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defaultThemeVersion="124226"/>
  <mc:AlternateContent xmlns:mc="http://schemas.openxmlformats.org/markup-compatibility/2006">
    <mc:Choice Requires="x15">
      <x15ac:absPath xmlns:x15ac="http://schemas.microsoft.com/office/spreadsheetml/2010/11/ac" url="K:\SCRD 2022\LEP\Adjudicaciones\Convocatoria 2023\1 Cartilla\Anexos\"/>
    </mc:Choice>
  </mc:AlternateContent>
  <xr:revisionPtr revIDLastSave="0" documentId="13_ncr:1_{3A195EE6-5665-4F68-B96C-DBC8E425181F}" xr6:coauthVersionLast="47" xr6:coauthVersionMax="47" xr10:uidLastSave="{00000000-0000-0000-0000-000000000000}"/>
  <bookViews>
    <workbookView xWindow="-120" yWindow="-120" windowWidth="29040" windowHeight="15840" tabRatio="853" activeTab="3" xr2:uid="{00000000-000D-0000-FFFF-FFFF00000000}"/>
  </bookViews>
  <sheets>
    <sheet name="PRESUPUESTO" sheetId="19" r:id="rId1"/>
    <sheet name="AIU " sheetId="33" r:id="rId2"/>
    <sheet name="MATERIALES" sheetId="26" r:id="rId3"/>
    <sheet name="APU" sheetId="1" r:id="rId4"/>
    <sheet name="HERRAMIENTAS Y EQUIPOS" sheetId="31" r:id="rId5"/>
    <sheet name="TRANSPORTE" sheetId="32" r:id="rId6"/>
    <sheet name="MANO DE OBRA" sheetId="16"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EST10" localSheetId="4">#REF!</definedName>
    <definedName name="_EST10" localSheetId="5">#REF!</definedName>
    <definedName name="_EST10">#REF!</definedName>
    <definedName name="_EST11" localSheetId="4">#REF!</definedName>
    <definedName name="_EST11" localSheetId="5">#REF!</definedName>
    <definedName name="_EST11">#REF!</definedName>
    <definedName name="_EST12" localSheetId="4">#REF!</definedName>
    <definedName name="_EST12" localSheetId="5">#REF!</definedName>
    <definedName name="_EST12">#REF!</definedName>
    <definedName name="_EST13" localSheetId="4">#REF!</definedName>
    <definedName name="_EST13" localSheetId="5">#REF!</definedName>
    <definedName name="_EST13">#REF!</definedName>
    <definedName name="_EST14" localSheetId="4">#REF!</definedName>
    <definedName name="_EST14" localSheetId="5">#REF!</definedName>
    <definedName name="_EST14">#REF!</definedName>
    <definedName name="_EST18" localSheetId="4">#REF!</definedName>
    <definedName name="_EST18" localSheetId="5">#REF!</definedName>
    <definedName name="_EST18">#REF!</definedName>
    <definedName name="_EST19" localSheetId="4">#REF!</definedName>
    <definedName name="_EST19" localSheetId="5">#REF!</definedName>
    <definedName name="_EST19">#REF!</definedName>
    <definedName name="_EST2" localSheetId="4">#REF!</definedName>
    <definedName name="_EST2" localSheetId="5">#REF!</definedName>
    <definedName name="_EST2">#REF!</definedName>
    <definedName name="_EST3" localSheetId="4">#REF!</definedName>
    <definedName name="_EST3" localSheetId="5">#REF!</definedName>
    <definedName name="_EST3">#REF!</definedName>
    <definedName name="_EST4" localSheetId="4">#REF!</definedName>
    <definedName name="_EST4" localSheetId="5">#REF!</definedName>
    <definedName name="_EST4">#REF!</definedName>
    <definedName name="_EST5" localSheetId="4">#REF!</definedName>
    <definedName name="_EST5" localSheetId="5">#REF!</definedName>
    <definedName name="_EST5">#REF!</definedName>
    <definedName name="_EST6" localSheetId="4">#REF!</definedName>
    <definedName name="_EST6" localSheetId="5">#REF!</definedName>
    <definedName name="_EST6">#REF!</definedName>
    <definedName name="_EST7" localSheetId="4">#REF!</definedName>
    <definedName name="_EST7" localSheetId="5">#REF!</definedName>
    <definedName name="_EST7">#REF!</definedName>
    <definedName name="_EST8" localSheetId="4">#REF!</definedName>
    <definedName name="_EST8" localSheetId="5">#REF!</definedName>
    <definedName name="_EST8">#REF!</definedName>
    <definedName name="_EST9" localSheetId="4">#REF!</definedName>
    <definedName name="_EST9" localSheetId="5">#REF!</definedName>
    <definedName name="_EST9">#REF!</definedName>
    <definedName name="_EXC1" localSheetId="4">#REF!</definedName>
    <definedName name="_EXC1" localSheetId="5">#REF!</definedName>
    <definedName name="_EXC1">#REF!</definedName>
    <definedName name="_EXC10" localSheetId="4">#REF!</definedName>
    <definedName name="_EXC10" localSheetId="5">#REF!</definedName>
    <definedName name="_EXC10">#REF!</definedName>
    <definedName name="_EXC11" localSheetId="4">#REF!</definedName>
    <definedName name="_EXC11" localSheetId="5">#REF!</definedName>
    <definedName name="_EXC11">#REF!</definedName>
    <definedName name="_EXC12" localSheetId="4">#REF!</definedName>
    <definedName name="_EXC12" localSheetId="5">#REF!</definedName>
    <definedName name="_EXC12">#REF!</definedName>
    <definedName name="_EXC2" localSheetId="4">#REF!</definedName>
    <definedName name="_EXC2" localSheetId="5">#REF!</definedName>
    <definedName name="_EXC2">#REF!</definedName>
    <definedName name="_EXC3" localSheetId="4">#REF!</definedName>
    <definedName name="_EXC3" localSheetId="5">#REF!</definedName>
    <definedName name="_EXC3">#REF!</definedName>
    <definedName name="_EXC4" localSheetId="4">#REF!</definedName>
    <definedName name="_EXC4" localSheetId="5">#REF!</definedName>
    <definedName name="_EXC4">#REF!</definedName>
    <definedName name="_EXC5" localSheetId="4">#REF!</definedName>
    <definedName name="_EXC5" localSheetId="5">#REF!</definedName>
    <definedName name="_EXC5">#REF!</definedName>
    <definedName name="_EXC6" localSheetId="4">#REF!</definedName>
    <definedName name="_EXC6" localSheetId="5">#REF!</definedName>
    <definedName name="_EXC6">#REF!</definedName>
    <definedName name="_EXC7" localSheetId="4">#REF!</definedName>
    <definedName name="_EXC7" localSheetId="5">#REF!</definedName>
    <definedName name="_EXC7">#REF!</definedName>
    <definedName name="_EXC8" localSheetId="4">#REF!</definedName>
    <definedName name="_EXC8" localSheetId="5">#REF!</definedName>
    <definedName name="_EXC8">#REF!</definedName>
    <definedName name="_EXC9" localSheetId="4">#REF!</definedName>
    <definedName name="_EXC9" localSheetId="5">#REF!</definedName>
    <definedName name="_EXC9">#REF!</definedName>
    <definedName name="_xlnm._FilterDatabase" localSheetId="3" hidden="1">APU!#REF!</definedName>
    <definedName name="_xlnm._FilterDatabase" localSheetId="4" hidden="1">'HERRAMIENTAS Y EQUIPOS'!$A$7:$G$604</definedName>
    <definedName name="_xlnm._FilterDatabase" localSheetId="2" hidden="1">MATERIALES!$A$12:$F$34</definedName>
    <definedName name="_xlnm._FilterDatabase" localSheetId="0" hidden="1">PRESUPUESTO!$A$8:$G$150</definedName>
    <definedName name="_xlnm._FilterDatabase" localSheetId="5" hidden="1">TRANSPORTE!$A$4:$F$424</definedName>
    <definedName name="Accesorios_de_1_2" localSheetId="4">#REF!</definedName>
    <definedName name="Accesorios_de_1_2" localSheetId="2">#REF!</definedName>
    <definedName name="Accesorios_de_1_2" localSheetId="5">#REF!</definedName>
    <definedName name="Accesorios_de_1_2">#REF!</definedName>
    <definedName name="Accesorios_de_3_4" localSheetId="4">#REF!</definedName>
    <definedName name="Accesorios_de_3_4" localSheetId="2">#REF!</definedName>
    <definedName name="Accesorios_de_3_4" localSheetId="5">#REF!</definedName>
    <definedName name="Accesorios_de_3_4">#REF!</definedName>
    <definedName name="Acero_de_Refuerzo_Figurado_de_60.000_P.S.I." localSheetId="4">#REF!</definedName>
    <definedName name="Acero_de_Refuerzo_Figurado_de_60.000_P.S.I." localSheetId="2">#REF!</definedName>
    <definedName name="Acero_de_Refuerzo_Figurado_de_60.000_P.S.I." localSheetId="5">#REF!</definedName>
    <definedName name="Acero_de_Refuerzo_Figurado_de_60.000_P.S.I.">#REF!</definedName>
    <definedName name="Acido_Muriatico" localSheetId="4">#REF!</definedName>
    <definedName name="Acido_Muriatico" localSheetId="2">#REF!</definedName>
    <definedName name="Acido_Muriatico" localSheetId="5">#REF!</definedName>
    <definedName name="Acido_Muriatico">#REF!</definedName>
    <definedName name="Acoflex_1_2" localSheetId="4">#REF!</definedName>
    <definedName name="Acoflex_1_2" localSheetId="2">#REF!</definedName>
    <definedName name="Acoflex_1_2" localSheetId="5">#REF!</definedName>
    <definedName name="Acoflex_1_2">#REF!</definedName>
    <definedName name="Acometida_en_2_3___350_kcmil___1___250_kcmil_AWG__THHN_en_Ø_4" localSheetId="4">#REF!</definedName>
    <definedName name="Acometida_en_2_3___350_kcmil___1___250_kcmil_AWG__THHN_en_Ø_4" localSheetId="2">#REF!</definedName>
    <definedName name="Acometida_en_2_3___350_kcmil___1___250_kcmil_AWG__THHN_en_Ø_4" localSheetId="5">#REF!</definedName>
    <definedName name="Acometida_en_2_3___350_kcmil___1___250_kcmil_AWG__THHN_en_Ø_4">#REF!</definedName>
    <definedName name="Acometida_en_3___1_0___1___2___1___6_T_AWG__THHN_en_1Ø_3" localSheetId="4">#REF!</definedName>
    <definedName name="Acometida_en_3___1_0___1___2___1___6_T_AWG__THHN_en_1Ø_3" localSheetId="2">#REF!</definedName>
    <definedName name="Acometida_en_3___1_0___1___2___1___6_T_AWG__THHN_en_1Ø_3" localSheetId="5">#REF!</definedName>
    <definedName name="Acometida_en_3___1_0___1___2___1___6_T_AWG__THHN_en_1Ø_3">#REF!</definedName>
    <definedName name="Acometida_en_3___250_kcmil___1___2_0___1___2_T_AWG__THHN_en_1Ø_3" localSheetId="4">#REF!</definedName>
    <definedName name="Acometida_en_3___250_kcmil___1___2_0___1___2_T_AWG__THHN_en_1Ø_3" localSheetId="2">#REF!</definedName>
    <definedName name="Acometida_en_3___250_kcmil___1___2_0___1___2_T_AWG__THHN_en_1Ø_3" localSheetId="5">#REF!</definedName>
    <definedName name="Acometida_en_3___250_kcmil___1___2_0___1___2_T_AWG__THHN_en_1Ø_3">#REF!</definedName>
    <definedName name="Acometida_en_3___4_0___1___2_0___1___2_T_AWG__THHN_en_1Ø_3" localSheetId="4">#REF!</definedName>
    <definedName name="Acometida_en_3___4_0___1___2_0___1___2_T_AWG__THHN_en_1Ø_3" localSheetId="2">#REF!</definedName>
    <definedName name="Acometida_en_3___4_0___1___2_0___1___2_T_AWG__THHN_en_1Ø_3" localSheetId="5">#REF!</definedName>
    <definedName name="Acometida_en_3___4_0___1___2_0___1___2_T_AWG__THHN_en_1Ø_3">#REF!</definedName>
    <definedName name="Acometida_en_3___6___1___8___1___8_T_AWG__THHN_en_1Ø_1" localSheetId="4">#REF!</definedName>
    <definedName name="Acometida_en_3___6___1___8___1___8_T_AWG__THHN_en_1Ø_1" localSheetId="2">#REF!</definedName>
    <definedName name="Acometida_en_3___6___1___8___1___8_T_AWG__THHN_en_1Ø_1" localSheetId="5">#REF!</definedName>
    <definedName name="Acometida_en_3___6___1___8___1___8_T_AWG__THHN_en_1Ø_1">#REF!</definedName>
    <definedName name="Acometida_en_3___6_en_1Ø_2" localSheetId="4">#REF!</definedName>
    <definedName name="Acometida_en_3___6_en_1Ø_2" localSheetId="2">#REF!</definedName>
    <definedName name="Acometida_en_3___6_en_1Ø_2" localSheetId="5">#REF!</definedName>
    <definedName name="Acometida_en_3___6_en_1Ø_2">#REF!</definedName>
    <definedName name="Acometida_en_3___8___1___10___1___8_T_AWG__THHN_en_1Ø_1" localSheetId="4">#REF!</definedName>
    <definedName name="Acometida_en_3___8___1___10___1___8_T_AWG__THHN_en_1Ø_1" localSheetId="2">#REF!</definedName>
    <definedName name="Acometida_en_3___8___1___10___1___8_T_AWG__THHN_en_1Ø_1" localSheetId="5">#REF!</definedName>
    <definedName name="Acometida_en_3___8___1___10___1___8_T_AWG__THHN_en_1Ø_1">#REF!</definedName>
    <definedName name="Acometida_en_Conductor_de_Cobre_3___2_0_AWG_XLEP_15_Kv" localSheetId="4">#REF!</definedName>
    <definedName name="Acometida_en_Conductor_de_Cobre_3___2_0_AWG_XLEP_15_Kv" localSheetId="2">#REF!</definedName>
    <definedName name="Acometida_en_Conductor_de_Cobre_3___2_0_AWG_XLEP_15_Kv" localSheetId="5">#REF!</definedName>
    <definedName name="Acometida_en_Conductor_de_Cobre_3___2_0_AWG_XLEP_15_Kv">#REF!</definedName>
    <definedName name="ACTIVIDADES">PRESUPUESTO!$B$17:$F$150</definedName>
    <definedName name="Agua" localSheetId="4">#REF!</definedName>
    <definedName name="Agua" localSheetId="2">#REF!</definedName>
    <definedName name="Agua" localSheetId="5">#REF!</definedName>
    <definedName name="Agua">#REF!</definedName>
    <definedName name="aiu" localSheetId="4">#REF!</definedName>
    <definedName name="aiu" localSheetId="5">#REF!</definedName>
    <definedName name="aiu">#REF!</definedName>
    <definedName name="Alambre_Negro_No.18" localSheetId="4">#REF!</definedName>
    <definedName name="Alambre_Negro_No.18" localSheetId="2">#REF!</definedName>
    <definedName name="Alambre_Negro_No.18" localSheetId="5">#REF!</definedName>
    <definedName name="Alambre_Negro_No.18">#REF!</definedName>
    <definedName name="Alcaparro_2.00_m" localSheetId="4">#REF!</definedName>
    <definedName name="Alcaparro_2.00_m" localSheetId="2">#REF!</definedName>
    <definedName name="Alcaparro_2.00_m" localSheetId="5">#REF!</definedName>
    <definedName name="Alcaparro_2.00_m">#REF!</definedName>
    <definedName name="Almacenista" localSheetId="4">#REF!</definedName>
    <definedName name="Almacenista" localSheetId="2">#REF!</definedName>
    <definedName name="Almacenista" localSheetId="5">#REF!</definedName>
    <definedName name="Almacenista">#REF!</definedName>
    <definedName name="Andamio_Sección" localSheetId="4">#REF!</definedName>
    <definedName name="Andamio_Sección" localSheetId="2">#REF!</definedName>
    <definedName name="Andamio_Sección" localSheetId="5">#REF!</definedName>
    <definedName name="Andamio_Sección">#REF!</definedName>
    <definedName name="Andamios" localSheetId="4">#REF!</definedName>
    <definedName name="Andamios" localSheetId="2">#REF!</definedName>
    <definedName name="Andamios" localSheetId="5">#REF!</definedName>
    <definedName name="Andamios">#REF!</definedName>
    <definedName name="Angulo_en_aluminio_1_2__x_1_2__x_1_16" localSheetId="4">#REF!</definedName>
    <definedName name="Angulo_en_aluminio_1_2__x_1_2__x_1_16" localSheetId="2">#REF!</definedName>
    <definedName name="Angulo_en_aluminio_1_2__x_1_2__x_1_16" localSheetId="5">#REF!</definedName>
    <definedName name="Angulo_en_aluminio_1_2__x_1_2__x_1_16">#REF!</definedName>
    <definedName name="Angulo_hierro_2_1_2__x_3_13" localSheetId="4">#REF!</definedName>
    <definedName name="Angulo_hierro_2_1_2__x_3_13" localSheetId="2">#REF!</definedName>
    <definedName name="Angulo_hierro_2_1_2__x_3_13" localSheetId="5">#REF!</definedName>
    <definedName name="Angulo_hierro_2_1_2__x_3_13">#REF!</definedName>
    <definedName name="Anticorrosivo_Rojo_Claro" localSheetId="4">#REF!</definedName>
    <definedName name="Anticorrosivo_Rojo_Claro" localSheetId="2">#REF!</definedName>
    <definedName name="Anticorrosivo_Rojo_Claro" localSheetId="5">#REF!</definedName>
    <definedName name="Anticorrosivo_Rojo_Claro">#REF!</definedName>
    <definedName name="Aparatos_Telefonicos_para_extensiones" localSheetId="4">#REF!</definedName>
    <definedName name="Aparatos_Telefonicos_para_extensiones" localSheetId="2">#REF!</definedName>
    <definedName name="Aparatos_Telefonicos_para_extensiones" localSheetId="5">#REF!</definedName>
    <definedName name="Aparatos_Telefonicos_para_extensiones">#REF!</definedName>
    <definedName name="Aparatos_Telefonicos_secretariales" localSheetId="4">#REF!</definedName>
    <definedName name="Aparatos_Telefonicos_secretariales" localSheetId="2">#REF!</definedName>
    <definedName name="Aparatos_Telefonicos_secretariales" localSheetId="5">#REF!</definedName>
    <definedName name="Aparatos_Telefonicos_secretariales">#REF!</definedName>
    <definedName name="Aplique_Cilindrico_de_Pared_en_Acero_Galvanizado_de_1x26_W._120_V." localSheetId="4">#REF!</definedName>
    <definedName name="Aplique_Cilindrico_de_Pared_en_Acero_Galvanizado_de_1x26_W._120_V." localSheetId="2">#REF!</definedName>
    <definedName name="Aplique_Cilindrico_de_Pared_en_Acero_Galvanizado_de_1x26_W._120_V." localSheetId="5">#REF!</definedName>
    <definedName name="Aplique_Cilindrico_de_Pared_en_Acero_Galvanizado_de_1x26_W._120_V.">#REF!</definedName>
    <definedName name="Aplique_Cilindrico_de_Pared_en_Acero_Galvanizado_de_2x26_W._120_V." localSheetId="4">#REF!</definedName>
    <definedName name="Aplique_Cilindrico_de_Pared_en_Acero_Galvanizado_de_2x26_W._120_V." localSheetId="2">#REF!</definedName>
    <definedName name="Aplique_Cilindrico_de_Pared_en_Acero_Galvanizado_de_2x26_W._120_V." localSheetId="5">#REF!</definedName>
    <definedName name="Aplique_Cilindrico_de_Pared_en_Acero_Galvanizado_de_2x26_W._120_V.">#REF!</definedName>
    <definedName name="Aplique_Cilindrico_de_Techo_en_Acero_Galvanizado_de_2x26_W._120_V." localSheetId="4">#REF!</definedName>
    <definedName name="Aplique_Cilindrico_de_Techo_en_Acero_Galvanizado_de_2x26_W._120_V." localSheetId="2">#REF!</definedName>
    <definedName name="Aplique_Cilindrico_de_Techo_en_Acero_Galvanizado_de_2x26_W._120_V." localSheetId="5">#REF!</definedName>
    <definedName name="Aplique_Cilindrico_de_Techo_en_Acero_Galvanizado_de_2x26_W._120_V.">#REF!</definedName>
    <definedName name="APU_1.1.1" localSheetId="4">#REF!</definedName>
    <definedName name="APU_1.1.1" localSheetId="2">#REF!</definedName>
    <definedName name="APU_1.1.1" localSheetId="5">#REF!</definedName>
    <definedName name="APU_1.1.1">#REF!</definedName>
    <definedName name="APU_1.1.2" localSheetId="4">#REF!</definedName>
    <definedName name="APU_1.1.2" localSheetId="2">#REF!</definedName>
    <definedName name="APU_1.1.2" localSheetId="5">#REF!</definedName>
    <definedName name="APU_1.1.2">#REF!</definedName>
    <definedName name="APU_1.1.3" localSheetId="4">#REF!</definedName>
    <definedName name="APU_1.1.3" localSheetId="2">#REF!</definedName>
    <definedName name="APU_1.1.3" localSheetId="5">#REF!</definedName>
    <definedName name="APU_1.1.3">#REF!</definedName>
    <definedName name="APU_1.1.4" localSheetId="4">#REF!</definedName>
    <definedName name="APU_1.1.4" localSheetId="2">#REF!</definedName>
    <definedName name="APU_1.1.4" localSheetId="5">#REF!</definedName>
    <definedName name="APU_1.1.4">#REF!</definedName>
    <definedName name="APU_1.1.5" localSheetId="4">#REF!</definedName>
    <definedName name="APU_1.1.5" localSheetId="2">#REF!</definedName>
    <definedName name="APU_1.1.5" localSheetId="5">#REF!</definedName>
    <definedName name="APU_1.1.5">#REF!</definedName>
    <definedName name="APU_1.2.1" localSheetId="4">#REF!</definedName>
    <definedName name="APU_1.2.1" localSheetId="2">#REF!</definedName>
    <definedName name="APU_1.2.1" localSheetId="5">#REF!</definedName>
    <definedName name="APU_1.2.1">#REF!</definedName>
    <definedName name="APU_1.2.2" localSheetId="4">#REF!</definedName>
    <definedName name="APU_1.2.2" localSheetId="2">#REF!</definedName>
    <definedName name="APU_1.2.2" localSheetId="5">#REF!</definedName>
    <definedName name="APU_1.2.2">#REF!</definedName>
    <definedName name="APU_1.2.3" localSheetId="4">#REF!</definedName>
    <definedName name="APU_1.2.3" localSheetId="2">#REF!</definedName>
    <definedName name="APU_1.2.3" localSheetId="5">#REF!</definedName>
    <definedName name="APU_1.2.3">#REF!</definedName>
    <definedName name="APU_1.3.1" localSheetId="4">#REF!</definedName>
    <definedName name="APU_1.3.1" localSheetId="2">#REF!</definedName>
    <definedName name="APU_1.3.1" localSheetId="5">#REF!</definedName>
    <definedName name="APU_1.3.1">#REF!</definedName>
    <definedName name="APU_1.3.2" localSheetId="4">#REF!</definedName>
    <definedName name="APU_1.3.2" localSheetId="2">#REF!</definedName>
    <definedName name="APU_1.3.2" localSheetId="5">#REF!</definedName>
    <definedName name="APU_1.3.2">#REF!</definedName>
    <definedName name="APU_10.1.1" localSheetId="4">#REF!</definedName>
    <definedName name="APU_10.1.1" localSheetId="2">#REF!</definedName>
    <definedName name="APU_10.1.1" localSheetId="5">#REF!</definedName>
    <definedName name="APU_10.1.1">#REF!</definedName>
    <definedName name="APU_10.1.10" localSheetId="4">#REF!</definedName>
    <definedName name="APU_10.1.10" localSheetId="2">#REF!</definedName>
    <definedName name="APU_10.1.10" localSheetId="5">#REF!</definedName>
    <definedName name="APU_10.1.10">#REF!</definedName>
    <definedName name="APU_10.1.11" localSheetId="4">#REF!</definedName>
    <definedName name="APU_10.1.11" localSheetId="2">#REF!</definedName>
    <definedName name="APU_10.1.11" localSheetId="5">#REF!</definedName>
    <definedName name="APU_10.1.11">#REF!</definedName>
    <definedName name="APU_10.1.13" localSheetId="4">#REF!</definedName>
    <definedName name="APU_10.1.13" localSheetId="2">#REF!</definedName>
    <definedName name="APU_10.1.13" localSheetId="5">#REF!</definedName>
    <definedName name="APU_10.1.13">#REF!</definedName>
    <definedName name="APU_10.1.14" localSheetId="4">#REF!</definedName>
    <definedName name="APU_10.1.14" localSheetId="2">#REF!</definedName>
    <definedName name="APU_10.1.14" localSheetId="5">#REF!</definedName>
    <definedName name="APU_10.1.14">#REF!</definedName>
    <definedName name="APU_10.1.15" localSheetId="4">#REF!</definedName>
    <definedName name="APU_10.1.15" localSheetId="2">#REF!</definedName>
    <definedName name="APU_10.1.15" localSheetId="5">#REF!</definedName>
    <definedName name="APU_10.1.15">#REF!</definedName>
    <definedName name="APU_10.1.16" localSheetId="4">#REF!</definedName>
    <definedName name="APU_10.1.16" localSheetId="2">#REF!</definedName>
    <definedName name="APU_10.1.16" localSheetId="5">#REF!</definedName>
    <definedName name="APU_10.1.16">#REF!</definedName>
    <definedName name="APU_10.1.17" localSheetId="4">#REF!</definedName>
    <definedName name="APU_10.1.17" localSheetId="2">#REF!</definedName>
    <definedName name="APU_10.1.17" localSheetId="5">#REF!</definedName>
    <definedName name="APU_10.1.17">#REF!</definedName>
    <definedName name="APU_10.1.18" localSheetId="4">#REF!</definedName>
    <definedName name="APU_10.1.18" localSheetId="2">#REF!</definedName>
    <definedName name="APU_10.1.18" localSheetId="5">#REF!</definedName>
    <definedName name="APU_10.1.18">#REF!</definedName>
    <definedName name="APU_10.1.19" localSheetId="4">#REF!</definedName>
    <definedName name="APU_10.1.19" localSheetId="2">#REF!</definedName>
    <definedName name="APU_10.1.19" localSheetId="5">#REF!</definedName>
    <definedName name="APU_10.1.19">#REF!</definedName>
    <definedName name="APU_10.1.2" localSheetId="4">#REF!</definedName>
    <definedName name="APU_10.1.2" localSheetId="2">#REF!</definedName>
    <definedName name="APU_10.1.2" localSheetId="5">#REF!</definedName>
    <definedName name="APU_10.1.2">#REF!</definedName>
    <definedName name="APU_10.1.3" localSheetId="4">#REF!</definedName>
    <definedName name="APU_10.1.3" localSheetId="2">#REF!</definedName>
    <definedName name="APU_10.1.3" localSheetId="5">#REF!</definedName>
    <definedName name="APU_10.1.3">#REF!</definedName>
    <definedName name="APU_10.1.4" localSheetId="4">#REF!</definedName>
    <definedName name="APU_10.1.4" localSheetId="2">#REF!</definedName>
    <definedName name="APU_10.1.4" localSheetId="5">#REF!</definedName>
    <definedName name="APU_10.1.4">#REF!</definedName>
    <definedName name="APU_10.1.5" localSheetId="4">#REF!</definedName>
    <definedName name="APU_10.1.5" localSheetId="2">#REF!</definedName>
    <definedName name="APU_10.1.5" localSheetId="5">#REF!</definedName>
    <definedName name="APU_10.1.5">#REF!</definedName>
    <definedName name="APU_10.1.6" localSheetId="4">#REF!</definedName>
    <definedName name="APU_10.1.6" localSheetId="2">#REF!</definedName>
    <definedName name="APU_10.1.6" localSheetId="5">#REF!</definedName>
    <definedName name="APU_10.1.6">#REF!</definedName>
    <definedName name="APU_10.1.7" localSheetId="4">#REF!</definedName>
    <definedName name="APU_10.1.7" localSheetId="2">#REF!</definedName>
    <definedName name="APU_10.1.7" localSheetId="5">#REF!</definedName>
    <definedName name="APU_10.1.7">#REF!</definedName>
    <definedName name="APU_10.1.8" localSheetId="4">#REF!</definedName>
    <definedName name="APU_10.1.8" localSheetId="2">#REF!</definedName>
    <definedName name="APU_10.1.8" localSheetId="5">#REF!</definedName>
    <definedName name="APU_10.1.8">#REF!</definedName>
    <definedName name="APU_10.1.9" localSheetId="4">#REF!</definedName>
    <definedName name="APU_10.1.9" localSheetId="2">#REF!</definedName>
    <definedName name="APU_10.1.9" localSheetId="5">#REF!</definedName>
    <definedName name="APU_10.1.9">#REF!</definedName>
    <definedName name="APU_10.2.1" localSheetId="4">#REF!</definedName>
    <definedName name="APU_10.2.1" localSheetId="2">#REF!</definedName>
    <definedName name="APU_10.2.1" localSheetId="5">#REF!</definedName>
    <definedName name="APU_10.2.1">#REF!</definedName>
    <definedName name="APU_10.2.2" localSheetId="4">#REF!</definedName>
    <definedName name="APU_10.2.2" localSheetId="2">#REF!</definedName>
    <definedName name="APU_10.2.2" localSheetId="5">#REF!</definedName>
    <definedName name="APU_10.2.2">#REF!</definedName>
    <definedName name="APU_11.1.1" localSheetId="4">#REF!</definedName>
    <definedName name="APU_11.1.1" localSheetId="2">#REF!</definedName>
    <definedName name="APU_11.1.1" localSheetId="5">#REF!</definedName>
    <definedName name="APU_11.1.1">#REF!</definedName>
    <definedName name="APU_11.1.2" localSheetId="4">#REF!</definedName>
    <definedName name="APU_11.1.2" localSheetId="2">#REF!</definedName>
    <definedName name="APU_11.1.2" localSheetId="5">#REF!</definedName>
    <definedName name="APU_11.1.2">#REF!</definedName>
    <definedName name="APU_11.1.3" localSheetId="4">#REF!</definedName>
    <definedName name="APU_11.1.3" localSheetId="2">#REF!</definedName>
    <definedName name="APU_11.1.3" localSheetId="5">#REF!</definedName>
    <definedName name="APU_11.1.3">#REF!</definedName>
    <definedName name="APU_11.1.4" localSheetId="4">#REF!</definedName>
    <definedName name="APU_11.1.4" localSheetId="2">#REF!</definedName>
    <definedName name="APU_11.1.4" localSheetId="5">#REF!</definedName>
    <definedName name="APU_11.1.4">#REF!</definedName>
    <definedName name="APU_11.2.1.1" localSheetId="4">#REF!</definedName>
    <definedName name="APU_11.2.1.1" localSheetId="2">#REF!</definedName>
    <definedName name="APU_11.2.1.1" localSheetId="5">#REF!</definedName>
    <definedName name="APU_11.2.1.1">#REF!</definedName>
    <definedName name="APU_11.2.2.1" localSheetId="4">#REF!</definedName>
    <definedName name="APU_11.2.2.1" localSheetId="2">#REF!</definedName>
    <definedName name="APU_11.2.2.1" localSheetId="5">#REF!</definedName>
    <definedName name="APU_11.2.2.1">#REF!</definedName>
    <definedName name="APU_11.2.2.2" localSheetId="4">#REF!</definedName>
    <definedName name="APU_11.2.2.2" localSheetId="2">#REF!</definedName>
    <definedName name="APU_11.2.2.2" localSheetId="5">#REF!</definedName>
    <definedName name="APU_11.2.2.2">#REF!</definedName>
    <definedName name="APU_11.2.3.1" localSheetId="4">#REF!</definedName>
    <definedName name="APU_11.2.3.1" localSheetId="2">#REF!</definedName>
    <definedName name="APU_11.2.3.1" localSheetId="5">#REF!</definedName>
    <definedName name="APU_11.2.3.1">#REF!</definedName>
    <definedName name="APU_11.2.3.2" localSheetId="4">#REF!</definedName>
    <definedName name="APU_11.2.3.2" localSheetId="2">#REF!</definedName>
    <definedName name="APU_11.2.3.2" localSheetId="5">#REF!</definedName>
    <definedName name="APU_11.2.3.2">#REF!</definedName>
    <definedName name="APU_12.1.1" localSheetId="4">#REF!</definedName>
    <definedName name="APU_12.1.1" localSheetId="2">#REF!</definedName>
    <definedName name="APU_12.1.1" localSheetId="5">#REF!</definedName>
    <definedName name="APU_12.1.1">#REF!</definedName>
    <definedName name="APU_12.1.10" localSheetId="4">#REF!</definedName>
    <definedName name="APU_12.1.10" localSheetId="2">#REF!</definedName>
    <definedName name="APU_12.1.10" localSheetId="5">#REF!</definedName>
    <definedName name="APU_12.1.10">#REF!</definedName>
    <definedName name="APU_12.1.11" localSheetId="4">#REF!</definedName>
    <definedName name="APU_12.1.11" localSheetId="2">#REF!</definedName>
    <definedName name="APU_12.1.11" localSheetId="5">#REF!</definedName>
    <definedName name="APU_12.1.11">#REF!</definedName>
    <definedName name="APU_12.1.12" localSheetId="4">#REF!</definedName>
    <definedName name="APU_12.1.12" localSheetId="2">#REF!</definedName>
    <definedName name="APU_12.1.12" localSheetId="5">#REF!</definedName>
    <definedName name="APU_12.1.12">#REF!</definedName>
    <definedName name="APU_12.1.13" localSheetId="4">#REF!</definedName>
    <definedName name="APU_12.1.13" localSheetId="2">#REF!</definedName>
    <definedName name="APU_12.1.13" localSheetId="5">#REF!</definedName>
    <definedName name="APU_12.1.13">#REF!</definedName>
    <definedName name="APU_12.1.14" localSheetId="4">#REF!</definedName>
    <definedName name="APU_12.1.14" localSheetId="2">#REF!</definedName>
    <definedName name="APU_12.1.14" localSheetId="5">#REF!</definedName>
    <definedName name="APU_12.1.14">#REF!</definedName>
    <definedName name="APU_12.1.15" localSheetId="4">#REF!</definedName>
    <definedName name="APU_12.1.15" localSheetId="2">#REF!</definedName>
    <definedName name="APU_12.1.15" localSheetId="5">#REF!</definedName>
    <definedName name="APU_12.1.15">#REF!</definedName>
    <definedName name="APU_12.1.16" localSheetId="4">#REF!</definedName>
    <definedName name="APU_12.1.16" localSheetId="2">#REF!</definedName>
    <definedName name="APU_12.1.16" localSheetId="5">#REF!</definedName>
    <definedName name="APU_12.1.16">#REF!</definedName>
    <definedName name="APU_12.1.17" localSheetId="4">#REF!</definedName>
    <definedName name="APU_12.1.17" localSheetId="2">#REF!</definedName>
    <definedName name="APU_12.1.17" localSheetId="5">#REF!</definedName>
    <definedName name="APU_12.1.17">#REF!</definedName>
    <definedName name="APU_12.1.18" localSheetId="4">#REF!</definedName>
    <definedName name="APU_12.1.18" localSheetId="2">#REF!</definedName>
    <definedName name="APU_12.1.18" localSheetId="5">#REF!</definedName>
    <definedName name="APU_12.1.18">#REF!</definedName>
    <definedName name="APU_12.1.19" localSheetId="4">#REF!</definedName>
    <definedName name="APU_12.1.19" localSheetId="2">#REF!</definedName>
    <definedName name="APU_12.1.19" localSheetId="5">#REF!</definedName>
    <definedName name="APU_12.1.19">#REF!</definedName>
    <definedName name="APU_12.1.2" localSheetId="4">#REF!</definedName>
    <definedName name="APU_12.1.2" localSheetId="2">#REF!</definedName>
    <definedName name="APU_12.1.2" localSheetId="5">#REF!</definedName>
    <definedName name="APU_12.1.2">#REF!</definedName>
    <definedName name="APU_12.1.20" localSheetId="4">#REF!</definedName>
    <definedName name="APU_12.1.20" localSheetId="2">#REF!</definedName>
    <definedName name="APU_12.1.20" localSheetId="5">#REF!</definedName>
    <definedName name="APU_12.1.20">#REF!</definedName>
    <definedName name="APU_12.1.21" localSheetId="4">#REF!</definedName>
    <definedName name="APU_12.1.21" localSheetId="2">#REF!</definedName>
    <definedName name="APU_12.1.21" localSheetId="5">#REF!</definedName>
    <definedName name="APU_12.1.21">#REF!</definedName>
    <definedName name="APU_12.1.22" localSheetId="4">#REF!</definedName>
    <definedName name="APU_12.1.22" localSheetId="2">#REF!</definedName>
    <definedName name="APU_12.1.22" localSheetId="5">#REF!</definedName>
    <definedName name="APU_12.1.22">#REF!</definedName>
    <definedName name="APU_12.1.23" localSheetId="4">#REF!</definedName>
    <definedName name="APU_12.1.23" localSheetId="2">#REF!</definedName>
    <definedName name="APU_12.1.23" localSheetId="5">#REF!</definedName>
    <definedName name="APU_12.1.23">#REF!</definedName>
    <definedName name="APU_12.1.24" localSheetId="4">#REF!</definedName>
    <definedName name="APU_12.1.24" localSheetId="2">#REF!</definedName>
    <definedName name="APU_12.1.24" localSheetId="5">#REF!</definedName>
    <definedName name="APU_12.1.24">#REF!</definedName>
    <definedName name="APU_12.1.25" localSheetId="4">#REF!</definedName>
    <definedName name="APU_12.1.25" localSheetId="2">#REF!</definedName>
    <definedName name="APU_12.1.25" localSheetId="5">#REF!</definedName>
    <definedName name="APU_12.1.25">#REF!</definedName>
    <definedName name="APU_12.1.26" localSheetId="4">#REF!</definedName>
    <definedName name="APU_12.1.26" localSheetId="2">#REF!</definedName>
    <definedName name="APU_12.1.26" localSheetId="5">#REF!</definedName>
    <definedName name="APU_12.1.26">#REF!</definedName>
    <definedName name="APU_12.1.27" localSheetId="4">#REF!</definedName>
    <definedName name="APU_12.1.27" localSheetId="2">#REF!</definedName>
    <definedName name="APU_12.1.27" localSheetId="5">#REF!</definedName>
    <definedName name="APU_12.1.27">#REF!</definedName>
    <definedName name="APU_12.1.28" localSheetId="4">#REF!</definedName>
    <definedName name="APU_12.1.28" localSheetId="2">#REF!</definedName>
    <definedName name="APU_12.1.28" localSheetId="5">#REF!</definedName>
    <definedName name="APU_12.1.28">#REF!</definedName>
    <definedName name="APU_12.1.29" localSheetId="4">#REF!</definedName>
    <definedName name="APU_12.1.29" localSheetId="2">#REF!</definedName>
    <definedName name="APU_12.1.29" localSheetId="5">#REF!</definedName>
    <definedName name="APU_12.1.29">#REF!</definedName>
    <definedName name="APU_12.1.3" localSheetId="4">#REF!</definedName>
    <definedName name="APU_12.1.3" localSheetId="2">#REF!</definedName>
    <definedName name="APU_12.1.3" localSheetId="5">#REF!</definedName>
    <definedName name="APU_12.1.3">#REF!</definedName>
    <definedName name="APU_12.1.30" localSheetId="4">#REF!</definedName>
    <definedName name="APU_12.1.30" localSheetId="2">#REF!</definedName>
    <definedName name="APU_12.1.30" localSheetId="5">#REF!</definedName>
    <definedName name="APU_12.1.30">#REF!</definedName>
    <definedName name="APU_12.1.31" localSheetId="4">#REF!</definedName>
    <definedName name="APU_12.1.31" localSheetId="2">#REF!</definedName>
    <definedName name="APU_12.1.31" localSheetId="5">#REF!</definedName>
    <definedName name="APU_12.1.31">#REF!</definedName>
    <definedName name="APU_12.1.32" localSheetId="4">#REF!</definedName>
    <definedName name="APU_12.1.32" localSheetId="2">#REF!</definedName>
    <definedName name="APU_12.1.32" localSheetId="5">#REF!</definedName>
    <definedName name="APU_12.1.32">#REF!</definedName>
    <definedName name="APU_12.1.33" localSheetId="4">#REF!</definedName>
    <definedName name="APU_12.1.33" localSheetId="2">#REF!</definedName>
    <definedName name="APU_12.1.33" localSheetId="5">#REF!</definedName>
    <definedName name="APU_12.1.33">#REF!</definedName>
    <definedName name="APU_12.1.34" localSheetId="4">#REF!</definedName>
    <definedName name="APU_12.1.34" localSheetId="2">#REF!</definedName>
    <definedName name="APU_12.1.34" localSheetId="5">#REF!</definedName>
    <definedName name="APU_12.1.34">#REF!</definedName>
    <definedName name="APU_12.1.35" localSheetId="4">#REF!</definedName>
    <definedName name="APU_12.1.35" localSheetId="2">#REF!</definedName>
    <definedName name="APU_12.1.35" localSheetId="5">#REF!</definedName>
    <definedName name="APU_12.1.35">#REF!</definedName>
    <definedName name="APU_12.1.36" localSheetId="4">#REF!</definedName>
    <definedName name="APU_12.1.36" localSheetId="2">#REF!</definedName>
    <definedName name="APU_12.1.36" localSheetId="5">#REF!</definedName>
    <definedName name="APU_12.1.36">#REF!</definedName>
    <definedName name="APU_12.1.37" localSheetId="4">#REF!</definedName>
    <definedName name="APU_12.1.37" localSheetId="2">#REF!</definedName>
    <definedName name="APU_12.1.37" localSheetId="5">#REF!</definedName>
    <definedName name="APU_12.1.37">#REF!</definedName>
    <definedName name="APU_12.1.38" localSheetId="4">#REF!</definedName>
    <definedName name="APU_12.1.38" localSheetId="2">#REF!</definedName>
    <definedName name="APU_12.1.38" localSheetId="5">#REF!</definedName>
    <definedName name="APU_12.1.38">#REF!</definedName>
    <definedName name="APU_12.1.39" localSheetId="4">#REF!</definedName>
    <definedName name="APU_12.1.39" localSheetId="2">#REF!</definedName>
    <definedName name="APU_12.1.39" localSheetId="5">#REF!</definedName>
    <definedName name="APU_12.1.39">#REF!</definedName>
    <definedName name="APU_12.1.4" localSheetId="4">#REF!</definedName>
    <definedName name="APU_12.1.4" localSheetId="2">#REF!</definedName>
    <definedName name="APU_12.1.4" localSheetId="5">#REF!</definedName>
    <definedName name="APU_12.1.4">#REF!</definedName>
    <definedName name="APU_12.1.40" localSheetId="4">#REF!</definedName>
    <definedName name="APU_12.1.40" localSheetId="2">#REF!</definedName>
    <definedName name="APU_12.1.40" localSheetId="5">#REF!</definedName>
    <definedName name="APU_12.1.40">#REF!</definedName>
    <definedName name="APU_12.1.41" localSheetId="4">#REF!</definedName>
    <definedName name="APU_12.1.41" localSheetId="2">#REF!</definedName>
    <definedName name="APU_12.1.41" localSheetId="5">#REF!</definedName>
    <definedName name="APU_12.1.41">#REF!</definedName>
    <definedName name="APU_12.1.42" localSheetId="4">#REF!</definedName>
    <definedName name="APU_12.1.42" localSheetId="2">#REF!</definedName>
    <definedName name="APU_12.1.42" localSheetId="5">#REF!</definedName>
    <definedName name="APU_12.1.42">#REF!</definedName>
    <definedName name="APU_12.1.43" localSheetId="4">#REF!</definedName>
    <definedName name="APU_12.1.43" localSheetId="2">#REF!</definedName>
    <definedName name="APU_12.1.43" localSheetId="5">#REF!</definedName>
    <definedName name="APU_12.1.43">#REF!</definedName>
    <definedName name="APU_12.1.44" localSheetId="4">#REF!</definedName>
    <definedName name="APU_12.1.44" localSheetId="2">#REF!</definedName>
    <definedName name="APU_12.1.44" localSheetId="5">#REF!</definedName>
    <definedName name="APU_12.1.44">#REF!</definedName>
    <definedName name="APU_12.1.45" localSheetId="4">#REF!</definedName>
    <definedName name="APU_12.1.45" localSheetId="2">#REF!</definedName>
    <definedName name="APU_12.1.45" localSheetId="5">#REF!</definedName>
    <definedName name="APU_12.1.45">#REF!</definedName>
    <definedName name="APU_12.1.46" localSheetId="4">#REF!</definedName>
    <definedName name="APU_12.1.46" localSheetId="2">#REF!</definedName>
    <definedName name="APU_12.1.46" localSheetId="5">#REF!</definedName>
    <definedName name="APU_12.1.46">#REF!</definedName>
    <definedName name="APU_12.1.47" localSheetId="4">#REF!</definedName>
    <definedName name="APU_12.1.47" localSheetId="2">#REF!</definedName>
    <definedName name="APU_12.1.47" localSheetId="5">#REF!</definedName>
    <definedName name="APU_12.1.47">#REF!</definedName>
    <definedName name="APU_12.1.48" localSheetId="4">#REF!</definedName>
    <definedName name="APU_12.1.48" localSheetId="2">#REF!</definedName>
    <definedName name="APU_12.1.48" localSheetId="5">#REF!</definedName>
    <definedName name="APU_12.1.48">#REF!</definedName>
    <definedName name="APU_12.1.49" localSheetId="4">#REF!</definedName>
    <definedName name="APU_12.1.49" localSheetId="2">#REF!</definedName>
    <definedName name="APU_12.1.49" localSheetId="5">#REF!</definedName>
    <definedName name="APU_12.1.49">#REF!</definedName>
    <definedName name="APU_12.1.5" localSheetId="4">#REF!</definedName>
    <definedName name="APU_12.1.5" localSheetId="2">#REF!</definedName>
    <definedName name="APU_12.1.5" localSheetId="5">#REF!</definedName>
    <definedName name="APU_12.1.5">#REF!</definedName>
    <definedName name="APU_12.1.50" localSheetId="4">#REF!</definedName>
    <definedName name="APU_12.1.50" localSheetId="2">#REF!</definedName>
    <definedName name="APU_12.1.50" localSheetId="5">#REF!</definedName>
    <definedName name="APU_12.1.50">#REF!</definedName>
    <definedName name="APU_12.1.51" localSheetId="4">#REF!</definedName>
    <definedName name="APU_12.1.51" localSheetId="2">#REF!</definedName>
    <definedName name="APU_12.1.51" localSheetId="5">#REF!</definedName>
    <definedName name="APU_12.1.51">#REF!</definedName>
    <definedName name="APU_12.1.52" localSheetId="4">#REF!</definedName>
    <definedName name="APU_12.1.52" localSheetId="2">#REF!</definedName>
    <definedName name="APU_12.1.52" localSheetId="5">#REF!</definedName>
    <definedName name="APU_12.1.52">#REF!</definedName>
    <definedName name="APU_12.1.53" localSheetId="4">#REF!</definedName>
    <definedName name="APU_12.1.53" localSheetId="2">#REF!</definedName>
    <definedName name="APU_12.1.53" localSheetId="5">#REF!</definedName>
    <definedName name="APU_12.1.53">#REF!</definedName>
    <definedName name="APU_12.1.54" localSheetId="4">#REF!</definedName>
    <definedName name="APU_12.1.54" localSheetId="2">#REF!</definedName>
    <definedName name="APU_12.1.54" localSheetId="5">#REF!</definedName>
    <definedName name="APU_12.1.54">#REF!</definedName>
    <definedName name="APU_12.1.55" localSheetId="4">#REF!</definedName>
    <definedName name="APU_12.1.55" localSheetId="2">#REF!</definedName>
    <definedName name="APU_12.1.55" localSheetId="5">#REF!</definedName>
    <definedName name="APU_12.1.55">#REF!</definedName>
    <definedName name="APU_12.1.56" localSheetId="4">#REF!</definedName>
    <definedName name="APU_12.1.56" localSheetId="2">#REF!</definedName>
    <definedName name="APU_12.1.56" localSheetId="5">#REF!</definedName>
    <definedName name="APU_12.1.56">#REF!</definedName>
    <definedName name="APU_12.1.57" localSheetId="4">#REF!</definedName>
    <definedName name="APU_12.1.57" localSheetId="2">#REF!</definedName>
    <definedName name="APU_12.1.57" localSheetId="5">#REF!</definedName>
    <definedName name="APU_12.1.57">#REF!</definedName>
    <definedName name="APU_12.1.58" localSheetId="4">#REF!</definedName>
    <definedName name="APU_12.1.58" localSheetId="2">#REF!</definedName>
    <definedName name="APU_12.1.58" localSheetId="5">#REF!</definedName>
    <definedName name="APU_12.1.58">#REF!</definedName>
    <definedName name="APU_12.1.59" localSheetId="4">#REF!</definedName>
    <definedName name="APU_12.1.59" localSheetId="2">#REF!</definedName>
    <definedName name="APU_12.1.59" localSheetId="5">#REF!</definedName>
    <definedName name="APU_12.1.59">#REF!</definedName>
    <definedName name="APU_12.1.6" localSheetId="4">#REF!</definedName>
    <definedName name="APU_12.1.6" localSheetId="2">#REF!</definedName>
    <definedName name="APU_12.1.6" localSheetId="5">#REF!</definedName>
    <definedName name="APU_12.1.6">#REF!</definedName>
    <definedName name="APU_12.1.60" localSheetId="4">#REF!</definedName>
    <definedName name="APU_12.1.60" localSheetId="2">#REF!</definedName>
    <definedName name="APU_12.1.60" localSheetId="5">#REF!</definedName>
    <definedName name="APU_12.1.60">#REF!</definedName>
    <definedName name="APU_12.1.61" localSheetId="4">#REF!</definedName>
    <definedName name="APU_12.1.61" localSheetId="2">#REF!</definedName>
    <definedName name="APU_12.1.61" localSheetId="5">#REF!</definedName>
    <definedName name="APU_12.1.61">#REF!</definedName>
    <definedName name="APU_12.1.62" localSheetId="4">#REF!</definedName>
    <definedName name="APU_12.1.62" localSheetId="2">#REF!</definedName>
    <definedName name="APU_12.1.62" localSheetId="5">#REF!</definedName>
    <definedName name="APU_12.1.62">#REF!</definedName>
    <definedName name="APU_12.1.63" localSheetId="4">#REF!</definedName>
    <definedName name="APU_12.1.63" localSheetId="2">#REF!</definedName>
    <definedName name="APU_12.1.63" localSheetId="5">#REF!</definedName>
    <definedName name="APU_12.1.63">#REF!</definedName>
    <definedName name="APU_12.1.64" localSheetId="4">#REF!</definedName>
    <definedName name="APU_12.1.64" localSheetId="2">#REF!</definedName>
    <definedName name="APU_12.1.64" localSheetId="5">#REF!</definedName>
    <definedName name="APU_12.1.64">#REF!</definedName>
    <definedName name="APU_12.1.65" localSheetId="4">#REF!</definedName>
    <definedName name="APU_12.1.65" localSheetId="2">#REF!</definedName>
    <definedName name="APU_12.1.65" localSheetId="5">#REF!</definedName>
    <definedName name="APU_12.1.65">#REF!</definedName>
    <definedName name="APU_12.1.66" localSheetId="4">#REF!</definedName>
    <definedName name="APU_12.1.66" localSheetId="2">#REF!</definedName>
    <definedName name="APU_12.1.66" localSheetId="5">#REF!</definedName>
    <definedName name="APU_12.1.66">#REF!</definedName>
    <definedName name="APU_12.1.67" localSheetId="4">#REF!</definedName>
    <definedName name="APU_12.1.67" localSheetId="2">#REF!</definedName>
    <definedName name="APU_12.1.67" localSheetId="5">#REF!</definedName>
    <definedName name="APU_12.1.67">#REF!</definedName>
    <definedName name="APU_12.1.68" localSheetId="4">#REF!</definedName>
    <definedName name="APU_12.1.68" localSheetId="2">#REF!</definedName>
    <definedName name="APU_12.1.68" localSheetId="5">#REF!</definedName>
    <definedName name="APU_12.1.68">#REF!</definedName>
    <definedName name="APU_12.1.69" localSheetId="4">#REF!</definedName>
    <definedName name="APU_12.1.69" localSheetId="2">#REF!</definedName>
    <definedName name="APU_12.1.69" localSheetId="5">#REF!</definedName>
    <definedName name="APU_12.1.69">#REF!</definedName>
    <definedName name="APU_12.1.7" localSheetId="4">#REF!</definedName>
    <definedName name="APU_12.1.7" localSheetId="2">#REF!</definedName>
    <definedName name="APU_12.1.7" localSheetId="5">#REF!</definedName>
    <definedName name="APU_12.1.7">#REF!</definedName>
    <definedName name="APU_12.1.70" localSheetId="4">#REF!</definedName>
    <definedName name="APU_12.1.70" localSheetId="2">#REF!</definedName>
    <definedName name="APU_12.1.70" localSheetId="5">#REF!</definedName>
    <definedName name="APU_12.1.70">#REF!</definedName>
    <definedName name="APU_12.1.71" localSheetId="4">#REF!</definedName>
    <definedName name="APU_12.1.71" localSheetId="2">#REF!</definedName>
    <definedName name="APU_12.1.71" localSheetId="5">#REF!</definedName>
    <definedName name="APU_12.1.71">#REF!</definedName>
    <definedName name="APU_12.1.8" localSheetId="4">#REF!</definedName>
    <definedName name="APU_12.1.8" localSheetId="2">#REF!</definedName>
    <definedName name="APU_12.1.8" localSheetId="5">#REF!</definedName>
    <definedName name="APU_12.1.8">#REF!</definedName>
    <definedName name="APU_12.1.9" localSheetId="4">#REF!</definedName>
    <definedName name="APU_12.1.9" localSheetId="2">#REF!</definedName>
    <definedName name="APU_12.1.9" localSheetId="5">#REF!</definedName>
    <definedName name="APU_12.1.9">#REF!</definedName>
    <definedName name="APU_13.1.1" localSheetId="4">#REF!</definedName>
    <definedName name="APU_13.1.1" localSheetId="2">#REF!</definedName>
    <definedName name="APU_13.1.1" localSheetId="5">#REF!</definedName>
    <definedName name="APU_13.1.1">#REF!</definedName>
    <definedName name="APU_13.1.2" localSheetId="4">#REF!</definedName>
    <definedName name="APU_13.1.2" localSheetId="2">#REF!</definedName>
    <definedName name="APU_13.1.2" localSheetId="5">#REF!</definedName>
    <definedName name="APU_13.1.2">#REF!</definedName>
    <definedName name="APU_13.1.3" localSheetId="4">#REF!</definedName>
    <definedName name="APU_13.1.3" localSheetId="2">#REF!</definedName>
    <definedName name="APU_13.1.3" localSheetId="5">#REF!</definedName>
    <definedName name="APU_13.1.3">#REF!</definedName>
    <definedName name="APU_13.1.4" localSheetId="4">#REF!</definedName>
    <definedName name="APU_13.1.4" localSheetId="2">#REF!</definedName>
    <definedName name="APU_13.1.4" localSheetId="5">#REF!</definedName>
    <definedName name="APU_13.1.4">#REF!</definedName>
    <definedName name="APU_13.1.5" localSheetId="4">#REF!</definedName>
    <definedName name="APU_13.1.5" localSheetId="2">#REF!</definedName>
    <definedName name="APU_13.1.5" localSheetId="5">#REF!</definedName>
    <definedName name="APU_13.1.5">#REF!</definedName>
    <definedName name="APU_13.1.6" localSheetId="4">#REF!</definedName>
    <definedName name="APU_13.1.6" localSheetId="2">#REF!</definedName>
    <definedName name="APU_13.1.6" localSheetId="5">#REF!</definedName>
    <definedName name="APU_13.1.6">#REF!</definedName>
    <definedName name="APU_14.1.1" localSheetId="4">#REF!</definedName>
    <definedName name="APU_14.1.1" localSheetId="2">#REF!</definedName>
    <definedName name="APU_14.1.1" localSheetId="5">#REF!</definedName>
    <definedName name="APU_14.1.1">#REF!</definedName>
    <definedName name="APU_14.1.2" localSheetId="4">#REF!</definedName>
    <definedName name="APU_14.1.2" localSheetId="2">#REF!</definedName>
    <definedName name="APU_14.1.2" localSheetId="5">#REF!</definedName>
    <definedName name="APU_14.1.2">#REF!</definedName>
    <definedName name="APU_14.1.3" localSheetId="4">#REF!</definedName>
    <definedName name="APU_14.1.3" localSheetId="2">#REF!</definedName>
    <definedName name="APU_14.1.3" localSheetId="5">#REF!</definedName>
    <definedName name="APU_14.1.3">#REF!</definedName>
    <definedName name="APU_14.1.4" localSheetId="4">#REF!</definedName>
    <definedName name="APU_14.1.4" localSheetId="2">#REF!</definedName>
    <definedName name="APU_14.1.4" localSheetId="5">#REF!</definedName>
    <definedName name="APU_14.1.4">#REF!</definedName>
    <definedName name="APU_14.1.5" localSheetId="4">#REF!</definedName>
    <definedName name="APU_14.1.5" localSheetId="2">#REF!</definedName>
    <definedName name="APU_14.1.5" localSheetId="5">#REF!</definedName>
    <definedName name="APU_14.1.5">#REF!</definedName>
    <definedName name="APU_15.1.1" localSheetId="4">#REF!</definedName>
    <definedName name="APU_15.1.1" localSheetId="2">#REF!</definedName>
    <definedName name="APU_15.1.1" localSheetId="5">#REF!</definedName>
    <definedName name="APU_15.1.1">#REF!</definedName>
    <definedName name="APU_15.2.1" localSheetId="4">#REF!</definedName>
    <definedName name="APU_15.2.1" localSheetId="2">#REF!</definedName>
    <definedName name="APU_15.2.1" localSheetId="5">#REF!</definedName>
    <definedName name="APU_15.2.1">#REF!</definedName>
    <definedName name="APU_15.2.10" localSheetId="4">#REF!</definedName>
    <definedName name="APU_15.2.10" localSheetId="2">#REF!</definedName>
    <definedName name="APU_15.2.10" localSheetId="5">#REF!</definedName>
    <definedName name="APU_15.2.10">#REF!</definedName>
    <definedName name="APU_15.2.11" localSheetId="4">#REF!</definedName>
    <definedName name="APU_15.2.11" localSheetId="2">#REF!</definedName>
    <definedName name="APU_15.2.11" localSheetId="5">#REF!</definedName>
    <definedName name="APU_15.2.11">#REF!</definedName>
    <definedName name="APU_15.2.12" localSheetId="4">#REF!</definedName>
    <definedName name="APU_15.2.12" localSheetId="2">#REF!</definedName>
    <definedName name="APU_15.2.12" localSheetId="5">#REF!</definedName>
    <definedName name="APU_15.2.12">#REF!</definedName>
    <definedName name="APU_15.2.13" localSheetId="4">#REF!</definedName>
    <definedName name="APU_15.2.13" localSheetId="2">#REF!</definedName>
    <definedName name="APU_15.2.13" localSheetId="5">#REF!</definedName>
    <definedName name="APU_15.2.13">#REF!</definedName>
    <definedName name="APU_15.2.14" localSheetId="4">#REF!</definedName>
    <definedName name="APU_15.2.14" localSheetId="2">#REF!</definedName>
    <definedName name="APU_15.2.14" localSheetId="5">#REF!</definedName>
    <definedName name="APU_15.2.14">#REF!</definedName>
    <definedName name="APU_15.2.15" localSheetId="4">#REF!</definedName>
    <definedName name="APU_15.2.15" localSheetId="2">#REF!</definedName>
    <definedName name="APU_15.2.15" localSheetId="5">#REF!</definedName>
    <definedName name="APU_15.2.15">#REF!</definedName>
    <definedName name="APU_15.2.2" localSheetId="4">#REF!</definedName>
    <definedName name="APU_15.2.2" localSheetId="2">#REF!</definedName>
    <definedName name="APU_15.2.2" localSheetId="5">#REF!</definedName>
    <definedName name="APU_15.2.2">#REF!</definedName>
    <definedName name="APU_15.2.3" localSheetId="4">#REF!</definedName>
    <definedName name="APU_15.2.3" localSheetId="2">#REF!</definedName>
    <definedName name="APU_15.2.3" localSheetId="5">#REF!</definedName>
    <definedName name="APU_15.2.3">#REF!</definedName>
    <definedName name="APU_15.2.4" localSheetId="4">#REF!</definedName>
    <definedName name="APU_15.2.4" localSheetId="2">#REF!</definedName>
    <definedName name="APU_15.2.4" localSheetId="5">#REF!</definedName>
    <definedName name="APU_15.2.4">#REF!</definedName>
    <definedName name="APU_15.2.5" localSheetId="4">#REF!</definedName>
    <definedName name="APU_15.2.5" localSheetId="2">#REF!</definedName>
    <definedName name="APU_15.2.5" localSheetId="5">#REF!</definedName>
    <definedName name="APU_15.2.5">#REF!</definedName>
    <definedName name="APU_15.2.6" localSheetId="4">#REF!</definedName>
    <definedName name="APU_15.2.6" localSheetId="2">#REF!</definedName>
    <definedName name="APU_15.2.6" localSheetId="5">#REF!</definedName>
    <definedName name="APU_15.2.6">#REF!</definedName>
    <definedName name="APU_15.2.7" localSheetId="4">#REF!</definedName>
    <definedName name="APU_15.2.7" localSheetId="2">#REF!</definedName>
    <definedName name="APU_15.2.7" localSheetId="5">#REF!</definedName>
    <definedName name="APU_15.2.7">#REF!</definedName>
    <definedName name="APU_15.2.8" localSheetId="4">#REF!</definedName>
    <definedName name="APU_15.2.8" localSheetId="2">#REF!</definedName>
    <definedName name="APU_15.2.8" localSheetId="5">#REF!</definedName>
    <definedName name="APU_15.2.8">#REF!</definedName>
    <definedName name="APU_15.2.9" localSheetId="4">#REF!</definedName>
    <definedName name="APU_15.2.9" localSheetId="2">#REF!</definedName>
    <definedName name="APU_15.2.9" localSheetId="5">#REF!</definedName>
    <definedName name="APU_15.2.9">#REF!</definedName>
    <definedName name="APU_16.1.1" localSheetId="4">#REF!</definedName>
    <definedName name="APU_16.1.1" localSheetId="2">#REF!</definedName>
    <definedName name="APU_16.1.1" localSheetId="5">#REF!</definedName>
    <definedName name="APU_16.1.1">#REF!</definedName>
    <definedName name="APU_16.1.10" localSheetId="4">#REF!</definedName>
    <definedName name="APU_16.1.10" localSheetId="2">#REF!</definedName>
    <definedName name="APU_16.1.10" localSheetId="5">#REF!</definedName>
    <definedName name="APU_16.1.10">#REF!</definedName>
    <definedName name="APU_16.1.11" localSheetId="4">#REF!</definedName>
    <definedName name="APU_16.1.11" localSheetId="2">#REF!</definedName>
    <definedName name="APU_16.1.11" localSheetId="5">#REF!</definedName>
    <definedName name="APU_16.1.11">#REF!</definedName>
    <definedName name="APU_16.1.12" localSheetId="4">#REF!</definedName>
    <definedName name="APU_16.1.12" localSheetId="2">#REF!</definedName>
    <definedName name="APU_16.1.12" localSheetId="5">#REF!</definedName>
    <definedName name="APU_16.1.12">#REF!</definedName>
    <definedName name="APU_16.1.13" localSheetId="4">#REF!</definedName>
    <definedName name="APU_16.1.13" localSheetId="2">#REF!</definedName>
    <definedName name="APU_16.1.13" localSheetId="5">#REF!</definedName>
    <definedName name="APU_16.1.13">#REF!</definedName>
    <definedName name="APU_16.1.14" localSheetId="4">#REF!</definedName>
    <definedName name="APU_16.1.14" localSheetId="2">#REF!</definedName>
    <definedName name="APU_16.1.14" localSheetId="5">#REF!</definedName>
    <definedName name="APU_16.1.14">#REF!</definedName>
    <definedName name="APU_16.1.15" localSheetId="4">#REF!</definedName>
    <definedName name="APU_16.1.15" localSheetId="2">#REF!</definedName>
    <definedName name="APU_16.1.15" localSheetId="5">#REF!</definedName>
    <definedName name="APU_16.1.15">#REF!</definedName>
    <definedName name="APU_16.1.16" localSheetId="4">#REF!</definedName>
    <definedName name="APU_16.1.16" localSheetId="2">#REF!</definedName>
    <definedName name="APU_16.1.16" localSheetId="5">#REF!</definedName>
    <definedName name="APU_16.1.16">#REF!</definedName>
    <definedName name="APU_16.1.17" localSheetId="4">#REF!</definedName>
    <definedName name="APU_16.1.17" localSheetId="2">#REF!</definedName>
    <definedName name="APU_16.1.17" localSheetId="5">#REF!</definedName>
    <definedName name="APU_16.1.17">#REF!</definedName>
    <definedName name="APU_16.1.18" localSheetId="4">#REF!</definedName>
    <definedName name="APU_16.1.18" localSheetId="2">#REF!</definedName>
    <definedName name="APU_16.1.18" localSheetId="5">#REF!</definedName>
    <definedName name="APU_16.1.18">#REF!</definedName>
    <definedName name="APU_16.1.19" localSheetId="4">#REF!</definedName>
    <definedName name="APU_16.1.19" localSheetId="2">#REF!</definedName>
    <definedName name="APU_16.1.19" localSheetId="5">#REF!</definedName>
    <definedName name="APU_16.1.19">#REF!</definedName>
    <definedName name="APU_16.1.2" localSheetId="4">#REF!</definedName>
    <definedName name="APU_16.1.2" localSheetId="2">#REF!</definedName>
    <definedName name="APU_16.1.2" localSheetId="5">#REF!</definedName>
    <definedName name="APU_16.1.2">#REF!</definedName>
    <definedName name="APU_16.1.3" localSheetId="4">#REF!</definedName>
    <definedName name="APU_16.1.3" localSheetId="2">#REF!</definedName>
    <definedName name="APU_16.1.3" localSheetId="5">#REF!</definedName>
    <definedName name="APU_16.1.3">#REF!</definedName>
    <definedName name="APU_16.1.4" localSheetId="4">#REF!</definedName>
    <definedName name="APU_16.1.4" localSheetId="2">#REF!</definedName>
    <definedName name="APU_16.1.4" localSheetId="5">#REF!</definedName>
    <definedName name="APU_16.1.4">#REF!</definedName>
    <definedName name="APU_16.1.5" localSheetId="4">#REF!</definedName>
    <definedName name="APU_16.1.5" localSheetId="2">#REF!</definedName>
    <definedName name="APU_16.1.5" localSheetId="5">#REF!</definedName>
    <definedName name="APU_16.1.5">#REF!</definedName>
    <definedName name="APU_16.1.6" localSheetId="4">#REF!</definedName>
    <definedName name="APU_16.1.6" localSheetId="2">#REF!</definedName>
    <definedName name="APU_16.1.6" localSheetId="5">#REF!</definedName>
    <definedName name="APU_16.1.6">#REF!</definedName>
    <definedName name="APU_16.1.7" localSheetId="4">#REF!</definedName>
    <definedName name="APU_16.1.7" localSheetId="2">#REF!</definedName>
    <definedName name="APU_16.1.7" localSheetId="5">#REF!</definedName>
    <definedName name="APU_16.1.7">#REF!</definedName>
    <definedName name="APU_16.1.8" localSheetId="4">#REF!</definedName>
    <definedName name="APU_16.1.8" localSheetId="2">#REF!</definedName>
    <definedName name="APU_16.1.8" localSheetId="5">#REF!</definedName>
    <definedName name="APU_16.1.8">#REF!</definedName>
    <definedName name="APU_16.1.9" localSheetId="4">#REF!</definedName>
    <definedName name="APU_16.1.9" localSheetId="2">#REF!</definedName>
    <definedName name="APU_16.1.9" localSheetId="5">#REF!</definedName>
    <definedName name="APU_16.1.9">#REF!</definedName>
    <definedName name="APU_17.1.1" localSheetId="4">#REF!</definedName>
    <definedName name="APU_17.1.1" localSheetId="2">#REF!</definedName>
    <definedName name="APU_17.1.1" localSheetId="5">#REF!</definedName>
    <definedName name="APU_17.1.1">#REF!</definedName>
    <definedName name="APU_17.1.2" localSheetId="4">#REF!</definedName>
    <definedName name="APU_17.1.2" localSheetId="2">#REF!</definedName>
    <definedName name="APU_17.1.2" localSheetId="5">#REF!</definedName>
    <definedName name="APU_17.1.2">#REF!</definedName>
    <definedName name="APU_18.1.1" localSheetId="4">#REF!</definedName>
    <definedName name="APU_18.1.1" localSheetId="2">#REF!</definedName>
    <definedName name="APU_18.1.1" localSheetId="5">#REF!</definedName>
    <definedName name="APU_18.1.1">#REF!</definedName>
    <definedName name="APU_18.2.1" localSheetId="4">#REF!</definedName>
    <definedName name="APU_18.2.1" localSheetId="2">#REF!</definedName>
    <definedName name="APU_18.2.1" localSheetId="5">#REF!</definedName>
    <definedName name="APU_18.2.1">#REF!</definedName>
    <definedName name="APU_18.2.2" localSheetId="4">#REF!</definedName>
    <definedName name="APU_18.2.2" localSheetId="2">#REF!</definedName>
    <definedName name="APU_18.2.2" localSheetId="5">#REF!</definedName>
    <definedName name="APU_18.2.2">#REF!</definedName>
    <definedName name="APU_18.2.3" localSheetId="4">#REF!</definedName>
    <definedName name="APU_18.2.3" localSheetId="2">#REF!</definedName>
    <definedName name="APU_18.2.3" localSheetId="5">#REF!</definedName>
    <definedName name="APU_18.2.3">#REF!</definedName>
    <definedName name="APU_18.2.4" localSheetId="4">#REF!</definedName>
    <definedName name="APU_18.2.4" localSheetId="2">#REF!</definedName>
    <definedName name="APU_18.2.4" localSheetId="5">#REF!</definedName>
    <definedName name="APU_18.2.4">#REF!</definedName>
    <definedName name="APU_18.3.1" localSheetId="4">#REF!</definedName>
    <definedName name="APU_18.3.1" localSheetId="2">#REF!</definedName>
    <definedName name="APU_18.3.1" localSheetId="5">#REF!</definedName>
    <definedName name="APU_18.3.1">#REF!</definedName>
    <definedName name="APU_18.3.2" localSheetId="4">#REF!</definedName>
    <definedName name="APU_18.3.2" localSheetId="2">#REF!</definedName>
    <definedName name="APU_18.3.2" localSheetId="5">#REF!</definedName>
    <definedName name="APU_18.3.2">#REF!</definedName>
    <definedName name="APU_18.4.1" localSheetId="4">#REF!</definedName>
    <definedName name="APU_18.4.1" localSheetId="2">#REF!</definedName>
    <definedName name="APU_18.4.1" localSheetId="5">#REF!</definedName>
    <definedName name="APU_18.4.1">#REF!</definedName>
    <definedName name="APU_18.4.2" localSheetId="4">#REF!</definedName>
    <definedName name="APU_18.4.2" localSheetId="2">#REF!</definedName>
    <definedName name="APU_18.4.2" localSheetId="5">#REF!</definedName>
    <definedName name="APU_18.4.2">#REF!</definedName>
    <definedName name="APU_19.1.1" localSheetId="4">#REF!</definedName>
    <definedName name="APU_19.1.1" localSheetId="2">#REF!</definedName>
    <definedName name="APU_19.1.1" localSheetId="5">#REF!</definedName>
    <definedName name="APU_19.1.1">#REF!</definedName>
    <definedName name="APU_19.1.2" localSheetId="4">#REF!</definedName>
    <definedName name="APU_19.1.2" localSheetId="2">#REF!</definedName>
    <definedName name="APU_19.1.2" localSheetId="5">#REF!</definedName>
    <definedName name="APU_19.1.2">#REF!</definedName>
    <definedName name="APU_19.1.3" localSheetId="4">#REF!</definedName>
    <definedName name="APU_19.1.3" localSheetId="2">#REF!</definedName>
    <definedName name="APU_19.1.3" localSheetId="5">#REF!</definedName>
    <definedName name="APU_19.1.3">#REF!</definedName>
    <definedName name="APU_19.1.4" localSheetId="4">#REF!</definedName>
    <definedName name="APU_19.1.4" localSheetId="2">#REF!</definedName>
    <definedName name="APU_19.1.4" localSheetId="5">#REF!</definedName>
    <definedName name="APU_19.1.4">#REF!</definedName>
    <definedName name="APU_19.1.5" localSheetId="4">#REF!</definedName>
    <definedName name="APU_19.1.5" localSheetId="2">#REF!</definedName>
    <definedName name="APU_19.1.5" localSheetId="5">#REF!</definedName>
    <definedName name="APU_19.1.5">#REF!</definedName>
    <definedName name="APU_19.2.1" localSheetId="4">#REF!</definedName>
    <definedName name="APU_19.2.1" localSheetId="2">#REF!</definedName>
    <definedName name="APU_19.2.1" localSheetId="5">#REF!</definedName>
    <definedName name="APU_19.2.1">#REF!</definedName>
    <definedName name="APU_19.3.1" localSheetId="4">#REF!</definedName>
    <definedName name="APU_19.3.1" localSheetId="2">#REF!</definedName>
    <definedName name="APU_19.3.1" localSheetId="5">#REF!</definedName>
    <definedName name="APU_19.3.1">#REF!</definedName>
    <definedName name="APU_2.1.1" localSheetId="4">#REF!</definedName>
    <definedName name="APU_2.1.1" localSheetId="2">#REF!</definedName>
    <definedName name="APU_2.1.1" localSheetId="5">#REF!</definedName>
    <definedName name="APU_2.1.1">#REF!</definedName>
    <definedName name="APU_2.1.2" localSheetId="4">#REF!</definedName>
    <definedName name="APU_2.1.2" localSheetId="2">#REF!</definedName>
    <definedName name="APU_2.1.2" localSheetId="5">#REF!</definedName>
    <definedName name="APU_2.1.2">#REF!</definedName>
    <definedName name="APU_2.1.3" localSheetId="4">#REF!</definedName>
    <definedName name="APU_2.1.3" localSheetId="2">#REF!</definedName>
    <definedName name="APU_2.1.3" localSheetId="5">#REF!</definedName>
    <definedName name="APU_2.1.3">#REF!</definedName>
    <definedName name="APU_2.1.4" localSheetId="4">#REF!</definedName>
    <definedName name="APU_2.1.4" localSheetId="2">#REF!</definedName>
    <definedName name="APU_2.1.4" localSheetId="5">#REF!</definedName>
    <definedName name="APU_2.1.4">#REF!</definedName>
    <definedName name="APU_2.2.1" localSheetId="4">#REF!</definedName>
    <definedName name="APU_2.2.1" localSheetId="2">#REF!</definedName>
    <definedName name="APU_2.2.1" localSheetId="5">#REF!</definedName>
    <definedName name="APU_2.2.1">#REF!</definedName>
    <definedName name="APU_2.2.2" localSheetId="4">#REF!</definedName>
    <definedName name="APU_2.2.2" localSheetId="2">#REF!</definedName>
    <definedName name="APU_2.2.2" localSheetId="5">#REF!</definedName>
    <definedName name="APU_2.2.2">#REF!</definedName>
    <definedName name="APU_2.2.3" localSheetId="4">#REF!</definedName>
    <definedName name="APU_2.2.3" localSheetId="2">#REF!</definedName>
    <definedName name="APU_2.2.3" localSheetId="5">#REF!</definedName>
    <definedName name="APU_2.2.3">#REF!</definedName>
    <definedName name="APU_2.3.1" localSheetId="4">#REF!</definedName>
    <definedName name="APU_2.3.1" localSheetId="2">#REF!</definedName>
    <definedName name="APU_2.3.1" localSheetId="5">#REF!</definedName>
    <definedName name="APU_2.3.1">#REF!</definedName>
    <definedName name="APU_2.3.2" localSheetId="4">#REF!</definedName>
    <definedName name="APU_2.3.2" localSheetId="2">#REF!</definedName>
    <definedName name="APU_2.3.2" localSheetId="5">#REF!</definedName>
    <definedName name="APU_2.3.2">#REF!</definedName>
    <definedName name="APU_20.1.1" localSheetId="4">#REF!</definedName>
    <definedName name="APU_20.1.1" localSheetId="2">#REF!</definedName>
    <definedName name="APU_20.1.1" localSheetId="5">#REF!</definedName>
    <definedName name="APU_20.1.1">#REF!</definedName>
    <definedName name="APU_20.1.2" localSheetId="4">#REF!</definedName>
    <definedName name="APU_20.1.2" localSheetId="2">#REF!</definedName>
    <definedName name="APU_20.1.2" localSheetId="5">#REF!</definedName>
    <definedName name="APU_20.1.2">#REF!</definedName>
    <definedName name="APU_20.1.3" localSheetId="4">#REF!</definedName>
    <definedName name="APU_20.1.3" localSheetId="2">#REF!</definedName>
    <definedName name="APU_20.1.3" localSheetId="5">#REF!</definedName>
    <definedName name="APU_20.1.3">#REF!</definedName>
    <definedName name="APU_20.1.4" localSheetId="4">#REF!</definedName>
    <definedName name="APU_20.1.4" localSheetId="2">#REF!</definedName>
    <definedName name="APU_20.1.4" localSheetId="5">#REF!</definedName>
    <definedName name="APU_20.1.4">#REF!</definedName>
    <definedName name="APU_20.2.1" localSheetId="4">#REF!</definedName>
    <definedName name="APU_20.2.1" localSheetId="2">#REF!</definedName>
    <definedName name="APU_20.2.1" localSheetId="5">#REF!</definedName>
    <definedName name="APU_20.2.1">#REF!</definedName>
    <definedName name="APU_20.2.2" localSheetId="4">#REF!</definedName>
    <definedName name="APU_20.2.2" localSheetId="2">#REF!</definedName>
    <definedName name="APU_20.2.2" localSheetId="5">#REF!</definedName>
    <definedName name="APU_20.2.2">#REF!</definedName>
    <definedName name="APU_20.2.3" localSheetId="4">#REF!</definedName>
    <definedName name="APU_20.2.3" localSheetId="2">#REF!</definedName>
    <definedName name="APU_20.2.3" localSheetId="5">#REF!</definedName>
    <definedName name="APU_20.2.3">#REF!</definedName>
    <definedName name="APU_20.2.4" localSheetId="4">#REF!</definedName>
    <definedName name="APU_20.2.4" localSheetId="2">#REF!</definedName>
    <definedName name="APU_20.2.4" localSheetId="5">#REF!</definedName>
    <definedName name="APU_20.2.4">#REF!</definedName>
    <definedName name="APU_20.2.5" localSheetId="4">#REF!</definedName>
    <definedName name="APU_20.2.5" localSheetId="2">#REF!</definedName>
    <definedName name="APU_20.2.5" localSheetId="5">#REF!</definedName>
    <definedName name="APU_20.2.5">#REF!</definedName>
    <definedName name="APU_20.2.6" localSheetId="4">#REF!</definedName>
    <definedName name="APU_20.2.6" localSheetId="2">#REF!</definedName>
    <definedName name="APU_20.2.6" localSheetId="5">#REF!</definedName>
    <definedName name="APU_20.2.6">#REF!</definedName>
    <definedName name="APU_21.1.4" localSheetId="4">#REF!</definedName>
    <definedName name="APU_21.1.4" localSheetId="2">#REF!</definedName>
    <definedName name="APU_21.1.4" localSheetId="5">#REF!</definedName>
    <definedName name="APU_21.1.4">#REF!</definedName>
    <definedName name="APU_21.2.1" localSheetId="4">#REF!</definedName>
    <definedName name="APU_21.2.1" localSheetId="2">#REF!</definedName>
    <definedName name="APU_21.2.1" localSheetId="5">#REF!</definedName>
    <definedName name="APU_21.2.1">#REF!</definedName>
    <definedName name="APU_21.2.2" localSheetId="4">#REF!</definedName>
    <definedName name="APU_21.2.2" localSheetId="2">#REF!</definedName>
    <definedName name="APU_21.2.2" localSheetId="5">#REF!</definedName>
    <definedName name="APU_21.2.2">#REF!</definedName>
    <definedName name="APU_21.2.3" localSheetId="4">#REF!</definedName>
    <definedName name="APU_21.2.3" localSheetId="2">#REF!</definedName>
    <definedName name="APU_21.2.3" localSheetId="5">#REF!</definedName>
    <definedName name="APU_21.2.3">#REF!</definedName>
    <definedName name="APU_21.2.4" localSheetId="4">#REF!</definedName>
    <definedName name="APU_21.2.4" localSheetId="2">#REF!</definedName>
    <definedName name="APU_21.2.4" localSheetId="5">#REF!</definedName>
    <definedName name="APU_21.2.4">#REF!</definedName>
    <definedName name="APU_3.1.1" localSheetId="4">#REF!</definedName>
    <definedName name="APU_3.1.1" localSheetId="2">#REF!</definedName>
    <definedName name="APU_3.1.1" localSheetId="5">#REF!</definedName>
    <definedName name="APU_3.1.1">#REF!</definedName>
    <definedName name="APU_3.1.10" localSheetId="4">#REF!</definedName>
    <definedName name="APU_3.1.10" localSheetId="2">#REF!</definedName>
    <definedName name="APU_3.1.10" localSheetId="5">#REF!</definedName>
    <definedName name="APU_3.1.10">#REF!</definedName>
    <definedName name="APU_3.1.11" localSheetId="4">#REF!</definedName>
    <definedName name="APU_3.1.11" localSheetId="2">#REF!</definedName>
    <definedName name="APU_3.1.11" localSheetId="5">#REF!</definedName>
    <definedName name="APU_3.1.11">#REF!</definedName>
    <definedName name="APU_3.1.12" localSheetId="4">#REF!</definedName>
    <definedName name="APU_3.1.12" localSheetId="2">#REF!</definedName>
    <definedName name="APU_3.1.12" localSheetId="5">#REF!</definedName>
    <definedName name="APU_3.1.12">#REF!</definedName>
    <definedName name="APU_3.1.13" localSheetId="4">#REF!</definedName>
    <definedName name="APU_3.1.13" localSheetId="2">#REF!</definedName>
    <definedName name="APU_3.1.13" localSheetId="5">#REF!</definedName>
    <definedName name="APU_3.1.13">#REF!</definedName>
    <definedName name="APU_3.1.2" localSheetId="4">#REF!</definedName>
    <definedName name="APU_3.1.2" localSheetId="2">#REF!</definedName>
    <definedName name="APU_3.1.2" localSheetId="5">#REF!</definedName>
    <definedName name="APU_3.1.2">#REF!</definedName>
    <definedName name="APU_3.1.3" localSheetId="4">#REF!</definedName>
    <definedName name="APU_3.1.3" localSheetId="2">#REF!</definedName>
    <definedName name="APU_3.1.3" localSheetId="5">#REF!</definedName>
    <definedName name="APU_3.1.3">#REF!</definedName>
    <definedName name="APU_3.1.4" localSheetId="4">#REF!</definedName>
    <definedName name="APU_3.1.4" localSheetId="2">#REF!</definedName>
    <definedName name="APU_3.1.4" localSheetId="5">#REF!</definedName>
    <definedName name="APU_3.1.4">#REF!</definedName>
    <definedName name="APU_3.1.5" localSheetId="4">#REF!</definedName>
    <definedName name="APU_3.1.5" localSheetId="2">#REF!</definedName>
    <definedName name="APU_3.1.5" localSheetId="5">#REF!</definedName>
    <definedName name="APU_3.1.5">#REF!</definedName>
    <definedName name="APU_3.1.6" localSheetId="4">#REF!</definedName>
    <definedName name="APU_3.1.6" localSheetId="2">#REF!</definedName>
    <definedName name="APU_3.1.6" localSheetId="5">#REF!</definedName>
    <definedName name="APU_3.1.6">#REF!</definedName>
    <definedName name="APU_3.1.7" localSheetId="4">#REF!</definedName>
    <definedName name="APU_3.1.7" localSheetId="2">#REF!</definedName>
    <definedName name="APU_3.1.7" localSheetId="5">#REF!</definedName>
    <definedName name="APU_3.1.7">#REF!</definedName>
    <definedName name="APU_3.1.8" localSheetId="4">#REF!</definedName>
    <definedName name="APU_3.1.8" localSheetId="2">#REF!</definedName>
    <definedName name="APU_3.1.8" localSheetId="5">#REF!</definedName>
    <definedName name="APU_3.1.8">#REF!</definedName>
    <definedName name="APU_3.1.9" localSheetId="4">#REF!</definedName>
    <definedName name="APU_3.1.9" localSheetId="2">#REF!</definedName>
    <definedName name="APU_3.1.9" localSheetId="5">#REF!</definedName>
    <definedName name="APU_3.1.9">#REF!</definedName>
    <definedName name="APU_3.2.1" localSheetId="4">#REF!</definedName>
    <definedName name="APU_3.2.1" localSheetId="2">#REF!</definedName>
    <definedName name="APU_3.2.1" localSheetId="5">#REF!</definedName>
    <definedName name="APU_3.2.1">#REF!</definedName>
    <definedName name="APU_3.2.10" localSheetId="4">#REF!</definedName>
    <definedName name="APU_3.2.10" localSheetId="2">#REF!</definedName>
    <definedName name="APU_3.2.10" localSheetId="5">#REF!</definedName>
    <definedName name="APU_3.2.10">#REF!</definedName>
    <definedName name="APU_3.2.2" localSheetId="4">#REF!</definedName>
    <definedName name="APU_3.2.2" localSheetId="2">#REF!</definedName>
    <definedName name="APU_3.2.2" localSheetId="5">#REF!</definedName>
    <definedName name="APU_3.2.2">#REF!</definedName>
    <definedName name="APU_3.2.3" localSheetId="4">#REF!</definedName>
    <definedName name="APU_3.2.3" localSheetId="2">#REF!</definedName>
    <definedName name="APU_3.2.3" localSheetId="5">#REF!</definedName>
    <definedName name="APU_3.2.3">#REF!</definedName>
    <definedName name="APU_3.2.4" localSheetId="4">#REF!</definedName>
    <definedName name="APU_3.2.4" localSheetId="2">#REF!</definedName>
    <definedName name="APU_3.2.4" localSheetId="5">#REF!</definedName>
    <definedName name="APU_3.2.4">#REF!</definedName>
    <definedName name="APU_3.2.5" localSheetId="4">#REF!</definedName>
    <definedName name="APU_3.2.5" localSheetId="2">#REF!</definedName>
    <definedName name="APU_3.2.5" localSheetId="5">#REF!</definedName>
    <definedName name="APU_3.2.5">#REF!</definedName>
    <definedName name="APU_3.2.6" localSheetId="4">#REF!</definedName>
    <definedName name="APU_3.2.6" localSheetId="2">#REF!</definedName>
    <definedName name="APU_3.2.6" localSheetId="5">#REF!</definedName>
    <definedName name="APU_3.2.6">#REF!</definedName>
    <definedName name="APU_3.2.7" localSheetId="4">#REF!</definedName>
    <definedName name="APU_3.2.7" localSheetId="2">#REF!</definedName>
    <definedName name="APU_3.2.7" localSheetId="5">#REF!</definedName>
    <definedName name="APU_3.2.7">#REF!</definedName>
    <definedName name="APU_3.2.8" localSheetId="4">#REF!</definedName>
    <definedName name="APU_3.2.8" localSheetId="2">#REF!</definedName>
    <definedName name="APU_3.2.8" localSheetId="5">#REF!</definedName>
    <definedName name="APU_3.2.8">#REF!</definedName>
    <definedName name="APU_3.2.9" localSheetId="4">#REF!</definedName>
    <definedName name="APU_3.2.9" localSheetId="2">#REF!</definedName>
    <definedName name="APU_3.2.9" localSheetId="5">#REF!</definedName>
    <definedName name="APU_3.2.9">#REF!</definedName>
    <definedName name="APU_3.3.1" localSheetId="4">#REF!</definedName>
    <definedName name="APU_3.3.1" localSheetId="2">#REF!</definedName>
    <definedName name="APU_3.3.1" localSheetId="5">#REF!</definedName>
    <definedName name="APU_3.3.1">#REF!</definedName>
    <definedName name="APU_3.3.2" localSheetId="4">#REF!</definedName>
    <definedName name="APU_3.3.2" localSheetId="2">#REF!</definedName>
    <definedName name="APU_3.3.2" localSheetId="5">#REF!</definedName>
    <definedName name="APU_3.3.2">#REF!</definedName>
    <definedName name="APU_3.3.3" localSheetId="4">#REF!</definedName>
    <definedName name="APU_3.3.3" localSheetId="2">#REF!</definedName>
    <definedName name="APU_3.3.3" localSheetId="5">#REF!</definedName>
    <definedName name="APU_3.3.3">#REF!</definedName>
    <definedName name="APU_3.3.4" localSheetId="4">#REF!</definedName>
    <definedName name="APU_3.3.4" localSheetId="2">#REF!</definedName>
    <definedName name="APU_3.3.4" localSheetId="5">#REF!</definedName>
    <definedName name="APU_3.3.4">#REF!</definedName>
    <definedName name="APU_3.4.1.1" localSheetId="4">#REF!</definedName>
    <definedName name="APU_3.4.1.1" localSheetId="2">#REF!</definedName>
    <definedName name="APU_3.4.1.1" localSheetId="5">#REF!</definedName>
    <definedName name="APU_3.4.1.1">#REF!</definedName>
    <definedName name="APU_3.4.1.2" localSheetId="4">#REF!</definedName>
    <definedName name="APU_3.4.1.2" localSheetId="2">#REF!</definedName>
    <definedName name="APU_3.4.1.2" localSheetId="5">#REF!</definedName>
    <definedName name="APU_3.4.1.2">#REF!</definedName>
    <definedName name="APU_3.4.1.3" localSheetId="4">#REF!</definedName>
    <definedName name="APU_3.4.1.3" localSheetId="2">#REF!</definedName>
    <definedName name="APU_3.4.1.3" localSheetId="5">#REF!</definedName>
    <definedName name="APU_3.4.1.3">#REF!</definedName>
    <definedName name="APU_3.4.1.4" localSheetId="4">#REF!</definedName>
    <definedName name="APU_3.4.1.4" localSheetId="2">#REF!</definedName>
    <definedName name="APU_3.4.1.4" localSheetId="5">#REF!</definedName>
    <definedName name="APU_3.4.1.4">#REF!</definedName>
    <definedName name="APU_3.4.2.1" localSheetId="4">#REF!</definedName>
    <definedName name="APU_3.4.2.1" localSheetId="2">#REF!</definedName>
    <definedName name="APU_3.4.2.1" localSheetId="5">#REF!</definedName>
    <definedName name="APU_3.4.2.1">#REF!</definedName>
    <definedName name="APU_3.4.2.2" localSheetId="4">#REF!</definedName>
    <definedName name="APU_3.4.2.2" localSheetId="2">#REF!</definedName>
    <definedName name="APU_3.4.2.2" localSheetId="5">#REF!</definedName>
    <definedName name="APU_3.4.2.2">#REF!</definedName>
    <definedName name="APU_3.4.2.3" localSheetId="4">#REF!</definedName>
    <definedName name="APU_3.4.2.3" localSheetId="2">#REF!</definedName>
    <definedName name="APU_3.4.2.3" localSheetId="5">#REF!</definedName>
    <definedName name="APU_3.4.2.3">#REF!</definedName>
    <definedName name="APU_3.4.2.4" localSheetId="4">#REF!</definedName>
    <definedName name="APU_3.4.2.4" localSheetId="2">#REF!</definedName>
    <definedName name="APU_3.4.2.4" localSheetId="5">#REF!</definedName>
    <definedName name="APU_3.4.2.4">#REF!</definedName>
    <definedName name="APU_3.4.3.1" localSheetId="4">#REF!</definedName>
    <definedName name="APU_3.4.3.1" localSheetId="2">#REF!</definedName>
    <definedName name="APU_3.4.3.1" localSheetId="5">#REF!</definedName>
    <definedName name="APU_3.4.3.1">#REF!</definedName>
    <definedName name="APU_3.4.3.2" localSheetId="4">#REF!</definedName>
    <definedName name="APU_3.4.3.2" localSheetId="2">#REF!</definedName>
    <definedName name="APU_3.4.3.2" localSheetId="5">#REF!</definedName>
    <definedName name="APU_3.4.3.2">#REF!</definedName>
    <definedName name="APU_3.4.4.1" localSheetId="4">#REF!</definedName>
    <definedName name="APU_3.4.4.1" localSheetId="2">#REF!</definedName>
    <definedName name="APU_3.4.4.1" localSheetId="5">#REF!</definedName>
    <definedName name="APU_3.4.4.1">#REF!</definedName>
    <definedName name="APU_3.4.4.2" localSheetId="4">#REF!</definedName>
    <definedName name="APU_3.4.4.2" localSheetId="2">#REF!</definedName>
    <definedName name="APU_3.4.4.2" localSheetId="5">#REF!</definedName>
    <definedName name="APU_3.4.4.2">#REF!</definedName>
    <definedName name="APU_3.4.4.3" localSheetId="4">#REF!</definedName>
    <definedName name="APU_3.4.4.3" localSheetId="2">#REF!</definedName>
    <definedName name="APU_3.4.4.3" localSheetId="5">#REF!</definedName>
    <definedName name="APU_3.4.4.3">#REF!</definedName>
    <definedName name="APU_3.4.5.1" localSheetId="4">#REF!</definedName>
    <definedName name="APU_3.4.5.1" localSheetId="2">#REF!</definedName>
    <definedName name="APU_3.4.5.1" localSheetId="5">#REF!</definedName>
    <definedName name="APU_3.4.5.1">#REF!</definedName>
    <definedName name="APU_4.1.1" localSheetId="4">#REF!</definedName>
    <definedName name="APU_4.1.1" localSheetId="2">#REF!</definedName>
    <definedName name="APU_4.1.1" localSheetId="5">#REF!</definedName>
    <definedName name="APU_4.1.1">#REF!</definedName>
    <definedName name="APU_4.1.2" localSheetId="4">#REF!</definedName>
    <definedName name="APU_4.1.2" localSheetId="2">#REF!</definedName>
    <definedName name="APU_4.1.2" localSheetId="5">#REF!</definedName>
    <definedName name="APU_4.1.2">#REF!</definedName>
    <definedName name="APU_4.1.3" localSheetId="4">#REF!</definedName>
    <definedName name="APU_4.1.3" localSheetId="2">#REF!</definedName>
    <definedName name="APU_4.1.3" localSheetId="5">#REF!</definedName>
    <definedName name="APU_4.1.3">#REF!</definedName>
    <definedName name="APU_4.1.4" localSheetId="4">#REF!</definedName>
    <definedName name="APU_4.1.4" localSheetId="2">#REF!</definedName>
    <definedName name="APU_4.1.4" localSheetId="5">#REF!</definedName>
    <definedName name="APU_4.1.4">#REF!</definedName>
    <definedName name="APU_4.1.5" localSheetId="4">#REF!</definedName>
    <definedName name="APU_4.1.5" localSheetId="2">#REF!</definedName>
    <definedName name="APU_4.1.5" localSheetId="5">#REF!</definedName>
    <definedName name="APU_4.1.5">#REF!</definedName>
    <definedName name="APU_4.1.6" localSheetId="4">#REF!</definedName>
    <definedName name="APU_4.1.6" localSheetId="2">#REF!</definedName>
    <definedName name="APU_4.1.6" localSheetId="5">#REF!</definedName>
    <definedName name="APU_4.1.6">#REF!</definedName>
    <definedName name="APU_4.1.7" localSheetId="4">#REF!</definedName>
    <definedName name="APU_4.1.7" localSheetId="2">#REF!</definedName>
    <definedName name="APU_4.1.7" localSheetId="5">#REF!</definedName>
    <definedName name="APU_4.1.7">#REF!</definedName>
    <definedName name="APU_4.1.8" localSheetId="4">#REF!</definedName>
    <definedName name="APU_4.1.8" localSheetId="2">#REF!</definedName>
    <definedName name="APU_4.1.8" localSheetId="5">#REF!</definedName>
    <definedName name="APU_4.1.8">#REF!</definedName>
    <definedName name="APU_4.5.1" localSheetId="4">#REF!</definedName>
    <definedName name="APU_4.5.1" localSheetId="2">#REF!</definedName>
    <definedName name="APU_4.5.1" localSheetId="5">#REF!</definedName>
    <definedName name="APU_4.5.1">#REF!</definedName>
    <definedName name="APU_4.5.2" localSheetId="4">#REF!</definedName>
    <definedName name="APU_4.5.2" localSheetId="2">#REF!</definedName>
    <definedName name="APU_4.5.2" localSheetId="5">#REF!</definedName>
    <definedName name="APU_4.5.2">#REF!</definedName>
    <definedName name="APU_5.1.1" localSheetId="4">#REF!</definedName>
    <definedName name="APU_5.1.1" localSheetId="2">#REF!</definedName>
    <definedName name="APU_5.1.1" localSheetId="5">#REF!</definedName>
    <definedName name="APU_5.1.1">#REF!</definedName>
    <definedName name="APU_5.1.10" localSheetId="4">#REF!</definedName>
    <definedName name="APU_5.1.10" localSheetId="2">#REF!</definedName>
    <definedName name="APU_5.1.10" localSheetId="5">#REF!</definedName>
    <definedName name="APU_5.1.10">#REF!</definedName>
    <definedName name="APU_5.1.11" localSheetId="4">#REF!</definedName>
    <definedName name="APU_5.1.11" localSheetId="2">#REF!</definedName>
    <definedName name="APU_5.1.11" localSheetId="5">#REF!</definedName>
    <definedName name="APU_5.1.11">#REF!</definedName>
    <definedName name="APU_5.1.12" localSheetId="4">#REF!</definedName>
    <definedName name="APU_5.1.12" localSheetId="2">#REF!</definedName>
    <definedName name="APU_5.1.12" localSheetId="5">#REF!</definedName>
    <definedName name="APU_5.1.12">#REF!</definedName>
    <definedName name="APU_5.1.13" localSheetId="4">#REF!</definedName>
    <definedName name="APU_5.1.13" localSheetId="2">#REF!</definedName>
    <definedName name="APU_5.1.13" localSheetId="5">#REF!</definedName>
    <definedName name="APU_5.1.13">#REF!</definedName>
    <definedName name="APU_5.1.2" localSheetId="4">#REF!</definedName>
    <definedName name="APU_5.1.2" localSheetId="2">#REF!</definedName>
    <definedName name="APU_5.1.2" localSheetId="5">#REF!</definedName>
    <definedName name="APU_5.1.2">#REF!</definedName>
    <definedName name="APU_5.1.3" localSheetId="4">#REF!</definedName>
    <definedName name="APU_5.1.3" localSheetId="2">#REF!</definedName>
    <definedName name="APU_5.1.3" localSheetId="5">#REF!</definedName>
    <definedName name="APU_5.1.3">#REF!</definedName>
    <definedName name="APU_5.1.4" localSheetId="4">#REF!</definedName>
    <definedName name="APU_5.1.4" localSheetId="2">#REF!</definedName>
    <definedName name="APU_5.1.4" localSheetId="5">#REF!</definedName>
    <definedName name="APU_5.1.4">#REF!</definedName>
    <definedName name="APU_5.1.5" localSheetId="4">#REF!</definedName>
    <definedName name="APU_5.1.5" localSheetId="2">#REF!</definedName>
    <definedName name="APU_5.1.5" localSheetId="5">#REF!</definedName>
    <definedName name="APU_5.1.5">#REF!</definedName>
    <definedName name="APU_5.1.6" localSheetId="4">#REF!</definedName>
    <definedName name="APU_5.1.6" localSheetId="2">#REF!</definedName>
    <definedName name="APU_5.1.6" localSheetId="5">#REF!</definedName>
    <definedName name="APU_5.1.6">#REF!</definedName>
    <definedName name="APU_5.1.7" localSheetId="4">#REF!</definedName>
    <definedName name="APU_5.1.7" localSheetId="2">#REF!</definedName>
    <definedName name="APU_5.1.7" localSheetId="5">#REF!</definedName>
    <definedName name="APU_5.1.7">#REF!</definedName>
    <definedName name="APU_5.1.8" localSheetId="4">#REF!</definedName>
    <definedName name="APU_5.1.8" localSheetId="2">#REF!</definedName>
    <definedName name="APU_5.1.8" localSheetId="5">#REF!</definedName>
    <definedName name="APU_5.1.8">#REF!</definedName>
    <definedName name="APU_5.1.9" localSheetId="4">#REF!</definedName>
    <definedName name="APU_5.1.9" localSheetId="2">#REF!</definedName>
    <definedName name="APU_5.1.9" localSheetId="5">#REF!</definedName>
    <definedName name="APU_5.1.9">#REF!</definedName>
    <definedName name="APU_5.3.1" localSheetId="4">#REF!</definedName>
    <definedName name="APU_5.3.1" localSheetId="2">#REF!</definedName>
    <definedName name="APU_5.3.1" localSheetId="5">#REF!</definedName>
    <definedName name="APU_5.3.1">#REF!</definedName>
    <definedName name="APU_6.1.1" localSheetId="4">#REF!</definedName>
    <definedName name="APU_6.1.1" localSheetId="2">#REF!</definedName>
    <definedName name="APU_6.1.1" localSheetId="5">#REF!</definedName>
    <definedName name="APU_6.1.1">#REF!</definedName>
    <definedName name="APU_6.1.10" localSheetId="4">#REF!</definedName>
    <definedName name="APU_6.1.10" localSheetId="2">#REF!</definedName>
    <definedName name="APU_6.1.10" localSheetId="5">#REF!</definedName>
    <definedName name="APU_6.1.10">#REF!</definedName>
    <definedName name="APU_6.1.2" localSheetId="4">#REF!</definedName>
    <definedName name="APU_6.1.2" localSheetId="2">#REF!</definedName>
    <definedName name="APU_6.1.2" localSheetId="5">#REF!</definedName>
    <definedName name="APU_6.1.2">#REF!</definedName>
    <definedName name="APU_6.1.3" localSheetId="4">#REF!</definedName>
    <definedName name="APU_6.1.3" localSheetId="2">#REF!</definedName>
    <definedName name="APU_6.1.3" localSheetId="5">#REF!</definedName>
    <definedName name="APU_6.1.3">#REF!</definedName>
    <definedName name="APU_6.1.4" localSheetId="4">#REF!</definedName>
    <definedName name="APU_6.1.4" localSheetId="2">#REF!</definedName>
    <definedName name="APU_6.1.4" localSheetId="5">#REF!</definedName>
    <definedName name="APU_6.1.4">#REF!</definedName>
    <definedName name="APU_6.1.5" localSheetId="4">#REF!</definedName>
    <definedName name="APU_6.1.5" localSheetId="2">#REF!</definedName>
    <definedName name="APU_6.1.5" localSheetId="5">#REF!</definedName>
    <definedName name="APU_6.1.5">#REF!</definedName>
    <definedName name="APU_6.1.6" localSheetId="4">#REF!</definedName>
    <definedName name="APU_6.1.6" localSheetId="2">#REF!</definedName>
    <definedName name="APU_6.1.6" localSheetId="5">#REF!</definedName>
    <definedName name="APU_6.1.6">#REF!</definedName>
    <definedName name="APU_6.1.7" localSheetId="4">#REF!</definedName>
    <definedName name="APU_6.1.7" localSheetId="2">#REF!</definedName>
    <definedName name="APU_6.1.7" localSheetId="5">#REF!</definedName>
    <definedName name="APU_6.1.7">#REF!</definedName>
    <definedName name="APU_6.1.8" localSheetId="4">#REF!</definedName>
    <definedName name="APU_6.1.8" localSheetId="2">#REF!</definedName>
    <definedName name="APU_6.1.8" localSheetId="5">#REF!</definedName>
    <definedName name="APU_6.1.8">#REF!</definedName>
    <definedName name="APU_6.1.9" localSheetId="4">#REF!</definedName>
    <definedName name="APU_6.1.9" localSheetId="2">#REF!</definedName>
    <definedName name="APU_6.1.9" localSheetId="5">#REF!</definedName>
    <definedName name="APU_6.1.9">#REF!</definedName>
    <definedName name="APU_6_1_11" localSheetId="4">#REF!</definedName>
    <definedName name="APU_6_1_11" localSheetId="2">#REF!</definedName>
    <definedName name="APU_6_1_11" localSheetId="5">#REF!</definedName>
    <definedName name="APU_6_1_11">#REF!</definedName>
    <definedName name="APU_7.1.1" localSheetId="4">#REF!</definedName>
    <definedName name="APU_7.1.1" localSheetId="2">#REF!</definedName>
    <definedName name="APU_7.1.1" localSheetId="5">#REF!</definedName>
    <definedName name="APU_7.1.1">#REF!</definedName>
    <definedName name="APU_7.1.10" localSheetId="4">#REF!</definedName>
    <definedName name="APU_7.1.10" localSheetId="2">#REF!</definedName>
    <definedName name="APU_7.1.10" localSheetId="5">#REF!</definedName>
    <definedName name="APU_7.1.10">#REF!</definedName>
    <definedName name="APU_7.1.2" localSheetId="4">#REF!</definedName>
    <definedName name="APU_7.1.2" localSheetId="2">#REF!</definedName>
    <definedName name="APU_7.1.2" localSheetId="5">#REF!</definedName>
    <definedName name="APU_7.1.2">#REF!</definedName>
    <definedName name="APU_7.1.3" localSheetId="4">#REF!</definedName>
    <definedName name="APU_7.1.3" localSheetId="2">#REF!</definedName>
    <definedName name="APU_7.1.3" localSheetId="5">#REF!</definedName>
    <definedName name="APU_7.1.3">#REF!</definedName>
    <definedName name="APU_7.1.4" localSheetId="4">#REF!</definedName>
    <definedName name="APU_7.1.4" localSheetId="2">#REF!</definedName>
    <definedName name="APU_7.1.4" localSheetId="5">#REF!</definedName>
    <definedName name="APU_7.1.4">#REF!</definedName>
    <definedName name="APU_7.1.5" localSheetId="4">#REF!</definedName>
    <definedName name="APU_7.1.5" localSheetId="2">#REF!</definedName>
    <definedName name="APU_7.1.5" localSheetId="5">#REF!</definedName>
    <definedName name="APU_7.1.5">#REF!</definedName>
    <definedName name="APU_7.1.6" localSheetId="4">#REF!</definedName>
    <definedName name="APU_7.1.6" localSheetId="2">#REF!</definedName>
    <definedName name="APU_7.1.6" localSheetId="5">#REF!</definedName>
    <definedName name="APU_7.1.6">#REF!</definedName>
    <definedName name="APU_7.1.7" localSheetId="4">#REF!</definedName>
    <definedName name="APU_7.1.7" localSheetId="2">#REF!</definedName>
    <definedName name="APU_7.1.7" localSheetId="5">#REF!</definedName>
    <definedName name="APU_7.1.7">#REF!</definedName>
    <definedName name="APU_7.1.8" localSheetId="4">#REF!</definedName>
    <definedName name="APU_7.1.8" localSheetId="2">#REF!</definedName>
    <definedName name="APU_7.1.8" localSheetId="5">#REF!</definedName>
    <definedName name="APU_7.1.8">#REF!</definedName>
    <definedName name="APU_7.1.9" localSheetId="4">#REF!</definedName>
    <definedName name="APU_7.1.9" localSheetId="2">#REF!</definedName>
    <definedName name="APU_7.1.9" localSheetId="5">#REF!</definedName>
    <definedName name="APU_7.1.9">#REF!</definedName>
    <definedName name="APU_7.2.1" localSheetId="4">#REF!</definedName>
    <definedName name="APU_7.2.1" localSheetId="2">#REF!</definedName>
    <definedName name="APU_7.2.1" localSheetId="5">#REF!</definedName>
    <definedName name="APU_7.2.1">#REF!</definedName>
    <definedName name="APU_7.2.2" localSheetId="4">#REF!</definedName>
    <definedName name="APU_7.2.2" localSheetId="2">#REF!</definedName>
    <definedName name="APU_7.2.2" localSheetId="5">#REF!</definedName>
    <definedName name="APU_7.2.2">#REF!</definedName>
    <definedName name="APU_7.3.1" localSheetId="4">#REF!</definedName>
    <definedName name="APU_7.3.1" localSheetId="2">#REF!</definedName>
    <definedName name="APU_7.3.1" localSheetId="5">#REF!</definedName>
    <definedName name="APU_7.3.1">#REF!</definedName>
    <definedName name="APU_7.3.10" localSheetId="4">#REF!</definedName>
    <definedName name="APU_7.3.10" localSheetId="2">#REF!</definedName>
    <definedName name="APU_7.3.10" localSheetId="5">#REF!</definedName>
    <definedName name="APU_7.3.10">#REF!</definedName>
    <definedName name="APU_7.3.11" localSheetId="4">#REF!</definedName>
    <definedName name="APU_7.3.11" localSheetId="2">#REF!</definedName>
    <definedName name="APU_7.3.11" localSheetId="5">#REF!</definedName>
    <definedName name="APU_7.3.11">#REF!</definedName>
    <definedName name="APU_7.3.12" localSheetId="4">#REF!</definedName>
    <definedName name="APU_7.3.12" localSheetId="2">#REF!</definedName>
    <definedName name="APU_7.3.12" localSheetId="5">#REF!</definedName>
    <definedName name="APU_7.3.12">#REF!</definedName>
    <definedName name="APU_7.3.13" localSheetId="4">#REF!</definedName>
    <definedName name="APU_7.3.13" localSheetId="2">#REF!</definedName>
    <definedName name="APU_7.3.13" localSheetId="5">#REF!</definedName>
    <definedName name="APU_7.3.13">#REF!</definedName>
    <definedName name="APU_7.3.14" localSheetId="4">#REF!</definedName>
    <definedName name="APU_7.3.14" localSheetId="2">#REF!</definedName>
    <definedName name="APU_7.3.14" localSheetId="5">#REF!</definedName>
    <definedName name="APU_7.3.14">#REF!</definedName>
    <definedName name="APU_7.3.15" localSheetId="4">#REF!</definedName>
    <definedName name="APU_7.3.15" localSheetId="2">#REF!</definedName>
    <definedName name="APU_7.3.15" localSheetId="5">#REF!</definedName>
    <definedName name="APU_7.3.15">#REF!</definedName>
    <definedName name="APU_7.3.16" localSheetId="4">#REF!</definedName>
    <definedName name="APU_7.3.16" localSheetId="2">#REF!</definedName>
    <definedName name="APU_7.3.16" localSheetId="5">#REF!</definedName>
    <definedName name="APU_7.3.16">#REF!</definedName>
    <definedName name="APU_7.3.2" localSheetId="4">#REF!</definedName>
    <definedName name="APU_7.3.2" localSheetId="2">#REF!</definedName>
    <definedName name="APU_7.3.2" localSheetId="5">#REF!</definedName>
    <definedName name="APU_7.3.2">#REF!</definedName>
    <definedName name="APU_7.3.3" localSheetId="4">#REF!</definedName>
    <definedName name="APU_7.3.3" localSheetId="2">#REF!</definedName>
    <definedName name="APU_7.3.3" localSheetId="5">#REF!</definedName>
    <definedName name="APU_7.3.3">#REF!</definedName>
    <definedName name="APU_7.3.4" localSheetId="4">#REF!</definedName>
    <definedName name="APU_7.3.4" localSheetId="2">#REF!</definedName>
    <definedName name="APU_7.3.4" localSheetId="5">#REF!</definedName>
    <definedName name="APU_7.3.4">#REF!</definedName>
    <definedName name="APU_7.3.5" localSheetId="4">#REF!</definedName>
    <definedName name="APU_7.3.5" localSheetId="2">#REF!</definedName>
    <definedName name="APU_7.3.5" localSheetId="5">#REF!</definedName>
    <definedName name="APU_7.3.5">#REF!</definedName>
    <definedName name="APU_7.3.6" localSheetId="4">#REF!</definedName>
    <definedName name="APU_7.3.6" localSheetId="2">#REF!</definedName>
    <definedName name="APU_7.3.6" localSheetId="5">#REF!</definedName>
    <definedName name="APU_7.3.6">#REF!</definedName>
    <definedName name="APU_7.3.7" localSheetId="4">#REF!</definedName>
    <definedName name="APU_7.3.7" localSheetId="2">#REF!</definedName>
    <definedName name="APU_7.3.7" localSheetId="5">#REF!</definedName>
    <definedName name="APU_7.3.7">#REF!</definedName>
    <definedName name="APU_7.3.8" localSheetId="4">#REF!</definedName>
    <definedName name="APU_7.3.8" localSheetId="2">#REF!</definedName>
    <definedName name="APU_7.3.8" localSheetId="5">#REF!</definedName>
    <definedName name="APU_7.3.8">#REF!</definedName>
    <definedName name="APU_7.3.9" localSheetId="4">#REF!</definedName>
    <definedName name="APU_7.3.9" localSheetId="2">#REF!</definedName>
    <definedName name="APU_7.3.9" localSheetId="5">#REF!</definedName>
    <definedName name="APU_7.3.9">#REF!</definedName>
    <definedName name="APU_7.4.1" localSheetId="4">#REF!</definedName>
    <definedName name="APU_7.4.1" localSheetId="2">#REF!</definedName>
    <definedName name="APU_7.4.1" localSheetId="5">#REF!</definedName>
    <definedName name="APU_7.4.1">#REF!</definedName>
    <definedName name="APU_7.4.2" localSheetId="4">#REF!</definedName>
    <definedName name="APU_7.4.2" localSheetId="2">#REF!</definedName>
    <definedName name="APU_7.4.2" localSheetId="5">#REF!</definedName>
    <definedName name="APU_7.4.2">#REF!</definedName>
    <definedName name="APU_7.5.1" localSheetId="4">#REF!</definedName>
    <definedName name="APU_7.5.1" localSheetId="2">#REF!</definedName>
    <definedName name="APU_7.5.1" localSheetId="5">#REF!</definedName>
    <definedName name="APU_7.5.1">#REF!</definedName>
    <definedName name="APU_7.5.2" localSheetId="4">#REF!</definedName>
    <definedName name="APU_7.5.2" localSheetId="2">#REF!</definedName>
    <definedName name="APU_7.5.2" localSheetId="5">#REF!</definedName>
    <definedName name="APU_7.5.2">#REF!</definedName>
    <definedName name="APU_7.5.3" localSheetId="4">#REF!</definedName>
    <definedName name="APU_7.5.3" localSheetId="2">#REF!</definedName>
    <definedName name="APU_7.5.3" localSheetId="5">#REF!</definedName>
    <definedName name="APU_7.5.3">#REF!</definedName>
    <definedName name="APU_7.5.4" localSheetId="4">#REF!</definedName>
    <definedName name="APU_7.5.4" localSheetId="2">#REF!</definedName>
    <definedName name="APU_7.5.4" localSheetId="5">#REF!</definedName>
    <definedName name="APU_7.5.4">#REF!</definedName>
    <definedName name="APU_7.5.5" localSheetId="4">#REF!</definedName>
    <definedName name="APU_7.5.5" localSheetId="2">#REF!</definedName>
    <definedName name="APU_7.5.5" localSheetId="5">#REF!</definedName>
    <definedName name="APU_7.5.5">#REF!</definedName>
    <definedName name="APU_7.5.6" localSheetId="4">#REF!</definedName>
    <definedName name="APU_7.5.6" localSheetId="2">#REF!</definedName>
    <definedName name="APU_7.5.6" localSheetId="5">#REF!</definedName>
    <definedName name="APU_7.5.6">#REF!</definedName>
    <definedName name="APU_7.5.7" localSheetId="4">#REF!</definedName>
    <definedName name="APU_7.5.7" localSheetId="2">#REF!</definedName>
    <definedName name="APU_7.5.7" localSheetId="5">#REF!</definedName>
    <definedName name="APU_7.5.7">#REF!</definedName>
    <definedName name="APU_7.5.8" localSheetId="4">#REF!</definedName>
    <definedName name="APU_7.5.8" localSheetId="2">#REF!</definedName>
    <definedName name="APU_7.5.8" localSheetId="5">#REF!</definedName>
    <definedName name="APU_7.5.8">#REF!</definedName>
    <definedName name="APU_7.6.1" localSheetId="4">#REF!</definedName>
    <definedName name="APU_7.6.1" localSheetId="2">#REF!</definedName>
    <definedName name="APU_7.6.1" localSheetId="5">#REF!</definedName>
    <definedName name="APU_7.6.1">#REF!</definedName>
    <definedName name="APU_7.6.2" localSheetId="4">#REF!</definedName>
    <definedName name="APU_7.6.2" localSheetId="2">#REF!</definedName>
    <definedName name="APU_7.6.2" localSheetId="5">#REF!</definedName>
    <definedName name="APU_7.6.2">#REF!</definedName>
    <definedName name="APU_7.6.3" localSheetId="4">#REF!</definedName>
    <definedName name="APU_7.6.3" localSheetId="2">#REF!</definedName>
    <definedName name="APU_7.6.3" localSheetId="5">#REF!</definedName>
    <definedName name="APU_7.6.3">#REF!</definedName>
    <definedName name="APU_7.7.1.1" localSheetId="4">#REF!</definedName>
    <definedName name="APU_7.7.1.1" localSheetId="2">#REF!</definedName>
    <definedName name="APU_7.7.1.1" localSheetId="5">#REF!</definedName>
    <definedName name="APU_7.7.1.1">#REF!</definedName>
    <definedName name="APU_7.7.1.2" localSheetId="4">#REF!</definedName>
    <definedName name="APU_7.7.1.2" localSheetId="2">#REF!</definedName>
    <definedName name="APU_7.7.1.2" localSheetId="5">#REF!</definedName>
    <definedName name="APU_7.7.1.2">#REF!</definedName>
    <definedName name="APU_7.7.1.3" localSheetId="4">#REF!</definedName>
    <definedName name="APU_7.7.1.3" localSheetId="2">#REF!</definedName>
    <definedName name="APU_7.7.1.3" localSheetId="5">#REF!</definedName>
    <definedName name="APU_7.7.1.3">#REF!</definedName>
    <definedName name="APU_7.7.1.4" localSheetId="4">#REF!</definedName>
    <definedName name="APU_7.7.1.4" localSheetId="2">#REF!</definedName>
    <definedName name="APU_7.7.1.4" localSheetId="5">#REF!</definedName>
    <definedName name="APU_7.7.1.4">#REF!</definedName>
    <definedName name="APU_7.7.1.5" localSheetId="4">#REF!</definedName>
    <definedName name="APU_7.7.1.5" localSheetId="2">#REF!</definedName>
    <definedName name="APU_7.7.1.5" localSheetId="5">#REF!</definedName>
    <definedName name="APU_7.7.1.5">#REF!</definedName>
    <definedName name="APU_7.7.1.6" localSheetId="4">#REF!</definedName>
    <definedName name="APU_7.7.1.6" localSheetId="2">#REF!</definedName>
    <definedName name="APU_7.7.1.6" localSheetId="5">#REF!</definedName>
    <definedName name="APU_7.7.1.6">#REF!</definedName>
    <definedName name="APU_7.7.1.7" localSheetId="4">#REF!</definedName>
    <definedName name="APU_7.7.1.7" localSheetId="2">#REF!</definedName>
    <definedName name="APU_7.7.1.7" localSheetId="5">#REF!</definedName>
    <definedName name="APU_7.7.1.7">#REF!</definedName>
    <definedName name="APU_7.7.1.8" localSheetId="4">#REF!</definedName>
    <definedName name="APU_7.7.1.8" localSheetId="2">#REF!</definedName>
    <definedName name="APU_7.7.1.8" localSheetId="5">#REF!</definedName>
    <definedName name="APU_7.7.1.8">#REF!</definedName>
    <definedName name="APU_7.7.2.1" localSheetId="4">#REF!</definedName>
    <definedName name="APU_7.7.2.1" localSheetId="2">#REF!</definedName>
    <definedName name="APU_7.7.2.1" localSheetId="5">#REF!</definedName>
    <definedName name="APU_7.7.2.1">#REF!</definedName>
    <definedName name="APU_7.7.2.2" localSheetId="4">#REF!</definedName>
    <definedName name="APU_7.7.2.2" localSheetId="2">#REF!</definedName>
    <definedName name="APU_7.7.2.2" localSheetId="5">#REF!</definedName>
    <definedName name="APU_7.7.2.2">#REF!</definedName>
    <definedName name="APU_7.7.2.3" localSheetId="4">#REF!</definedName>
    <definedName name="APU_7.7.2.3" localSheetId="2">#REF!</definedName>
    <definedName name="APU_7.7.2.3" localSheetId="5">#REF!</definedName>
    <definedName name="APU_7.7.2.3">#REF!</definedName>
    <definedName name="APU_7.7.2.4" localSheetId="4">#REF!</definedName>
    <definedName name="APU_7.7.2.4" localSheetId="2">#REF!</definedName>
    <definedName name="APU_7.7.2.4" localSheetId="5">#REF!</definedName>
    <definedName name="APU_7.7.2.4">#REF!</definedName>
    <definedName name="APU_7.7.3.1" localSheetId="4">#REF!</definedName>
    <definedName name="APU_7.7.3.1" localSheetId="2">#REF!</definedName>
    <definedName name="APU_7.7.3.1" localSheetId="5">#REF!</definedName>
    <definedName name="APU_7.7.3.1">#REF!</definedName>
    <definedName name="APU_7.7.3.2" localSheetId="4">#REF!</definedName>
    <definedName name="APU_7.7.3.2" localSheetId="2">#REF!</definedName>
    <definedName name="APU_7.7.3.2" localSheetId="5">#REF!</definedName>
    <definedName name="APU_7.7.3.2">#REF!</definedName>
    <definedName name="APU_7.7.4.1" localSheetId="4">#REF!</definedName>
    <definedName name="APU_7.7.4.1" localSheetId="2">#REF!</definedName>
    <definedName name="APU_7.7.4.1" localSheetId="5">#REF!</definedName>
    <definedName name="APU_7.7.4.1">#REF!</definedName>
    <definedName name="APU_7.7.4.2" localSheetId="4">#REF!</definedName>
    <definedName name="APU_7.7.4.2" localSheetId="2">#REF!</definedName>
    <definedName name="APU_7.7.4.2" localSheetId="5">#REF!</definedName>
    <definedName name="APU_7.7.4.2">#REF!</definedName>
    <definedName name="APU_7.7.4.3" localSheetId="4">#REF!</definedName>
    <definedName name="APU_7.7.4.3" localSheetId="2">#REF!</definedName>
    <definedName name="APU_7.7.4.3" localSheetId="5">#REF!</definedName>
    <definedName name="APU_7.7.4.3">#REF!</definedName>
    <definedName name="APU_7.7.5.1" localSheetId="4">#REF!</definedName>
    <definedName name="APU_7.7.5.1" localSheetId="2">#REF!</definedName>
    <definedName name="APU_7.7.5.1" localSheetId="5">#REF!</definedName>
    <definedName name="APU_7.7.5.1">#REF!</definedName>
    <definedName name="APU_7.7.5.2" localSheetId="4">#REF!</definedName>
    <definedName name="APU_7.7.5.2" localSheetId="2">#REF!</definedName>
    <definedName name="APU_7.7.5.2" localSheetId="5">#REF!</definedName>
    <definedName name="APU_7.7.5.2">#REF!</definedName>
    <definedName name="APU_7.7.6.1" localSheetId="4">#REF!</definedName>
    <definedName name="APU_7.7.6.1" localSheetId="2">#REF!</definedName>
    <definedName name="APU_7.7.6.1" localSheetId="5">#REF!</definedName>
    <definedName name="APU_7.7.6.1">#REF!</definedName>
    <definedName name="APU_7.7.6.2" localSheetId="4">#REF!</definedName>
    <definedName name="APU_7.7.6.2" localSheetId="2">#REF!</definedName>
    <definedName name="APU_7.7.6.2" localSheetId="5">#REF!</definedName>
    <definedName name="APU_7.7.6.2">#REF!</definedName>
    <definedName name="APU_7.7.6.3" localSheetId="4">#REF!</definedName>
    <definedName name="APU_7.7.6.3" localSheetId="2">#REF!</definedName>
    <definedName name="APU_7.7.6.3" localSheetId="5">#REF!</definedName>
    <definedName name="APU_7.7.6.3">#REF!</definedName>
    <definedName name="APU_7.7.6.4" localSheetId="4">#REF!</definedName>
    <definedName name="APU_7.7.6.4" localSheetId="2">#REF!</definedName>
    <definedName name="APU_7.7.6.4" localSheetId="5">#REF!</definedName>
    <definedName name="APU_7.7.6.4">#REF!</definedName>
    <definedName name="APU_7.7.6.5" localSheetId="4">#REF!</definedName>
    <definedName name="APU_7.7.6.5" localSheetId="2">#REF!</definedName>
    <definedName name="APU_7.7.6.5" localSheetId="5">#REF!</definedName>
    <definedName name="APU_7.7.6.5">#REF!</definedName>
    <definedName name="APU_7.7.6.6" localSheetId="4">#REF!</definedName>
    <definedName name="APU_7.7.6.6" localSheetId="2">#REF!</definedName>
    <definedName name="APU_7.7.6.6" localSheetId="5">#REF!</definedName>
    <definedName name="APU_7.7.6.6">#REF!</definedName>
    <definedName name="APU_7.7.7.1" localSheetId="4">#REF!</definedName>
    <definedName name="APU_7.7.7.1" localSheetId="2">#REF!</definedName>
    <definedName name="APU_7.7.7.1" localSheetId="5">#REF!</definedName>
    <definedName name="APU_7.7.7.1">#REF!</definedName>
    <definedName name="APU_7.7.7.2" localSheetId="4">#REF!</definedName>
    <definedName name="APU_7.7.7.2" localSheetId="2">#REF!</definedName>
    <definedName name="APU_7.7.7.2" localSheetId="5">#REF!</definedName>
    <definedName name="APU_7.7.7.2">#REF!</definedName>
    <definedName name="APU_7.7.8.1.1" localSheetId="4">#REF!</definedName>
    <definedName name="APU_7.7.8.1.1" localSheetId="2">#REF!</definedName>
    <definedName name="APU_7.7.8.1.1" localSheetId="5">#REF!</definedName>
    <definedName name="APU_7.7.8.1.1">#REF!</definedName>
    <definedName name="APU_7.7.8.1.10" localSheetId="4">#REF!</definedName>
    <definedName name="APU_7.7.8.1.10" localSheetId="2">#REF!</definedName>
    <definedName name="APU_7.7.8.1.10" localSheetId="5">#REF!</definedName>
    <definedName name="APU_7.7.8.1.10">#REF!</definedName>
    <definedName name="APU_7.7.8.1.11" localSheetId="4">#REF!</definedName>
    <definedName name="APU_7.7.8.1.11" localSheetId="2">#REF!</definedName>
    <definedName name="APU_7.7.8.1.11" localSheetId="5">#REF!</definedName>
    <definedName name="APU_7.7.8.1.11">#REF!</definedName>
    <definedName name="APU_7.7.8.1.2" localSheetId="4">#REF!</definedName>
    <definedName name="APU_7.7.8.1.2" localSheetId="2">#REF!</definedName>
    <definedName name="APU_7.7.8.1.2" localSheetId="5">#REF!</definedName>
    <definedName name="APU_7.7.8.1.2">#REF!</definedName>
    <definedName name="APU_7.7.8.1.3" localSheetId="4">#REF!</definedName>
    <definedName name="APU_7.7.8.1.3" localSheetId="2">#REF!</definedName>
    <definedName name="APU_7.7.8.1.3" localSheetId="5">#REF!</definedName>
    <definedName name="APU_7.7.8.1.3">#REF!</definedName>
    <definedName name="APU_7.7.8.1.4" localSheetId="4">#REF!</definedName>
    <definedName name="APU_7.7.8.1.4" localSheetId="2">#REF!</definedName>
    <definedName name="APU_7.7.8.1.4" localSheetId="5">#REF!</definedName>
    <definedName name="APU_7.7.8.1.4">#REF!</definedName>
    <definedName name="APU_7.7.8.1.5" localSheetId="4">#REF!</definedName>
    <definedName name="APU_7.7.8.1.5" localSheetId="2">#REF!</definedName>
    <definedName name="APU_7.7.8.1.5" localSheetId="5">#REF!</definedName>
    <definedName name="APU_7.7.8.1.5">#REF!</definedName>
    <definedName name="APU_7.7.8.1.6" localSheetId="4">#REF!</definedName>
    <definedName name="APU_7.7.8.1.6" localSheetId="2">#REF!</definedName>
    <definedName name="APU_7.7.8.1.6" localSheetId="5">#REF!</definedName>
    <definedName name="APU_7.7.8.1.6">#REF!</definedName>
    <definedName name="APU_7.7.8.1.7" localSheetId="4">#REF!</definedName>
    <definedName name="APU_7.7.8.1.7" localSheetId="2">#REF!</definedName>
    <definedName name="APU_7.7.8.1.7" localSheetId="5">#REF!</definedName>
    <definedName name="APU_7.7.8.1.7">#REF!</definedName>
    <definedName name="APU_7.7.8.1.8" localSheetId="4">#REF!</definedName>
    <definedName name="APU_7.7.8.1.8" localSheetId="2">#REF!</definedName>
    <definedName name="APU_7.7.8.1.8" localSheetId="5">#REF!</definedName>
    <definedName name="APU_7.7.8.1.8">#REF!</definedName>
    <definedName name="APU_7.7.8.1.9" localSheetId="4">#REF!</definedName>
    <definedName name="APU_7.7.8.1.9" localSheetId="2">#REF!</definedName>
    <definedName name="APU_7.7.8.1.9" localSheetId="5">#REF!</definedName>
    <definedName name="APU_7.7.8.1.9">#REF!</definedName>
    <definedName name="APU_7.7.8.2.1" localSheetId="4">#REF!</definedName>
    <definedName name="APU_7.7.8.2.1" localSheetId="2">#REF!</definedName>
    <definedName name="APU_7.7.8.2.1" localSheetId="5">#REF!</definedName>
    <definedName name="APU_7.7.8.2.1">#REF!</definedName>
    <definedName name="APU_7.7.8.2.2" localSheetId="4">#REF!</definedName>
    <definedName name="APU_7.7.8.2.2" localSheetId="2">#REF!</definedName>
    <definedName name="APU_7.7.8.2.2" localSheetId="5">#REF!</definedName>
    <definedName name="APU_7.7.8.2.2">#REF!</definedName>
    <definedName name="APU_7.7.8.3.1" localSheetId="4">#REF!</definedName>
    <definedName name="APU_7.7.8.3.1" localSheetId="2">#REF!</definedName>
    <definedName name="APU_7.7.8.3.1" localSheetId="5">#REF!</definedName>
    <definedName name="APU_7.7.8.3.1">#REF!</definedName>
    <definedName name="APU_7.7.8.3.2" localSheetId="4">#REF!</definedName>
    <definedName name="APU_7.7.8.3.2" localSheetId="2">#REF!</definedName>
    <definedName name="APU_7.7.8.3.2" localSheetId="5">#REF!</definedName>
    <definedName name="APU_7.7.8.3.2">#REF!</definedName>
    <definedName name="APU_7.7.8.3.3" localSheetId="4">#REF!</definedName>
    <definedName name="APU_7.7.8.3.3" localSheetId="2">#REF!</definedName>
    <definedName name="APU_7.7.8.3.3" localSheetId="5">#REF!</definedName>
    <definedName name="APU_7.7.8.3.3">#REF!</definedName>
    <definedName name="APU_7.7.8.3.4" localSheetId="4">#REF!</definedName>
    <definedName name="APU_7.7.8.3.4" localSheetId="2">#REF!</definedName>
    <definedName name="APU_7.7.8.3.4" localSheetId="5">#REF!</definedName>
    <definedName name="APU_7.7.8.3.4">#REF!</definedName>
    <definedName name="APU_7.7.8.3.5" localSheetId="4">#REF!</definedName>
    <definedName name="APU_7.7.8.3.5" localSheetId="2">#REF!</definedName>
    <definedName name="APU_7.7.8.3.5" localSheetId="5">#REF!</definedName>
    <definedName name="APU_7.7.8.3.5">#REF!</definedName>
    <definedName name="APU_7.7.8.3.6" localSheetId="4">#REF!</definedName>
    <definedName name="APU_7.7.8.3.6" localSheetId="2">#REF!</definedName>
    <definedName name="APU_7.7.8.3.6" localSheetId="5">#REF!</definedName>
    <definedName name="APU_7.7.8.3.6">#REF!</definedName>
    <definedName name="APU_7.7.8.4.1" localSheetId="4">#REF!</definedName>
    <definedName name="APU_7.7.8.4.1" localSheetId="2">#REF!</definedName>
    <definedName name="APU_7.7.8.4.1" localSheetId="5">#REF!</definedName>
    <definedName name="APU_7.7.8.4.1">#REF!</definedName>
    <definedName name="APU_7.7.8.4.2" localSheetId="4">#REF!</definedName>
    <definedName name="APU_7.7.8.4.2" localSheetId="2">#REF!</definedName>
    <definedName name="APU_7.7.8.4.2" localSheetId="5">#REF!</definedName>
    <definedName name="APU_7.7.8.4.2">#REF!</definedName>
    <definedName name="APU_7.7.8.4.3" localSheetId="4">#REF!</definedName>
    <definedName name="APU_7.7.8.4.3" localSheetId="2">#REF!</definedName>
    <definedName name="APU_7.7.8.4.3" localSheetId="5">#REF!</definedName>
    <definedName name="APU_7.7.8.4.3">#REF!</definedName>
    <definedName name="APU_7.7.8.4.4" localSheetId="4">#REF!</definedName>
    <definedName name="APU_7.7.8.4.4" localSheetId="2">#REF!</definedName>
    <definedName name="APU_7.7.8.4.4" localSheetId="5">#REF!</definedName>
    <definedName name="APU_7.7.8.4.4">#REF!</definedName>
    <definedName name="APU_7.7.8.4.5" localSheetId="4">#REF!</definedName>
    <definedName name="APU_7.7.8.4.5" localSheetId="2">#REF!</definedName>
    <definedName name="APU_7.7.8.4.5" localSheetId="5">#REF!</definedName>
    <definedName name="APU_7.7.8.4.5">#REF!</definedName>
    <definedName name="APU_7.7.8.4.6" localSheetId="4">#REF!</definedName>
    <definedName name="APU_7.7.8.4.6" localSheetId="2">#REF!</definedName>
    <definedName name="APU_7.7.8.4.6" localSheetId="5">#REF!</definedName>
    <definedName name="APU_7.7.8.4.6">#REF!</definedName>
    <definedName name="APU_7.7.8.4.7" localSheetId="4">#REF!</definedName>
    <definedName name="APU_7.7.8.4.7" localSheetId="2">#REF!</definedName>
    <definedName name="APU_7.7.8.4.7" localSheetId="5">#REF!</definedName>
    <definedName name="APU_7.7.8.4.7">#REF!</definedName>
    <definedName name="APU_7.7.8.4.8" localSheetId="4">#REF!</definedName>
    <definedName name="APU_7.7.8.4.8" localSheetId="2">#REF!</definedName>
    <definedName name="APU_7.7.8.4.8" localSheetId="5">#REF!</definedName>
    <definedName name="APU_7.7.8.4.8">#REF!</definedName>
    <definedName name="APU_7.8.1.1" localSheetId="4">#REF!</definedName>
    <definedName name="APU_7.8.1.1" localSheetId="2">#REF!</definedName>
    <definedName name="APU_7.8.1.1" localSheetId="5">#REF!</definedName>
    <definedName name="APU_7.8.1.1">#REF!</definedName>
    <definedName name="APU_7.8.1.2" localSheetId="4">#REF!</definedName>
    <definedName name="APU_7.8.1.2" localSheetId="2">#REF!</definedName>
    <definedName name="APU_7.8.1.2" localSheetId="5">#REF!</definedName>
    <definedName name="APU_7.8.1.2">#REF!</definedName>
    <definedName name="APU_7.8.1.3" localSheetId="4">#REF!</definedName>
    <definedName name="APU_7.8.1.3" localSheetId="2">#REF!</definedName>
    <definedName name="APU_7.8.1.3" localSheetId="5">#REF!</definedName>
    <definedName name="APU_7.8.1.3">#REF!</definedName>
    <definedName name="APU_7.8.1.4" localSheetId="4">#REF!</definedName>
    <definedName name="APU_7.8.1.4" localSheetId="2">#REF!</definedName>
    <definedName name="APU_7.8.1.4" localSheetId="5">#REF!</definedName>
    <definedName name="APU_7.8.1.4">#REF!</definedName>
    <definedName name="APU_7.8.2.1" localSheetId="4">#REF!</definedName>
    <definedName name="APU_7.8.2.1" localSheetId="2">#REF!</definedName>
    <definedName name="APU_7.8.2.1" localSheetId="5">#REF!</definedName>
    <definedName name="APU_7.8.2.1">#REF!</definedName>
    <definedName name="APU_7.8.2.2" localSheetId="4">#REF!</definedName>
    <definedName name="APU_7.8.2.2" localSheetId="2">#REF!</definedName>
    <definedName name="APU_7.8.2.2" localSheetId="5">#REF!</definedName>
    <definedName name="APU_7.8.2.2">#REF!</definedName>
    <definedName name="APU_7.8.2.3" localSheetId="4">#REF!</definedName>
    <definedName name="APU_7.8.2.3" localSheetId="2">#REF!</definedName>
    <definedName name="APU_7.8.2.3" localSheetId="5">#REF!</definedName>
    <definedName name="APU_7.8.2.3">#REF!</definedName>
    <definedName name="APU_7.8.3.1" localSheetId="4">#REF!</definedName>
    <definedName name="APU_7.8.3.1" localSheetId="2">#REF!</definedName>
    <definedName name="APU_7.8.3.1" localSheetId="5">#REF!</definedName>
    <definedName name="APU_7.8.3.1">#REF!</definedName>
    <definedName name="APU_7.8.3.2" localSheetId="4">#REF!</definedName>
    <definedName name="APU_7.8.3.2" localSheetId="2">#REF!</definedName>
    <definedName name="APU_7.8.3.2" localSheetId="5">#REF!</definedName>
    <definedName name="APU_7.8.3.2">#REF!</definedName>
    <definedName name="APU_7.9.1.1" localSheetId="4">#REF!</definedName>
    <definedName name="APU_7.9.1.1" localSheetId="2">#REF!</definedName>
    <definedName name="APU_7.9.1.1" localSheetId="5">#REF!</definedName>
    <definedName name="APU_7.9.1.1">#REF!</definedName>
    <definedName name="APU_7.9.1.2" localSheetId="4">#REF!</definedName>
    <definedName name="APU_7.9.1.2" localSheetId="2">#REF!</definedName>
    <definedName name="APU_7.9.1.2" localSheetId="5">#REF!</definedName>
    <definedName name="APU_7.9.1.2">#REF!</definedName>
    <definedName name="APU_7.9.1.3" localSheetId="4">#REF!</definedName>
    <definedName name="APU_7.9.1.3" localSheetId="2">#REF!</definedName>
    <definedName name="APU_7.9.1.3" localSheetId="5">#REF!</definedName>
    <definedName name="APU_7.9.1.3">#REF!</definedName>
    <definedName name="APU_7.9.1.4" localSheetId="4">#REF!</definedName>
    <definedName name="APU_7.9.1.4" localSheetId="2">#REF!</definedName>
    <definedName name="APU_7.9.1.4" localSheetId="5">#REF!</definedName>
    <definedName name="APU_7.9.1.4">#REF!</definedName>
    <definedName name="APU_7.9.1.5" localSheetId="4">#REF!</definedName>
    <definedName name="APU_7.9.1.5" localSheetId="2">#REF!</definedName>
    <definedName name="APU_7.9.1.5" localSheetId="5">#REF!</definedName>
    <definedName name="APU_7.9.1.5">#REF!</definedName>
    <definedName name="APU_7.9.2.1" localSheetId="4">#REF!</definedName>
    <definedName name="APU_7.9.2.1" localSheetId="2">#REF!</definedName>
    <definedName name="APU_7.9.2.1" localSheetId="5">#REF!</definedName>
    <definedName name="APU_7.9.2.1">#REF!</definedName>
    <definedName name="APU_7.9.2.2" localSheetId="4">#REF!</definedName>
    <definedName name="APU_7.9.2.2" localSheetId="2">#REF!</definedName>
    <definedName name="APU_7.9.2.2" localSheetId="5">#REF!</definedName>
    <definedName name="APU_7.9.2.2">#REF!</definedName>
    <definedName name="APU_7.9.2.3" localSheetId="4">#REF!</definedName>
    <definedName name="APU_7.9.2.3" localSheetId="2">#REF!</definedName>
    <definedName name="APU_7.9.2.3" localSheetId="5">#REF!</definedName>
    <definedName name="APU_7.9.2.3">#REF!</definedName>
    <definedName name="APU_7.9.3.1" localSheetId="4">#REF!</definedName>
    <definedName name="APU_7.9.3.1" localSheetId="2">#REF!</definedName>
    <definedName name="APU_7.9.3.1" localSheetId="5">#REF!</definedName>
    <definedName name="APU_7.9.3.1">#REF!</definedName>
    <definedName name="APU_7.9.3.2" localSheetId="4">#REF!</definedName>
    <definedName name="APU_7.9.3.2" localSheetId="2">#REF!</definedName>
    <definedName name="APU_7.9.3.2" localSheetId="5">#REF!</definedName>
    <definedName name="APU_7.9.3.2">#REF!</definedName>
    <definedName name="APU_7.9.3.3" localSheetId="4">#REF!</definedName>
    <definedName name="APU_7.9.3.3" localSheetId="2">#REF!</definedName>
    <definedName name="APU_7.9.3.3" localSheetId="5">#REF!</definedName>
    <definedName name="APU_7.9.3.3">#REF!</definedName>
    <definedName name="APU_7.9.3.4" localSheetId="4">#REF!</definedName>
    <definedName name="APU_7.9.3.4" localSheetId="2">#REF!</definedName>
    <definedName name="APU_7.9.3.4" localSheetId="5">#REF!</definedName>
    <definedName name="APU_7.9.3.4">#REF!</definedName>
    <definedName name="APU_7.9.4.1" localSheetId="4">#REF!</definedName>
    <definedName name="APU_7.9.4.1" localSheetId="2">#REF!</definedName>
    <definedName name="APU_7.9.4.1" localSheetId="5">#REF!</definedName>
    <definedName name="APU_7.9.4.1">#REF!</definedName>
    <definedName name="APU_7.9.4.2" localSheetId="4">#REF!</definedName>
    <definedName name="APU_7.9.4.2" localSheetId="2">#REF!</definedName>
    <definedName name="APU_7.9.4.2" localSheetId="5">#REF!</definedName>
    <definedName name="APU_7.9.4.2">#REF!</definedName>
    <definedName name="APU_7.9.4.3" localSheetId="4">#REF!</definedName>
    <definedName name="APU_7.9.4.3" localSheetId="2">#REF!</definedName>
    <definedName name="APU_7.9.4.3" localSheetId="5">#REF!</definedName>
    <definedName name="APU_7.9.4.3">#REF!</definedName>
    <definedName name="APU_9.1.1" localSheetId="4">#REF!</definedName>
    <definedName name="APU_9.1.1" localSheetId="2">#REF!</definedName>
    <definedName name="APU_9.1.1" localSheetId="5">#REF!</definedName>
    <definedName name="APU_9.1.1">#REF!</definedName>
    <definedName name="APU_acero.60000" localSheetId="4">#REF!</definedName>
    <definedName name="APU_acero.60000" localSheetId="2">#REF!</definedName>
    <definedName name="APU_acero.60000" localSheetId="5">#REF!</definedName>
    <definedName name="APU_acero.60000">#REF!</definedName>
    <definedName name="APU_Alcaparros" localSheetId="4">#REF!</definedName>
    <definedName name="APU_Alcaparros" localSheetId="2">#REF!</definedName>
    <definedName name="APU_Alcaparros" localSheetId="5">#REF!</definedName>
    <definedName name="APU_Alcaparros">#REF!</definedName>
    <definedName name="APU_Aseo_General" localSheetId="4">#REF!</definedName>
    <definedName name="APU_Aseo_General" localSheetId="2">#REF!</definedName>
    <definedName name="APU_Aseo_General" localSheetId="5">#REF!</definedName>
    <definedName name="APU_Aseo_General">#REF!</definedName>
    <definedName name="APU_Asta_Banderas" localSheetId="4">#REF!</definedName>
    <definedName name="APU_Asta_Banderas" localSheetId="2">#REF!</definedName>
    <definedName name="APU_Asta_Banderas" localSheetId="5">#REF!</definedName>
    <definedName name="APU_Asta_Banderas">#REF!</definedName>
    <definedName name="APU_Cauchos_Sabaneros" localSheetId="4">#REF!</definedName>
    <definedName name="APU_Cauchos_Sabaneros" localSheetId="2">#REF!</definedName>
    <definedName name="APU_Cauchos_Sabaneros" localSheetId="5">#REF!</definedName>
    <definedName name="APU_Cauchos_Sabaneros">#REF!</definedName>
    <definedName name="APU_concreto.2500" localSheetId="4">#REF!</definedName>
    <definedName name="APU_concreto.2500" localSheetId="2">#REF!</definedName>
    <definedName name="APU_concreto.2500" localSheetId="5">#REF!</definedName>
    <definedName name="APU_concreto.2500">#REF!</definedName>
    <definedName name="APU_concreto.3000" localSheetId="4">#REF!</definedName>
    <definedName name="APU_concreto.3000" localSheetId="2">#REF!</definedName>
    <definedName name="APU_concreto.3000" localSheetId="5">#REF!</definedName>
    <definedName name="APU_concreto.3000">#REF!</definedName>
    <definedName name="APU_concreto.4000" localSheetId="4">#REF!</definedName>
    <definedName name="APU_concreto.4000" localSheetId="2">#REF!</definedName>
    <definedName name="APU_concreto.4000" localSheetId="5">#REF!</definedName>
    <definedName name="APU_concreto.4000">#REF!</definedName>
    <definedName name="APU_concreto.imp.3000" localSheetId="4">#REF!</definedName>
    <definedName name="APU_concreto.imp.3000" localSheetId="2">#REF!</definedName>
    <definedName name="APU_concreto.imp.3000" localSheetId="5">#REF!</definedName>
    <definedName name="APU_concreto.imp.3000">#REF!</definedName>
    <definedName name="APU_Duchas_Antivandalicas" localSheetId="4">#REF!</definedName>
    <definedName name="APU_Duchas_Antivandalicas" localSheetId="2">#REF!</definedName>
    <definedName name="APU_Duchas_Antivandalicas" localSheetId="5">#REF!</definedName>
    <definedName name="APU_Duchas_Antivandalicas">#REF!</definedName>
    <definedName name="APU_Gabinete_Incendio" localSheetId="4">#REF!</definedName>
    <definedName name="APU_Gabinete_Incendio" localSheetId="2">#REF!</definedName>
    <definedName name="APU_Gabinete_Incendio" localSheetId="5">#REF!</definedName>
    <definedName name="APU_Gabinete_Incendio">#REF!</definedName>
    <definedName name="APU_Gescobas_Granito_BH" localSheetId="4">#REF!</definedName>
    <definedName name="APU_Gescobas_Granito_BH" localSheetId="2">#REF!</definedName>
    <definedName name="APU_Gescobas_Granito_BH" localSheetId="5">#REF!</definedName>
    <definedName name="APU_Gescobas_Granito_BH">#REF!</definedName>
    <definedName name="APU_Lavamanos_Colgar" localSheetId="4">#REF!</definedName>
    <definedName name="APU_Lavamanos_Colgar" localSheetId="2">#REF!</definedName>
    <definedName name="APU_Lavamanos_Colgar" localSheetId="5">#REF!</definedName>
    <definedName name="APU_Lavamanos_Colgar">#REF!</definedName>
    <definedName name="APU_Limpieza_Fachadas" localSheetId="4">#REF!</definedName>
    <definedName name="APU_Limpieza_Fachadas" localSheetId="2">#REF!</definedName>
    <definedName name="APU_Limpieza_Fachadas" localSheetId="5">#REF!</definedName>
    <definedName name="APU_Limpieza_Fachadas">#REF!</definedName>
    <definedName name="APU_Limpieza_Muros_Interiores" localSheetId="4">#REF!</definedName>
    <definedName name="APU_Limpieza_Muros_Interiores" localSheetId="2">#REF!</definedName>
    <definedName name="APU_Limpieza_Muros_Interiores" localSheetId="5">#REF!</definedName>
    <definedName name="APU_Limpieza_Muros_Interiores">#REF!</definedName>
    <definedName name="APU_Magnolios" localSheetId="4">#REF!</definedName>
    <definedName name="APU_Magnolios" localSheetId="2">#REF!</definedName>
    <definedName name="APU_Magnolios" localSheetId="5">#REF!</definedName>
    <definedName name="APU_Magnolios">#REF!</definedName>
    <definedName name="APU_Mano_de_Oso" localSheetId="4">#REF!</definedName>
    <definedName name="APU_Mano_de_Oso" localSheetId="2">#REF!</definedName>
    <definedName name="APU_Mano_de_Oso" localSheetId="5">#REF!</definedName>
    <definedName name="APU_Mano_de_Oso">#REF!</definedName>
    <definedName name="APU_mortero.1.4_3000" localSheetId="4">#REF!</definedName>
    <definedName name="APU_mortero.1.4_3000" localSheetId="2">#REF!</definedName>
    <definedName name="APU_mortero.1.4_3000" localSheetId="5">#REF!</definedName>
    <definedName name="APU_mortero.1.4_3000">#REF!</definedName>
    <definedName name="APU_mortero_1.3_4000" localSheetId="4">#REF!</definedName>
    <definedName name="APU_mortero_1.3_4000" localSheetId="2">#REF!</definedName>
    <definedName name="APU_mortero_1.3_4000" localSheetId="5">#REF!</definedName>
    <definedName name="APU_mortero_1.3_4000">#REF!</definedName>
    <definedName name="APU_mortero_1.3_imp" localSheetId="4">#REF!</definedName>
    <definedName name="APU_mortero_1.3_imp" localSheetId="2">#REF!</definedName>
    <definedName name="APU_mortero_1.3_imp" localSheetId="5">#REF!</definedName>
    <definedName name="APU_mortero_1.3_imp">#REF!</definedName>
    <definedName name="APU_mortero_1.4_imp" localSheetId="4">#REF!</definedName>
    <definedName name="APU_mortero_1.4_imp" localSheetId="2">#REF!</definedName>
    <definedName name="APU_mortero_1.4_imp" localSheetId="5">#REF!</definedName>
    <definedName name="APU_mortero_1.4_imp">#REF!</definedName>
    <definedName name="APU_mortero1.5_2000" localSheetId="4">#REF!</definedName>
    <definedName name="APU_mortero1.5_2000" localSheetId="2">#REF!</definedName>
    <definedName name="APU_mortero1.5_2000" localSheetId="5">#REF!</definedName>
    <definedName name="APU_mortero1.5_2000">#REF!</definedName>
    <definedName name="APU_Pradizacion" localSheetId="4">#REF!</definedName>
    <definedName name="APU_Pradizacion" localSheetId="2">#REF!</definedName>
    <definedName name="APU_Pradizacion" localSheetId="5">#REF!</definedName>
    <definedName name="APU_Pradizacion">#REF!</definedName>
    <definedName name="APU_Sangegado" localSheetId="4">#REF!</definedName>
    <definedName name="APU_Sangegado" localSheetId="2">#REF!</definedName>
    <definedName name="APU_Sangegado" localSheetId="5">#REF!</definedName>
    <definedName name="APU_Sangegado">#REF!</definedName>
    <definedName name="_xlnm.Print_Area" localSheetId="1">'AIU '!$A$1:$G$65</definedName>
    <definedName name="_xlnm.Print_Area" localSheetId="3">APU!$B$1:$G$66</definedName>
    <definedName name="_xlnm.Print_Area" localSheetId="4">'HERRAMIENTAS Y EQUIPOS'!$A$2:$F$44</definedName>
    <definedName name="_xlnm.Print_Area" localSheetId="6">'MANO DE OBRA'!#REF!</definedName>
    <definedName name="_xlnm.Print_Area" localSheetId="2">MATERIALES!$A$1:$E$36</definedName>
    <definedName name="_xlnm.Print_Area" localSheetId="0">PRESUPUESTO!$B$1:$H$182</definedName>
    <definedName name="_xlnm.Print_Area" localSheetId="5">TRANSPORTE!$A$1:$E$32</definedName>
    <definedName name="Arena_de_Peña" localSheetId="4">#REF!</definedName>
    <definedName name="Arena_de_Peña" localSheetId="2">#REF!</definedName>
    <definedName name="Arena_de_Peña" localSheetId="5">#REF!</definedName>
    <definedName name="Arena_de_Peña">#REF!</definedName>
    <definedName name="Arena_de_rio" localSheetId="4">#REF!</definedName>
    <definedName name="Arena_de_rio" localSheetId="2">#REF!</definedName>
    <definedName name="Arena_de_rio" localSheetId="5">#REF!</definedName>
    <definedName name="Arena_de_rio">#REF!</definedName>
    <definedName name="Arena_Lavada_de_Peña" localSheetId="4">#REF!</definedName>
    <definedName name="Arena_Lavada_de_Peña" localSheetId="2">#REF!</definedName>
    <definedName name="Arena_Lavada_de_Peña" localSheetId="5">#REF!</definedName>
    <definedName name="Arena_Lavada_de_Peña">#REF!</definedName>
    <definedName name="Arena_semilavada" localSheetId="4">#REF!</definedName>
    <definedName name="Arena_semilavada" localSheetId="2">#REF!</definedName>
    <definedName name="Arena_semilavada" localSheetId="5">#REF!</definedName>
    <definedName name="Arena_semilavada">#REF!</definedName>
    <definedName name="ASDDASDADSA">'[1]LISTA DE MATERIALES'!$A$3:$A$374</definedName>
    <definedName name="Aseo_general" localSheetId="4">#REF!</definedName>
    <definedName name="Aseo_general" localSheetId="2">#REF!</definedName>
    <definedName name="Aseo_general" localSheetId="5">#REF!</definedName>
    <definedName name="Aseo_general">#REF!</definedName>
    <definedName name="Aseo_General___3_HS__Sal__Mínimo" localSheetId="4">#REF!</definedName>
    <definedName name="Aseo_General___3_HS__Sal__Mínimo" localSheetId="2">#REF!</definedName>
    <definedName name="Aseo_General___3_HS__Sal__Mínimo" localSheetId="5">#REF!</definedName>
    <definedName name="Aseo_General___3_HS__Sal__Mínimo">#REF!</definedName>
    <definedName name="Asta_Para_Banderas" localSheetId="4">#REF!</definedName>
    <definedName name="Asta_Para_Banderas" localSheetId="2">#REF!</definedName>
    <definedName name="Asta_Para_Banderas" localSheetId="5">#REF!</definedName>
    <definedName name="Asta_Para_Banderas">#REF!</definedName>
    <definedName name="Auxiliar_de_Contabilidad" localSheetId="4">#REF!</definedName>
    <definedName name="Auxiliar_de_Contabilidad" localSheetId="2">#REF!</definedName>
    <definedName name="Auxiliar_de_Contabilidad" localSheetId="5">#REF!</definedName>
    <definedName name="Auxiliar_de_Contabilidad">#REF!</definedName>
    <definedName name="Ayudante_Acabados_albañilería" localSheetId="4">#REF!</definedName>
    <definedName name="Ayudante_Acabados_albañilería" localSheetId="2">#REF!</definedName>
    <definedName name="Ayudante_Acabados_albañilería" localSheetId="5">#REF!</definedName>
    <definedName name="Ayudante_Acabados_albañilería">#REF!</definedName>
    <definedName name="Ayudante_Albaílería_General" localSheetId="4">#REF!</definedName>
    <definedName name="Ayudante_Albaílería_General" localSheetId="2">#REF!</definedName>
    <definedName name="Ayudante_Albaílería_General" localSheetId="5">#REF!</definedName>
    <definedName name="Ayudante_Albaílería_General">#REF!</definedName>
    <definedName name="Ayudante_Carpintería" localSheetId="4">#REF!</definedName>
    <definedName name="Ayudante_Carpintería" localSheetId="2">#REF!</definedName>
    <definedName name="Ayudante_Carpintería" localSheetId="5">#REF!</definedName>
    <definedName name="Ayudante_Carpintería">#REF!</definedName>
    <definedName name="Ayudante_Electrico" localSheetId="4">#REF!</definedName>
    <definedName name="Ayudante_Electrico" localSheetId="2">#REF!</definedName>
    <definedName name="Ayudante_Electrico" localSheetId="5">#REF!</definedName>
    <definedName name="Ayudante_Electrico">#REF!</definedName>
    <definedName name="Ayudante_Instalaciones_sanitarias" localSheetId="4">#REF!</definedName>
    <definedName name="Ayudante_Instalaciones_sanitarias" localSheetId="2">#REF!</definedName>
    <definedName name="Ayudante_Instalaciones_sanitarias" localSheetId="5">#REF!</definedName>
    <definedName name="Ayudante_Instalaciones_sanitarias">#REF!</definedName>
    <definedName name="Ayudante_Taller" localSheetId="4">#REF!</definedName>
    <definedName name="Ayudante_Taller" localSheetId="2">#REF!</definedName>
    <definedName name="Ayudante_Taller" localSheetId="5">#REF!</definedName>
    <definedName name="Ayudante_Taller">#REF!</definedName>
    <definedName name="Ayudante_Topografo" localSheetId="4">#REF!</definedName>
    <definedName name="Ayudante_Topografo" localSheetId="2">#REF!</definedName>
    <definedName name="Ayudante_Topografo" localSheetId="5">#REF!</definedName>
    <definedName name="Ayudante_Topografo">#REF!</definedName>
    <definedName name="Balas_Fluorescentes_en_Acero_Galvanizado_de_1x13_W__120_V." localSheetId="4">#REF!</definedName>
    <definedName name="Balas_Fluorescentes_en_Acero_Galvanizado_de_1x13_W__120_V." localSheetId="2">#REF!</definedName>
    <definedName name="Balas_Fluorescentes_en_Acero_Galvanizado_de_1x13_W__120_V." localSheetId="5">#REF!</definedName>
    <definedName name="Balas_Fluorescentes_en_Acero_Galvanizado_de_1x13_W__120_V.">#REF!</definedName>
    <definedName name="Balas_Fluorescentes_en_Acero_Galvanizado_de_1x42_W__120_V." localSheetId="4">#REF!</definedName>
    <definedName name="Balas_Fluorescentes_en_Acero_Galvanizado_de_1x42_W__120_V." localSheetId="2">#REF!</definedName>
    <definedName name="Balas_Fluorescentes_en_Acero_Galvanizado_de_1x42_W__120_V." localSheetId="5">#REF!</definedName>
    <definedName name="Balas_Fluorescentes_en_Acero_Galvanizado_de_1x42_W__120_V.">#REF!</definedName>
    <definedName name="Balas_Fluorescentes_en_Acero_Galvanizado_de_2x26_W__120_V." localSheetId="4">#REF!</definedName>
    <definedName name="Balas_Fluorescentes_en_Acero_Galvanizado_de_2x26_W__120_V." localSheetId="2">#REF!</definedName>
    <definedName name="Balas_Fluorescentes_en_Acero_Galvanizado_de_2x26_W__120_V." localSheetId="5">#REF!</definedName>
    <definedName name="Balas_Fluorescentes_en_Acero_Galvanizado_de_2x26_W__120_V.">#REF!</definedName>
    <definedName name="Balde_Plastico_Negro" localSheetId="4">#REF!</definedName>
    <definedName name="Balde_Plastico_Negro" localSheetId="2">#REF!</definedName>
    <definedName name="Balde_Plastico_Negro" localSheetId="5">#REF!</definedName>
    <definedName name="Balde_Plastico_Negro">#REF!</definedName>
    <definedName name="Baldosa_Alfa_L1_30x30" localSheetId="4">#REF!</definedName>
    <definedName name="Baldosa_Alfa_L1_30x30" localSheetId="2">#REF!</definedName>
    <definedName name="Baldosa_Alfa_L1_30x30" localSheetId="5">#REF!</definedName>
    <definedName name="Baldosa_Alfa_L1_30x30">#REF!</definedName>
    <definedName name="Banco_de_Ductos_de_PVC_en_1_Ø" localSheetId="4">#REF!</definedName>
    <definedName name="Banco_de_Ductos_de_PVC_en_1_Ø" localSheetId="2">#REF!</definedName>
    <definedName name="Banco_de_Ductos_de_PVC_en_1_Ø" localSheetId="5">#REF!</definedName>
    <definedName name="Banco_de_Ductos_de_PVC_en_1_Ø">#REF!</definedName>
    <definedName name="Banco_de_Ductos_de_PVC_en_2_Ø" localSheetId="4">#REF!</definedName>
    <definedName name="Banco_de_Ductos_de_PVC_en_2_Ø" localSheetId="2">#REF!</definedName>
    <definedName name="Banco_de_Ductos_de_PVC_en_2_Ø" localSheetId="5">#REF!</definedName>
    <definedName name="Banco_de_Ductos_de_PVC_en_2_Ø">#REF!</definedName>
    <definedName name="Bandeja_de_Fibra_Optica_de_12_Puertos" localSheetId="4">#REF!</definedName>
    <definedName name="Bandeja_de_Fibra_Optica_de_12_Puertos" localSheetId="2">#REF!</definedName>
    <definedName name="Bandeja_de_Fibra_Optica_de_12_Puertos" localSheetId="5">#REF!</definedName>
    <definedName name="Bandeja_de_Fibra_Optica_de_12_Puertos">#REF!</definedName>
    <definedName name="Barniz_vitriflex" localSheetId="4">#REF!</definedName>
    <definedName name="Barniz_vitriflex" localSheetId="2">#REF!</definedName>
    <definedName name="Barniz_vitriflex" localSheetId="5">#REF!</definedName>
    <definedName name="Barniz_vitriflex">#REF!</definedName>
    <definedName name="Barra_de_Seguridad_AI_Ref._5724" localSheetId="4">#REF!</definedName>
    <definedName name="Barra_de_Seguridad_AI_Ref._5724" localSheetId="2">#REF!</definedName>
    <definedName name="Barra_de_Seguridad_AI_Ref._5724" localSheetId="5">#REF!</definedName>
    <definedName name="Barra_de_Seguridad_AI_Ref._5724">#REF!</definedName>
    <definedName name="Barra_de_Seguridad_AI_Ref._5770" localSheetId="4">#REF!</definedName>
    <definedName name="Barra_de_Seguridad_AI_Ref._5770" localSheetId="2">#REF!</definedName>
    <definedName name="Barra_de_Seguridad_AI_Ref._5770" localSheetId="5">#REF!</definedName>
    <definedName name="Barra_de_Seguridad_AI_Ref._5770">#REF!</definedName>
    <definedName name="Base_en_recebo_B___200" localSheetId="4">#REF!</definedName>
    <definedName name="Base_en_recebo_B___200" localSheetId="2">#REF!</definedName>
    <definedName name="Base_en_recebo_B___200" localSheetId="5">#REF!</definedName>
    <definedName name="Base_en_recebo_B___200">#REF!</definedName>
    <definedName name="Base_granular" localSheetId="4">#REF!</definedName>
    <definedName name="Base_granular" localSheetId="2">#REF!</definedName>
    <definedName name="Base_granular" localSheetId="5">#REF!</definedName>
    <definedName name="Base_granular">#REF!</definedName>
    <definedName name="Bateas" localSheetId="4">#REF!</definedName>
    <definedName name="Bateas" localSheetId="2">#REF!</definedName>
    <definedName name="Bateas" localSheetId="5">#REF!</definedName>
    <definedName name="Bateas">#REF!</definedName>
    <definedName name="Bebederos_para_parque" localSheetId="4">#REF!</definedName>
    <definedName name="Bebederos_para_parque" localSheetId="2">#REF!</definedName>
    <definedName name="Bebederos_para_parque" localSheetId="5">#REF!</definedName>
    <definedName name="Bebederos_para_parque">#REF!</definedName>
    <definedName name="Bicicletero" localSheetId="4">#REF!</definedName>
    <definedName name="Bicicletero" localSheetId="2">#REF!</definedName>
    <definedName name="Bicicletero" localSheetId="5">#REF!</definedName>
    <definedName name="Bicicletero">#REF!</definedName>
    <definedName name="Bisagra_aluminio_Extruído_3" localSheetId="4">#REF!</definedName>
    <definedName name="Bisagra_aluminio_Extruído_3" localSheetId="2">#REF!</definedName>
    <definedName name="Bisagra_aluminio_Extruído_3" localSheetId="5">#REF!</definedName>
    <definedName name="Bisagra_aluminio_Extruído_3">#REF!</definedName>
    <definedName name="Bisagra_común_de_3" localSheetId="4">#REF!</definedName>
    <definedName name="Bisagra_común_de_3" localSheetId="2">#REF!</definedName>
    <definedName name="Bisagra_común_de_3" localSheetId="5">#REF!</definedName>
    <definedName name="Bisagra_común_de_3">#REF!</definedName>
    <definedName name="Bombas_de_Incendio" localSheetId="4">#REF!</definedName>
    <definedName name="Bombas_de_Incendio" localSheetId="2">#REF!</definedName>
    <definedName name="Bombas_de_Incendio" localSheetId="5">#REF!</definedName>
    <definedName name="Bombas_de_Incendio">#REF!</definedName>
    <definedName name="Bombas_de_Suministro_Pre_Ensambladas" localSheetId="4">#REF!</definedName>
    <definedName name="Bombas_de_Suministro_Pre_Ensambladas" localSheetId="2">#REF!</definedName>
    <definedName name="Bombas_de_Suministro_Pre_Ensambladas" localSheetId="5">#REF!</definedName>
    <definedName name="Bombas_de_Suministro_Pre_Ensambladas">#REF!</definedName>
    <definedName name="Bombas_sum_seg_espec" localSheetId="4">#REF!</definedName>
    <definedName name="Bombas_sum_seg_espec" localSheetId="2">#REF!</definedName>
    <definedName name="Bombas_sum_seg_espec" localSheetId="5">#REF!</definedName>
    <definedName name="Bombas_sum_seg_espec">#REF!</definedName>
    <definedName name="Bombas_Sumergibles" localSheetId="4">#REF!</definedName>
    <definedName name="Bombas_Sumergibles" localSheetId="2">#REF!</definedName>
    <definedName name="Bombas_Sumergibles" localSheetId="5">#REF!</definedName>
    <definedName name="Bombas_Sumergibles">#REF!</definedName>
    <definedName name="Bombas_Sumergibles_Según_Especificacion" localSheetId="4">#REF!</definedName>
    <definedName name="Bombas_Sumergibles_Según_Especificacion" localSheetId="2">#REF!</definedName>
    <definedName name="Bombas_Sumergibles_Según_Especificacion" localSheetId="5">#REF!</definedName>
    <definedName name="Bombas_Sumergibles_Según_Especificacion">#REF!</definedName>
    <definedName name="Bordillo_en_concreto_e__15.H_0_40_para_jardineras_y_otros" localSheetId="4">#REF!</definedName>
    <definedName name="Bordillo_en_concreto_e__15.H_0_40_para_jardineras_y_otros" localSheetId="2">#REF!</definedName>
    <definedName name="Bordillo_en_concreto_e__15.H_0_40_para_jardineras_y_otros" localSheetId="5">#REF!</definedName>
    <definedName name="Bordillo_en_concreto_e__15.H_0_40_para_jardineras_y_otros">#REF!</definedName>
    <definedName name="Bordillo_Jardineras_en_circulaciones_y_patio__en_concreto_e__15._Anden" localSheetId="4">#REF!</definedName>
    <definedName name="Bordillo_Jardineras_en_circulaciones_y_patio__en_concreto_e__15._Anden" localSheetId="2">#REF!</definedName>
    <definedName name="Bordillo_Jardineras_en_circulaciones_y_patio__en_concreto_e__15._Anden" localSheetId="5">#REF!</definedName>
    <definedName name="Bordillo_Jardineras_en_circulaciones_y_patio__en_concreto_e__15._Anden">#REF!</definedName>
    <definedName name="Bordillo_prefabricados_tipo_A___70" localSheetId="4">#REF!</definedName>
    <definedName name="Bordillo_prefabricados_tipo_A___70" localSheetId="2">#REF!</definedName>
    <definedName name="Bordillo_prefabricados_tipo_A___70" localSheetId="5">#REF!</definedName>
    <definedName name="Bordillo_prefabricados_tipo_A___70">#REF!</definedName>
    <definedName name="Brazo_Hidráulico_Dorma__4" localSheetId="4">#REF!</definedName>
    <definedName name="Brazo_Hidráulico_Dorma__4" localSheetId="2">#REF!</definedName>
    <definedName name="Brazo_Hidráulico_Dorma__4" localSheetId="5">#REF!</definedName>
    <definedName name="Brazo_Hidráulico_Dorma__4">#REF!</definedName>
    <definedName name="Breaker_Tipo_Enchufable_de_1x20A_10KA" localSheetId="4">#REF!</definedName>
    <definedName name="Breaker_Tipo_Enchufable_de_1x20A_10KA" localSheetId="2">#REF!</definedName>
    <definedName name="Breaker_Tipo_Enchufable_de_1x20A_10KA" localSheetId="5">#REF!</definedName>
    <definedName name="Breaker_Tipo_Enchufable_de_1x20A_10KA">#REF!</definedName>
    <definedName name="Breaker_Tipo_Enchufable_de_3x20A_10KA" localSheetId="4">#REF!</definedName>
    <definedName name="Breaker_Tipo_Enchufable_de_3x20A_10KA" localSheetId="2">#REF!</definedName>
    <definedName name="Breaker_Tipo_Enchufable_de_3x20A_10KA" localSheetId="5">#REF!</definedName>
    <definedName name="Breaker_Tipo_Enchufable_de_3x20A_10KA">#REF!</definedName>
    <definedName name="Breaker_Tipo_Enchufable_de_3x30A_10KA" localSheetId="4">#REF!</definedName>
    <definedName name="Breaker_Tipo_Enchufable_de_3x30A_10KA" localSheetId="2">#REF!</definedName>
    <definedName name="Breaker_Tipo_Enchufable_de_3x30A_10KA" localSheetId="5">#REF!</definedName>
    <definedName name="Breaker_Tipo_Enchufable_de_3x30A_10KA">#REF!</definedName>
    <definedName name="Breaker_Tipo_Enchufable_de_3x80A_25KA" localSheetId="4">#REF!</definedName>
    <definedName name="Breaker_Tipo_Enchufable_de_3x80A_25KA" localSheetId="2">#REF!</definedName>
    <definedName name="Breaker_Tipo_Enchufable_de_3x80A_25KA" localSheetId="5">#REF!</definedName>
    <definedName name="Breaker_Tipo_Enchufable_de_3x80A_25KA">#REF!</definedName>
    <definedName name="Brida_Roscada_Acero_X_150_PSI_2" localSheetId="4">#REF!</definedName>
    <definedName name="Brida_Roscada_Acero_X_150_PSI_2" localSheetId="2">#REF!</definedName>
    <definedName name="Brida_Roscada_Acero_X_150_PSI_2" localSheetId="5">#REF!</definedName>
    <definedName name="Brida_Roscada_Acero_X_150_PSI_2">#REF!</definedName>
    <definedName name="Brida_Roscada_Acero_X_150_PSI_3" localSheetId="4">#REF!</definedName>
    <definedName name="Brida_Roscada_Acero_X_150_PSI_3" localSheetId="2">#REF!</definedName>
    <definedName name="Brida_Roscada_Acero_X_150_PSI_3" localSheetId="5">#REF!</definedName>
    <definedName name="Brida_Roscada_Acero_X_150_PSI_3">#REF!</definedName>
    <definedName name="Brocha_de_cerda_4" localSheetId="4">#REF!</definedName>
    <definedName name="Brocha_de_cerda_4" localSheetId="2">#REF!</definedName>
    <definedName name="Brocha_de_cerda_4" localSheetId="5">#REF!</definedName>
    <definedName name="Brocha_de_cerda_4">#REF!</definedName>
    <definedName name="Cable_Aluminio_Aislado_P.V.C._1_0_AWG" localSheetId="4">#REF!</definedName>
    <definedName name="Cable_Aluminio_Aislado_P.V.C._1_0_AWG" localSheetId="2">#REF!</definedName>
    <definedName name="Cable_Aluminio_Aislado_P.V.C._1_0_AWG" localSheetId="5">#REF!</definedName>
    <definedName name="Cable_Aluminio_Aislado_P.V.C._1_0_AWG">#REF!</definedName>
    <definedName name="Cable_Aluminio_Aislado_P.V.C._2_0_AWG" localSheetId="4">#REF!</definedName>
    <definedName name="Cable_Aluminio_Aislado_P.V.C._2_0_AWG" localSheetId="2">#REF!</definedName>
    <definedName name="Cable_Aluminio_Aislado_P.V.C._2_0_AWG" localSheetId="5">#REF!</definedName>
    <definedName name="Cable_Aluminio_Aislado_P.V.C._2_0_AWG">#REF!</definedName>
    <definedName name="Cable_Telefonico_de_20_Pares" localSheetId="4">#REF!</definedName>
    <definedName name="Cable_Telefonico_de_20_Pares" localSheetId="2">#REF!</definedName>
    <definedName name="Cable_Telefonico_de_20_Pares" localSheetId="5">#REF!</definedName>
    <definedName name="Cable_Telefonico_de_20_Pares">#REF!</definedName>
    <definedName name="Cable_teléfonos_2_Pares" localSheetId="4">#REF!</definedName>
    <definedName name="Cable_teléfonos_2_Pares" localSheetId="2">#REF!</definedName>
    <definedName name="Cable_teléfonos_2_Pares" localSheetId="5">#REF!</definedName>
    <definedName name="Cable_teléfonos_2_Pares">#REF!</definedName>
    <definedName name="Cable_UTP_4_Pares_Cat._5E" localSheetId="4">#REF!</definedName>
    <definedName name="Cable_UTP_4_Pares_Cat._5E" localSheetId="2">#REF!</definedName>
    <definedName name="Cable_UTP_4_Pares_Cat._5E" localSheetId="5">#REF!</definedName>
    <definedName name="Cable_UTP_4_Pares_Cat._5E">#REF!</definedName>
    <definedName name="Caja_de_Paso_en_Mamposteria_de_40x40_cm." localSheetId="4">#REF!</definedName>
    <definedName name="Caja_de_Paso_en_Mamposteria_de_40x40_cm." localSheetId="2">#REF!</definedName>
    <definedName name="Caja_de_Paso_en_Mamposteria_de_40x40_cm." localSheetId="5">#REF!</definedName>
    <definedName name="Caja_de_Paso_en_Mamposteria_de_40x40_cm.">#REF!</definedName>
    <definedName name="Caja_de_Paso_Metalicas_de_10x10_cm." localSheetId="4">#REF!</definedName>
    <definedName name="Caja_de_Paso_Metalicas_de_10x10_cm." localSheetId="2">#REF!</definedName>
    <definedName name="Caja_de_Paso_Metalicas_de_10x10_cm." localSheetId="5">#REF!</definedName>
    <definedName name="Caja_de_Paso_Metalicas_de_10x10_cm.">#REF!</definedName>
    <definedName name="Caja_de_Paso_Metalicas_de_20x20_cm." localSheetId="4">#REF!</definedName>
    <definedName name="Caja_de_Paso_Metalicas_de_20x20_cm." localSheetId="2">#REF!</definedName>
    <definedName name="Caja_de_Paso_Metalicas_de_20x20_cm." localSheetId="5">#REF!</definedName>
    <definedName name="Caja_de_Paso_Metalicas_de_20x20_cm.">#REF!</definedName>
    <definedName name="Caja_Galvanizada_5800" localSheetId="4">#REF!</definedName>
    <definedName name="Caja_Galvanizada_5800" localSheetId="2">#REF!</definedName>
    <definedName name="Caja_Galvanizada_5800" localSheetId="5">#REF!</definedName>
    <definedName name="Caja_Galvanizada_5800">#REF!</definedName>
    <definedName name="Caja_para_Taco_100_a_4_circuitos" localSheetId="4">#REF!</definedName>
    <definedName name="Caja_para_Taco_100_a_4_circuitos" localSheetId="2">#REF!</definedName>
    <definedName name="Caja_para_Taco_100_a_4_circuitos" localSheetId="5">#REF!</definedName>
    <definedName name="Caja_para_Taco_100_a_4_circuitos">#REF!</definedName>
    <definedName name="Cajas_de_Inspeccion__N._CODENSA__AP_280" localSheetId="4">#REF!</definedName>
    <definedName name="Cajas_de_Inspeccion__N._CODENSA__AP_280" localSheetId="2">#REF!</definedName>
    <definedName name="Cajas_de_Inspeccion__N._CODENSA__AP_280" localSheetId="5">#REF!</definedName>
    <definedName name="Cajas_de_Inspeccion__N._CODENSA__AP_280">#REF!</definedName>
    <definedName name="Cajas_de_Inspeccion__N._CODENSA__CS_274" localSheetId="4">#REF!</definedName>
    <definedName name="Cajas_de_Inspeccion__N._CODENSA__CS_274" localSheetId="2">#REF!</definedName>
    <definedName name="Cajas_de_Inspeccion__N._CODENSA__CS_274" localSheetId="5">#REF!</definedName>
    <definedName name="Cajas_de_Inspeccion__N._CODENSA__CS_274">#REF!</definedName>
    <definedName name="Cajas_de_Inspeccion_Según_N._CODENSA_C8_276" localSheetId="4">#REF!</definedName>
    <definedName name="Cajas_de_Inspeccion_Según_N._CODENSA_C8_276" localSheetId="2">#REF!</definedName>
    <definedName name="Cajas_de_Inspeccion_Según_N._CODENSA_C8_276" localSheetId="5">#REF!</definedName>
    <definedName name="Cajas_de_Inspeccion_Según_N._CODENSA_C8_276">#REF!</definedName>
    <definedName name="Cajillas_Medidores_1_1_2" localSheetId="4">#REF!</definedName>
    <definedName name="Cajillas_Medidores_1_1_2" localSheetId="2">#REF!</definedName>
    <definedName name="Cajillas_Medidores_1_1_2" localSheetId="5">#REF!</definedName>
    <definedName name="Cajillas_Medidores_1_1_2">#REF!</definedName>
    <definedName name="Calado_Ceramico_20x20" localSheetId="4">#REF!</definedName>
    <definedName name="Calado_Ceramico_20x20" localSheetId="2">#REF!</definedName>
    <definedName name="Calado_Ceramico_20x20" localSheetId="5">#REF!</definedName>
    <definedName name="Calado_Ceramico_20x20">#REF!</definedName>
    <definedName name="Calentadores_de_Paso" localSheetId="4">#REF!</definedName>
    <definedName name="Calentadores_de_Paso" localSheetId="2">#REF!</definedName>
    <definedName name="Calentadores_de_Paso" localSheetId="5">#REF!</definedName>
    <definedName name="Calentadores_de_Paso">#REF!</definedName>
    <definedName name="Campana_Extractora" localSheetId="4">#REF!</definedName>
    <definedName name="Campana_Extractora" localSheetId="2">#REF!</definedName>
    <definedName name="Campana_Extractora" localSheetId="5">#REF!</definedName>
    <definedName name="Campana_Extractora">#REF!</definedName>
    <definedName name="Campana_extractora_más_ductería." localSheetId="4">#REF!</definedName>
    <definedName name="Campana_extractora_más_ductería." localSheetId="2">#REF!</definedName>
    <definedName name="Campana_extractora_más_ductería." localSheetId="5">#REF!</definedName>
    <definedName name="Campana_extractora_más_ductería.">#REF!</definedName>
    <definedName name="Canaleta_Metalica_con_Division_de_15x4_cm." localSheetId="4">#REF!</definedName>
    <definedName name="Canaleta_Metalica_con_Division_de_15x4_cm." localSheetId="2">#REF!</definedName>
    <definedName name="Canaleta_Metalica_con_Division_de_15x4_cm." localSheetId="5">#REF!</definedName>
    <definedName name="Canaleta_Metalica_con_Division_de_15x4_cm.">#REF!</definedName>
    <definedName name="Canalizacion_Subterranea_4_PVC_4__Según_N._CODENSA" localSheetId="4">#REF!</definedName>
    <definedName name="Canalizacion_Subterranea_4_PVC_4__Según_N._CODENSA" localSheetId="2">#REF!</definedName>
    <definedName name="Canalizacion_Subterranea_4_PVC_4__Según_N._CODENSA" localSheetId="5">#REF!</definedName>
    <definedName name="Canalizacion_Subterranea_4_PVC_4__Según_N._CODENSA">#REF!</definedName>
    <definedName name="Canastilla_Lavaplatos_Ref._93500_000_000" localSheetId="4">#REF!</definedName>
    <definedName name="Canastilla_Lavaplatos_Ref._93500_000_000" localSheetId="2">#REF!</definedName>
    <definedName name="Canastilla_Lavaplatos_Ref._93500_000_000" localSheetId="5">#REF!</definedName>
    <definedName name="Canastilla_Lavaplatos_Ref._93500_000_000">#REF!</definedName>
    <definedName name="Canchas_múltiples." localSheetId="4">#REF!</definedName>
    <definedName name="Canchas_múltiples." localSheetId="2">#REF!</definedName>
    <definedName name="Canchas_múltiples." localSheetId="5">#REF!</definedName>
    <definedName name="Canchas_múltiples.">#REF!</definedName>
    <definedName name="Canecas_de_55_Gal." localSheetId="4">#REF!</definedName>
    <definedName name="Canecas_de_55_Gal." localSheetId="2">#REF!</definedName>
    <definedName name="Canecas_de_55_Gal." localSheetId="5">#REF!</definedName>
    <definedName name="Canecas_de_55_Gal.">#REF!</definedName>
    <definedName name="Caolin" localSheetId="4">#REF!</definedName>
    <definedName name="Caolin" localSheetId="2">#REF!</definedName>
    <definedName name="Caolin" localSheetId="5">#REF!</definedName>
    <definedName name="Caolin">#REF!</definedName>
    <definedName name="Cargador_frontal" localSheetId="4">#REF!</definedName>
    <definedName name="Cargador_frontal" localSheetId="2">#REF!</definedName>
    <definedName name="Cargador_frontal" localSheetId="5">#REF!</definedName>
    <definedName name="Cargador_frontal">#REF!</definedName>
    <definedName name="Casetón_en_fibra_de_vidrio." localSheetId="4">#REF!</definedName>
    <definedName name="Casetón_en_fibra_de_vidrio." localSheetId="2">#REF!</definedName>
    <definedName name="Casetón_en_fibra_de_vidrio." localSheetId="5">#REF!</definedName>
    <definedName name="Casetón_en_fibra_de_vidrio.">#REF!</definedName>
    <definedName name="Caucho_Sabanero_1.50_m" localSheetId="4">#REF!</definedName>
    <definedName name="Caucho_Sabanero_1.50_m" localSheetId="2">#REF!</definedName>
    <definedName name="Caucho_Sabanero_1.50_m" localSheetId="5">#REF!</definedName>
    <definedName name="Caucho_Sabanero_1.50_m">#REF!</definedName>
    <definedName name="Cedro_caqueta_pieza" localSheetId="4">#REF!</definedName>
    <definedName name="Cedro_caqueta_pieza" localSheetId="2">#REF!</definedName>
    <definedName name="Cedro_caqueta_pieza" localSheetId="5">#REF!</definedName>
    <definedName name="Cedro_caqueta_pieza">#REF!</definedName>
    <definedName name="Celosía_en_aluminio" localSheetId="4">#REF!</definedName>
    <definedName name="Celosía_en_aluminio" localSheetId="2">#REF!</definedName>
    <definedName name="Celosía_en_aluminio" localSheetId="5">#REF!</definedName>
    <definedName name="Celosía_en_aluminio">#REF!</definedName>
    <definedName name="Cemento_Blanco" localSheetId="4">#REF!</definedName>
    <definedName name="Cemento_Blanco" localSheetId="2">#REF!</definedName>
    <definedName name="Cemento_Blanco" localSheetId="5">#REF!</definedName>
    <definedName name="Cemento_Blanco">#REF!</definedName>
    <definedName name="Cemento_gris" localSheetId="4">#REF!</definedName>
    <definedName name="Cemento_gris" localSheetId="2">#REF!</definedName>
    <definedName name="Cemento_gris" localSheetId="5">#REF!</definedName>
    <definedName name="Cemento_gris">#REF!</definedName>
    <definedName name="Cepillos" localSheetId="4">#REF!</definedName>
    <definedName name="Cepillos" localSheetId="2">#REF!</definedName>
    <definedName name="Cepillos" localSheetId="5">#REF!</definedName>
    <definedName name="Cepillos">#REF!</definedName>
    <definedName name="Ceramica_30_X_30_Ref." localSheetId="4">#REF!</definedName>
    <definedName name="Ceramica_30_X_30_Ref." localSheetId="2">#REF!</definedName>
    <definedName name="Ceramica_30_X_30_Ref." localSheetId="5">#REF!</definedName>
    <definedName name="Ceramica_30_X_30_Ref.">#REF!</definedName>
    <definedName name="Cerámica_Alfa_Lisa_20x20" localSheetId="4">#REF!</definedName>
    <definedName name="Cerámica_Alfa_Lisa_20x20" localSheetId="2">#REF!</definedName>
    <definedName name="Cerámica_Alfa_Lisa_20x20" localSheetId="5">#REF!</definedName>
    <definedName name="Cerámica_Alfa_Lisa_20x20">#REF!</definedName>
    <definedName name="Cerchas_metalicas_segun_diseño_arquitectonico" localSheetId="4">#REF!</definedName>
    <definedName name="Cerchas_metalicas_segun_diseño_arquitectonico" localSheetId="2">#REF!</definedName>
    <definedName name="Cerchas_metalicas_segun_diseño_arquitectonico" localSheetId="5">#REF!</definedName>
    <definedName name="Cerchas_metalicas_segun_diseño_arquitectonico">#REF!</definedName>
    <definedName name="Cerco_Ordinario_3_M" localSheetId="4">#REF!</definedName>
    <definedName name="Cerco_Ordinario_3_M" localSheetId="2">#REF!</definedName>
    <definedName name="Cerco_Ordinario_3_M" localSheetId="5">#REF!</definedName>
    <definedName name="Cerco_Ordinario_3_M">#REF!</definedName>
    <definedName name="Cerradura__No_hay_sugerencias__baño_A_40S" localSheetId="4">#REF!</definedName>
    <definedName name="Cerradura__No_hay_sugerencias__baño_A_40S" localSheetId="2">#REF!</definedName>
    <definedName name="Cerradura__No_hay_sugerencias__baño_A_40S" localSheetId="5">#REF!</definedName>
    <definedName name="Cerradura__No_hay_sugerencias__baño_A_40S">#REF!</definedName>
    <definedName name="Cerradura_Ref._A40_S_Orbit_C_M_Schlage" localSheetId="4">#REF!</definedName>
    <definedName name="Cerradura_Ref._A40_S_Orbit_C_M_Schlage" localSheetId="2">#REF!</definedName>
    <definedName name="Cerradura_Ref._A40_S_Orbit_C_M_Schlage" localSheetId="5">#REF!</definedName>
    <definedName name="Cerradura_Ref._A40_S_Orbit_C_M_Schlage">#REF!</definedName>
    <definedName name="Cerradura_Ref._A50_PD_Con_Manija_Orbit_C_M_Schlage" localSheetId="4">#REF!</definedName>
    <definedName name="Cerradura_Ref._A50_PD_Con_Manija_Orbit_C_M_Schlage" localSheetId="2">#REF!</definedName>
    <definedName name="Cerradura_Ref._A50_PD_Con_Manija_Orbit_C_M_Schlage" localSheetId="5">#REF!</definedName>
    <definedName name="Cerradura_Ref._A50_PD_Con_Manija_Orbit_C_M_Schlage">#REF!</definedName>
    <definedName name="Cerradura_Ref._A50_WD_Orbit_C_M_Schlage" localSheetId="4">#REF!</definedName>
    <definedName name="Cerradura_Ref._A50_WD_Orbit_C_M_Schlage" localSheetId="2">#REF!</definedName>
    <definedName name="Cerradura_Ref._A50_WD_Orbit_C_M_Schlage" localSheetId="5">#REF!</definedName>
    <definedName name="Cerradura_Ref._A50_WD_Orbit_C_M_Schlage">#REF!</definedName>
    <definedName name="Cerradura_Ref._A80_PD_Orbit_C_M_Schlage" localSheetId="4">#REF!</definedName>
    <definedName name="Cerradura_Ref._A80_PD_Orbit_C_M_Schlage" localSheetId="2">#REF!</definedName>
    <definedName name="Cerradura_Ref._A80_PD_Orbit_C_M_Schlage" localSheetId="5">#REF!</definedName>
    <definedName name="Cerradura_Ref._A80_PD_Orbit_C_M_Schlage">#REF!</definedName>
    <definedName name="Cerradura_Ref._B362_C_M_Schlage" localSheetId="4">#REF!</definedName>
    <definedName name="Cerradura_Ref._B362_C_M_Schlage" localSheetId="2">#REF!</definedName>
    <definedName name="Cerradura_Ref._B362_C_M_Schlage" localSheetId="5">#REF!</definedName>
    <definedName name="Cerradura_Ref._B362_C_M_Schlage">#REF!</definedName>
    <definedName name="Certificacion_por_Punto_Sencillo" localSheetId="4">#REF!</definedName>
    <definedName name="Certificacion_por_Punto_Sencillo" localSheetId="2">#REF!</definedName>
    <definedName name="Certificacion_por_Punto_Sencillo" localSheetId="5">#REF!</definedName>
    <definedName name="Certificacion_por_Punto_Sencillo">#REF!</definedName>
    <definedName name="Chazos_de_Madera_10_X_10" localSheetId="4">#REF!</definedName>
    <definedName name="Chazos_de_Madera_10_X_10" localSheetId="2">#REF!</definedName>
    <definedName name="Chazos_de_Madera_10_X_10" localSheetId="5">#REF!</definedName>
    <definedName name="Chazos_de_Madera_10_X_10">#REF!</definedName>
    <definedName name="Cheque_1" localSheetId="4">#REF!</definedName>
    <definedName name="Cheque_1" localSheetId="2">#REF!</definedName>
    <definedName name="Cheque_1" localSheetId="5">#REF!</definedName>
    <definedName name="Cheque_1">#REF!</definedName>
    <definedName name="Cheque_1_1_2" localSheetId="4">#REF!</definedName>
    <definedName name="Cheque_1_1_2" localSheetId="2">#REF!</definedName>
    <definedName name="Cheque_1_1_2" localSheetId="5">#REF!</definedName>
    <definedName name="Cheque_1_1_2">#REF!</definedName>
    <definedName name="Cheque_2" localSheetId="4">#REF!</definedName>
    <definedName name="Cheque_2" localSheetId="2">#REF!</definedName>
    <definedName name="Cheque_2" localSheetId="5">#REF!</definedName>
    <definedName name="Cheque_2">#REF!</definedName>
    <definedName name="Cheque_3" localSheetId="4">#REF!</definedName>
    <definedName name="Cheque_3" localSheetId="2">#REF!</definedName>
    <definedName name="Cheque_3" localSheetId="5">#REF!</definedName>
    <definedName name="Cheque_3">#REF!</definedName>
    <definedName name="Cinta_teflón" localSheetId="4">#REF!</definedName>
    <definedName name="Cinta_teflón" localSheetId="2">#REF!</definedName>
    <definedName name="Cinta_teflón" localSheetId="5">#REF!</definedName>
    <definedName name="Cinta_teflón">#REF!</definedName>
    <definedName name="Cocineta_estufa_a_gas_dos_puestos" localSheetId="4">#REF!</definedName>
    <definedName name="Cocineta_estufa_a_gas_dos_puestos" localSheetId="2">#REF!</definedName>
    <definedName name="Cocineta_estufa_a_gas_dos_puestos" localSheetId="5">#REF!</definedName>
    <definedName name="Cocineta_estufa_a_gas_dos_puestos">#REF!</definedName>
    <definedName name="Codo_45_cobre_tipo_CxC" localSheetId="4">#REF!</definedName>
    <definedName name="Codo_45_cobre_tipo_CxC" localSheetId="2">#REF!</definedName>
    <definedName name="Codo_45_cobre_tipo_CxC" localSheetId="5">#REF!</definedName>
    <definedName name="Codo_45_cobre_tipo_CxC">#REF!</definedName>
    <definedName name="Codo_90_1_4__c_x_c_sanitario_3" localSheetId="4">#REF!</definedName>
    <definedName name="Codo_90_1_4__c_x_c_sanitario_3" localSheetId="2">#REF!</definedName>
    <definedName name="Codo_90_1_4__c_x_c_sanitario_3" localSheetId="5">#REF!</definedName>
    <definedName name="Codo_90_1_4__c_x_c_sanitario_3">#REF!</definedName>
    <definedName name="Codo_90_1_4__c_x_c_sanitario_4" localSheetId="4">#REF!</definedName>
    <definedName name="Codo_90_1_4__c_x_c_sanitario_4" localSheetId="2">#REF!</definedName>
    <definedName name="Codo_90_1_4__c_x_c_sanitario_4" localSheetId="5">#REF!</definedName>
    <definedName name="Codo_90_1_4__c_x_c_sanitario_4">#REF!</definedName>
    <definedName name="Codo_90_cobre_tipo_CxC" localSheetId="4">#REF!</definedName>
    <definedName name="Codo_90_cobre_tipo_CxC" localSheetId="2">#REF!</definedName>
    <definedName name="Codo_90_cobre_tipo_CxC" localSheetId="5">#REF!</definedName>
    <definedName name="Codo_90_cobre_tipo_CxC">#REF!</definedName>
    <definedName name="Codo_90_presión_P.V.C._1" localSheetId="4">#REF!</definedName>
    <definedName name="Codo_90_presión_P.V.C._1" localSheetId="2">#REF!</definedName>
    <definedName name="Codo_90_presión_P.V.C._1" localSheetId="5">#REF!</definedName>
    <definedName name="Codo_90_presión_P.V.C._1">#REF!</definedName>
    <definedName name="Codo_90_presión_P.V.C._1_1_2" localSheetId="4">#REF!</definedName>
    <definedName name="Codo_90_presión_P.V.C._1_1_2" localSheetId="2">#REF!</definedName>
    <definedName name="Codo_90_presión_P.V.C._1_1_2" localSheetId="5">#REF!</definedName>
    <definedName name="Codo_90_presión_P.V.C._1_1_2">#REF!</definedName>
    <definedName name="Codo_90_presión_P.V.C._1_2" localSheetId="4">#REF!</definedName>
    <definedName name="Codo_90_presión_P.V.C._1_2" localSheetId="2">#REF!</definedName>
    <definedName name="Codo_90_presión_P.V.C._1_2" localSheetId="5">#REF!</definedName>
    <definedName name="Codo_90_presión_P.V.C._1_2">#REF!</definedName>
    <definedName name="Codo_90_presión_P.V.C._3_4" localSheetId="4">#REF!</definedName>
    <definedName name="Codo_90_presión_P.V.C._3_4" localSheetId="2">#REF!</definedName>
    <definedName name="Codo_90_presión_P.V.C._3_4" localSheetId="5">#REF!</definedName>
    <definedName name="Codo_90_presión_P.V.C._3_4">#REF!</definedName>
    <definedName name="Codo_90o_1_4__CxC_SANITARIO_2" localSheetId="4">#REF!</definedName>
    <definedName name="Codo_90o_1_4__CxC_SANITARIO_2" localSheetId="2">#REF!</definedName>
    <definedName name="Codo_90o_1_4__CxC_SANITARIO_2" localSheetId="5">#REF!</definedName>
    <definedName name="Codo_90o_1_4__CxC_SANITARIO_2">#REF!</definedName>
    <definedName name="Codo_90o_1_4__CxC_SANITARIO_3" localSheetId="4">#REF!</definedName>
    <definedName name="Codo_90o_1_4__CxC_SANITARIO_3" localSheetId="2">#REF!</definedName>
    <definedName name="Codo_90o_1_4__CxC_SANITARIO_3" localSheetId="5">#REF!</definedName>
    <definedName name="Codo_90o_1_4__CxC_SANITARIO_3">#REF!</definedName>
    <definedName name="Codo_90o_1_4__CxC_SANITARIO_4" localSheetId="4">#REF!</definedName>
    <definedName name="Codo_90o_1_4__CxC_SANITARIO_4" localSheetId="2">#REF!</definedName>
    <definedName name="Codo_90o_1_4__CxC_SANITARIO_4" localSheetId="5">#REF!</definedName>
    <definedName name="Codo_90o_1_4__CxC_SANITARIO_4">#REF!</definedName>
    <definedName name="Codo_90o_1_4__CxC_SANITARIO_6" localSheetId="4">#REF!</definedName>
    <definedName name="Codo_90o_1_4__CxC_SANITARIO_6" localSheetId="2">#REF!</definedName>
    <definedName name="Codo_90o_1_4__CxC_SANITARIO_6" localSheetId="5">#REF!</definedName>
    <definedName name="Codo_90o_1_4__CxC_SANITARIO_6">#REF!</definedName>
    <definedName name="Codo_90o_Presión_P.V.C._1" localSheetId="4">#REF!</definedName>
    <definedName name="Codo_90o_Presión_P.V.C._1" localSheetId="2">#REF!</definedName>
    <definedName name="Codo_90o_Presión_P.V.C._1" localSheetId="5">#REF!</definedName>
    <definedName name="Codo_90o_Presión_P.V.C._1">#REF!</definedName>
    <definedName name="Codo_90o_Presión_P.V.C._1_1_2" localSheetId="4">#REF!</definedName>
    <definedName name="Codo_90o_Presión_P.V.C._1_1_2" localSheetId="2">#REF!</definedName>
    <definedName name="Codo_90o_Presión_P.V.C._1_1_2" localSheetId="5">#REF!</definedName>
    <definedName name="Codo_90o_Presión_P.V.C._1_1_2">#REF!</definedName>
    <definedName name="Codo_90o_Presión_P.V.C._1_1_4" localSheetId="4">#REF!</definedName>
    <definedName name="Codo_90o_Presión_P.V.C._1_1_4" localSheetId="2">#REF!</definedName>
    <definedName name="Codo_90o_Presión_P.V.C._1_1_4" localSheetId="5">#REF!</definedName>
    <definedName name="Codo_90o_Presión_P.V.C._1_1_4">#REF!</definedName>
    <definedName name="Codo_90o_Presión_P.V.C._1_2" localSheetId="4">#REF!</definedName>
    <definedName name="Codo_90o_Presión_P.V.C._1_2" localSheetId="2">#REF!</definedName>
    <definedName name="Codo_90o_Presión_P.V.C._1_2" localSheetId="5">#REF!</definedName>
    <definedName name="Codo_90o_Presión_P.V.C._1_2">#REF!</definedName>
    <definedName name="Codo_90o_Presión_P.V.C._2" localSheetId="4">#REF!</definedName>
    <definedName name="Codo_90o_Presión_P.V.C._2" localSheetId="2">#REF!</definedName>
    <definedName name="Codo_90o_Presión_P.V.C._2" localSheetId="5">#REF!</definedName>
    <definedName name="Codo_90o_Presión_P.V.C._2">#REF!</definedName>
    <definedName name="Codo_90o_Presión_P.V.C._2_1_2" localSheetId="4">#REF!</definedName>
    <definedName name="Codo_90o_Presión_P.V.C._2_1_2" localSheetId="2">#REF!</definedName>
    <definedName name="Codo_90o_Presión_P.V.C._2_1_2" localSheetId="5">#REF!</definedName>
    <definedName name="Codo_90o_Presión_P.V.C._2_1_2">#REF!</definedName>
    <definedName name="Codo_90o_Presión_P.V.C._3" localSheetId="4">#REF!</definedName>
    <definedName name="Codo_90o_Presión_P.V.C._3" localSheetId="2">#REF!</definedName>
    <definedName name="Codo_90o_Presión_P.V.C._3" localSheetId="5">#REF!</definedName>
    <definedName name="Codo_90o_Presión_P.V.C._3">#REF!</definedName>
    <definedName name="Codo_90o_Presión_P.V.C._3_4" localSheetId="4">#REF!</definedName>
    <definedName name="Codo_90o_Presión_P.V.C._3_4" localSheetId="2">#REF!</definedName>
    <definedName name="Codo_90o_Presión_P.V.C._3_4" localSheetId="5">#REF!</definedName>
    <definedName name="Codo_90o_Presión_P.V.C._3_4">#REF!</definedName>
    <definedName name="Codo_galvanizado_1" localSheetId="4">#REF!</definedName>
    <definedName name="Codo_galvanizado_1" localSheetId="2">#REF!</definedName>
    <definedName name="Codo_galvanizado_1" localSheetId="5">#REF!</definedName>
    <definedName name="Codo_galvanizado_1">#REF!</definedName>
    <definedName name="Codo_galvanizado_1_1_2" localSheetId="4">#REF!</definedName>
    <definedName name="Codo_galvanizado_1_1_2" localSheetId="2">#REF!</definedName>
    <definedName name="Codo_galvanizado_1_1_2" localSheetId="5">#REF!</definedName>
    <definedName name="Codo_galvanizado_1_1_2">#REF!</definedName>
    <definedName name="Codo_galvanizado_2" localSheetId="4">#REF!</definedName>
    <definedName name="Codo_galvanizado_2" localSheetId="2">#REF!</definedName>
    <definedName name="Codo_galvanizado_2" localSheetId="5">#REF!</definedName>
    <definedName name="Codo_galvanizado_2">#REF!</definedName>
    <definedName name="Codo_Galvanizado_3" localSheetId="4">#REF!</definedName>
    <definedName name="Codo_Galvanizado_3" localSheetId="2">#REF!</definedName>
    <definedName name="Codo_Galvanizado_3" localSheetId="5">#REF!</definedName>
    <definedName name="Codo_Galvanizado_3">#REF!</definedName>
    <definedName name="Color_mineral" localSheetId="4">#REF!</definedName>
    <definedName name="Color_mineral" localSheetId="2">#REF!</definedName>
    <definedName name="Color_mineral" localSheetId="5">#REF!</definedName>
    <definedName name="Color_mineral">#REF!</definedName>
    <definedName name="Compresor_2_Martillos_185_PCM" localSheetId="4">#REF!</definedName>
    <definedName name="Compresor_2_Martillos_185_PCM" localSheetId="2">#REF!</definedName>
    <definedName name="Compresor_2_Martillos_185_PCM" localSheetId="5">#REF!</definedName>
    <definedName name="Compresor_2_Martillos_185_PCM">#REF!</definedName>
    <definedName name="Concreto_1_3_5" localSheetId="4">#REF!</definedName>
    <definedName name="Concreto_1_3_5" localSheetId="2">#REF!</definedName>
    <definedName name="Concreto_1_3_5" localSheetId="5">#REF!</definedName>
    <definedName name="Concreto_1_3_5">#REF!</definedName>
    <definedName name="Concreto_2500_PSI" localSheetId="4">#REF!</definedName>
    <definedName name="Concreto_2500_PSI" localSheetId="2">#REF!</definedName>
    <definedName name="Concreto_2500_PSI" localSheetId="5">#REF!</definedName>
    <definedName name="Concreto_2500_PSI">#REF!</definedName>
    <definedName name="Concreto_3000_PSI" localSheetId="4">#REF!</definedName>
    <definedName name="Concreto_3000_PSI" localSheetId="2">#REF!</definedName>
    <definedName name="Concreto_3000_PSI" localSheetId="5">#REF!</definedName>
    <definedName name="Concreto_3000_PSI">#REF!</definedName>
    <definedName name="Concreto_a_granel_con_silo_puesto_en_obra__cemento_1A__2500_P.S.I." localSheetId="4">#REF!</definedName>
    <definedName name="Concreto_a_granel_con_silo_puesto_en_obra__cemento_1A__2500_P.S.I." localSheetId="2">#REF!</definedName>
    <definedName name="Concreto_a_granel_con_silo_puesto_en_obra__cemento_1A__2500_P.S.I." localSheetId="5">#REF!</definedName>
    <definedName name="Concreto_a_granel_con_silo_puesto_en_obra__cemento_1A__2500_P.S.I.">#REF!</definedName>
    <definedName name="Concreto_a_granel_con_silo_puesto_en_obra__cemento_1A__3000_P.S.I." localSheetId="4">#REF!</definedName>
    <definedName name="Concreto_a_granel_con_silo_puesto_en_obra__cemento_1A__3000_P.S.I." localSheetId="2">#REF!</definedName>
    <definedName name="Concreto_a_granel_con_silo_puesto_en_obra__cemento_1A__3000_P.S.I." localSheetId="5">#REF!</definedName>
    <definedName name="Concreto_a_granel_con_silo_puesto_en_obra__cemento_1A__3000_P.S.I.">#REF!</definedName>
    <definedName name="Concreto_a_granel_con_silo_puesto_en_obra__cemento_1A__4000_P.S.I." localSheetId="4">#REF!</definedName>
    <definedName name="Concreto_a_granel_con_silo_puesto_en_obra__cemento_1A__4000_P.S.I." localSheetId="2">#REF!</definedName>
    <definedName name="Concreto_a_granel_con_silo_puesto_en_obra__cemento_1A__4000_P.S.I." localSheetId="5">#REF!</definedName>
    <definedName name="Concreto_a_granel_con_silo_puesto_en_obra__cemento_1A__4000_P.S.I.">#REF!</definedName>
    <definedName name="Concreto_común_3000_P.S.I." localSheetId="4">#REF!</definedName>
    <definedName name="Concreto_común_3000_P.S.I." localSheetId="2">#REF!</definedName>
    <definedName name="Concreto_común_3000_P.S.I." localSheetId="5">#REF!</definedName>
    <definedName name="Concreto_común_3000_P.S.I.">#REF!</definedName>
    <definedName name="Concreto_Corriente_2500_P.S.I." localSheetId="4">#REF!</definedName>
    <definedName name="Concreto_Corriente_2500_P.S.I." localSheetId="2">#REF!</definedName>
    <definedName name="Concreto_Corriente_2500_P.S.I." localSheetId="5">#REF!</definedName>
    <definedName name="Concreto_Corriente_2500_P.S.I.">#REF!</definedName>
    <definedName name="Concreto_Corriente_3000_P.S.I." localSheetId="4">#REF!</definedName>
    <definedName name="Concreto_Corriente_3000_P.S.I." localSheetId="2">#REF!</definedName>
    <definedName name="Concreto_Corriente_3000_P.S.I." localSheetId="5">#REF!</definedName>
    <definedName name="Concreto_Corriente_3000_P.S.I.">#REF!</definedName>
    <definedName name="Concreto_corriente_de_2500_P.S.I." localSheetId="4">#REF!</definedName>
    <definedName name="Concreto_corriente_de_2500_P.S.I." localSheetId="2">#REF!</definedName>
    <definedName name="Concreto_corriente_de_2500_P.S.I." localSheetId="5">#REF!</definedName>
    <definedName name="Concreto_corriente_de_2500_P.S.I.">#REF!</definedName>
    <definedName name="Concreto_Corriente_de_3000_P.S.I." localSheetId="4">#REF!</definedName>
    <definedName name="Concreto_Corriente_de_3000_P.S.I." localSheetId="2">#REF!</definedName>
    <definedName name="Concreto_Corriente_de_3000_P.S.I." localSheetId="5">#REF!</definedName>
    <definedName name="Concreto_Corriente_de_3000_P.S.I.">#REF!</definedName>
    <definedName name="Concreto_Corriente_de_4000_P.S.I." localSheetId="4">#REF!</definedName>
    <definedName name="Concreto_Corriente_de_4000_P.S.I." localSheetId="2">#REF!</definedName>
    <definedName name="Concreto_Corriente_de_4000_P.S.I." localSheetId="5">#REF!</definedName>
    <definedName name="Concreto_Corriente_de_4000_P.S.I.">#REF!</definedName>
    <definedName name="Concreto_Gravilla_Fina_2000_psi" localSheetId="4">#REF!</definedName>
    <definedName name="Concreto_Gravilla_Fina_2000_psi" localSheetId="2">#REF!</definedName>
    <definedName name="Concreto_Gravilla_Fina_2000_psi" localSheetId="5">#REF!</definedName>
    <definedName name="Concreto_Gravilla_Fina_2000_psi">#REF!</definedName>
    <definedName name="Conexión_Siamesa" localSheetId="4">#REF!</definedName>
    <definedName name="Conexión_Siamesa" localSheetId="2">#REF!</definedName>
    <definedName name="Conexión_Siamesa" localSheetId="5">#REF!</definedName>
    <definedName name="Conexión_Siamesa">#REF!</definedName>
    <definedName name="Conexión_Siamesa_de_2_1_2__X_2_1_2__X_3" localSheetId="4">#REF!</definedName>
    <definedName name="Conexión_Siamesa_de_2_1_2__X_2_1_2__X_3" localSheetId="2">#REF!</definedName>
    <definedName name="Conexión_Siamesa_de_2_1_2__X_2_1_2__X_3" localSheetId="5">#REF!</definedName>
    <definedName name="Conexión_Siamesa_de_2_1_2__X_2_1_2__X_3">#REF!</definedName>
    <definedName name="CONTRATISTA" localSheetId="4">[2]VARIABLES!$C$9</definedName>
    <definedName name="CONTRATISTA" localSheetId="2">[2]VARIABLES!$C$9</definedName>
    <definedName name="CONTRATISTA" localSheetId="5">[2]VARIABLES!$C$9</definedName>
    <definedName name="CONTRATISTA">[3]VARIABLES!$C$9</definedName>
    <definedName name="CONTRATO.No" localSheetId="4">[2]VARIABLES!$C$6</definedName>
    <definedName name="CONTRATO.No" localSheetId="2">[2]VARIABLES!$C$6</definedName>
    <definedName name="CONTRATO.No" localSheetId="5">[2]VARIABLES!$C$6</definedName>
    <definedName name="CONTRATO.No">[3]VARIABLES!$C$6</definedName>
    <definedName name="CotizacionARP" localSheetId="4">#REF!</definedName>
    <definedName name="CotizacionARP" localSheetId="2">#REF!</definedName>
    <definedName name="CotizacionARP" localSheetId="5">#REF!</definedName>
    <definedName name="CotizacionARP">#REF!</definedName>
    <definedName name="CUADRILLA">'MANO DE OBRA'!#REF!</definedName>
    <definedName name="Cuadrilla_Albañilería_OF_Ayudante" localSheetId="4">#REF!</definedName>
    <definedName name="Cuadrilla_Albañilería_OF_Ayudante" localSheetId="2">#REF!</definedName>
    <definedName name="Cuadrilla_Albañilería_OF_Ayudante" localSheetId="5">#REF!</definedName>
    <definedName name="Cuadrilla_Albañilería_OF_Ayudante">#REF!</definedName>
    <definedName name="Cuadrillas">[4]Cuadrillas!$A$11:$I$75</definedName>
    <definedName name="Cubierta_sándwich___Deck_Aluzinc_333C_mm_Cal_26" localSheetId="4">#REF!</definedName>
    <definedName name="Cubierta_sándwich___Deck_Aluzinc_333C_mm_Cal_26" localSheetId="2">#REF!</definedName>
    <definedName name="Cubierta_sándwich___Deck_Aluzinc_333C_mm_Cal_26" localSheetId="5">#REF!</definedName>
    <definedName name="Cubierta_sándwich___Deck_Aluzinc_333C_mm_Cal_26">#REF!</definedName>
    <definedName name="Cubierta_Trapezoidal_Acesco_3_05" localSheetId="4">#REF!</definedName>
    <definedName name="Cubierta_Trapezoidal_Acesco_3_05" localSheetId="2">#REF!</definedName>
    <definedName name="Cubierta_Trapezoidal_Acesco_3_05" localSheetId="5">#REF!</definedName>
    <definedName name="Cubierta_Trapezoidal_Acesco_3_05">#REF!</definedName>
    <definedName name="Cuchillas" localSheetId="4">#REF!</definedName>
    <definedName name="Cuchillas" localSheetId="2">#REF!</definedName>
    <definedName name="Cuchillas" localSheetId="5">#REF!</definedName>
    <definedName name="Cuchillas">#REF!</definedName>
    <definedName name="Cupula_tragante_4_x2" localSheetId="4">#REF!</definedName>
    <definedName name="Cupula_tragante_4_x2" localSheetId="2">#REF!</definedName>
    <definedName name="Cupula_tragante_4_x2" localSheetId="5">#REF!</definedName>
    <definedName name="Cupula_tragante_4_x2">#REF!</definedName>
    <definedName name="DES_CUADRILLA">'MANO DE OBRA'!#REF!</definedName>
    <definedName name="DES_HERRAMIENTAS">#REF!</definedName>
    <definedName name="DES_ITEM">PRESUPUESTO!$B$17:$B$150</definedName>
    <definedName name="DES_MATERIALES" localSheetId="1">'[5]LISTA DE MATERIALES'!$A$3:$A$225</definedName>
    <definedName name="DES_MATERIALES">#REF!</definedName>
    <definedName name="DES_TRANSPORTE">#REF!</definedName>
    <definedName name="Descrip_cuadrillas">[4]Cuadrillas!$A$15:$A$75</definedName>
    <definedName name="Descrip_equipos">[4]Equ!$A$15:$A$101</definedName>
    <definedName name="Descrip_transporte">[4]Trans!$A$16:$A$63</definedName>
    <definedName name="Descripción">[4]Mat!$A$9:$A$1180</definedName>
    <definedName name="Desinfeccion_del_Sistema_de_Agua_Potable" localSheetId="4">#REF!</definedName>
    <definedName name="Desinfeccion_del_Sistema_de_Agua_Potable" localSheetId="2">#REF!</definedName>
    <definedName name="Desinfeccion_del_Sistema_de_Agua_Potable" localSheetId="5">#REF!</definedName>
    <definedName name="Desinfeccion_del_Sistema_de_Agua_Potable">#REF!</definedName>
    <definedName name="DifConsultoriaFMMin" localSheetId="4">#REF!</definedName>
    <definedName name="DifConsultoriaFMMin" localSheetId="2">#REF!</definedName>
    <definedName name="DifConsultoriaFMMin" localSheetId="5">#REF!</definedName>
    <definedName name="DifConsultoriaFMMin">#REF!</definedName>
    <definedName name="Disolvente_Thinner" localSheetId="4">#REF!</definedName>
    <definedName name="Disolvente_Thinner" localSheetId="2">#REF!</definedName>
    <definedName name="Disolvente_Thinner" localSheetId="5">#REF!</definedName>
    <definedName name="Disolvente_Thinner">#REF!</definedName>
    <definedName name="Dispensador_Jabon_Liquido_Ref._B_4063" localSheetId="4">#REF!</definedName>
    <definedName name="Dispensador_Jabon_Liquido_Ref._B_4063" localSheetId="2">#REF!</definedName>
    <definedName name="Dispensador_Jabon_Liquido_Ref._B_4063" localSheetId="5">#REF!</definedName>
    <definedName name="Dispensador_Jabon_Liquido_Ref._B_4063">#REF!</definedName>
    <definedName name="Dispensador_Toallas_de_Papel_Ref._B_369" localSheetId="4">#REF!</definedName>
    <definedName name="Dispensador_Toallas_de_Papel_Ref._B_369" localSheetId="2">#REF!</definedName>
    <definedName name="Dispensador_Toallas_de_Papel_Ref._B_369" localSheetId="5">#REF!</definedName>
    <definedName name="Dispensador_Toallas_de_Papel_Ref._B_369">#REF!</definedName>
    <definedName name="Documentacion_y_Marquillado" localSheetId="4">#REF!</definedName>
    <definedName name="Documentacion_y_Marquillado" localSheetId="2">#REF!</definedName>
    <definedName name="Documentacion_y_Marquillado" localSheetId="5">#REF!</definedName>
    <definedName name="Documentacion_y_Marquillado">#REF!</definedName>
    <definedName name="Domos_acrílicos_1.10_x_1.10" localSheetId="4">#REF!</definedName>
    <definedName name="Domos_acrílicos_1.10_x_1.10" localSheetId="2">#REF!</definedName>
    <definedName name="Domos_acrílicos_1.10_x_1.10" localSheetId="5">#REF!</definedName>
    <definedName name="Domos_acrílicos_1.10_x_1.10">#REF!</definedName>
    <definedName name="ducha_antivandalica_mezclador" localSheetId="4">#REF!</definedName>
    <definedName name="ducha_antivandalica_mezclador" localSheetId="2">#REF!</definedName>
    <definedName name="ducha_antivandalica_mezclador" localSheetId="5">#REF!</definedName>
    <definedName name="ducha_antivandalica_mezclador">#REF!</definedName>
    <definedName name="Durmiente_3_m" localSheetId="4">#REF!</definedName>
    <definedName name="Durmiente_3_m" localSheetId="2">#REF!</definedName>
    <definedName name="Durmiente_3_m" localSheetId="5">#REF!</definedName>
    <definedName name="Durmiente_3_m">#REF!</definedName>
    <definedName name="Durmiente_Abarco_4m" localSheetId="4">#REF!</definedName>
    <definedName name="Durmiente_Abarco_4m" localSheetId="2">#REF!</definedName>
    <definedName name="Durmiente_Abarco_4m" localSheetId="5">#REF!</definedName>
    <definedName name="Durmiente_Abarco_4m">#REF!</definedName>
    <definedName name="Durmiente_Ordinario_4m" localSheetId="4">#REF!</definedName>
    <definedName name="Durmiente_Ordinario_4m" localSheetId="2">#REF!</definedName>
    <definedName name="Durmiente_Ordinario_4m" localSheetId="5">#REF!</definedName>
    <definedName name="Durmiente_Ordinario_4m">#REF!</definedName>
    <definedName name="Emeflex_3_00_mm" localSheetId="4">#REF!</definedName>
    <definedName name="Emeflex_3_00_mm" localSheetId="2">#REF!</definedName>
    <definedName name="Emeflex_3_00_mm" localSheetId="5">#REF!</definedName>
    <definedName name="Emeflex_3_00_mm">#REF!</definedName>
    <definedName name="Endurecedor" localSheetId="4">#REF!</definedName>
    <definedName name="Endurecedor" localSheetId="2">#REF!</definedName>
    <definedName name="Endurecedor" localSheetId="5">#REF!</definedName>
    <definedName name="Endurecedor">#REF!</definedName>
    <definedName name="Entramado_piso__repisas_8_4_3" localSheetId="4">#REF!</definedName>
    <definedName name="Entramado_piso__repisas_8_4_3" localSheetId="2">#REF!</definedName>
    <definedName name="Entramado_piso__repisas_8_4_3" localSheetId="5">#REF!</definedName>
    <definedName name="Entramado_piso__repisas_8_4_3">#REF!</definedName>
    <definedName name="Equipo_de_Medida_de_Energia_Activa_y_Reactiva__Transformadores_de_Corriente_de_660_5_A_Bornera_de_Prueba_y_Celda" localSheetId="4">#REF!</definedName>
    <definedName name="Equipo_de_Medida_de_Energia_Activa_y_Reactiva__Transformadores_de_Corriente_de_660_5_A_Bornera_de_Prueba_y_Celda" localSheetId="2">#REF!</definedName>
    <definedName name="Equipo_de_Medida_de_Energia_Activa_y_Reactiva__Transformadores_de_Corriente_de_660_5_A_Bornera_de_Prueba_y_Celda" localSheetId="5">#REF!</definedName>
    <definedName name="Equipo_de_Medida_de_Energia_Activa_y_Reactiva__Transformadores_de_Corriente_de_660_5_A_Bornera_de_Prueba_y_Celda">#REF!</definedName>
    <definedName name="Equipo_para_Suministro_Agua_No_Potable_Según_Especificacion" localSheetId="4">#REF!</definedName>
    <definedName name="Equipo_para_Suministro_Agua_No_Potable_Según_Especificacion" localSheetId="2">#REF!</definedName>
    <definedName name="Equipo_para_Suministro_Agua_No_Potable_Según_Especificacion" localSheetId="5">#REF!</definedName>
    <definedName name="Equipo_para_Suministro_Agua_No_Potable_Según_Especificacion">#REF!</definedName>
    <definedName name="Equipo_para_Suministro_de_Agua_Potable_Según_Especificacion" localSheetId="4">#REF!</definedName>
    <definedName name="Equipo_para_Suministro_de_Agua_Potable_Según_Especificacion" localSheetId="2">#REF!</definedName>
    <definedName name="Equipo_para_Suministro_de_Agua_Potable_Según_Especificacion" localSheetId="5">#REF!</definedName>
    <definedName name="Equipo_para_Suministro_de_Agua_Potable_Según_Especificacion">#REF!</definedName>
    <definedName name="Equipo_Proteccion_de_Incendio_Según_Especificacion" localSheetId="4">#REF!</definedName>
    <definedName name="Equipo_Proteccion_de_Incendio_Según_Especificacion" localSheetId="2">#REF!</definedName>
    <definedName name="Equipo_Proteccion_de_Incendio_Según_Especificacion" localSheetId="5">#REF!</definedName>
    <definedName name="Equipo_Proteccion_de_Incendio_Según_Especificacion">#REF!</definedName>
    <definedName name="Escalera_metálica_en_caracol_Diametro_1_80" localSheetId="4">#REF!</definedName>
    <definedName name="Escalera_metálica_en_caracol_Diametro_1_80" localSheetId="2">#REF!</definedName>
    <definedName name="Escalera_metálica_en_caracol_Diametro_1_80" localSheetId="5">#REF!</definedName>
    <definedName name="Escalera_metálica_en_caracol_Diametro_1_80">#REF!</definedName>
    <definedName name="Escalera_Metalica_tramo_5_50_ML" localSheetId="4">#REF!</definedName>
    <definedName name="Escalera_Metalica_tramo_5_50_ML" localSheetId="2">#REF!</definedName>
    <definedName name="Escalera_Metalica_tramo_5_50_ML" localSheetId="5">#REF!</definedName>
    <definedName name="Escalera_Metalica_tramo_5_50_ML">#REF!</definedName>
    <definedName name="Escobas" localSheetId="4">#REF!</definedName>
    <definedName name="Escobas" localSheetId="2">#REF!</definedName>
    <definedName name="Escobas" localSheetId="5">#REF!</definedName>
    <definedName name="Escobas">#REF!</definedName>
    <definedName name="Escotilla_de_Inspeccion_tanques_de_agua" localSheetId="4">#REF!</definedName>
    <definedName name="Escotilla_de_Inspeccion_tanques_de_agua" localSheetId="2">#REF!</definedName>
    <definedName name="Escotilla_de_Inspeccion_tanques_de_agua" localSheetId="5">#REF!</definedName>
    <definedName name="Escotilla_de_Inspeccion_tanques_de_agua">#REF!</definedName>
    <definedName name="Escudos_Americanos_para_Sprinkler" localSheetId="4">#REF!</definedName>
    <definedName name="Escudos_Americanos_para_Sprinkler" localSheetId="2">#REF!</definedName>
    <definedName name="Escudos_Americanos_para_Sprinkler" localSheetId="5">#REF!</definedName>
    <definedName name="Escudos_Americanos_para_Sprinkler">#REF!</definedName>
    <definedName name="Esmalte_Sintético_Pintulux" localSheetId="4">#REF!</definedName>
    <definedName name="Esmalte_Sintético_Pintulux" localSheetId="2">#REF!</definedName>
    <definedName name="Esmalte_Sintético_Pintulux" localSheetId="5">#REF!</definedName>
    <definedName name="Esmalte_Sintético_Pintulux">#REF!</definedName>
    <definedName name="Espatula" localSheetId="4">#REF!</definedName>
    <definedName name="Espatula" localSheetId="2">#REF!</definedName>
    <definedName name="Espatula" localSheetId="5">#REF!</definedName>
    <definedName name="Espatula">#REF!</definedName>
    <definedName name="Espatulas" localSheetId="4">#REF!</definedName>
    <definedName name="Espatulas" localSheetId="2">#REF!</definedName>
    <definedName name="Espatulas" localSheetId="5">#REF!</definedName>
    <definedName name="Espatulas">#REF!</definedName>
    <definedName name="Espatulas_3" localSheetId="4">#REF!</definedName>
    <definedName name="Espatulas_3" localSheetId="2">#REF!</definedName>
    <definedName name="Espatulas_3" localSheetId="5">#REF!</definedName>
    <definedName name="Espatulas_3">#REF!</definedName>
    <definedName name="Espatulas_5" localSheetId="4">#REF!</definedName>
    <definedName name="Espatulas_5" localSheetId="2">#REF!</definedName>
    <definedName name="Espatulas_5" localSheetId="5">#REF!</definedName>
    <definedName name="Espatulas_5">#REF!</definedName>
    <definedName name="Espejo_4.00_mm" localSheetId="4">#REF!</definedName>
    <definedName name="Espejo_4.00_mm" localSheetId="2">#REF!</definedName>
    <definedName name="Espejo_4.00_mm" localSheetId="5">#REF!</definedName>
    <definedName name="Espejo_4.00_mm">#REF!</definedName>
    <definedName name="Esponjillas" localSheetId="4">#REF!</definedName>
    <definedName name="Esponjillas" localSheetId="2">#REF!</definedName>
    <definedName name="Esponjillas" localSheetId="5">#REF!</definedName>
    <definedName name="Esponjillas">#REF!</definedName>
    <definedName name="ESTADO">[6]Hoja2!$B$3:$B$6</definedName>
    <definedName name="Estopa" localSheetId="4">#REF!</definedName>
    <definedName name="Estopa" localSheetId="2">#REF!</definedName>
    <definedName name="Estopa" localSheetId="5">#REF!</definedName>
    <definedName name="Estopa">#REF!</definedName>
    <definedName name="Estructuras_LA228__LA223_Incluye_Poste_12m_750_kg" localSheetId="4">#REF!</definedName>
    <definedName name="Estructuras_LA228__LA223_Incluye_Poste_12m_750_kg" localSheetId="2">#REF!</definedName>
    <definedName name="Estructuras_LA228__LA223_Incluye_Poste_12m_750_kg" localSheetId="5">#REF!</definedName>
    <definedName name="Estructuras_LA228__LA223_Incluye_Poste_12m_750_kg">#REF!</definedName>
    <definedName name="Estufa_Electrica_2_Puestos" localSheetId="4">#REF!</definedName>
    <definedName name="Estufa_Electrica_2_Puestos" localSheetId="2">#REF!</definedName>
    <definedName name="Estufa_Electrica_2_Puestos" localSheetId="5">#REF!</definedName>
    <definedName name="Estufa_Electrica_2_Puestos">#REF!</definedName>
    <definedName name="Estufas" localSheetId="4">#REF!</definedName>
    <definedName name="Estufas" localSheetId="2">#REF!</definedName>
    <definedName name="Estufas" localSheetId="5">#REF!</definedName>
    <definedName name="Estufas">#REF!</definedName>
    <definedName name="Exacavacion_mecanica" localSheetId="4">#REF!</definedName>
    <definedName name="Exacavacion_mecanica" localSheetId="2">#REF!</definedName>
    <definedName name="Exacavacion_mecanica" localSheetId="5">#REF!</definedName>
    <definedName name="Exacavacion_mecanica">#REF!</definedName>
    <definedName name="Excavacion_manual_con_retiro" localSheetId="4">#REF!</definedName>
    <definedName name="Excavacion_manual_con_retiro" localSheetId="2">#REF!</definedName>
    <definedName name="Excavacion_manual_con_retiro" localSheetId="5">#REF!</definedName>
    <definedName name="Excavacion_manual_con_retiro">#REF!</definedName>
    <definedName name="Excel_BuiltIn_Print_Area_1_1" localSheetId="4">#REF!</definedName>
    <definedName name="Excel_BuiltIn_Print_Area_1_1" localSheetId="5">#REF!</definedName>
    <definedName name="Excel_BuiltIn_Print_Area_1_1">#REF!</definedName>
    <definedName name="Excel_BuiltIn_Print_Area_1_1_1" localSheetId="4">#REF!</definedName>
    <definedName name="Excel_BuiltIn_Print_Area_1_1_1" localSheetId="5">#REF!</definedName>
    <definedName name="Excel_BuiltIn_Print_Area_1_1_1">#REF!</definedName>
    <definedName name="Excel_BuiltIn_Print_Area_1_1_1_1" localSheetId="4">#REF!</definedName>
    <definedName name="Excel_BuiltIn_Print_Area_1_1_1_1" localSheetId="5">#REF!</definedName>
    <definedName name="Excel_BuiltIn_Print_Area_1_1_1_1">#REF!</definedName>
    <definedName name="Excel_BuiltIn_Print_Area_1_1_1_1_1" localSheetId="4">#REF!</definedName>
    <definedName name="Excel_BuiltIn_Print_Area_1_1_1_1_1" localSheetId="5">#REF!</definedName>
    <definedName name="Excel_BuiltIn_Print_Area_1_1_1_1_1">#REF!</definedName>
    <definedName name="Excel_BuiltIn_Print_Area_1_1_1_1_1_1" localSheetId="4">#REF!</definedName>
    <definedName name="Excel_BuiltIn_Print_Area_1_1_1_1_1_1" localSheetId="5">#REF!</definedName>
    <definedName name="Excel_BuiltIn_Print_Area_1_1_1_1_1_1">#REF!</definedName>
    <definedName name="Excel_BuiltIn_Print_Titles_1_1" localSheetId="4">#REF!</definedName>
    <definedName name="Excel_BuiltIn_Print_Titles_1_1" localSheetId="5">#REF!</definedName>
    <definedName name="Excel_BuiltIn_Print_Titles_1_1">#REF!</definedName>
    <definedName name="Excel_BuiltIn_Print_Titles_1_1_1" localSheetId="4">#REF!</definedName>
    <definedName name="Excel_BuiltIn_Print_Titles_1_1_1" localSheetId="5">#REF!</definedName>
    <definedName name="Excel_BuiltIn_Print_Titles_1_1_1">#REF!</definedName>
    <definedName name="Excel_BuiltIn_Print_Titles_1_1_1_1" localSheetId="4">#REF!</definedName>
    <definedName name="Excel_BuiltIn_Print_Titles_1_1_1_1" localSheetId="5">#REF!</definedName>
    <definedName name="Excel_BuiltIn_Print_Titles_1_1_1_1">#REF!</definedName>
    <definedName name="Excel_BuiltIn_Print_Titles_3" localSheetId="4">#REF!</definedName>
    <definedName name="Excel_BuiltIn_Print_Titles_3" localSheetId="5">#REF!</definedName>
    <definedName name="Excel_BuiltIn_Print_Titles_3">#REF!</definedName>
    <definedName name="Excel_BuiltIn_Print_Titles_4" localSheetId="4">#REF!</definedName>
    <definedName name="Excel_BuiltIn_Print_Titles_4" localSheetId="5">#REF!</definedName>
    <definedName name="Excel_BuiltIn_Print_Titles_4">#REF!</definedName>
    <definedName name="Extractor_de_Olores_con_Persiana_Ref." localSheetId="4">#REF!</definedName>
    <definedName name="Extractor_de_Olores_con_Persiana_Ref." localSheetId="2">#REF!</definedName>
    <definedName name="Extractor_de_Olores_con_Persiana_Ref." localSheetId="5">#REF!</definedName>
    <definedName name="Extractor_de_Olores_con_Persiana_Ref.">#REF!</definedName>
    <definedName name="FactorMultFinalFMMin" localSheetId="4">#REF!</definedName>
    <definedName name="FactorMultFinalFMMin" localSheetId="2">#REF!</definedName>
    <definedName name="FactorMultFinalFMMin" localSheetId="5">#REF!</definedName>
    <definedName name="FactorMultFinalFMMin">#REF!</definedName>
    <definedName name="FactorMultiplicaCalculadoFMMin" localSheetId="4">#REF!</definedName>
    <definedName name="FactorMultiplicaCalculadoFMMin" localSheetId="2">#REF!</definedName>
    <definedName name="FactorMultiplicaCalculadoFMMin" localSheetId="5">#REF!</definedName>
    <definedName name="FactorMultiplicaCalculadoFMMin">#REF!</definedName>
    <definedName name="FECHA">[7]Hoja1!$E$4:$G$16,[7]Hoja1!$E$17:$E$35,[7]Hoja1!$G$17:$G$23</definedName>
    <definedName name="FECHA.CONTRATO" localSheetId="4">[2]VARIABLES!$C$7</definedName>
    <definedName name="FECHA.CONTRATO" localSheetId="2">[2]VARIABLES!$C$7</definedName>
    <definedName name="FECHA.CONTRATO" localSheetId="5">[2]VARIABLES!$C$7</definedName>
    <definedName name="FECHA.CONTRATO">[3]VARIABLES!$C$7</definedName>
    <definedName name="Fijamix_Alfa" localSheetId="4">#REF!</definedName>
    <definedName name="Fijamix_Alfa" localSheetId="2">#REF!</definedName>
    <definedName name="Fijamix_Alfa" localSheetId="5">#REF!</definedName>
    <definedName name="Fijamix_Alfa">#REF!</definedName>
    <definedName name="Flexometro" localSheetId="4">#REF!</definedName>
    <definedName name="Flexometro" localSheetId="2">#REF!</definedName>
    <definedName name="Flexometro" localSheetId="5">#REF!</definedName>
    <definedName name="Flexometro">#REF!</definedName>
    <definedName name="Flotador_Metálico_1_1_2__Bronce" localSheetId="4">#REF!</definedName>
    <definedName name="Flotador_Metálico_1_1_2__Bronce" localSheetId="2">#REF!</definedName>
    <definedName name="Flotador_Metálico_1_1_2__Bronce" localSheetId="5">#REF!</definedName>
    <definedName name="Flotador_Metálico_1_1_2__Bronce">#REF!</definedName>
    <definedName name="Flotador_Metálico_2__Bronce" localSheetId="4">#REF!</definedName>
    <definedName name="Flotador_Metálico_2__Bronce" localSheetId="2">#REF!</definedName>
    <definedName name="Flotador_Metálico_2__Bronce" localSheetId="5">#REF!</definedName>
    <definedName name="Flotador_Metálico_2__Bronce">#REF!</definedName>
    <definedName name="Formaleta_Entrepisos" localSheetId="4">#REF!</definedName>
    <definedName name="Formaleta_Entrepisos" localSheetId="2">#REF!</definedName>
    <definedName name="Formaleta_Entrepisos" localSheetId="5">#REF!</definedName>
    <definedName name="Formaleta_Entrepisos">#REF!</definedName>
    <definedName name="Formaleta_madera" localSheetId="4">#REF!</definedName>
    <definedName name="Formaleta_madera" localSheetId="2">#REF!</definedName>
    <definedName name="Formaleta_madera" localSheetId="5">#REF!</definedName>
    <definedName name="Formaleta_madera">#REF!</definedName>
    <definedName name="Formaleta_plaquetas" localSheetId="4">#REF!</definedName>
    <definedName name="Formaleta_plaquetas" localSheetId="2">#REF!</definedName>
    <definedName name="Formaleta_plaquetas" localSheetId="5">#REF!</definedName>
    <definedName name="Formaleta_plaquetas">#REF!</definedName>
    <definedName name="Formaleta_Sardinel" localSheetId="4">#REF!</definedName>
    <definedName name="Formaleta_Sardinel" localSheetId="2">#REF!</definedName>
    <definedName name="Formaleta_Sardinel" localSheetId="5">#REF!</definedName>
    <definedName name="Formaleta_Sardinel">#REF!</definedName>
    <definedName name="Gabinete_Cerrado_de_Comunicaciones_de_100x60x60_cm." localSheetId="4">#REF!</definedName>
    <definedName name="Gabinete_Cerrado_de_Comunicaciones_de_100x60x60_cm." localSheetId="2">#REF!</definedName>
    <definedName name="Gabinete_Cerrado_de_Comunicaciones_de_100x60x60_cm." localSheetId="5">#REF!</definedName>
    <definedName name="Gabinete_Cerrado_de_Comunicaciones_de_100x60x60_cm.">#REF!</definedName>
    <definedName name="Gabinete_Cerrado_de_Comunicaciones_de_60x60x60_cm." localSheetId="4">#REF!</definedName>
    <definedName name="Gabinete_Cerrado_de_Comunicaciones_de_60x60x60_cm." localSheetId="2">#REF!</definedName>
    <definedName name="Gabinete_Cerrado_de_Comunicaciones_de_60x60x60_cm." localSheetId="5">#REF!</definedName>
    <definedName name="Gabinete_Cerrado_de_Comunicaciones_de_60x60x60_cm.">#REF!</definedName>
    <definedName name="Gabinetes_de_Incendio" localSheetId="4">#REF!</definedName>
    <definedName name="Gabinetes_de_Incendio" localSheetId="2">#REF!</definedName>
    <definedName name="Gabinetes_de_Incendio" localSheetId="5">#REF!</definedName>
    <definedName name="Gabinetes_de_Incendio">#REF!</definedName>
    <definedName name="Gabinetes_de_Incendio_Clase_I" localSheetId="4">#REF!</definedName>
    <definedName name="Gabinetes_de_Incendio_Clase_I" localSheetId="2">#REF!</definedName>
    <definedName name="Gabinetes_de_Incendio_Clase_I" localSheetId="5">#REF!</definedName>
    <definedName name="Gabinetes_de_Incendio_Clase_I">#REF!</definedName>
    <definedName name="Gabinetes_Metalicos__Cal._16_min__Color_Gris_Claro_para_T_GEN_1" localSheetId="4">#REF!</definedName>
    <definedName name="Gabinetes_Metalicos__Cal._16_min__Color_Gris_Claro_para_T_GEN_1" localSheetId="2">#REF!</definedName>
    <definedName name="Gabinetes_Metalicos__Cal._16_min__Color_Gris_Claro_para_T_GEN_1" localSheetId="5">#REF!</definedName>
    <definedName name="Gabinetes_Metalicos__Cal._16_min__Color_Gris_Claro_para_T_GEN_1">#REF!</definedName>
    <definedName name="Gabinetes_Metalicos__Cal._16_min__Color_Gris_Claro_para_T_GEN_2" localSheetId="4">#REF!</definedName>
    <definedName name="Gabinetes_Metalicos__Cal._16_min__Color_Gris_Claro_para_T_GEN_2" localSheetId="2">#REF!</definedName>
    <definedName name="Gabinetes_Metalicos__Cal._16_min__Color_Gris_Claro_para_T_GEN_2" localSheetId="5">#REF!</definedName>
    <definedName name="Gabinetes_Metalicos__Cal._16_min__Color_Gris_Claro_para_T_GEN_2">#REF!</definedName>
    <definedName name="Gabinetes_Metalicos__Cal._16_min__Color_Gris_Claro_para_T_GEN_3" localSheetId="4">#REF!</definedName>
    <definedName name="Gabinetes_Metalicos__Cal._16_min__Color_Gris_Claro_para_T_GEN_3" localSheetId="2">#REF!</definedName>
    <definedName name="Gabinetes_Metalicos__Cal._16_min__Color_Gris_Claro_para_T_GEN_3" localSheetId="5">#REF!</definedName>
    <definedName name="Gabinetes_Metalicos__Cal._16_min__Color_Gris_Claro_para_T_GEN_3">#REF!</definedName>
    <definedName name="Gabinetes_Metalicos__Cal._16_min__Color_Gris_Claro_para_Tablero_General" localSheetId="4">#REF!</definedName>
    <definedName name="Gabinetes_Metalicos__Cal._16_min__Color_Gris_Claro_para_Tablero_General" localSheetId="2">#REF!</definedName>
    <definedName name="Gabinetes_Metalicos__Cal._16_min__Color_Gris_Claro_para_Tablero_General" localSheetId="5">#REF!</definedName>
    <definedName name="Gabinetes_Metalicos__Cal._16_min__Color_Gris_Claro_para_Tablero_General">#REF!</definedName>
    <definedName name="Gancho_teja_eternit_55_MM" localSheetId="4">#REF!</definedName>
    <definedName name="Gancho_teja_eternit_55_MM" localSheetId="2">#REF!</definedName>
    <definedName name="Gancho_teja_eternit_55_MM" localSheetId="5">#REF!</definedName>
    <definedName name="Gancho_teja_eternit_55_MM">#REF!</definedName>
    <definedName name="GENERAL">'[8]ET MATERIALES'!$B$19:$S$5068</definedName>
    <definedName name="Geotextil_tejido_ST_200" localSheetId="4">#REF!</definedName>
    <definedName name="Geotextil_tejido_ST_200" localSheetId="2">#REF!</definedName>
    <definedName name="Geotextil_tejido_ST_200" localSheetId="5">#REF!</definedName>
    <definedName name="Geotextil_tejido_ST_200">#REF!</definedName>
    <definedName name="Grama_Kikuyo" localSheetId="4">#REF!</definedName>
    <definedName name="Grama_Kikuyo" localSheetId="2">#REF!</definedName>
    <definedName name="Grama_Kikuyo" localSheetId="5">#REF!</definedName>
    <definedName name="Grama_Kikuyo">#REF!</definedName>
    <definedName name="Granito__No_hay_sugerencias__peruano_No_3" localSheetId="4">#REF!</definedName>
    <definedName name="Granito__No_hay_sugerencias__peruano_No_3" localSheetId="2">#REF!</definedName>
    <definedName name="Granito__No_hay_sugerencias__peruano_No_3" localSheetId="5">#REF!</definedName>
    <definedName name="Granito__No_hay_sugerencias__peruano_No_3">#REF!</definedName>
    <definedName name="Granito_Blanco_Huila_No._1" localSheetId="4">#REF!</definedName>
    <definedName name="Granito_Blanco_Huila_No._1" localSheetId="2">#REF!</definedName>
    <definedName name="Granito_Blanco_Huila_No._1" localSheetId="5">#REF!</definedName>
    <definedName name="Granito_Blanco_Huila_No._1">#REF!</definedName>
    <definedName name="Granito_Rosa_Porrino_JP__30___e_10mm" localSheetId="4">#REF!</definedName>
    <definedName name="Granito_Rosa_Porrino_JP__30___e_10mm" localSheetId="2">#REF!</definedName>
    <definedName name="Granito_Rosa_Porrino_JP__30___e_10mm" localSheetId="5">#REF!</definedName>
    <definedName name="Granito_Rosa_Porrino_JP__30___e_10mm">#REF!</definedName>
    <definedName name="Gravilla" localSheetId="4">#REF!</definedName>
    <definedName name="Gravilla" localSheetId="2">#REF!</definedName>
    <definedName name="Gravilla" localSheetId="5">#REF!</definedName>
    <definedName name="Gravilla">#REF!</definedName>
    <definedName name="Gravilla_de_río" localSheetId="4">#REF!</definedName>
    <definedName name="Gravilla_de_río" localSheetId="2">#REF!</definedName>
    <definedName name="Gravilla_de_río" localSheetId="5">#REF!</definedName>
    <definedName name="Gravilla_de_río">#REF!</definedName>
    <definedName name="Griferia_Lavaplatos_Flamingo_Ref._90500_000_000" localSheetId="4">#REF!</definedName>
    <definedName name="Griferia_Lavaplatos_Flamingo_Ref._90500_000_000" localSheetId="2">#REF!</definedName>
    <definedName name="Griferia_Lavaplatos_Flamingo_Ref._90500_000_000" localSheetId="5">#REF!</definedName>
    <definedName name="Griferia_Lavaplatos_Flamingo_Ref._90500_000_000">#REF!</definedName>
    <definedName name="Guardaescoba_en_Aluminio__incl._Instalacion" localSheetId="4">#REF!</definedName>
    <definedName name="Guardaescoba_en_Aluminio__incl._Instalacion" localSheetId="2">#REF!</definedName>
    <definedName name="Guardaescoba_en_Aluminio__incl._Instalacion" localSheetId="5">#REF!</definedName>
    <definedName name="Guardaescoba_en_Aluminio__incl._Instalacion">#REF!</definedName>
    <definedName name="HERRAM_EQUIP">'HERRAMIENTAS Y EQUIPOS'!$B$8:$E$42</definedName>
    <definedName name="HERRAMIENTA">#REF!</definedName>
    <definedName name="Herramienta_menor" localSheetId="4">#REF!</definedName>
    <definedName name="Herramienta_menor" localSheetId="2">#REF!</definedName>
    <definedName name="Herramienta_menor" localSheetId="5">#REF!</definedName>
    <definedName name="Herramienta_menor">#REF!</definedName>
    <definedName name="HERRAMIENTAS">#REF!</definedName>
    <definedName name="Hoja_Entamborada_en_Madera_2.10x1.50_2_Hojas" localSheetId="4">#REF!</definedName>
    <definedName name="Hoja_Entamborada_en_Madera_2.10x1.50_2_Hojas" localSheetId="2">#REF!</definedName>
    <definedName name="Hoja_Entamborada_en_Madera_2.10x1.50_2_Hojas" localSheetId="5">#REF!</definedName>
    <definedName name="Hoja_Entamborada_en_Madera_2.10x1.50_2_Hojas">#REF!</definedName>
    <definedName name="Hoja_Entamborada_en_Madera_2.10x75" localSheetId="4">#REF!</definedName>
    <definedName name="Hoja_Entamborada_en_Madera_2.10x75" localSheetId="2">#REF!</definedName>
    <definedName name="Hoja_Entamborada_en_Madera_2.10x75" localSheetId="5">#REF!</definedName>
    <definedName name="Hoja_Entamborada_en_Madera_2.10x75">#REF!</definedName>
    <definedName name="Hoja_Entamborada_en_Madera_2.10x90" localSheetId="4">#REF!</definedName>
    <definedName name="Hoja_Entamborada_en_Madera_2.10x90" localSheetId="2">#REF!</definedName>
    <definedName name="Hoja_Entamborada_en_Madera_2.10x90" localSheetId="5">#REF!</definedName>
    <definedName name="Hoja_Entamborada_en_Madera_2.10x90">#REF!</definedName>
    <definedName name="Hoja_Entamborada_en_Madera_2.25x90" localSheetId="4">#REF!</definedName>
    <definedName name="Hoja_Entamborada_en_Madera_2.25x90" localSheetId="2">#REF!</definedName>
    <definedName name="Hoja_Entamborada_en_Madera_2.25x90" localSheetId="5">#REF!</definedName>
    <definedName name="Hoja_Entamborada_en_Madera_2.25x90">#REF!</definedName>
    <definedName name="Hoja_Entamborada_en_Madera_2.40x4.80_4_Hojas_Plegable" localSheetId="4">#REF!</definedName>
    <definedName name="Hoja_Entamborada_en_Madera_2.40x4.80_4_Hojas_Plegable" localSheetId="2">#REF!</definedName>
    <definedName name="Hoja_Entamborada_en_Madera_2.40x4.80_4_Hojas_Plegable" localSheetId="5">#REF!</definedName>
    <definedName name="Hoja_Entamborada_en_Madera_2.40x4.80_4_Hojas_Plegable">#REF!</definedName>
    <definedName name="HonoraProfesionales" localSheetId="4">#REF!</definedName>
    <definedName name="HonoraProfesionales" localSheetId="2">#REF!</definedName>
    <definedName name="HonoraProfesionales" localSheetId="5">#REF!</definedName>
    <definedName name="HonoraProfesionales">#REF!</definedName>
    <definedName name="HonoraTecnicos" localSheetId="4">#REF!</definedName>
    <definedName name="HonoraTecnicos" localSheetId="2">#REF!</definedName>
    <definedName name="HonoraTecnicos" localSheetId="5">#REF!</definedName>
    <definedName name="HonoraTecnicos">#REF!</definedName>
    <definedName name="Horno_Microondas" localSheetId="4">#REF!</definedName>
    <definedName name="Horno_Microondas" localSheetId="2">#REF!</definedName>
    <definedName name="Horno_Microondas" localSheetId="5">#REF!</definedName>
    <definedName name="Horno_Microondas">#REF!</definedName>
    <definedName name="Impermeabilizante_concreto_de_3000_P.S.I." localSheetId="4">#REF!</definedName>
    <definedName name="Impermeabilizante_concreto_de_3000_P.S.I." localSheetId="2">#REF!</definedName>
    <definedName name="Impermeabilizante_concreto_de_3000_P.S.I." localSheetId="5">#REF!</definedName>
    <definedName name="Impermeabilizante_concreto_de_3000_P.S.I.">#REF!</definedName>
    <definedName name="Impermeabilizante_mortero_1_3" localSheetId="4">#REF!</definedName>
    <definedName name="Impermeabilizante_mortero_1_3" localSheetId="2">#REF!</definedName>
    <definedName name="Impermeabilizante_mortero_1_3" localSheetId="5">#REF!</definedName>
    <definedName name="Impermeabilizante_mortero_1_3">#REF!</definedName>
    <definedName name="Impermeabilizante_mortero_1_4" localSheetId="4">#REF!</definedName>
    <definedName name="Impermeabilizante_mortero_1_4" localSheetId="2">#REF!</definedName>
    <definedName name="Impermeabilizante_mortero_1_4" localSheetId="5">#REF!</definedName>
    <definedName name="Impermeabilizante_mortero_1_4">#REF!</definedName>
    <definedName name="incremento_125" localSheetId="4">#REF!</definedName>
    <definedName name="incremento_125" localSheetId="5">#REF!</definedName>
    <definedName name="incremento_125">#REF!</definedName>
    <definedName name="Incremento_Fluido_3000_psi" localSheetId="4">#REF!</definedName>
    <definedName name="Incremento_Fluido_3000_psi" localSheetId="2">#REF!</definedName>
    <definedName name="Incremento_Fluido_3000_psi" localSheetId="5">#REF!</definedName>
    <definedName name="Incremento_Fluido_3000_psi">#REF!</definedName>
    <definedName name="instalacion_lavamanos" localSheetId="4">#REF!</definedName>
    <definedName name="instalacion_lavamanos" localSheetId="2">#REF!</definedName>
    <definedName name="instalacion_lavamanos" localSheetId="5">#REF!</definedName>
    <definedName name="instalacion_lavamanos">#REF!</definedName>
    <definedName name="instalacion_lavaplatos" localSheetId="4">#REF!</definedName>
    <definedName name="instalacion_lavaplatos" localSheetId="2">#REF!</definedName>
    <definedName name="instalacion_lavaplatos" localSheetId="5">#REF!</definedName>
    <definedName name="instalacion_lavaplatos">#REF!</definedName>
    <definedName name="instalacion_sanitario" localSheetId="4">#REF!</definedName>
    <definedName name="instalacion_sanitario" localSheetId="2">#REF!</definedName>
    <definedName name="instalacion_sanitario" localSheetId="5">#REF!</definedName>
    <definedName name="instalacion_sanitario">#REF!</definedName>
    <definedName name="Instalación_y_dotación" localSheetId="4">#REF!</definedName>
    <definedName name="Instalación_y_dotación" localSheetId="2">#REF!</definedName>
    <definedName name="Instalación_y_dotación" localSheetId="5">#REF!</definedName>
    <definedName name="Instalación_y_dotación">#REF!</definedName>
    <definedName name="item">[4]PRESUPUESTO!$A$11:$G$1054</definedName>
    <definedName name="ITEMS">[9]PRESUPUESTO!$B$2:$B$73</definedName>
    <definedName name="Jardines" localSheetId="4">#REF!</definedName>
    <definedName name="Jardines" localSheetId="2">#REF!</definedName>
    <definedName name="Jardines" localSheetId="5">#REF!</definedName>
    <definedName name="Jardines">#REF!</definedName>
    <definedName name="Juego_de_incrustaciones_acuacer" localSheetId="4">#REF!</definedName>
    <definedName name="Juego_de_incrustaciones_acuacer" localSheetId="2">#REF!</definedName>
    <definedName name="Juego_de_incrustaciones_acuacer" localSheetId="5">#REF!</definedName>
    <definedName name="Juego_de_incrustaciones_acuacer">#REF!</definedName>
    <definedName name="Juego_de_incrustaciones_en_color_blanco" localSheetId="4">#REF!</definedName>
    <definedName name="Juego_de_incrustaciones_en_color_blanco" localSheetId="2">#REF!</definedName>
    <definedName name="Juego_de_incrustaciones_en_color_blanco" localSheetId="5">#REF!</definedName>
    <definedName name="Juego_de_incrustaciones_en_color_blanco">#REF!</definedName>
    <definedName name="Juegos_infantiles_según_catálogo_I.D.R.D." localSheetId="4">#REF!</definedName>
    <definedName name="Juegos_infantiles_según_catálogo_I.D.R.D." localSheetId="2">#REF!</definedName>
    <definedName name="Juegos_infantiles_según_catálogo_I.D.R.D." localSheetId="5">#REF!</definedName>
    <definedName name="Juegos_infantiles_según_catálogo_I.D.R.D.">#REF!</definedName>
    <definedName name="K0F1" localSheetId="4">#REF!</definedName>
    <definedName name="K0F1" localSheetId="5">#REF!</definedName>
    <definedName name="K0F1">#REF!</definedName>
    <definedName name="K0F2" localSheetId="4">#REF!</definedName>
    <definedName name="K0F2" localSheetId="5">#REF!</definedName>
    <definedName name="K0F2">#REF!</definedName>
    <definedName name="K10ALO" localSheetId="4">#REF!</definedName>
    <definedName name="K10ALO" localSheetId="5">#REF!</definedName>
    <definedName name="K10ALO">#REF!</definedName>
    <definedName name="K11ALO" localSheetId="4">#REF!</definedName>
    <definedName name="K11ALO" localSheetId="5">#REF!</definedName>
    <definedName name="K11ALO">#REF!</definedName>
    <definedName name="K1F1" localSheetId="4">#REF!</definedName>
    <definedName name="K1F1" localSheetId="5">#REF!</definedName>
    <definedName name="K1F1">#REF!</definedName>
    <definedName name="K1F2" localSheetId="4">#REF!</definedName>
    <definedName name="K1F2" localSheetId="5">#REF!</definedName>
    <definedName name="K1F2">#REF!</definedName>
    <definedName name="K2F1" localSheetId="4">#REF!</definedName>
    <definedName name="K2F1" localSheetId="5">#REF!</definedName>
    <definedName name="K2F1">#REF!</definedName>
    <definedName name="K2F2" localSheetId="4">#REF!</definedName>
    <definedName name="K2F2" localSheetId="5">#REF!</definedName>
    <definedName name="K2F2">#REF!</definedName>
    <definedName name="K3F1" localSheetId="4">#REF!</definedName>
    <definedName name="K3F1" localSheetId="5">#REF!</definedName>
    <definedName name="K3F1">#REF!</definedName>
    <definedName name="K3F2" localSheetId="4">#REF!</definedName>
    <definedName name="K3F2" localSheetId="5">#REF!</definedName>
    <definedName name="K3F2">#REF!</definedName>
    <definedName name="K4F1" localSheetId="4">#REF!</definedName>
    <definedName name="K4F1" localSheetId="5">#REF!</definedName>
    <definedName name="K4F1">#REF!</definedName>
    <definedName name="K4F2" localSheetId="4">#REF!</definedName>
    <definedName name="K4F2" localSheetId="5">#REF!</definedName>
    <definedName name="K4F2">#REF!</definedName>
    <definedName name="K5F1" localSheetId="4">#REF!</definedName>
    <definedName name="K5F1" localSheetId="5">#REF!</definedName>
    <definedName name="K5F1">#REF!</definedName>
    <definedName name="K5F2" localSheetId="4">#REF!</definedName>
    <definedName name="K5F2" localSheetId="5">#REF!</definedName>
    <definedName name="K5F2">#REF!</definedName>
    <definedName name="K6F1" localSheetId="4">#REF!</definedName>
    <definedName name="K6F1" localSheetId="5">#REF!</definedName>
    <definedName name="K6F1">#REF!</definedName>
    <definedName name="K6F2" localSheetId="4">#REF!</definedName>
    <definedName name="K6F2" localSheetId="5">#REF!</definedName>
    <definedName name="K6F2">#REF!</definedName>
    <definedName name="K7F1" localSheetId="4">#REF!</definedName>
    <definedName name="K7F1" localSheetId="5">#REF!</definedName>
    <definedName name="K7F1">#REF!</definedName>
    <definedName name="K7F2" localSheetId="4">#REF!</definedName>
    <definedName name="K7F2" localSheetId="5">#REF!</definedName>
    <definedName name="K7F2">#REF!</definedName>
    <definedName name="K8ALO" localSheetId="4">#REF!</definedName>
    <definedName name="K8ALO" localSheetId="5">#REF!</definedName>
    <definedName name="K8ALO">#REF!</definedName>
    <definedName name="K8F1" localSheetId="4">#REF!</definedName>
    <definedName name="K8F1" localSheetId="5">#REF!</definedName>
    <definedName name="K8F1">#REF!</definedName>
    <definedName name="K8F2" localSheetId="4">#REF!</definedName>
    <definedName name="K8F2" localSheetId="5">#REF!</definedName>
    <definedName name="K8F2">#REF!</definedName>
    <definedName name="K9ALO" localSheetId="4">#REF!</definedName>
    <definedName name="K9ALO" localSheetId="5">#REF!</definedName>
    <definedName name="K9ALO">#REF!</definedName>
    <definedName name="Ladrillo_cuarto_x_26_tono_natural_rustico" localSheetId="4">#REF!</definedName>
    <definedName name="Ladrillo_cuarto_x_26_tono_natural_rustico" localSheetId="2">#REF!</definedName>
    <definedName name="Ladrillo_cuarto_x_26_tono_natural_rustico" localSheetId="5">#REF!</definedName>
    <definedName name="Ladrillo_cuarto_x_26_tono_natural_rustico">#REF!</definedName>
    <definedName name="Ladrillo_Jamba_Doble_Coral_Moore" localSheetId="4">#REF!</definedName>
    <definedName name="Ladrillo_Jamba_Doble_Coral_Moore" localSheetId="2">#REF!</definedName>
    <definedName name="Ladrillo_Jamba_Doble_Coral_Moore" localSheetId="5">#REF!</definedName>
    <definedName name="Ladrillo_Jamba_Doble_Coral_Moore">#REF!</definedName>
    <definedName name="Ladrillo_Portante_Trefilado_14__15x30x10" localSheetId="4">#REF!</definedName>
    <definedName name="Ladrillo_Portante_Trefilado_14__15x30x10" localSheetId="2">#REF!</definedName>
    <definedName name="Ladrillo_Portante_Trefilado_14__15x30x10" localSheetId="5">#REF!</definedName>
    <definedName name="Ladrillo_Portante_Trefilado_14__15x30x10">#REF!</definedName>
    <definedName name="Ladrillo_prensado_fino_santafe" localSheetId="4">#REF!</definedName>
    <definedName name="Ladrillo_prensado_fino_santafe" localSheetId="2">#REF!</definedName>
    <definedName name="Ladrillo_prensado_fino_santafe" localSheetId="5">#REF!</definedName>
    <definedName name="Ladrillo_prensado_fino_santafe">#REF!</definedName>
    <definedName name="Ladrillo_tablon_natural_1_4___26___6_Tono_natural." localSheetId="4">#REF!</definedName>
    <definedName name="Ladrillo_tablon_natural_1_4___26___6_Tono_natural." localSheetId="2">#REF!</definedName>
    <definedName name="Ladrillo_tablon_natural_1_4___26___6_Tono_natural." localSheetId="5">#REF!</definedName>
    <definedName name="Ladrillo_tablon_natural_1_4___26___6_Tono_natural.">#REF!</definedName>
    <definedName name="Ladrillo_tolete_comun" localSheetId="4">#REF!</definedName>
    <definedName name="Ladrillo_tolete_comun" localSheetId="2">#REF!</definedName>
    <definedName name="Ladrillo_tolete_comun" localSheetId="5">#REF!</definedName>
    <definedName name="Ladrillo_tolete_comun">#REF!</definedName>
    <definedName name="Ladrillo_Tolete_Recocido" localSheetId="4">#REF!</definedName>
    <definedName name="Ladrillo_Tolete_Recocido" localSheetId="2">#REF!</definedName>
    <definedName name="Ladrillo_Tolete_Recocido" localSheetId="5">#REF!</definedName>
    <definedName name="Ladrillo_Tolete_Recocido">#REF!</definedName>
    <definedName name="Lámina_cold_rolled_cal_18" localSheetId="4">#REF!</definedName>
    <definedName name="Lámina_cold_rolled_cal_18" localSheetId="2">#REF!</definedName>
    <definedName name="Lámina_cold_rolled_cal_18" localSheetId="5">#REF!</definedName>
    <definedName name="Lámina_cold_rolled_cal_18">#REF!</definedName>
    <definedName name="Lamina_HR_6mm" localSheetId="4">#REF!</definedName>
    <definedName name="Lamina_HR_6mm" localSheetId="2">#REF!</definedName>
    <definedName name="Lamina_HR_6mm" localSheetId="5">#REF!</definedName>
    <definedName name="Lamina_HR_6mm">#REF!</definedName>
    <definedName name="lamina_identificacion" localSheetId="4">#REF!</definedName>
    <definedName name="lamina_identificacion" localSheetId="2">#REF!</definedName>
    <definedName name="lamina_identificacion" localSheetId="5">#REF!</definedName>
    <definedName name="lamina_identificacion">#REF!</definedName>
    <definedName name="Lavamanos_de_sobre_poner_Corona" localSheetId="4">#REF!</definedName>
    <definedName name="Lavamanos_de_sobre_poner_Corona" localSheetId="2">#REF!</definedName>
    <definedName name="Lavamanos_de_sobre_poner_Corona" localSheetId="5">#REF!</definedName>
    <definedName name="Lavamanos_de_sobre_poner_Corona">#REF!</definedName>
    <definedName name="Lavamanos_de_sobreponer_en_acero_inoxidable." localSheetId="4">#REF!</definedName>
    <definedName name="Lavamanos_de_sobreponer_en_acero_inoxidable." localSheetId="2">#REF!</definedName>
    <definedName name="Lavamanos_de_sobreponer_en_acero_inoxidable." localSheetId="5">#REF!</definedName>
    <definedName name="Lavamanos_de_sobreponer_en_acero_inoxidable.">#REF!</definedName>
    <definedName name="Lavamanos_de_Sobreponer_Ref._07349" localSheetId="4">#REF!</definedName>
    <definedName name="Lavamanos_de_Sobreponer_Ref._07349" localSheetId="2">#REF!</definedName>
    <definedName name="Lavamanos_de_Sobreponer_Ref._07349" localSheetId="5">#REF!</definedName>
    <definedName name="Lavamanos_de_Sobreponer_Ref._07349">#REF!</definedName>
    <definedName name="Lavaplatos_Bar_Redondo_Ref._0556_999" localSheetId="4">#REF!</definedName>
    <definedName name="Lavaplatos_Bar_Redondo_Ref._0556_999" localSheetId="2">#REF!</definedName>
    <definedName name="Lavaplatos_Bar_Redondo_Ref._0556_999" localSheetId="5">#REF!</definedName>
    <definedName name="Lavaplatos_Bar_Redondo_Ref._0556_999">#REF!</definedName>
    <definedName name="Lija" localSheetId="4">#REF!</definedName>
    <definedName name="Lija" localSheetId="2">#REF!</definedName>
    <definedName name="Lija" localSheetId="5">#REF!</definedName>
    <definedName name="Lija">#REF!</definedName>
    <definedName name="List_cuadrillas">#REF!</definedName>
    <definedName name="LISTA_EQUIPOS">'[9]HERRAMIENTAS Y EQUIPOS'!$C$3:$C$141</definedName>
    <definedName name="Listón_1.5x3x3" localSheetId="4">#REF!</definedName>
    <definedName name="Listón_1.5x3x3" localSheetId="2">#REF!</definedName>
    <definedName name="Listón_1.5x3x3" localSheetId="5">#REF!</definedName>
    <definedName name="Listón_1.5x3x3">#REF!</definedName>
    <definedName name="Listón_M.H._Guayacán" localSheetId="4">#REF!</definedName>
    <definedName name="Listón_M.H._Guayacán" localSheetId="2">#REF!</definedName>
    <definedName name="Listón_M.H._Guayacán" localSheetId="5">#REF!</definedName>
    <definedName name="Listón_M.H._Guayacán">#REF!</definedName>
    <definedName name="Llave_automatica_Ref._71100_000_000" localSheetId="4">#REF!</definedName>
    <definedName name="Llave_automatica_Ref._71100_000_000" localSheetId="2">#REF!</definedName>
    <definedName name="Llave_automatica_Ref._71100_000_000" localSheetId="5">#REF!</definedName>
    <definedName name="Llave_automatica_Ref._71100_000_000">#REF!</definedName>
    <definedName name="Llave_Manguera" localSheetId="4">#REF!</definedName>
    <definedName name="Llave_Manguera" localSheetId="2">#REF!</definedName>
    <definedName name="Llave_Manguera" localSheetId="5">#REF!</definedName>
    <definedName name="Llave_Manguera">#REF!</definedName>
    <definedName name="LOCAL" localSheetId="4">#REF!</definedName>
    <definedName name="LOCAL" localSheetId="2">#REF!</definedName>
    <definedName name="LOCAL" localSheetId="5">#REF!</definedName>
    <definedName name="LOCAL">#REF!</definedName>
    <definedName name="Luminaria_Artistica_Riel_2.43_m__6_Proyectores_Incand._de_100_W._120_V." localSheetId="4">#REF!</definedName>
    <definedName name="Luminaria_Artistica_Riel_2.43_m__6_Proyectores_Incand._de_100_W._120_V." localSheetId="2">#REF!</definedName>
    <definedName name="Luminaria_Artistica_Riel_2.43_m__6_Proyectores_Incand._de_100_W._120_V." localSheetId="5">#REF!</definedName>
    <definedName name="Luminaria_Artistica_Riel_2.43_m__6_Proyectores_Incand._de_100_W._120_V.">#REF!</definedName>
    <definedName name="Luminaria_Cerrada_Tipo_AP_de_Sodio_de_150_W._220_V.__Incluye_Fotocelda" localSheetId="4">#REF!</definedName>
    <definedName name="Luminaria_Cerrada_Tipo_AP_de_Sodio_de_150_W._220_V.__Incluye_Fotocelda" localSheetId="2">#REF!</definedName>
    <definedName name="Luminaria_Cerrada_Tipo_AP_de_Sodio_de_150_W._220_V.__Incluye_Fotocelda" localSheetId="5">#REF!</definedName>
    <definedName name="Luminaria_Cerrada_Tipo_AP_de_Sodio_de_150_W._220_V.__Incluye_Fotocelda">#REF!</definedName>
    <definedName name="Luminaria_Cerrada_Tipo_AP_de_Sodio_de_250_W._220_V." localSheetId="4">#REF!</definedName>
    <definedName name="Luminaria_Cerrada_Tipo_AP_de_Sodio_de_250_W._220_V." localSheetId="2">#REF!</definedName>
    <definedName name="Luminaria_Cerrada_Tipo_AP_de_Sodio_de_250_W._220_V." localSheetId="5">#REF!</definedName>
    <definedName name="Luminaria_Cerrada_Tipo_AP_de_Sodio_de_250_W._220_V.">#REF!</definedName>
    <definedName name="Luminaria_Hermetica_de_Piso_Grado_IP65_de_90_W._120_V." localSheetId="4">#REF!</definedName>
    <definedName name="Luminaria_Hermetica_de_Piso_Grado_IP65_de_90_W._120_V." localSheetId="2">#REF!</definedName>
    <definedName name="Luminaria_Hermetica_de_Piso_Grado_IP65_de_90_W._120_V." localSheetId="5">#REF!</definedName>
    <definedName name="Luminaria_Hermetica_de_Piso_Grado_IP65_de_90_W._120_V.">#REF!</definedName>
    <definedName name="Luminaria_Industrial_Metal_Halide_de_250_W._220_V." localSheetId="4">#REF!</definedName>
    <definedName name="Luminaria_Industrial_Metal_Halide_de_250_W._220_V." localSheetId="2">#REF!</definedName>
    <definedName name="Luminaria_Industrial_Metal_Halide_de_250_W._220_V." localSheetId="5">#REF!</definedName>
    <definedName name="Luminaria_Industrial_Metal_Halide_de_250_W._220_V.">#REF!</definedName>
    <definedName name="Luminaria_Tipo_Wall_Pack_de_70_W._220_V." localSheetId="4">#REF!</definedName>
    <definedName name="Luminaria_Tipo_Wall_Pack_de_70_W._220_V." localSheetId="2">#REF!</definedName>
    <definedName name="Luminaria_Tipo_Wall_Pack_de_70_W._220_V." localSheetId="5">#REF!</definedName>
    <definedName name="Luminaria_Tipo_Wall_Pack_de_70_W._220_V.">#REF!</definedName>
    <definedName name="Luminarias_Fluorescentes_Sistema_Modular_de_2x32_W__120_V__Tipo_T_8" localSheetId="4">#REF!</definedName>
    <definedName name="Luminarias_Fluorescentes_Sistema_Modular_de_2x32_W__120_V__Tipo_T_8" localSheetId="2">#REF!</definedName>
    <definedName name="Luminarias_Fluorescentes_Sistema_Modular_de_2x32_W__120_V__Tipo_T_8" localSheetId="5">#REF!</definedName>
    <definedName name="Luminarias_Fluorescentes_Sistema_Modular_de_2x32_W__120_V__Tipo_T_8">#REF!</definedName>
    <definedName name="Luminarias_Fluorescentes_Tipo_Industrial_de_2x32_W__120_V__Tipo_T_8" localSheetId="4">#REF!</definedName>
    <definedName name="Luminarias_Fluorescentes_Tipo_Industrial_de_2x32_W__120_V__Tipo_T_8" localSheetId="2">#REF!</definedName>
    <definedName name="Luminarias_Fluorescentes_Tipo_Industrial_de_2x32_W__120_V__Tipo_T_8" localSheetId="5">#REF!</definedName>
    <definedName name="Luminarias_Fluorescentes_Tipo_Industrial_de_2x32_W__120_V__Tipo_T_8">#REF!</definedName>
    <definedName name="Luminarias_Fluorescentes_Tubos_en__U__de_2x32_W__120_V__Tipo_T_8" localSheetId="4">#REF!</definedName>
    <definedName name="Luminarias_Fluorescentes_Tubos_en__U__de_2x32_W__120_V__Tipo_T_8" localSheetId="2">#REF!</definedName>
    <definedName name="Luminarias_Fluorescentes_Tubos_en__U__de_2x32_W__120_V__Tipo_T_8" localSheetId="5">#REF!</definedName>
    <definedName name="Luminarias_Fluorescentes_Tubos_en__U__de_2x32_W__120_V__Tipo_T_8">#REF!</definedName>
    <definedName name="M.D.O._Alistado_de_Pisos" localSheetId="4">#REF!</definedName>
    <definedName name="M.D.O._Alistado_de_Pisos" localSheetId="2">#REF!</definedName>
    <definedName name="M.D.O._Alistado_de_Pisos" localSheetId="5">#REF!</definedName>
    <definedName name="M.D.O._Alistado_de_Pisos">#REF!</definedName>
    <definedName name="M.D.O._Aseo_Durnate_la_Obra" localSheetId="4">#REF!</definedName>
    <definedName name="M.D.O._Aseo_Durnate_la_Obra" localSheetId="2">#REF!</definedName>
    <definedName name="M.D.O._Aseo_Durnate_la_Obra" localSheetId="5">#REF!</definedName>
    <definedName name="M.D.O._Aseo_Durnate_la_Obra">#REF!</definedName>
    <definedName name="M.D.O._Aseo_Final" localSheetId="4">#REF!</definedName>
    <definedName name="M.D.O._Aseo_Final" localSheetId="2">#REF!</definedName>
    <definedName name="M.D.O._Aseo_Final" localSheetId="5">#REF!</definedName>
    <definedName name="M.D.O._Aseo_Final">#REF!</definedName>
    <definedName name="M.D.O._Cargue_Volqueta" localSheetId="4">#REF!</definedName>
    <definedName name="M.D.O._Cargue_Volqueta" localSheetId="2">#REF!</definedName>
    <definedName name="M.D.O._Cargue_Volqueta" localSheetId="5">#REF!</definedName>
    <definedName name="M.D.O._Cargue_Volqueta">#REF!</definedName>
    <definedName name="M.D.O._Chazos_en_Madera" localSheetId="4">#REF!</definedName>
    <definedName name="M.D.O._Chazos_en_Madera" localSheetId="2">#REF!</definedName>
    <definedName name="M.D.O._Chazos_en_Madera" localSheetId="5">#REF!</definedName>
    <definedName name="M.D.O._Chazos_en_Madera">#REF!</definedName>
    <definedName name="M.D.O._Demolicion_Muro" localSheetId="4">#REF!</definedName>
    <definedName name="M.D.O._Demolicion_Muro" localSheetId="2">#REF!</definedName>
    <definedName name="M.D.O._Demolicion_Muro" localSheetId="5">#REF!</definedName>
    <definedName name="M.D.O._Demolicion_Muro">#REF!</definedName>
    <definedName name="M.D.O._Enchape_Ceramica" localSheetId="4">#REF!</definedName>
    <definedName name="M.D.O._Enchape_Ceramica" localSheetId="2">#REF!</definedName>
    <definedName name="M.D.O._Enchape_Ceramica" localSheetId="5">#REF!</definedName>
    <definedName name="M.D.O._Enchape_Ceramica">#REF!</definedName>
    <definedName name="M.D.O._Instalacion_Alfombra" localSheetId="4">#REF!</definedName>
    <definedName name="M.D.O._Instalacion_Alfombra" localSheetId="2">#REF!</definedName>
    <definedName name="M.D.O._Instalacion_Alfombra" localSheetId="5">#REF!</definedName>
    <definedName name="M.D.O._Instalacion_Alfombra">#REF!</definedName>
    <definedName name="M.D.O._Instalacion_Cieloraso" localSheetId="4">#REF!</definedName>
    <definedName name="M.D.O._Instalacion_Cieloraso" localSheetId="2">#REF!</definedName>
    <definedName name="M.D.O._Instalacion_Cieloraso" localSheetId="5">#REF!</definedName>
    <definedName name="M.D.O._Instalacion_Cieloraso">#REF!</definedName>
    <definedName name="M.D.O._Instalacion_Granito" localSheetId="4">#REF!</definedName>
    <definedName name="M.D.O._Instalacion_Granito" localSheetId="2">#REF!</definedName>
    <definedName name="M.D.O._Instalacion_Granito" localSheetId="5">#REF!</definedName>
    <definedName name="M.D.O._Instalacion_Granito">#REF!</definedName>
    <definedName name="M.D.O._Instalacion_Zocalo_en_Granito" localSheetId="4">#REF!</definedName>
    <definedName name="M.D.O._Instalacion_Zocalo_en_Granito" localSheetId="2">#REF!</definedName>
    <definedName name="M.D.O._Instalacion_Zocalo_en_Granito" localSheetId="5">#REF!</definedName>
    <definedName name="M.D.O._Instalacion_Zocalo_en_Granito">#REF!</definedName>
    <definedName name="M.D.O._Pañete_Liso_Muros" localSheetId="4">#REF!</definedName>
    <definedName name="M.D.O._Pañete_Liso_Muros" localSheetId="2">#REF!</definedName>
    <definedName name="M.D.O._Pañete_Liso_Muros" localSheetId="5">#REF!</definedName>
    <definedName name="M.D.O._Pañete_Liso_Muros">#REF!</definedName>
    <definedName name="M.D.O._Preparacion_Grouting" localSheetId="4">#REF!</definedName>
    <definedName name="M.D.O._Preparacion_Grouting" localSheetId="2">#REF!</definedName>
    <definedName name="M.D.O._Preparacion_Grouting" localSheetId="5">#REF!</definedName>
    <definedName name="M.D.O._Preparacion_Grouting">#REF!</definedName>
    <definedName name="M.D.O._Preparacion_Mortero" localSheetId="4">#REF!</definedName>
    <definedName name="M.D.O._Preparacion_Mortero" localSheetId="2">#REF!</definedName>
    <definedName name="M.D.O._Preparacion_Mortero" localSheetId="5">#REF!</definedName>
    <definedName name="M.D.O._Preparacion_Mortero">#REF!</definedName>
    <definedName name="M.D.O._Replanteo" localSheetId="4">#REF!</definedName>
    <definedName name="M.D.O._Replanteo" localSheetId="2">#REF!</definedName>
    <definedName name="M.D.O._Replanteo" localSheetId="5">#REF!</definedName>
    <definedName name="M.D.O._Replanteo">#REF!</definedName>
    <definedName name="M.D.O._Trasciego_de_Escombros" localSheetId="4">#REF!</definedName>
    <definedName name="M.D.O._Trasciego_de_Escombros" localSheetId="2">#REF!</definedName>
    <definedName name="M.D.O._Trasciego_de_Escombros" localSheetId="5">#REF!</definedName>
    <definedName name="M.D.O._Trasciego_de_Escombros">#REF!</definedName>
    <definedName name="M.D.O._Vinilo_Estuco" localSheetId="4">#REF!</definedName>
    <definedName name="M.D.O._Vinilo_Estuco" localSheetId="2">#REF!</definedName>
    <definedName name="M.D.O._Vinilo_Estuco" localSheetId="5">#REF!</definedName>
    <definedName name="M.D.O._Vinilo_Estuco">#REF!</definedName>
    <definedName name="Macetas" localSheetId="4">#REF!</definedName>
    <definedName name="Macetas" localSheetId="2">#REF!</definedName>
    <definedName name="Macetas" localSheetId="5">#REF!</definedName>
    <definedName name="Macetas">#REF!</definedName>
    <definedName name="Madera_teca_suministro__instalacion__pulida_y_lacada" localSheetId="4">#REF!</definedName>
    <definedName name="Madera_teca_suministro__instalacion__pulida_y_lacada" localSheetId="2">#REF!</definedName>
    <definedName name="Madera_teca_suministro__instalacion__pulida_y_lacada" localSheetId="5">#REF!</definedName>
    <definedName name="Madera_teca_suministro__instalacion__pulida_y_lacada">#REF!</definedName>
    <definedName name="Magnolio_1.50_m" localSheetId="4">#REF!</definedName>
    <definedName name="Magnolio_1.50_m" localSheetId="2">#REF!</definedName>
    <definedName name="Magnolio_1.50_m" localSheetId="5">#REF!</definedName>
    <definedName name="Magnolio_1.50_m">#REF!</definedName>
    <definedName name="Malla_electrosoldada_Q_3.1" localSheetId="4">#REF!</definedName>
    <definedName name="Malla_electrosoldada_Q_3.1" localSheetId="2">#REF!</definedName>
    <definedName name="Malla_electrosoldada_Q_3.1" localSheetId="5">#REF!</definedName>
    <definedName name="Malla_electrosoldada_Q_3.1">#REF!</definedName>
    <definedName name="Malla_eslabonada" localSheetId="4">#REF!</definedName>
    <definedName name="Malla_eslabonada" localSheetId="2">#REF!</definedName>
    <definedName name="Malla_eslabonada" localSheetId="5">#REF!</definedName>
    <definedName name="Malla_eslabonada">#REF!</definedName>
    <definedName name="Malla_IMT_30_Cal_12_e_2mm" localSheetId="4">#REF!</definedName>
    <definedName name="Malla_IMT_30_Cal_12_e_2mm" localSheetId="2">#REF!</definedName>
    <definedName name="Malla_IMT_30_Cal_12_e_2mm" localSheetId="5">#REF!</definedName>
    <definedName name="Malla_IMT_30_Cal_12_e_2mm">#REF!</definedName>
    <definedName name="Mallas_electrosoldadas_M___063" localSheetId="4">#REF!</definedName>
    <definedName name="Mallas_electrosoldadas_M___063" localSheetId="2">#REF!</definedName>
    <definedName name="Mallas_electrosoldadas_M___063" localSheetId="5">#REF!</definedName>
    <definedName name="Mallas_electrosoldadas_M___063">#REF!</definedName>
    <definedName name="Manguera_para_Agua_1_2" localSheetId="4">#REF!</definedName>
    <definedName name="Manguera_para_Agua_1_2" localSheetId="2">#REF!</definedName>
    <definedName name="Manguera_para_Agua_1_2" localSheetId="5">#REF!</definedName>
    <definedName name="Manguera_para_Agua_1_2">#REF!</definedName>
    <definedName name="Manguera_para_Niveles_3_8" localSheetId="4">#REF!</definedName>
    <definedName name="Manguera_para_Niveles_3_8" localSheetId="2">#REF!</definedName>
    <definedName name="Manguera_para_Niveles_3_8" localSheetId="5">#REF!</definedName>
    <definedName name="Manguera_para_Niveles_3_8">#REF!</definedName>
    <definedName name="MANO_DE_OB">'MANO DE OBRA'!$D$5:$G$28</definedName>
    <definedName name="Mano_de_Obra_AA" localSheetId="4">#REF!</definedName>
    <definedName name="Mano_de_Obra_AA" localSheetId="2">#REF!</definedName>
    <definedName name="Mano_de_Obra_AA" localSheetId="5">#REF!</definedName>
    <definedName name="Mano_de_Obra_AA">#REF!</definedName>
    <definedName name="Mano_de_Obra_BB" localSheetId="4">#REF!</definedName>
    <definedName name="Mano_de_Obra_BB" localSheetId="2">#REF!</definedName>
    <definedName name="Mano_de_Obra_BB" localSheetId="5">#REF!</definedName>
    <definedName name="Mano_de_Obra_BB">#REF!</definedName>
    <definedName name="Mano_de_Obra_CC" localSheetId="4">#REF!</definedName>
    <definedName name="Mano_de_Obra_CC" localSheetId="2">#REF!</definedName>
    <definedName name="Mano_de_Obra_CC" localSheetId="5">#REF!</definedName>
    <definedName name="Mano_de_Obra_CC">#REF!</definedName>
    <definedName name="Mano_de_Obra_DD" localSheetId="4">#REF!</definedName>
    <definedName name="Mano_de_Obra_DD" localSheetId="2">#REF!</definedName>
    <definedName name="Mano_de_Obra_DD" localSheetId="5">#REF!</definedName>
    <definedName name="Mano_de_Obra_DD">#REF!</definedName>
    <definedName name="Mano_de_Oso_80_cm." localSheetId="4">#REF!</definedName>
    <definedName name="Mano_de_Oso_80_cm." localSheetId="2">#REF!</definedName>
    <definedName name="Mano_de_Oso_80_cm." localSheetId="5">#REF!</definedName>
    <definedName name="Mano_de_Oso_80_cm.">#REF!</definedName>
    <definedName name="Manto_Fiber_GLass_600_XT" localSheetId="4">#REF!</definedName>
    <definedName name="Manto_Fiber_GLass_600_XT" localSheetId="2">#REF!</definedName>
    <definedName name="Manto_Fiber_GLass_600_XT" localSheetId="5">#REF!</definedName>
    <definedName name="Manto_Fiber_GLass_600_XT">#REF!</definedName>
    <definedName name="Manual_de_Operación_y_Mantenimiento" localSheetId="4">#REF!</definedName>
    <definedName name="Manual_de_Operación_y_Mantenimiento" localSheetId="2">#REF!</definedName>
    <definedName name="Manual_de_Operación_y_Mantenimiento" localSheetId="5">#REF!</definedName>
    <definedName name="Manual_de_Operación_y_Mantenimiento">#REF!</definedName>
    <definedName name="Marco_en_Lamina_Cal._18_2.10x1.50_P_13" localSheetId="4">#REF!</definedName>
    <definedName name="Marco_en_Lamina_Cal._18_2.10x1.50_P_13" localSheetId="2">#REF!</definedName>
    <definedName name="Marco_en_Lamina_Cal._18_2.10x1.50_P_13" localSheetId="5">#REF!</definedName>
    <definedName name="Marco_en_Lamina_Cal._18_2.10x1.50_P_13">#REF!</definedName>
    <definedName name="Marco_en_Lamina_Cal._18_2.10x75_P_9" localSheetId="4">#REF!</definedName>
    <definedName name="Marco_en_Lamina_Cal._18_2.10x75_P_9" localSheetId="2">#REF!</definedName>
    <definedName name="Marco_en_Lamina_Cal._18_2.10x75_P_9" localSheetId="5">#REF!</definedName>
    <definedName name="Marco_en_Lamina_Cal._18_2.10x75_P_9">#REF!</definedName>
    <definedName name="Marco_en_Lamina_Cal._18_2.10x90_P_7" localSheetId="4">#REF!</definedName>
    <definedName name="Marco_en_Lamina_Cal._18_2.10x90_P_7" localSheetId="2">#REF!</definedName>
    <definedName name="Marco_en_Lamina_Cal._18_2.10x90_P_7" localSheetId="5">#REF!</definedName>
    <definedName name="Marco_en_Lamina_Cal._18_2.10x90_P_7">#REF!</definedName>
    <definedName name="Marco_en_Lamina_Cal._18_2.25x90_P_6" localSheetId="4">#REF!</definedName>
    <definedName name="Marco_en_Lamina_Cal._18_2.25x90_P_6" localSheetId="2">#REF!</definedName>
    <definedName name="Marco_en_Lamina_Cal._18_2.25x90_P_6" localSheetId="5">#REF!</definedName>
    <definedName name="Marco_en_Lamina_Cal._18_2.25x90_P_6">#REF!</definedName>
    <definedName name="Marco_en_Lamina_Cal._18_2.40x4.80__Corrediza__P_16" localSheetId="4">#REF!</definedName>
    <definedName name="Marco_en_Lamina_Cal._18_2.40x4.80__Corrediza__P_16" localSheetId="2">#REF!</definedName>
    <definedName name="Marco_en_Lamina_Cal._18_2.40x4.80__Corrediza__P_16" localSheetId="5">#REF!</definedName>
    <definedName name="Marco_en_Lamina_Cal._18_2.40x4.80__Corrediza__P_16">#REF!</definedName>
    <definedName name="Marco_para_Segueta" localSheetId="4">#REF!</definedName>
    <definedName name="Marco_para_Segueta" localSheetId="2">#REF!</definedName>
    <definedName name="Marco_para_Segueta" localSheetId="5">#REF!</definedName>
    <definedName name="Marco_para_Segueta">#REF!</definedName>
    <definedName name="Marco_tapa_caja_de_inspeccion_ORNAMENTACION." localSheetId="4">#REF!</definedName>
    <definedName name="Marco_tapa_caja_de_inspeccion_ORNAMENTACION." localSheetId="2">#REF!</definedName>
    <definedName name="Marco_tapa_caja_de_inspeccion_ORNAMENTACION." localSheetId="5">#REF!</definedName>
    <definedName name="Marco_tapa_caja_de_inspeccion_ORNAMENTACION.">#REF!</definedName>
    <definedName name="Marcos_en_concreto_visto_para_ventana_de_correr_7.5_X_30_cm." localSheetId="4">#REF!</definedName>
    <definedName name="Marcos_en_concreto_visto_para_ventana_de_correr_7.5_X_30_cm." localSheetId="2">#REF!</definedName>
    <definedName name="Marcos_en_concreto_visto_para_ventana_de_correr_7.5_X_30_cm." localSheetId="5">#REF!</definedName>
    <definedName name="Marcos_en_concreto_visto_para_ventana_de_correr_7.5_X_30_cm.">#REF!</definedName>
    <definedName name="Marmolina" localSheetId="4">#REF!</definedName>
    <definedName name="Marmolina" localSheetId="2">#REF!</definedName>
    <definedName name="Marmolina" localSheetId="5">#REF!</definedName>
    <definedName name="Marmolina">#REF!</definedName>
    <definedName name="Marquesinas_en_lamina_puntos_fijos" localSheetId="4">#REF!</definedName>
    <definedName name="Marquesinas_en_lamina_puntos_fijos" localSheetId="2">#REF!</definedName>
    <definedName name="Marquesinas_en_lamina_puntos_fijos" localSheetId="5">#REF!</definedName>
    <definedName name="Marquesinas_en_lamina_puntos_fijos">#REF!</definedName>
    <definedName name="MATER">MATERIALES!$B$13:$E$2540</definedName>
    <definedName name="Materiales">[4]Mat!$A$8:$G$1180</definedName>
    <definedName name="MATERIALES2">#REF!</definedName>
    <definedName name="Mecheros_Bunsen" localSheetId="4">#REF!</definedName>
    <definedName name="Mecheros_Bunsen" localSheetId="2">#REF!</definedName>
    <definedName name="Mecheros_Bunsen" localSheetId="5">#REF!</definedName>
    <definedName name="Mecheros_Bunsen">#REF!</definedName>
    <definedName name="Medidores__Domestico__2" localSheetId="4">#REF!</definedName>
    <definedName name="Medidores__Domestico__2" localSheetId="2">#REF!</definedName>
    <definedName name="Medidores__Domestico__2" localSheetId="5">#REF!</definedName>
    <definedName name="Medidores__Domestico__2">#REF!</definedName>
    <definedName name="Medidores__Incendio__1_1_2" localSheetId="4">#REF!</definedName>
    <definedName name="Medidores__Incendio__1_1_2" localSheetId="2">#REF!</definedName>
    <definedName name="Medidores__Incendio__1_1_2" localSheetId="5">#REF!</definedName>
    <definedName name="Medidores__Incendio__1_1_2">#REF!</definedName>
    <definedName name="Mesones_de_atención_en_granito_color_gris_jaspe." localSheetId="4">#REF!</definedName>
    <definedName name="Mesones_de_atención_en_granito_color_gris_jaspe." localSheetId="2">#REF!</definedName>
    <definedName name="Mesones_de_atención_en_granito_color_gris_jaspe." localSheetId="5">#REF!</definedName>
    <definedName name="Mesones_de_atención_en_granito_color_gris_jaspe.">#REF!</definedName>
    <definedName name="Metal_Deck_Cal_22" localSheetId="4">#REF!</definedName>
    <definedName name="Metal_Deck_Cal_22" localSheetId="2">#REF!</definedName>
    <definedName name="Metal_Deck_Cal_22" localSheetId="5">#REF!</definedName>
    <definedName name="Metal_Deck_Cal_22">#REF!</definedName>
    <definedName name="Mineral" localSheetId="4">#REF!</definedName>
    <definedName name="Mineral" localSheetId="2">#REF!</definedName>
    <definedName name="Mineral" localSheetId="5">#REF!</definedName>
    <definedName name="Mineral">#REF!</definedName>
    <definedName name="Mortero_1___3" localSheetId="4">#REF!</definedName>
    <definedName name="Mortero_1___3" localSheetId="2">#REF!</definedName>
    <definedName name="Mortero_1___3" localSheetId="5">#REF!</definedName>
    <definedName name="Mortero_1___3">#REF!</definedName>
    <definedName name="Mortero_1_3_impermeabilizado" localSheetId="4">#REF!</definedName>
    <definedName name="Mortero_1_3_impermeabilizado" localSheetId="2">#REF!</definedName>
    <definedName name="Mortero_1_3_impermeabilizado" localSheetId="5">#REF!</definedName>
    <definedName name="Mortero_1_3_impermeabilizado">#REF!</definedName>
    <definedName name="Mortero_1_4" localSheetId="4">#REF!</definedName>
    <definedName name="Mortero_1_4" localSheetId="2">#REF!</definedName>
    <definedName name="Mortero_1_4" localSheetId="5">#REF!</definedName>
    <definedName name="Mortero_1_4">#REF!</definedName>
    <definedName name="Mortero_a_granel_con_silo_puesto_en_obra__1_3_de_4000_P.S.I." localSheetId="4">#REF!</definedName>
    <definedName name="Mortero_a_granel_con_silo_puesto_en_obra__1_3_de_4000_P.S.I." localSheetId="2">#REF!</definedName>
    <definedName name="Mortero_a_granel_con_silo_puesto_en_obra__1_3_de_4000_P.S.I." localSheetId="5">#REF!</definedName>
    <definedName name="Mortero_a_granel_con_silo_puesto_en_obra__1_3_de_4000_P.S.I.">#REF!</definedName>
    <definedName name="Mortero_a_granel_con_silo_puesto_en_obra__1_4_de_3000_P.S.I." localSheetId="4">#REF!</definedName>
    <definedName name="Mortero_a_granel_con_silo_puesto_en_obra__1_4_de_3000_P.S.I." localSheetId="2">#REF!</definedName>
    <definedName name="Mortero_a_granel_con_silo_puesto_en_obra__1_4_de_3000_P.S.I." localSheetId="5">#REF!</definedName>
    <definedName name="Mortero_a_granel_con_silo_puesto_en_obra__1_4_de_3000_P.S.I.">#REF!</definedName>
    <definedName name="Mortero_a_granel_con_silo_puesto_en_obra__1_5_de_2000_P.S.I." localSheetId="4">#REF!</definedName>
    <definedName name="Mortero_a_granel_con_silo_puesto_en_obra__1_5_de_2000_P.S.I." localSheetId="2">#REF!</definedName>
    <definedName name="Mortero_a_granel_con_silo_puesto_en_obra__1_5_de_2000_P.S.I." localSheetId="5">#REF!</definedName>
    <definedName name="Mortero_a_granel_con_silo_puesto_en_obra__1_5_de_2000_P.S.I.">#REF!</definedName>
    <definedName name="Mortero_impermeabilizado_1_4" localSheetId="4">#REF!</definedName>
    <definedName name="Mortero_impermeabilizado_1_4" localSheetId="2">#REF!</definedName>
    <definedName name="Mortero_impermeabilizado_1_4" localSheetId="5">#REF!</definedName>
    <definedName name="Mortero_impermeabilizado_1_4">#REF!</definedName>
    <definedName name="Nevera" localSheetId="4">#REF!</definedName>
    <definedName name="Nevera" localSheetId="2">#REF!</definedName>
    <definedName name="Nevera" localSheetId="5">#REF!</definedName>
    <definedName name="Nevera">#REF!</definedName>
    <definedName name="Niple_Pasamuros_en_Tuberia_y_Lamina_de_Acero_1" localSheetId="4">#REF!</definedName>
    <definedName name="Niple_Pasamuros_en_Tuberia_y_Lamina_de_Acero_1" localSheetId="2">#REF!</definedName>
    <definedName name="Niple_Pasamuros_en_Tuberia_y_Lamina_de_Acero_1" localSheetId="5">#REF!</definedName>
    <definedName name="Niple_Pasamuros_en_Tuberia_y_Lamina_de_Acero_1">#REF!</definedName>
    <definedName name="Niple_Pasamuros_en_Tuberia_y_Lamina_de_Acero_1_1_2" localSheetId="4">#REF!</definedName>
    <definedName name="Niple_Pasamuros_en_Tuberia_y_Lamina_de_Acero_1_1_2" localSheetId="2">#REF!</definedName>
    <definedName name="Niple_Pasamuros_en_Tuberia_y_Lamina_de_Acero_1_1_2" localSheetId="5">#REF!</definedName>
    <definedName name="Niple_Pasamuros_en_Tuberia_y_Lamina_de_Acero_1_1_2">#REF!</definedName>
    <definedName name="Niple_Pasamuros_en_Tuberia_y_Lamina_de_Acero_12" localSheetId="4">#REF!</definedName>
    <definedName name="Niple_Pasamuros_en_Tuberia_y_Lamina_de_Acero_12" localSheetId="2">#REF!</definedName>
    <definedName name="Niple_Pasamuros_en_Tuberia_y_Lamina_de_Acero_12" localSheetId="5">#REF!</definedName>
    <definedName name="Niple_Pasamuros_en_Tuberia_y_Lamina_de_Acero_12">#REF!</definedName>
    <definedName name="Niple_Pasamuros_en_Tuberia_y_Lamina_de_Acero_14" localSheetId="4">#REF!</definedName>
    <definedName name="Niple_Pasamuros_en_Tuberia_y_Lamina_de_Acero_14" localSheetId="2">#REF!</definedName>
    <definedName name="Niple_Pasamuros_en_Tuberia_y_Lamina_de_Acero_14" localSheetId="5">#REF!</definedName>
    <definedName name="Niple_Pasamuros_en_Tuberia_y_Lamina_de_Acero_14">#REF!</definedName>
    <definedName name="Niple_Pasamuros_en_Tuberia_y_Lamina_de_Acero_2" localSheetId="4">#REF!</definedName>
    <definedName name="Niple_Pasamuros_en_Tuberia_y_Lamina_de_Acero_2" localSheetId="2">#REF!</definedName>
    <definedName name="Niple_Pasamuros_en_Tuberia_y_Lamina_de_Acero_2" localSheetId="5">#REF!</definedName>
    <definedName name="Niple_Pasamuros_en_Tuberia_y_Lamina_de_Acero_2">#REF!</definedName>
    <definedName name="Niple_Pasamuros_en_Tuberia_y_Lamina_de_Acero_3" localSheetId="4">#REF!</definedName>
    <definedName name="Niple_Pasamuros_en_Tuberia_y_Lamina_de_Acero_3" localSheetId="2">#REF!</definedName>
    <definedName name="Niple_Pasamuros_en_Tuberia_y_Lamina_de_Acero_3" localSheetId="5">#REF!</definedName>
    <definedName name="Niple_Pasamuros_en_Tuberia_y_Lamina_de_Acero_3">#REF!</definedName>
    <definedName name="OBJETO.CONTRATO" localSheetId="4">[2]VARIABLES!$C$8</definedName>
    <definedName name="OBJETO.CONTRATO" localSheetId="2">[2]VARIABLES!$C$8</definedName>
    <definedName name="OBJETO.CONTRATO" localSheetId="5">[2]VARIABLES!$C$8</definedName>
    <definedName name="OBJETO.CONTRATO">[3]VARIABLES!$C$8</definedName>
    <definedName name="OBSERVACION">[6]Hoja2!$D$3:$D$5</definedName>
    <definedName name="Oficial" localSheetId="4">#REF!</definedName>
    <definedName name="Oficial" localSheetId="2">#REF!</definedName>
    <definedName name="Oficial" localSheetId="5">#REF!</definedName>
    <definedName name="Oficial">#REF!</definedName>
    <definedName name="Organizador_de_Cables_de_Puenteo" localSheetId="4">#REF!</definedName>
    <definedName name="Organizador_de_Cables_de_Puenteo" localSheetId="2">#REF!</definedName>
    <definedName name="Organizador_de_Cables_de_Puenteo" localSheetId="5">#REF!</definedName>
    <definedName name="Organizador_de_Cables_de_Puenteo">#REF!</definedName>
    <definedName name="Orinal_Mediano_Ref._08860" localSheetId="4">#REF!</definedName>
    <definedName name="Orinal_Mediano_Ref._08860" localSheetId="2">#REF!</definedName>
    <definedName name="Orinal_Mediano_Ref._08860" localSheetId="5">#REF!</definedName>
    <definedName name="Orinal_Mediano_Ref._08860">#REF!</definedName>
    <definedName name="P_1___2.7x4.55___Plano_de_Detalle_No._A_170" localSheetId="4">#REF!</definedName>
    <definedName name="P_1___2.7x4.55___Plano_de_Detalle_No._A_170" localSheetId="2">#REF!</definedName>
    <definedName name="P_1___2.7x4.55___Plano_de_Detalle_No._A_170" localSheetId="5">#REF!</definedName>
    <definedName name="P_1___2.7x4.55___Plano_de_Detalle_No._A_170">#REF!</definedName>
    <definedName name="P_2___2.7x4.8___Plano_de_Detalle_No._A_170" localSheetId="4">#REF!</definedName>
    <definedName name="P_2___2.7x4.8___Plano_de_Detalle_No._A_170" localSheetId="2">#REF!</definedName>
    <definedName name="P_2___2.7x4.8___Plano_de_Detalle_No._A_170" localSheetId="5">#REF!</definedName>
    <definedName name="P_2___2.7x4.8___Plano_de_Detalle_No._A_170">#REF!</definedName>
    <definedName name="P_2´___2.2x4.8___Plano_de_Detalle_No._A_171" localSheetId="4">#REF!</definedName>
    <definedName name="P_2´___2.2x4.8___Plano_de_Detalle_No._A_171" localSheetId="2">#REF!</definedName>
    <definedName name="P_2´___2.2x4.8___Plano_de_Detalle_No._A_171" localSheetId="5">#REF!</definedName>
    <definedName name="P_2´___2.2x4.8___Plano_de_Detalle_No._A_171">#REF!</definedName>
    <definedName name="P_3___2.7x1.05___Plano_de_Detalle_No._A_170" localSheetId="4">#REF!</definedName>
    <definedName name="P_3___2.7x1.05___Plano_de_Detalle_No._A_170" localSheetId="2">#REF!</definedName>
    <definedName name="P_3___2.7x1.05___Plano_de_Detalle_No._A_170" localSheetId="5">#REF!</definedName>
    <definedName name="P_3___2.7x1.05___Plano_de_Detalle_No._A_170">#REF!</definedName>
    <definedName name="P_4___2.7x1.5___Plano_de_Detalle_No._A_170" localSheetId="4">#REF!</definedName>
    <definedName name="P_4___2.7x1.5___Plano_de_Detalle_No._A_170" localSheetId="2">#REF!</definedName>
    <definedName name="P_4___2.7x1.5___Plano_de_Detalle_No._A_170" localSheetId="5">#REF!</definedName>
    <definedName name="P_4___2.7x1.5___Plano_de_Detalle_No._A_170">#REF!</definedName>
    <definedName name="P_5___2.7x4.2___Plano_de_Detalle_No._A_171" localSheetId="4">#REF!</definedName>
    <definedName name="P_5___2.7x4.2___Plano_de_Detalle_No._A_171" localSheetId="2">#REF!</definedName>
    <definedName name="P_5___2.7x4.2___Plano_de_Detalle_No._A_171" localSheetId="5">#REF!</definedName>
    <definedName name="P_5___2.7x4.2___Plano_de_Detalle_No._A_171">#REF!</definedName>
    <definedName name="P_7´___2.7x0.9___Plano_de_Detalle_No._A_172" localSheetId="4">#REF!</definedName>
    <definedName name="P_7´___2.7x0.9___Plano_de_Detalle_No._A_172" localSheetId="2">#REF!</definedName>
    <definedName name="P_7´___2.7x0.9___Plano_de_Detalle_No._A_172" localSheetId="5">#REF!</definedName>
    <definedName name="P_7´___2.7x0.9___Plano_de_Detalle_No._A_172">#REF!</definedName>
    <definedName name="Pabmeril_Pliego_9_x11" localSheetId="4">#REF!</definedName>
    <definedName name="Pabmeril_Pliego_9_x11" localSheetId="2">#REF!</definedName>
    <definedName name="Pabmeril_Pliego_9_x11" localSheetId="5">#REF!</definedName>
    <definedName name="Pabmeril_Pliego_9_x11">#REF!</definedName>
    <definedName name="Palas" localSheetId="4">#REF!</definedName>
    <definedName name="Palas" localSheetId="2">#REF!</definedName>
    <definedName name="Palas" localSheetId="5">#REF!</definedName>
    <definedName name="Palas">#REF!</definedName>
    <definedName name="Papelera_AI_Ref._CA_08R" localSheetId="4">#REF!</definedName>
    <definedName name="Papelera_AI_Ref._CA_08R" localSheetId="2">#REF!</definedName>
    <definedName name="Papelera_AI_Ref._CA_08R" localSheetId="5">#REF!</definedName>
    <definedName name="Papelera_AI_Ref._CA_08R">#REF!</definedName>
    <definedName name="Paral_Telescópico_2_2_m" localSheetId="4">#REF!</definedName>
    <definedName name="Paral_Telescópico_2_2_m" localSheetId="2">#REF!</definedName>
    <definedName name="Paral_Telescópico_2_2_m" localSheetId="5">#REF!</definedName>
    <definedName name="Paral_Telescópico_2_2_m">#REF!</definedName>
    <definedName name="Paral_Telescópico_2_4" localSheetId="4">#REF!</definedName>
    <definedName name="Paral_Telescópico_2_4" localSheetId="2">#REF!</definedName>
    <definedName name="Paral_Telescópico_2_4" localSheetId="5">#REF!</definedName>
    <definedName name="Paral_Telescópico_2_4">#REF!</definedName>
    <definedName name="Parales_estrcuturales_para_presiana_Luxalon" localSheetId="4">#REF!</definedName>
    <definedName name="Parales_estrcuturales_para_presiana_Luxalon" localSheetId="2">#REF!</definedName>
    <definedName name="Parales_estrcuturales_para_presiana_Luxalon" localSheetId="5">#REF!</definedName>
    <definedName name="Parales_estrcuturales_para_presiana_Luxalon">#REF!</definedName>
    <definedName name="Pararayos_Ionizante__Incluye_Bajante_y_Pozo_de_Tierra" localSheetId="4">#REF!</definedName>
    <definedName name="Pararayos_Ionizante__Incluye_Bajante_y_Pozo_de_Tierra" localSheetId="2">#REF!</definedName>
    <definedName name="Pararayos_Ionizante__Incluye_Bajante_y_Pozo_de_Tierra" localSheetId="5">#REF!</definedName>
    <definedName name="Pararayos_Ionizante__Incluye_Bajante_y_Pozo_de_Tierra">#REF!</definedName>
    <definedName name="Pared_en_Dry_Wall_E.10_CM" localSheetId="4">#REF!</definedName>
    <definedName name="Pared_en_Dry_Wall_E.10_CM" localSheetId="2">#REF!</definedName>
    <definedName name="Pared_en_Dry_Wall_E.10_CM" localSheetId="5">#REF!</definedName>
    <definedName name="Pared_en_Dry_Wall_E.10_CM">#REF!</definedName>
    <definedName name="Pared_en_sistema_dray_wall_e_0.15" localSheetId="4">#REF!</definedName>
    <definedName name="Pared_en_sistema_dray_wall_e_0.15" localSheetId="2">#REF!</definedName>
    <definedName name="Pared_en_sistema_dray_wall_e_0.15" localSheetId="5">#REF!</definedName>
    <definedName name="Pared_en_sistema_dray_wall_e_0.15">#REF!</definedName>
    <definedName name="Pasos_escalera_nariz__L__especial_de_Moore_o_similar__tono_coral" localSheetId="4">#REF!</definedName>
    <definedName name="Pasos_escalera_nariz__L__especial_de_Moore_o_similar__tono_coral" localSheetId="2">#REF!</definedName>
    <definedName name="Pasos_escalera_nariz__L__especial_de_Moore_o_similar__tono_coral" localSheetId="5">#REF!</definedName>
    <definedName name="Pasos_escalera_nariz__L__especial_de_Moore_o_similar__tono_coral">#REF!</definedName>
    <definedName name="Patch_Panel_de_16_Puertos_RJ_45_Cat._5E" localSheetId="4">#REF!</definedName>
    <definedName name="Patch_Panel_de_16_Puertos_RJ_45_Cat._5E" localSheetId="2">#REF!</definedName>
    <definedName name="Patch_Panel_de_16_Puertos_RJ_45_Cat._5E" localSheetId="5">#REF!</definedName>
    <definedName name="Patch_Panel_de_16_Puertos_RJ_45_Cat._5E">#REF!</definedName>
    <definedName name="Patch_Panel_de_32_Puertos_RJ_45_Cat._5E" localSheetId="4">#REF!</definedName>
    <definedName name="Patch_Panel_de_32_Puertos_RJ_45_Cat._5E" localSheetId="2">#REF!</definedName>
    <definedName name="Patch_Panel_de_32_Puertos_RJ_45_Cat._5E" localSheetId="5">#REF!</definedName>
    <definedName name="Patch_Panel_de_32_Puertos_RJ_45_Cat._5E">#REF!</definedName>
    <definedName name="Pegacor" localSheetId="4">#REF!</definedName>
    <definedName name="Pegacor" localSheetId="2">#REF!</definedName>
    <definedName name="Pegacor" localSheetId="5">#REF!</definedName>
    <definedName name="Pegacor">#REF!</definedName>
    <definedName name="Pegante_Colbón" localSheetId="4">#REF!</definedName>
    <definedName name="Pegante_Colbón" localSheetId="2">#REF!</definedName>
    <definedName name="Pegante_Colbón" localSheetId="5">#REF!</definedName>
    <definedName name="Pegante_Colbón">#REF!</definedName>
    <definedName name="Percha_en_AI_Doble_Ref._FB_5502" localSheetId="4">#REF!</definedName>
    <definedName name="Percha_en_AI_Doble_Ref._FB_5502" localSheetId="2">#REF!</definedName>
    <definedName name="Percha_en_AI_Doble_Ref._FB_5502" localSheetId="5">#REF!</definedName>
    <definedName name="Percha_en_AI_Doble_Ref._FB_5502">#REF!</definedName>
    <definedName name="Persianas_Luxalon_Cortasol_84RLSL5" localSheetId="4">#REF!</definedName>
    <definedName name="Persianas_Luxalon_Cortasol_84RLSL5" localSheetId="2">#REF!</definedName>
    <definedName name="Persianas_Luxalon_Cortasol_84RLSL5" localSheetId="5">#REF!</definedName>
    <definedName name="Persianas_Luxalon_Cortasol_84RLSL5">#REF!</definedName>
    <definedName name="Piedra_Media_Zonga" localSheetId="4">#REF!</definedName>
    <definedName name="Piedra_Media_Zonga" localSheetId="2">#REF!</definedName>
    <definedName name="Piedra_Media_Zonga" localSheetId="5">#REF!</definedName>
    <definedName name="Piedra_Media_Zonga">#REF!</definedName>
    <definedName name="Pintura_blanca_para_trafico" localSheetId="4">#REF!</definedName>
    <definedName name="Pintura_blanca_para_trafico" localSheetId="2">#REF!</definedName>
    <definedName name="Pintura_blanca_para_trafico" localSheetId="5">#REF!</definedName>
    <definedName name="Pintura_blanca_para_trafico">#REF!</definedName>
    <definedName name="Pintura_electrostática" localSheetId="4">#REF!</definedName>
    <definedName name="Pintura_electrostática" localSheetId="2">#REF!</definedName>
    <definedName name="Pintura_electrostática" localSheetId="5">#REF!</definedName>
    <definedName name="Pintura_electrostática">#REF!</definedName>
    <definedName name="Piso_olimpia_base_20___20" localSheetId="4">#REF!</definedName>
    <definedName name="Piso_olimpia_base_20___20" localSheetId="2">#REF!</definedName>
    <definedName name="Piso_olimpia_base_20___20" localSheetId="5">#REF!</definedName>
    <definedName name="Piso_olimpia_base_20___20">#REF!</definedName>
    <definedName name="PL" localSheetId="4">[4]PRESUPUESTO!#REF!</definedName>
    <definedName name="PL" localSheetId="5">[4]PRESUPUESTO!#REF!</definedName>
    <definedName name="PL">[4]PRESUPUESTO!#REF!</definedName>
    <definedName name="Plancha" localSheetId="4">#REF!</definedName>
    <definedName name="Plancha" localSheetId="2">#REF!</definedName>
    <definedName name="Plancha" localSheetId="5">#REF!</definedName>
    <definedName name="Plancha">#REF!</definedName>
    <definedName name="Planchón_Ordinario_3_M" localSheetId="4">#REF!</definedName>
    <definedName name="Planchón_Ordinario_3_M" localSheetId="2">#REF!</definedName>
    <definedName name="Planchón_Ordinario_3_M" localSheetId="5">#REF!</definedName>
    <definedName name="Planchón_Ordinario_3_M">#REF!</definedName>
    <definedName name="Planos_Record" localSheetId="4">#REF!</definedName>
    <definedName name="Planos_Record" localSheetId="2">#REF!</definedName>
    <definedName name="Planos_Record" localSheetId="5">#REF!</definedName>
    <definedName name="Planos_Record">#REF!</definedName>
    <definedName name="Planta_Telefonica_Digital_de_10_Lineas_Troncales_20_Extensiones_y_5_Directos" localSheetId="4">#REF!</definedName>
    <definedName name="Planta_Telefonica_Digital_de_10_Lineas_Troncales_20_Extensiones_y_5_Directos" localSheetId="2">#REF!</definedName>
    <definedName name="Planta_Telefonica_Digital_de_10_Lineas_Troncales_20_Extensiones_y_5_Directos" localSheetId="5">#REF!</definedName>
    <definedName name="Planta_Telefonica_Digital_de_10_Lineas_Troncales_20_Extensiones_y_5_Directos">#REF!</definedName>
    <definedName name="Plaquetas_en_concreto_0_40_x_0_40_tipo_IDU" localSheetId="4">#REF!</definedName>
    <definedName name="Plaquetas_en_concreto_0_40_x_0_40_tipo_IDU" localSheetId="2">#REF!</definedName>
    <definedName name="Plaquetas_en_concreto_0_40_x_0_40_tipo_IDU" localSheetId="5">#REF!</definedName>
    <definedName name="Plaquetas_en_concreto_0_40_x_0_40_tipo_IDU">#REF!</definedName>
    <definedName name="Platina_hierro_1_2__x_1_8" localSheetId="4">#REF!</definedName>
    <definedName name="Platina_hierro_1_2__x_1_8" localSheetId="2">#REF!</definedName>
    <definedName name="Platina_hierro_1_2__x_1_8" localSheetId="5">#REF!</definedName>
    <definedName name="Platina_hierro_1_2__x_1_8">#REF!</definedName>
    <definedName name="pñ" localSheetId="4">[4]PRESUPUESTO!#REF!</definedName>
    <definedName name="pñ" localSheetId="5">[4]PRESUPUESTO!#REF!</definedName>
    <definedName name="pñ">[4]PRESUPUESTO!#REF!</definedName>
    <definedName name="po" localSheetId="4">[4]PRESUPUESTO!#REF!</definedName>
    <definedName name="po" localSheetId="5">[4]PRESUPUESTO!#REF!</definedName>
    <definedName name="po">[4]PRESUPUESTO!#REF!</definedName>
    <definedName name="Poceta_en_acero_inoxidable_tipo_SOCODA" localSheetId="4">#REF!</definedName>
    <definedName name="Poceta_en_acero_inoxidable_tipo_SOCODA" localSheetId="2">#REF!</definedName>
    <definedName name="Poceta_en_acero_inoxidable_tipo_SOCODA" localSheetId="5">#REF!</definedName>
    <definedName name="Poceta_en_acero_inoxidable_tipo_SOCODA">#REF!</definedName>
    <definedName name="Pocetas_en_granito_lavado_blanco_Huila_grano_1." localSheetId="4">#REF!</definedName>
    <definedName name="Pocetas_en_granito_lavado_blanco_Huila_grano_1." localSheetId="2">#REF!</definedName>
    <definedName name="Pocetas_en_granito_lavado_blanco_Huila_grano_1." localSheetId="5">#REF!</definedName>
    <definedName name="Pocetas_en_granito_lavado_blanco_Huila_grano_1.">#REF!</definedName>
    <definedName name="Porcelanato_Gris_Dolphin_Ref." localSheetId="4">#REF!</definedName>
    <definedName name="Porcelanato_Gris_Dolphin_Ref." localSheetId="2">#REF!</definedName>
    <definedName name="Porcelanato_Gris_Dolphin_Ref." localSheetId="5">#REF!</definedName>
    <definedName name="Porcelanato_Gris_Dolphin_Ref.">#REF!</definedName>
    <definedName name="Porta_candado_simple_3_." localSheetId="4">#REF!</definedName>
    <definedName name="Porta_candado_simple_3_." localSheetId="2">#REF!</definedName>
    <definedName name="Porta_candado_simple_3_." localSheetId="5">#REF!</definedName>
    <definedName name="Porta_candado_simple_3_.">#REF!</definedName>
    <definedName name="Porta_Papel_Doble_con_Tapa_Ref._B_288" localSheetId="4">#REF!</definedName>
    <definedName name="Porta_Papel_Doble_con_Tapa_Ref._B_288" localSheetId="2">#REF!</definedName>
    <definedName name="Porta_Papel_Doble_con_Tapa_Ref._B_288" localSheetId="5">#REF!</definedName>
    <definedName name="Porta_Papel_Doble_con_Tapa_Ref._B_288">#REF!</definedName>
    <definedName name="PrestacionesSeguridadOtrosFMMin" localSheetId="4">#REF!</definedName>
    <definedName name="PrestacionesSeguridadOtrosFMMin" localSheetId="2">#REF!</definedName>
    <definedName name="PrestacionesSeguridadOtrosFMMin" localSheetId="5">#REF!</definedName>
    <definedName name="PrestacionesSeguridadOtrosFMMin">#REF!</definedName>
    <definedName name="Puentes_metalicos_Según_Diseño" localSheetId="4">#REF!</definedName>
    <definedName name="Puentes_metalicos_Según_Diseño" localSheetId="2">#REF!</definedName>
    <definedName name="Puentes_metalicos_Según_Diseño" localSheetId="5">#REF!</definedName>
    <definedName name="Puentes_metalicos_Según_Diseño">#REF!</definedName>
    <definedName name="Puerta_en_Lamina_Cal._18_2.10x60__Incluye_marco_y_Rejilla__P_10" localSheetId="4">#REF!</definedName>
    <definedName name="Puerta_en_Lamina_Cal._18_2.10x60__Incluye_marco_y_Rejilla__P_10" localSheetId="2">#REF!</definedName>
    <definedName name="Puerta_en_Lamina_Cal._18_2.10x60__Incluye_marco_y_Rejilla__P_10" localSheetId="5">#REF!</definedName>
    <definedName name="Puerta_en_Lamina_Cal._18_2.10x60__Incluye_marco_y_Rejilla__P_10">#REF!</definedName>
    <definedName name="Puerta_en_Lamina_Cal._18_2.10x75__Incluye_marco_y_Rejilla__P_8" localSheetId="4">#REF!</definedName>
    <definedName name="Puerta_en_Lamina_Cal._18_2.10x75__Incluye_marco_y_Rejilla__P_8" localSheetId="2">#REF!</definedName>
    <definedName name="Puerta_en_Lamina_Cal._18_2.10x75__Incluye_marco_y_Rejilla__P_8" localSheetId="5">#REF!</definedName>
    <definedName name="Puerta_en_Lamina_Cal._18_2.10x75__Incluye_marco_y_Rejilla__P_8">#REF!</definedName>
    <definedName name="Puerta_en_Lamina_Cal._18_2.10x90__Incluye_marco_y_Rejilla__P_6´" localSheetId="4">#REF!</definedName>
    <definedName name="Puerta_en_Lamina_Cal._18_2.10x90__Incluye_marco_y_Rejilla__P_6´" localSheetId="2">#REF!</definedName>
    <definedName name="Puerta_en_Lamina_Cal._18_2.10x90__Incluye_marco_y_Rejilla__P_6´" localSheetId="5">#REF!</definedName>
    <definedName name="Puerta_en_Lamina_Cal._18_2.10x90__Incluye_marco_y_Rejilla__P_6´">#REF!</definedName>
    <definedName name="Puerta_en_Lamina_Cal._18_2.70x1.50__Incluye_marco_y_Rejilla__2_Hojas_P_12" localSheetId="4">#REF!</definedName>
    <definedName name="Puerta_en_Lamina_Cal._18_2.70x1.50__Incluye_marco_y_Rejilla__2_Hojas_P_12" localSheetId="2">#REF!</definedName>
    <definedName name="Puerta_en_Lamina_Cal._18_2.70x1.50__Incluye_marco_y_Rejilla__2_Hojas_P_12" localSheetId="5">#REF!</definedName>
    <definedName name="Puerta_en_Lamina_Cal._18_2.70x1.50__Incluye_marco_y_Rejilla__2_Hojas_P_12">#REF!</definedName>
    <definedName name="Puerta_marco_y_hoja" localSheetId="4">#REF!</definedName>
    <definedName name="Puerta_marco_y_hoja" localSheetId="2">#REF!</definedName>
    <definedName name="Puerta_marco_y_hoja" localSheetId="5">#REF!</definedName>
    <definedName name="Puerta_marco_y_hoja">#REF!</definedName>
    <definedName name="Puesta_a_Tierra_Subestacion_Según_N._CODENSA_CTS_523_2" localSheetId="4">#REF!</definedName>
    <definedName name="Puesta_a_Tierra_Subestacion_Según_N._CODENSA_CTS_523_2" localSheetId="2">#REF!</definedName>
    <definedName name="Puesta_a_Tierra_Subestacion_Según_N._CODENSA_CTS_523_2" localSheetId="5">#REF!</definedName>
    <definedName name="Puesta_a_Tierra_Subestacion_Según_N._CODENSA_CTS_523_2">#REF!</definedName>
    <definedName name="Puesta_a_Tierra_T_GEN_3__3_Varillas_CW_5_8_x2.44_m" localSheetId="4">#REF!</definedName>
    <definedName name="Puesta_a_Tierra_T_GEN_3__3_Varillas_CW_5_8_x2.44_m" localSheetId="2">#REF!</definedName>
    <definedName name="Puesta_a_Tierra_T_GEN_3__3_Varillas_CW_5_8_x2.44_m" localSheetId="5">#REF!</definedName>
    <definedName name="Puesta_a_Tierra_T_GEN_3__3_Varillas_CW_5_8_x2.44_m">#REF!</definedName>
    <definedName name="Pulida_pisos_en_granito" localSheetId="4">#REF!</definedName>
    <definedName name="Pulida_pisos_en_granito" localSheetId="2">#REF!</definedName>
    <definedName name="Pulida_pisos_en_granito" localSheetId="5">#REF!</definedName>
    <definedName name="Pulida_pisos_en_granito">#REF!</definedName>
    <definedName name="Punteros" localSheetId="4">#REF!</definedName>
    <definedName name="Punteros" localSheetId="2">#REF!</definedName>
    <definedName name="Punteros" localSheetId="5">#REF!</definedName>
    <definedName name="Punteros">#REF!</definedName>
    <definedName name="Puntilla_acerada_1.5" localSheetId="4">#REF!</definedName>
    <definedName name="Puntilla_acerada_1.5" localSheetId="2">#REF!</definedName>
    <definedName name="Puntilla_acerada_1.5" localSheetId="5">#REF!</definedName>
    <definedName name="Puntilla_acerada_1.5">#REF!</definedName>
    <definedName name="Puntilla_con_Cabeza_1" localSheetId="4">#REF!</definedName>
    <definedName name="Puntilla_con_Cabeza_1" localSheetId="2">#REF!</definedName>
    <definedName name="Puntilla_con_Cabeza_1" localSheetId="5">#REF!</definedName>
    <definedName name="Puntilla_con_Cabeza_1">#REF!</definedName>
    <definedName name="Puntilla_con_Cabeza_2" localSheetId="4">#REF!</definedName>
    <definedName name="Puntilla_con_Cabeza_2" localSheetId="2">#REF!</definedName>
    <definedName name="Puntilla_con_Cabeza_2" localSheetId="5">#REF!</definedName>
    <definedName name="Puntilla_con_Cabeza_2">#REF!</definedName>
    <definedName name="Puntilla_sin_Cabeza_1" localSheetId="4">#REF!</definedName>
    <definedName name="Puntilla_sin_Cabeza_1" localSheetId="2">#REF!</definedName>
    <definedName name="Puntilla_sin_Cabeza_1" localSheetId="5">#REF!</definedName>
    <definedName name="Puntilla_sin_Cabeza_1">#REF!</definedName>
    <definedName name="PV_1___2.15x2.25___Plano_de_Detalle_No._A_168" localSheetId="4">#REF!</definedName>
    <definedName name="PV_1___2.15x2.25___Plano_de_Detalle_No._A_168" localSheetId="2">#REF!</definedName>
    <definedName name="PV_1___2.15x2.25___Plano_de_Detalle_No._A_168" localSheetId="5">#REF!</definedName>
    <definedName name="PV_1___2.15x2.25___Plano_de_Detalle_No._A_168">#REF!</definedName>
    <definedName name="PV_2___2.15x2.1___Plano_de_Detalle_No._A_168" localSheetId="4">#REF!</definedName>
    <definedName name="PV_2___2.15x2.1___Plano_de_Detalle_No._A_168" localSheetId="2">#REF!</definedName>
    <definedName name="PV_2___2.15x2.1___Plano_de_Detalle_No._A_168" localSheetId="5">#REF!</definedName>
    <definedName name="PV_2___2.15x2.1___Plano_de_Detalle_No._A_168">#REF!</definedName>
    <definedName name="PV_2´___2.15x2.175___Plano_de_Detalle_No._A_168" localSheetId="4">#REF!</definedName>
    <definedName name="PV_2´___2.15x2.175___Plano_de_Detalle_No._A_168" localSheetId="2">#REF!</definedName>
    <definedName name="PV_2´___2.15x2.175___Plano_de_Detalle_No._A_168" localSheetId="5">#REF!</definedName>
    <definedName name="PV_2´___2.15x2.175___Plano_de_Detalle_No._A_168">#REF!</definedName>
    <definedName name="PV_3___2.7x2.25___Plano_de_Detalle_No._A_168" localSheetId="4">#REF!</definedName>
    <definedName name="PV_3___2.7x2.25___Plano_de_Detalle_No._A_168" localSheetId="2">#REF!</definedName>
    <definedName name="PV_3___2.7x2.25___Plano_de_Detalle_No._A_168" localSheetId="5">#REF!</definedName>
    <definedName name="PV_3___2.7x2.25___Plano_de_Detalle_No._A_168">#REF!</definedName>
    <definedName name="PV_4___2.7x6.6___Plano_de_Detalle_No._A_168" localSheetId="4">#REF!</definedName>
    <definedName name="PV_4___2.7x6.6___Plano_de_Detalle_No._A_168" localSheetId="2">#REF!</definedName>
    <definedName name="PV_4___2.7x6.6___Plano_de_Detalle_No._A_168" localSheetId="5">#REF!</definedName>
    <definedName name="PV_4___2.7x6.6___Plano_de_Detalle_No._A_168">#REF!</definedName>
    <definedName name="PV_5___2.7x6.75___Plano_de_Detalle_No._A_169" localSheetId="4">#REF!</definedName>
    <definedName name="PV_5___2.7x6.75___Plano_de_Detalle_No._A_169" localSheetId="2">#REF!</definedName>
    <definedName name="PV_5___2.7x6.75___Plano_de_Detalle_No._A_169" localSheetId="5">#REF!</definedName>
    <definedName name="PV_5___2.7x6.75___Plano_de_Detalle_No._A_169">#REF!</definedName>
    <definedName name="Recebo_común" localSheetId="4">#REF!</definedName>
    <definedName name="Recebo_común" localSheetId="2">#REF!</definedName>
    <definedName name="Recebo_común" localSheetId="5">#REF!</definedName>
    <definedName name="Recebo_común">#REF!</definedName>
    <definedName name="registro_aparatos" localSheetId="4">#REF!</definedName>
    <definedName name="registro_aparatos" localSheetId="2">#REF!</definedName>
    <definedName name="registro_aparatos" localSheetId="5">#REF!</definedName>
    <definedName name="registro_aparatos">#REF!</definedName>
    <definedName name="Registro_Toya_3_4" localSheetId="4">#REF!</definedName>
    <definedName name="Registro_Toya_3_4" localSheetId="2">#REF!</definedName>
    <definedName name="Registro_Toya_3_4" localSheetId="5">#REF!</definedName>
    <definedName name="Registro_Toya_3_4">#REF!</definedName>
    <definedName name="Regulador_Trifasico_de_1_KVA" localSheetId="4">#REF!</definedName>
    <definedName name="Regulador_Trifasico_de_1_KVA" localSheetId="2">#REF!</definedName>
    <definedName name="Regulador_Trifasico_de_1_KVA" localSheetId="5">#REF!</definedName>
    <definedName name="Regulador_Trifasico_de_1_KVA">#REF!</definedName>
    <definedName name="Regulador_Trifasico_de_20_KVA" localSheetId="4">#REF!</definedName>
    <definedName name="Regulador_Trifasico_de_20_KVA" localSheetId="2">#REF!</definedName>
    <definedName name="Regulador_Trifasico_de_20_KVA" localSheetId="5">#REF!</definedName>
    <definedName name="Regulador_Trifasico_de_20_KVA">#REF!</definedName>
    <definedName name="Regulador_Trifasico_de_9_KVA" localSheetId="4">#REF!</definedName>
    <definedName name="Regulador_Trifasico_de_9_KVA" localSheetId="2">#REF!</definedName>
    <definedName name="Regulador_Trifasico_de_9_KVA" localSheetId="5">#REF!</definedName>
    <definedName name="Regulador_Trifasico_de_9_KVA">#REF!</definedName>
    <definedName name="Rejilla_sifón_S_4.5_x_3.5" localSheetId="4">#REF!</definedName>
    <definedName name="Rejilla_sifón_S_4.5_x_3.5" localSheetId="2">#REF!</definedName>
    <definedName name="Rejilla_sifón_S_4.5_x_3.5" localSheetId="5">#REF!</definedName>
    <definedName name="Rejilla_sifón_S_4.5_x_3.5">#REF!</definedName>
    <definedName name="Rejilla_sosco" localSheetId="4">#REF!</definedName>
    <definedName name="Rejilla_sosco" localSheetId="2">#REF!</definedName>
    <definedName name="Rejilla_sosco" localSheetId="5">#REF!</definedName>
    <definedName name="Rejilla_sosco">#REF!</definedName>
    <definedName name="Rejillas_prefabricadas_baños_y_circulaciones_0_10___0_15" localSheetId="4">#REF!</definedName>
    <definedName name="Rejillas_prefabricadas_baños_y_circulaciones_0_10___0_15" localSheetId="2">#REF!</definedName>
    <definedName name="Rejillas_prefabricadas_baños_y_circulaciones_0_10___0_15" localSheetId="5">#REF!</definedName>
    <definedName name="Rejillas_prefabricadas_baños_y_circulaciones_0_10___0_15">#REF!</definedName>
    <definedName name="Remate_y_o_bordillo_cubiertas_0_10___0_20" localSheetId="4">#REF!</definedName>
    <definedName name="Remate_y_o_bordillo_cubiertas_0_10___0_20" localSheetId="2">#REF!</definedName>
    <definedName name="Remate_y_o_bordillo_cubiertas_0_10___0_20" localSheetId="5">#REF!</definedName>
    <definedName name="Remate_y_o_bordillo_cubiertas_0_10___0_20">#REF!</definedName>
    <definedName name="Remates_Laterales_y_Superiores_en_Aluzinc" localSheetId="4">#REF!</definedName>
    <definedName name="Remates_Laterales_y_Superiores_en_Aluzinc" localSheetId="2">#REF!</definedName>
    <definedName name="Remates_Laterales_y_Superiores_en_Aluzinc" localSheetId="5">#REF!</definedName>
    <definedName name="Remates_Laterales_y_Superiores_en_Aluzinc">#REF!</definedName>
    <definedName name="Remates_sillares_ventanas" localSheetId="4">#REF!</definedName>
    <definedName name="Remates_sillares_ventanas" localSheetId="2">#REF!</definedName>
    <definedName name="Remates_sillares_ventanas" localSheetId="5">#REF!</definedName>
    <definedName name="Remates_sillares_ventanas">#REF!</definedName>
    <definedName name="REP.CONTRATANTE" localSheetId="4">[2]VARIABLES!$C$11</definedName>
    <definedName name="REP.CONTRATANTE" localSheetId="2">[2]VARIABLES!$C$11</definedName>
    <definedName name="REP.CONTRATANTE" localSheetId="5">[2]VARIABLES!$C$11</definedName>
    <definedName name="REP.CONTRATANTE">[3]VARIABLES!$C$11</definedName>
    <definedName name="REP.CONTRATISTA" localSheetId="4">[2]VARIABLES!$C$10</definedName>
    <definedName name="REP.CONTRATISTA" localSheetId="2">[2]VARIABLES!$C$10</definedName>
    <definedName name="REP.CONTRATISTA" localSheetId="5">[2]VARIABLES!$C$10</definedName>
    <definedName name="REP.CONTRATISTA">[3]VARIABLES!$C$10</definedName>
    <definedName name="Reparaciones_en_PVC_A.LL._2" localSheetId="4">#REF!</definedName>
    <definedName name="Reparaciones_en_PVC_A.LL._2" localSheetId="2">#REF!</definedName>
    <definedName name="Reparaciones_en_PVC_A.LL._2" localSheetId="5">#REF!</definedName>
    <definedName name="Reparaciones_en_PVC_A.LL._2">#REF!</definedName>
    <definedName name="Reparaciones_en_PVC_A.LL._3" localSheetId="4">#REF!</definedName>
    <definedName name="Reparaciones_en_PVC_A.LL._3" localSheetId="2">#REF!</definedName>
    <definedName name="Reparaciones_en_PVC_A.LL._3" localSheetId="5">#REF!</definedName>
    <definedName name="Reparaciones_en_PVC_A.LL._3">#REF!</definedName>
    <definedName name="Reparaciones_en_PVC_A.LL._4" localSheetId="4">#REF!</definedName>
    <definedName name="Reparaciones_en_PVC_A.LL._4" localSheetId="2">#REF!</definedName>
    <definedName name="Reparaciones_en_PVC_A.LL._4" localSheetId="5">#REF!</definedName>
    <definedName name="Reparaciones_en_PVC_A.LL._4">#REF!</definedName>
    <definedName name="Reparaciones_en_PVC_P_1" localSheetId="4">#REF!</definedName>
    <definedName name="Reparaciones_en_PVC_P_1" localSheetId="2">#REF!</definedName>
    <definedName name="Reparaciones_en_PVC_P_1" localSheetId="5">#REF!</definedName>
    <definedName name="Reparaciones_en_PVC_P_1">#REF!</definedName>
    <definedName name="Reparaciones_en_PVC_P_1_1_2" localSheetId="4">#REF!</definedName>
    <definedName name="Reparaciones_en_PVC_P_1_1_2" localSheetId="2">#REF!</definedName>
    <definedName name="Reparaciones_en_PVC_P_1_1_2" localSheetId="5">#REF!</definedName>
    <definedName name="Reparaciones_en_PVC_P_1_1_2">#REF!</definedName>
    <definedName name="Reparaciones_en_PVC_P_1_1_4" localSheetId="4">#REF!</definedName>
    <definedName name="Reparaciones_en_PVC_P_1_1_4" localSheetId="2">#REF!</definedName>
    <definedName name="Reparaciones_en_PVC_P_1_1_4" localSheetId="5">#REF!</definedName>
    <definedName name="Reparaciones_en_PVC_P_1_1_4">#REF!</definedName>
    <definedName name="Reparaciones_en_PVC_P_1_2" localSheetId="4">#REF!</definedName>
    <definedName name="Reparaciones_en_PVC_P_1_2" localSheetId="2">#REF!</definedName>
    <definedName name="Reparaciones_en_PVC_P_1_2" localSheetId="5">#REF!</definedName>
    <definedName name="Reparaciones_en_PVC_P_1_2">#REF!</definedName>
    <definedName name="Reparaciones_en_PVC_P_3_4" localSheetId="4">#REF!</definedName>
    <definedName name="Reparaciones_en_PVC_P_3_4" localSheetId="2">#REF!</definedName>
    <definedName name="Reparaciones_en_PVC_P_3_4" localSheetId="5">#REF!</definedName>
    <definedName name="Reparaciones_en_PVC_P_3_4">#REF!</definedName>
    <definedName name="Reparaciones_en_PVC_S_2" localSheetId="4">#REF!</definedName>
    <definedName name="Reparaciones_en_PVC_S_2" localSheetId="2">#REF!</definedName>
    <definedName name="Reparaciones_en_PVC_S_2" localSheetId="5">#REF!</definedName>
    <definedName name="Reparaciones_en_PVC_S_2">#REF!</definedName>
    <definedName name="Reparaciones_en_PVC_S_3" localSheetId="4">#REF!</definedName>
    <definedName name="Reparaciones_en_PVC_S_3" localSheetId="2">#REF!</definedName>
    <definedName name="Reparaciones_en_PVC_S_3" localSheetId="5">#REF!</definedName>
    <definedName name="Reparaciones_en_PVC_S_3">#REF!</definedName>
    <definedName name="Reparaciones_en_PVC_S_4" localSheetId="4">#REF!</definedName>
    <definedName name="Reparaciones_en_PVC_S_4" localSheetId="2">#REF!</definedName>
    <definedName name="Reparaciones_en_PVC_S_4" localSheetId="5">#REF!</definedName>
    <definedName name="Reparaciones_en_PVC_S_4">#REF!</definedName>
    <definedName name="Repisa_Ordinario" localSheetId="4">#REF!</definedName>
    <definedName name="Repisa_Ordinario" localSheetId="2">#REF!</definedName>
    <definedName name="Repisa_Ordinario" localSheetId="5">#REF!</definedName>
    <definedName name="Repisa_Ordinario">#REF!</definedName>
    <definedName name="Retro_excavadora" localSheetId="4">#REF!</definedName>
    <definedName name="Retro_excavadora" localSheetId="2">#REF!</definedName>
    <definedName name="Retro_excavadora" localSheetId="5">#REF!</definedName>
    <definedName name="Retro_excavadora">#REF!</definedName>
    <definedName name="SA" localSheetId="4">[4]PRESUPUESTO!#REF!</definedName>
    <definedName name="SA" localSheetId="5">[4]PRESUPUESTO!#REF!</definedName>
    <definedName name="SA">[4]PRESUPUESTO!#REF!</definedName>
    <definedName name="Salarios">#REF!</definedName>
    <definedName name="Salida_de_Barrera_Fotoelectrica" localSheetId="4">#REF!</definedName>
    <definedName name="Salida_de_Barrera_Fotoelectrica" localSheetId="2">#REF!</definedName>
    <definedName name="Salida_de_Barrera_Fotoelectrica" localSheetId="5">#REF!</definedName>
    <definedName name="Salida_de_Barrera_Fotoelectrica">#REF!</definedName>
    <definedName name="Salida_de_Datos_1XRJ45__Cat_5___Incluye_toma_cajas__Faceplate_y_Accesorios" localSheetId="4">#REF!</definedName>
    <definedName name="Salida_de_Datos_1XRJ45__Cat_5___Incluye_toma_cajas__Faceplate_y_Accesorios" localSheetId="2">#REF!</definedName>
    <definedName name="Salida_de_Datos_1XRJ45__Cat_5___Incluye_toma_cajas__Faceplate_y_Accesorios" localSheetId="5">#REF!</definedName>
    <definedName name="Salida_de_Datos_1XRJ45__Cat_5___Incluye_toma_cajas__Faceplate_y_Accesorios">#REF!</definedName>
    <definedName name="Salida_de_Sensor_de_Movimiento" localSheetId="4">#REF!</definedName>
    <definedName name="Salida_de_Sensor_de_Movimiento" localSheetId="2">#REF!</definedName>
    <definedName name="Salida_de_Sensor_de_Movimiento" localSheetId="5">#REF!</definedName>
    <definedName name="Salida_de_Sensor_de_Movimiento">#REF!</definedName>
    <definedName name="Salida_de_Sonido__Incluye_Toma__Cajas_y_Conductor_para_Sonido" localSheetId="4">#REF!</definedName>
    <definedName name="Salida_de_Sonido__Incluye_Toma__Cajas_y_Conductor_para_Sonido" localSheetId="2">#REF!</definedName>
    <definedName name="Salida_de_Sonido__Incluye_Toma__Cajas_y_Conductor_para_Sonido" localSheetId="5">#REF!</definedName>
    <definedName name="Salida_de_Sonido__Incluye_Toma__Cajas_y_Conductor_para_Sonido">#REF!</definedName>
    <definedName name="Salida_de_Toma_Telefonica_Plug_Americano_Doble_RJ45_4_Hilos" localSheetId="4">#REF!</definedName>
    <definedName name="Salida_de_Toma_Telefonica_Plug_Americano_Doble_RJ45_4_Hilos" localSheetId="2">#REF!</definedName>
    <definedName name="Salida_de_Toma_Telefonica_Plug_Americano_Doble_RJ45_4_Hilos" localSheetId="5">#REF!</definedName>
    <definedName name="Salida_de_Toma_Telefonica_Plug_Americano_Doble_RJ45_4_Hilos">#REF!</definedName>
    <definedName name="Salida_para_Microfono__Incluye_Toma__Cajas_y_Conductor_para_Sonido" localSheetId="4">#REF!</definedName>
    <definedName name="Salida_para_Microfono__Incluye_Toma__Cajas_y_Conductor_para_Sonido" localSheetId="2">#REF!</definedName>
    <definedName name="Salida_para_Microfono__Incluye_Toma__Cajas_y_Conductor_para_Sonido" localSheetId="5">#REF!</definedName>
    <definedName name="Salida_para_Microfono__Incluye_Toma__Cajas_y_Conductor_para_Sonido">#REF!</definedName>
    <definedName name="Salidas_de_Alumbrado_en_Tuberia_PVC" localSheetId="4">#REF!</definedName>
    <definedName name="Salidas_de_Alumbrado_en_Tuberia_PVC" localSheetId="2">#REF!</definedName>
    <definedName name="Salidas_de_Alumbrado_en_Tuberia_PVC" localSheetId="5">#REF!</definedName>
    <definedName name="Salidas_de_Alumbrado_en_Tuberia_PVC">#REF!</definedName>
    <definedName name="Salidas_de_Alumbrado_Luminarias_Tipo_Wall_Pack__y_Metal_Halide_en_T._PVC" localSheetId="4">#REF!</definedName>
    <definedName name="Salidas_de_Alumbrado_Luminarias_Tipo_Wall_Pack__y_Metal_Halide_en_T._PVC" localSheetId="2">#REF!</definedName>
    <definedName name="Salidas_de_Alumbrado_Luminarias_Tipo_Wall_Pack__y_Metal_Halide_en_T._PVC" localSheetId="5">#REF!</definedName>
    <definedName name="Salidas_de_Alumbrado_Luminarias_Tipo_Wall_Pack__y_Metal_Halide_en_T._PVC">#REF!</definedName>
    <definedName name="Salidas_de_Tomacorriente_Monofasicas_Normales_15_A__120_V__5_15R" localSheetId="4">#REF!</definedName>
    <definedName name="Salidas_de_Tomacorriente_Monofasicas_Normales_15_A__120_V__5_15R" localSheetId="2">#REF!</definedName>
    <definedName name="Salidas_de_Tomacorriente_Monofasicas_Normales_15_A__120_V__5_15R" localSheetId="5">#REF!</definedName>
    <definedName name="Salidas_de_Tomacorriente_Monofasicas_Normales_15_A__120_V__5_15R">#REF!</definedName>
    <definedName name="Salidas_de_Tomacorriente_Monofasicas_Reguladas_15_A__120_V__5_15R" localSheetId="4">#REF!</definedName>
    <definedName name="Salidas_de_Tomacorriente_Monofasicas_Reguladas_15_A__120_V__5_15R" localSheetId="2">#REF!</definedName>
    <definedName name="Salidas_de_Tomacorriente_Monofasicas_Reguladas_15_A__120_V__5_15R" localSheetId="5">#REF!</definedName>
    <definedName name="Salidas_de_Tomacorriente_Monofasicas_Reguladas_15_A__120_V__5_15R">#REF!</definedName>
    <definedName name="Salidas_de_Tomacorriente_Trifasica_30_A__220_V" localSheetId="4">#REF!</definedName>
    <definedName name="Salidas_de_Tomacorriente_Trifasica_30_A__220_V" localSheetId="2">#REF!</definedName>
    <definedName name="Salidas_de_Tomacorriente_Trifasica_30_A__220_V" localSheetId="5">#REF!</definedName>
    <definedName name="Salidas_de_Tomacorriente_Trifasica_30_A__220_V">#REF!</definedName>
    <definedName name="Salidas_de_TV__Incluye_Toma_y_Cajas" localSheetId="4">#REF!</definedName>
    <definedName name="Salidas_de_TV__Incluye_Toma_y_Cajas" localSheetId="2">#REF!</definedName>
    <definedName name="Salidas_de_TV__Incluye_Toma_y_Cajas" localSheetId="5">#REF!</definedName>
    <definedName name="Salidas_de_TV__Incluye_Toma_y_Cajas">#REF!</definedName>
    <definedName name="Sangregado_2.00_m" localSheetId="4">#REF!</definedName>
    <definedName name="Sangregado_2.00_m" localSheetId="2">#REF!</definedName>
    <definedName name="Sangregado_2.00_m" localSheetId="5">#REF!</definedName>
    <definedName name="Sangregado_2.00_m">#REF!</definedName>
    <definedName name="Sanitario_de_fluxometro_blanco_Corona." localSheetId="4">#REF!</definedName>
    <definedName name="Sanitario_de_fluxometro_blanco_Corona." localSheetId="2">#REF!</definedName>
    <definedName name="Sanitario_de_fluxometro_blanco_Corona." localSheetId="5">#REF!</definedName>
    <definedName name="Sanitario_de_fluxometro_blanco_Corona.">#REF!</definedName>
    <definedName name="sanitario_porcelana_blanco" localSheetId="4">#REF!</definedName>
    <definedName name="sanitario_porcelana_blanco" localSheetId="2">#REF!</definedName>
    <definedName name="sanitario_porcelana_blanco" localSheetId="5">#REF!</definedName>
    <definedName name="sanitario_porcelana_blanco">#REF!</definedName>
    <definedName name="Sanitario_Stilo_Ref._30535_100" localSheetId="4">#REF!</definedName>
    <definedName name="Sanitario_Stilo_Ref._30535_100" localSheetId="2">#REF!</definedName>
    <definedName name="Sanitario_Stilo_Ref._30535_100" localSheetId="5">#REF!</definedName>
    <definedName name="Sanitario_Stilo_Ref._30535_100">#REF!</definedName>
    <definedName name="SB" localSheetId="4">[4]PRESUPUESTO!#REF!</definedName>
    <definedName name="SB" localSheetId="5">[4]PRESUPUESTO!#REF!</definedName>
    <definedName name="SB">[4]PRESUPUESTO!#REF!</definedName>
    <definedName name="SC" localSheetId="4">[4]PRESUPUESTO!#REF!</definedName>
    <definedName name="SC" localSheetId="5">[4]PRESUPUESTO!#REF!</definedName>
    <definedName name="SC">[4]PRESUPUESTO!#REF!</definedName>
    <definedName name="sdrfsdfgsdds">'[10]LISTA DE MATERIALES'!$A$3:$A$113</definedName>
    <definedName name="SE" localSheetId="4">[4]PRESUPUESTO!#REF!</definedName>
    <definedName name="SE" localSheetId="5">[4]PRESUPUESTO!#REF!</definedName>
    <definedName name="SE">[4]PRESUPUESTO!#REF!</definedName>
    <definedName name="Seccionador_de_Maniobras_de_17.5_KV_630_A" localSheetId="4">#REF!</definedName>
    <definedName name="Seccionador_de_Maniobras_de_17.5_KV_630_A" localSheetId="2">#REF!</definedName>
    <definedName name="Seccionador_de_Maniobras_de_17.5_KV_630_A" localSheetId="5">#REF!</definedName>
    <definedName name="Seccionador_de_Maniobras_de_17.5_KV_630_A">#REF!</definedName>
    <definedName name="Seguetas" localSheetId="4">#REF!</definedName>
    <definedName name="Seguetas" localSheetId="2">#REF!</definedName>
    <definedName name="Seguetas" localSheetId="5">#REF!</definedName>
    <definedName name="Seguetas">#REF!</definedName>
    <definedName name="Servicio_de_Volqueta" localSheetId="4">#REF!</definedName>
    <definedName name="Servicio_de_Volqueta" localSheetId="2">#REF!</definedName>
    <definedName name="Servicio_de_Volqueta" localSheetId="5">#REF!</definedName>
    <definedName name="Servicio_de_Volqueta">#REF!</definedName>
    <definedName name="Siembra_por_Unidad" localSheetId="4">#REF!</definedName>
    <definedName name="Siembra_por_Unidad" localSheetId="2">#REF!</definedName>
    <definedName name="Siembra_por_Unidad" localSheetId="5">#REF!</definedName>
    <definedName name="Siembra_por_Unidad">#REF!</definedName>
    <definedName name="Sifón_c_x_c_sanitario_2" localSheetId="4">#REF!</definedName>
    <definedName name="Sifón_c_x_c_sanitario_2" localSheetId="2">#REF!</definedName>
    <definedName name="Sifón_c_x_c_sanitario_2" localSheetId="5">#REF!</definedName>
    <definedName name="Sifón_c_x_c_sanitario_2">#REF!</definedName>
    <definedName name="Sifón_c_x_c_sanitario_3" localSheetId="4">#REF!</definedName>
    <definedName name="Sifón_c_x_c_sanitario_3" localSheetId="2">#REF!</definedName>
    <definedName name="Sifón_c_x_c_sanitario_3" localSheetId="5">#REF!</definedName>
    <definedName name="Sifón_c_x_c_sanitario_3">#REF!</definedName>
    <definedName name="Sifón_c_x_c_sanitario_4" localSheetId="4">#REF!</definedName>
    <definedName name="Sifón_c_x_c_sanitario_4" localSheetId="2">#REF!</definedName>
    <definedName name="Sifón_c_x_c_sanitario_4" localSheetId="5">#REF!</definedName>
    <definedName name="Sifón_c_x_c_sanitario_4">#REF!</definedName>
    <definedName name="Sifón_c_x_c_sanitario_6" localSheetId="4">#REF!</definedName>
    <definedName name="Sifón_c_x_c_sanitario_6" localSheetId="2">#REF!</definedName>
    <definedName name="Sifón_c_x_c_sanitario_6" localSheetId="5">#REF!</definedName>
    <definedName name="Sifón_c_x_c_sanitario_6">#REF!</definedName>
    <definedName name="Sifon_en_P_Ref._93510_000_000" localSheetId="4">#REF!</definedName>
    <definedName name="Sifon_en_P_Ref._93510_000_000" localSheetId="2">#REF!</definedName>
    <definedName name="Sifon_en_P_Ref._93510_000_000" localSheetId="5">#REF!</definedName>
    <definedName name="Sifon_en_P_Ref._93510_000_000">#REF!</definedName>
    <definedName name="Sifón_sanitario_P.V.C._3" localSheetId="4">#REF!</definedName>
    <definedName name="Sifón_sanitario_P.V.C._3" localSheetId="2">#REF!</definedName>
    <definedName name="Sifón_sanitario_P.V.C._3" localSheetId="5">#REF!</definedName>
    <definedName name="Sifón_sanitario_P.V.C._3">#REF!</definedName>
    <definedName name="sifones_cromados" localSheetId="4">#REF!</definedName>
    <definedName name="sifones_cromados" localSheetId="2">#REF!</definedName>
    <definedName name="sifones_cromados" localSheetId="5">#REF!</definedName>
    <definedName name="sifones_cromados">#REF!</definedName>
    <definedName name="Sika_impermeabilizante_integral" localSheetId="4">#REF!</definedName>
    <definedName name="Sika_impermeabilizante_integral" localSheetId="2">#REF!</definedName>
    <definedName name="Sika_impermeabilizante_integral" localSheetId="5">#REF!</definedName>
    <definedName name="Sika_impermeabilizante_integral">#REF!</definedName>
    <definedName name="Sika_transparente" localSheetId="4">#REF!</definedName>
    <definedName name="Sika_transparente" localSheetId="2">#REF!</definedName>
    <definedName name="Sika_transparente" localSheetId="5">#REF!</definedName>
    <definedName name="Sika_transparente">#REF!</definedName>
    <definedName name="Silletería_Tandem." localSheetId="4">#REF!</definedName>
    <definedName name="Silletería_Tandem." localSheetId="2">#REF!</definedName>
    <definedName name="Silletería_Tandem." localSheetId="5">#REF!</definedName>
    <definedName name="Silletería_Tandem.">#REF!</definedName>
    <definedName name="SL" localSheetId="4">[4]PRESUPUESTO!#REF!</definedName>
    <definedName name="SL" localSheetId="5">[4]PRESUPUESTO!#REF!</definedName>
    <definedName name="SL">[4]PRESUPUESTO!#REF!</definedName>
    <definedName name="Soldadura_de_estaño_para_cobre" localSheetId="4">#REF!</definedName>
    <definedName name="Soldadura_de_estaño_para_cobre" localSheetId="2">#REF!</definedName>
    <definedName name="Soldadura_de_estaño_para_cobre" localSheetId="5">#REF!</definedName>
    <definedName name="Soldadura_de_estaño_para_cobre">#REF!</definedName>
    <definedName name="Soldadura_eléctrica_004___323" localSheetId="4">#REF!</definedName>
    <definedName name="Soldadura_eléctrica_004___323" localSheetId="2">#REF!</definedName>
    <definedName name="Soldadura_eléctrica_004___323" localSheetId="5">#REF!</definedName>
    <definedName name="Soldadura_eléctrica_004___323">#REF!</definedName>
    <definedName name="Soldadura_estaño_para_cobre" localSheetId="4">#REF!</definedName>
    <definedName name="Soldadura_estaño_para_cobre" localSheetId="2">#REF!</definedName>
    <definedName name="Soldadura_estaño_para_cobre" localSheetId="5">#REF!</definedName>
    <definedName name="Soldadura_estaño_para_cobre">#REF!</definedName>
    <definedName name="Soldadura_liquida_P.V.C._3_4" localSheetId="4">#REF!</definedName>
    <definedName name="Soldadura_liquida_P.V.C._3_4" localSheetId="2">#REF!</definedName>
    <definedName name="Soldadura_liquida_P.V.C._3_4" localSheetId="5">#REF!</definedName>
    <definedName name="Soldadura_liquida_P.V.C._3_4">#REF!</definedName>
    <definedName name="Soldadura_P.V.C._liquida_1_4" localSheetId="4">#REF!</definedName>
    <definedName name="Soldadura_P.V.C._liquida_1_4" localSheetId="2">#REF!</definedName>
    <definedName name="Soldadura_P.V.C._liquida_1_4" localSheetId="5">#REF!</definedName>
    <definedName name="Soldadura_P.V.C._liquida_1_4">#REF!</definedName>
    <definedName name="Soldadura_SP___13_1_8" localSheetId="4">#REF!</definedName>
    <definedName name="Soldadura_SP___13_1_8" localSheetId="2">#REF!</definedName>
    <definedName name="Soldadura_SP___13_1_8" localSheetId="5">#REF!</definedName>
    <definedName name="Soldadura_SP___13_1_8">#REF!</definedName>
    <definedName name="Soporte_Colgante_Tipo_Clevis_de_1_2__a_1_1_2" localSheetId="4">#REF!</definedName>
    <definedName name="Soporte_Colgante_Tipo_Clevis_de_1_2__a_1_1_2" localSheetId="2">#REF!</definedName>
    <definedName name="Soporte_Colgante_Tipo_Clevis_de_1_2__a_1_1_2" localSheetId="5">#REF!</definedName>
    <definedName name="Soporte_Colgante_Tipo_Clevis_de_1_2__a_1_1_2">#REF!</definedName>
    <definedName name="Soporte_Colgante_Tipo_Clevis_de_2__a_4" localSheetId="4">#REF!</definedName>
    <definedName name="Soporte_Colgante_Tipo_Clevis_de_2__a_4" localSheetId="2">#REF!</definedName>
    <definedName name="Soporte_Colgante_Tipo_Clevis_de_2__a_4" localSheetId="5">#REF!</definedName>
    <definedName name="Soporte_Colgante_Tipo_Clevis_de_2__a_4">#REF!</definedName>
    <definedName name="Soporte_Colgante_Tipo_Clevis_de_6" localSheetId="4">#REF!</definedName>
    <definedName name="Soporte_Colgante_Tipo_Clevis_de_6" localSheetId="2">#REF!</definedName>
    <definedName name="Soporte_Colgante_Tipo_Clevis_de_6" localSheetId="5">#REF!</definedName>
    <definedName name="Soporte_Colgante_Tipo_Clevis_de_6">#REF!</definedName>
    <definedName name="Sprinkler_PENDENT_57_y_68_grados" localSheetId="4">#REF!</definedName>
    <definedName name="Sprinkler_PENDENT_57_y_68_grados" localSheetId="2">#REF!</definedName>
    <definedName name="Sprinkler_PENDENT_57_y_68_grados" localSheetId="5">#REF!</definedName>
    <definedName name="Sprinkler_PENDENT_57_y_68_grados">#REF!</definedName>
    <definedName name="SSSSS">'[11]LISTA DE MATERIALES'!$A$3:$A$191</definedName>
    <definedName name="Strip_Telefonico_de_30_Pares__Caja_Metalica_de_50x50x20_cm." localSheetId="4">#REF!</definedName>
    <definedName name="Strip_Telefonico_de_30_Pares__Caja_Metalica_de_50x50x20_cm." localSheetId="2">#REF!</definedName>
    <definedName name="Strip_Telefonico_de_30_Pares__Caja_Metalica_de_50x50x20_cm." localSheetId="5">#REF!</definedName>
    <definedName name="Strip_Telefonico_de_30_Pares__Caja_Metalica_de_50x50x20_cm.">#REF!</definedName>
    <definedName name="Sub_Contrato_a_Todo_Costo_Alfombra" localSheetId="4">#REF!</definedName>
    <definedName name="Sub_Contrato_a_Todo_Costo_Alfombra" localSheetId="2">#REF!</definedName>
    <definedName name="Sub_Contrato_a_Todo_Costo_Alfombra" localSheetId="5">#REF!</definedName>
    <definedName name="Sub_Contrato_a_Todo_Costo_Alfombra">#REF!</definedName>
    <definedName name="Sub_Contrato_a_Todo_Costo_Cielo_Raso" localSheetId="4">#REF!</definedName>
    <definedName name="Sub_Contrato_a_Todo_Costo_Cielo_Raso" localSheetId="2">#REF!</definedName>
    <definedName name="Sub_Contrato_a_Todo_Costo_Cielo_Raso" localSheetId="5">#REF!</definedName>
    <definedName name="Sub_Contrato_a_Todo_Costo_Cielo_Raso">#REF!</definedName>
    <definedName name="Subestacion_Tipo_Pedestal_225_Kva__11400_208_120V_60Hz_D_Y5_N._CTS_523" localSheetId="4">#REF!</definedName>
    <definedName name="Subestacion_Tipo_Pedestal_225_Kva__11400_208_120V_60Hz_D_Y5_N._CTS_523" localSheetId="2">#REF!</definedName>
    <definedName name="Subestacion_Tipo_Pedestal_225_Kva__11400_208_120V_60Hz_D_Y5_N._CTS_523" localSheetId="5">#REF!</definedName>
    <definedName name="Subestacion_Tipo_Pedestal_225_Kva__11400_208_120V_60Hz_D_Y5_N._CTS_523">#REF!</definedName>
    <definedName name="Suministro__Transporte__Instalacion_Canalizacion_de_80x40__N._CODENSA" localSheetId="4">#REF!</definedName>
    <definedName name="Suministro__Transporte__Instalacion_Canalizacion_de_80x40__N._CODENSA" localSheetId="2">#REF!</definedName>
    <definedName name="Suministro__Transporte__Instalacion_Canalizacion_de_80x40__N._CODENSA" localSheetId="5">#REF!</definedName>
    <definedName name="Suministro__Transporte__Instalacion_Canalizacion_de_80x40__N._CODENSA">#REF!</definedName>
    <definedName name="Suministro__Transporte_e_Instalacion_de_Postes_de_Concreto_12_m_Tipo_AP" localSheetId="4">#REF!</definedName>
    <definedName name="Suministro__Transporte_e_Instalacion_de_Postes_de_Concreto_12_m_Tipo_AP" localSheetId="2">#REF!</definedName>
    <definedName name="Suministro__Transporte_e_Instalacion_de_Postes_de_Concreto_12_m_Tipo_AP" localSheetId="5">#REF!</definedName>
    <definedName name="Suministro__Transporte_e_Instalacion_de_Postes_de_Concreto_12_m_Tipo_AP">#REF!</definedName>
    <definedName name="Suministro__Transporte_e_Instalacion_de_Postes_Metalicos_de_9_m" localSheetId="4">#REF!</definedName>
    <definedName name="Suministro__Transporte_e_Instalacion_de_Postes_Metalicos_de_9_m" localSheetId="2">#REF!</definedName>
    <definedName name="Suministro__Transporte_e_Instalacion_de_Postes_Metalicos_de_9_m" localSheetId="5">#REF!</definedName>
    <definedName name="Suministro__Transporte_e_Instalacion_de_Postes_Metalicos_de_9_m">#REF!</definedName>
    <definedName name="Summary">#REF!</definedName>
    <definedName name="TA" localSheetId="4">[4]PRESUPUESTO!#REF!</definedName>
    <definedName name="TA" localSheetId="5">[4]PRESUPUESTO!#REF!</definedName>
    <definedName name="TA">[4]PRESUPUESTO!#REF!</definedName>
    <definedName name="Tabla_burra_30" localSheetId="4">#REF!</definedName>
    <definedName name="Tabla_burra_30" localSheetId="2">#REF!</definedName>
    <definedName name="Tabla_burra_30" localSheetId="5">#REF!</definedName>
    <definedName name="Tabla_burra_30">#REF!</definedName>
    <definedName name="Tabla_Burra_Cedro_Macho_28_cm." localSheetId="4">#REF!</definedName>
    <definedName name="Tabla_Burra_Cedro_Macho_28_cm." localSheetId="2">#REF!</definedName>
    <definedName name="Tabla_Burra_Cedro_Macho_28_cm." localSheetId="5">#REF!</definedName>
    <definedName name="Tabla_Burra_Cedro_Macho_28_cm.">#REF!</definedName>
    <definedName name="Tabla_Burra_Ordinario_25" localSheetId="4">#REF!</definedName>
    <definedName name="Tabla_Burra_Ordinario_25" localSheetId="2">#REF!</definedName>
    <definedName name="Tabla_Burra_Ordinario_25" localSheetId="5">#REF!</definedName>
    <definedName name="Tabla_Burra_Ordinario_25">#REF!</definedName>
    <definedName name="tabla_chapa_10" localSheetId="4">#REF!</definedName>
    <definedName name="tabla_chapa_10" localSheetId="2">#REF!</definedName>
    <definedName name="tabla_chapa_10" localSheetId="5">#REF!</definedName>
    <definedName name="tabla_chapa_10">#REF!</definedName>
    <definedName name="Tabla_chapa_ordinario_30_cm." localSheetId="4">#REF!</definedName>
    <definedName name="Tabla_chapa_ordinario_30_cm." localSheetId="2">#REF!</definedName>
    <definedName name="Tabla_chapa_ordinario_30_cm." localSheetId="5">#REF!</definedName>
    <definedName name="Tabla_chapa_ordinario_30_cm.">#REF!</definedName>
    <definedName name="Tablero_Control_Alumbrado_1_contactores_Trifasicos_20A__3_interruptores_de_codillo_15A" localSheetId="4">#REF!</definedName>
    <definedName name="Tablero_Control_Alumbrado_1_contactores_Trifasicos_20A__3_interruptores_de_codillo_15A" localSheetId="2">#REF!</definedName>
    <definedName name="Tablero_Control_Alumbrado_1_contactores_Trifasicos_20A__3_interruptores_de_codillo_15A" localSheetId="5">#REF!</definedName>
    <definedName name="Tablero_Control_Alumbrado_1_contactores_Trifasicos_20A__3_interruptores_de_codillo_15A">#REF!</definedName>
    <definedName name="Tablero_Control_Alumbrado_10_contactores_Trifasicos_20A" localSheetId="4">#REF!</definedName>
    <definedName name="Tablero_Control_Alumbrado_10_contactores_Trifasicos_20A" localSheetId="2">#REF!</definedName>
    <definedName name="Tablero_Control_Alumbrado_10_contactores_Trifasicos_20A" localSheetId="5">#REF!</definedName>
    <definedName name="Tablero_Control_Alumbrado_10_contactores_Trifasicos_20A">#REF!</definedName>
    <definedName name="Tablero_Control_Alumbrado_10_contactores_Trifasicos_20A__16_interruptores_de_codillo_15A" localSheetId="4">#REF!</definedName>
    <definedName name="Tablero_Control_Alumbrado_10_contactores_Trifasicos_20A__16_interruptores_de_codillo_15A" localSheetId="2">#REF!</definedName>
    <definedName name="Tablero_Control_Alumbrado_10_contactores_Trifasicos_20A__16_interruptores_de_codillo_15A" localSheetId="5">#REF!</definedName>
    <definedName name="Tablero_Control_Alumbrado_10_contactores_Trifasicos_20A__16_interruptores_de_codillo_15A">#REF!</definedName>
    <definedName name="Tablero_Control_Alumbrado_2_contactores_Trifasicos_20A__5_interruptores_de_codillo_15A" localSheetId="4">#REF!</definedName>
    <definedName name="Tablero_Control_Alumbrado_2_contactores_Trifasicos_20A__5_interruptores_de_codillo_15A" localSheetId="2">#REF!</definedName>
    <definedName name="Tablero_Control_Alumbrado_2_contactores_Trifasicos_20A__5_interruptores_de_codillo_15A" localSheetId="5">#REF!</definedName>
    <definedName name="Tablero_Control_Alumbrado_2_contactores_Trifasicos_20A__5_interruptores_de_codillo_15A">#REF!</definedName>
    <definedName name="Tablero_Control_Alumbrado_6_contactores_Trifasicos_20A__7_interruptores_de_codillo_15A" localSheetId="4">#REF!</definedName>
    <definedName name="Tablero_Control_Alumbrado_6_contactores_Trifasicos_20A__7_interruptores_de_codillo_15A" localSheetId="2">#REF!</definedName>
    <definedName name="Tablero_Control_Alumbrado_6_contactores_Trifasicos_20A__7_interruptores_de_codillo_15A" localSheetId="5">#REF!</definedName>
    <definedName name="Tablero_Control_Alumbrado_6_contactores_Trifasicos_20A__7_interruptores_de_codillo_15A">#REF!</definedName>
    <definedName name="Tablero_Control_Alumbrado_7_contactores_Trifasicos_20A__8_interruptores_de_codillo_15A" localSheetId="4">#REF!</definedName>
    <definedName name="Tablero_Control_Alumbrado_7_contactores_Trifasicos_20A__8_interruptores_de_codillo_15A" localSheetId="2">#REF!</definedName>
    <definedName name="Tablero_Control_Alumbrado_7_contactores_Trifasicos_20A__8_interruptores_de_codillo_15A" localSheetId="5">#REF!</definedName>
    <definedName name="Tablero_Control_Alumbrado_7_contactores_Trifasicos_20A__8_interruptores_de_codillo_15A">#REF!</definedName>
    <definedName name="Tablero_Dist._T_NP1_1__T_NP2_3__T_NP1_9_Trifasico_CON_Espacio_Totalizador_30_Circ._5_Hilos_220V" localSheetId="4">#REF!</definedName>
    <definedName name="Tablero_Dist._T_NP1_1__T_NP2_3__T_NP1_9_Trifasico_CON_Espacio_Totalizador_30_Circ._5_Hilos_220V" localSheetId="2">#REF!</definedName>
    <definedName name="Tablero_Dist._T_NP1_1__T_NP2_3__T_NP1_9_Trifasico_CON_Espacio_Totalizador_30_Circ._5_Hilos_220V" localSheetId="5">#REF!</definedName>
    <definedName name="Tablero_Dist._T_NP1_1__T_NP2_3__T_NP1_9_Trifasico_CON_Espacio_Totalizador_30_Circ._5_Hilos_220V">#REF!</definedName>
    <definedName name="Tablero_Dist._T_NP1_11_Trifasico_SIN_Espacio_Totalizador_12_Circuitos_5_Hilos_220V" localSheetId="4">#REF!</definedName>
    <definedName name="Tablero_Dist._T_NP1_11_Trifasico_SIN_Espacio_Totalizador_12_Circuitos_5_Hilos_220V" localSheetId="2">#REF!</definedName>
    <definedName name="Tablero_Dist._T_NP1_11_Trifasico_SIN_Espacio_Totalizador_12_Circuitos_5_Hilos_220V" localSheetId="5">#REF!</definedName>
    <definedName name="Tablero_Dist._T_NP1_11_Trifasico_SIN_Espacio_Totalizador_12_Circuitos_5_Hilos_220V">#REF!</definedName>
    <definedName name="Tablero_Dist._T_NP1_2_Trifasico_CON_Espacio_Totalizador_42_Circ._5_Hilos_220V" localSheetId="4">#REF!</definedName>
    <definedName name="Tablero_Dist._T_NP1_2_Trifasico_CON_Espacio_Totalizador_42_Circ._5_Hilos_220V" localSheetId="2">#REF!</definedName>
    <definedName name="Tablero_Dist._T_NP1_2_Trifasico_CON_Espacio_Totalizador_42_Circ._5_Hilos_220V" localSheetId="5">#REF!</definedName>
    <definedName name="Tablero_Dist._T_NP1_2_Trifasico_CON_Espacio_Totalizador_42_Circ._5_Hilos_220V">#REF!</definedName>
    <definedName name="Tablero_Dist._T_NP1_5__T_NP1_7_Trifasico_CON_Espacio_Totalizador_35_Circ._5_Hilos_220V" localSheetId="4">#REF!</definedName>
    <definedName name="Tablero_Dist._T_NP1_5__T_NP1_7_Trifasico_CON_Espacio_Totalizador_35_Circ._5_Hilos_220V" localSheetId="2">#REF!</definedName>
    <definedName name="Tablero_Dist._T_NP1_5__T_NP1_7_Trifasico_CON_Espacio_Totalizador_35_Circ._5_Hilos_220V" localSheetId="5">#REF!</definedName>
    <definedName name="Tablero_Dist._T_NP1_5__T_NP1_7_Trifasico_CON_Espacio_Totalizador_35_Circ._5_Hilos_220V">#REF!</definedName>
    <definedName name="Tablero_Dist._T_REG_1_Trifasico_CON_Espacio_Totalizador_12_Circ._5_Hilos_220V" localSheetId="4">#REF!</definedName>
    <definedName name="Tablero_Dist._T_REG_1_Trifasico_CON_Espacio_Totalizador_12_Circ._5_Hilos_220V" localSheetId="2">#REF!</definedName>
    <definedName name="Tablero_Dist._T_REG_1_Trifasico_CON_Espacio_Totalizador_12_Circ._5_Hilos_220V" localSheetId="5">#REF!</definedName>
    <definedName name="Tablero_Dist._T_REG_1_Trifasico_CON_Espacio_Totalizador_12_Circ._5_Hilos_220V">#REF!</definedName>
    <definedName name="Tablero_Dist._T_REG_2__T_REG_5__T_NP2_1__T_NP2_6__T_NP1_3_Trifasico_CON_Espacio_Totalizador_18_Circ._5_Hilos_220V" localSheetId="4">#REF!</definedName>
    <definedName name="Tablero_Dist._T_REG_2__T_REG_5__T_NP2_1__T_NP2_6__T_NP1_3_Trifasico_CON_Espacio_Totalizador_18_Circ._5_Hilos_220V" localSheetId="2">#REF!</definedName>
    <definedName name="Tablero_Dist._T_REG_2__T_REG_5__T_NP2_1__T_NP2_6__T_NP1_3_Trifasico_CON_Espacio_Totalizador_18_Circ._5_Hilos_220V" localSheetId="5">#REF!</definedName>
    <definedName name="Tablero_Dist._T_REG_2__T_REG_5__T_NP2_1__T_NP2_6__T_NP1_3_Trifasico_CON_Espacio_Totalizador_18_Circ._5_Hilos_220V">#REF!</definedName>
    <definedName name="Tablero_Dist._T_REG_3__T_NP1_10__T_NP2_5__T_NP1_9__T_NP_1_8T_NP1_4__T_NP2_4__T_NP2_2_Trifasico_CON_Espacio_Totalizador_24_Circ._5_Hilos_220V" localSheetId="4">#REF!</definedName>
    <definedName name="Tablero_Dist._T_REG_3__T_NP1_10__T_NP2_5__T_NP1_9__T_NP_1_8T_NP1_4__T_NP2_4__T_NP2_2_Trifasico_CON_Espacio_Totalizador_24_Circ._5_Hilos_220V" localSheetId="2">#REF!</definedName>
    <definedName name="Tablero_Dist._T_REG_3__T_NP1_10__T_NP2_5__T_NP1_9__T_NP_1_8T_NP1_4__T_NP2_4__T_NP2_2_Trifasico_CON_Espacio_Totalizador_24_Circ._5_Hilos_220V" localSheetId="5">#REF!</definedName>
    <definedName name="Tablero_Dist._T_REG_3__T_NP1_10__T_NP2_5__T_NP1_9__T_NP_1_8T_NP1_4__T_NP2_4__T_NP2_2_Trifasico_CON_Espacio_Totalizador_24_Circ._5_Hilos_220V">#REF!</definedName>
    <definedName name="Tablex_Pizano_9mm_Cerramiento" localSheetId="4">#REF!</definedName>
    <definedName name="Tablex_Pizano_9mm_Cerramiento" localSheetId="2">#REF!</definedName>
    <definedName name="Tablex_Pizano_9mm_Cerramiento" localSheetId="5">#REF!</definedName>
    <definedName name="Tablex_Pizano_9mm_Cerramiento">#REF!</definedName>
    <definedName name="Taco_Termo_magnético_Unipolar_HQP_30A" localSheetId="4">#REF!</definedName>
    <definedName name="Taco_Termo_magnético_Unipolar_HQP_30A" localSheetId="2">#REF!</definedName>
    <definedName name="Taco_Termo_magnético_Unipolar_HQP_30A" localSheetId="5">#REF!</definedName>
    <definedName name="Taco_Termo_magnético_Unipolar_HQP_30A">#REF!</definedName>
    <definedName name="Tanques_Hidro_Acumuladores" localSheetId="4">#REF!</definedName>
    <definedName name="Tanques_Hidro_Acumuladores" localSheetId="2">#REF!</definedName>
    <definedName name="Tanques_Hidro_Acumuladores" localSheetId="5">#REF!</definedName>
    <definedName name="Tanques_Hidro_Acumuladores">#REF!</definedName>
    <definedName name="Tapa_Registro_R20x20" localSheetId="4">#REF!</definedName>
    <definedName name="Tapa_Registro_R20x20" localSheetId="2">#REF!</definedName>
    <definedName name="Tapa_Registro_R20x20" localSheetId="5">#REF!</definedName>
    <definedName name="Tapa_Registro_R20x20">#REF!</definedName>
    <definedName name="Tapaporos_nogal" localSheetId="4">#REF!</definedName>
    <definedName name="Tapaporos_nogal" localSheetId="2">#REF!</definedName>
    <definedName name="Tapaporos_nogal" localSheetId="5">#REF!</definedName>
    <definedName name="Tapaporos_nogal">#REF!</definedName>
    <definedName name="TB" localSheetId="4">[4]PRESUPUESTO!#REF!</definedName>
    <definedName name="TB" localSheetId="5">[4]PRESUPUESTO!#REF!</definedName>
    <definedName name="TB">[4]PRESUPUESTO!#REF!</definedName>
    <definedName name="TC" localSheetId="4">[4]PRESUPUESTO!#REF!</definedName>
    <definedName name="TC" localSheetId="5">[4]PRESUPUESTO!#REF!</definedName>
    <definedName name="TC">[4]PRESUPUESTO!#REF!</definedName>
    <definedName name="TE" localSheetId="4">[4]PRESUPUESTO!#REF!</definedName>
    <definedName name="TE" localSheetId="5">[4]PRESUPUESTO!#REF!</definedName>
    <definedName name="TE">[4]PRESUPUESTO!#REF!</definedName>
    <definedName name="Teja_eternit_No_6" localSheetId="4">#REF!</definedName>
    <definedName name="Teja_eternit_No_6" localSheetId="2">#REF!</definedName>
    <definedName name="Teja_eternit_No_6" localSheetId="5">#REF!</definedName>
    <definedName name="Teja_eternit_No_6">#REF!</definedName>
    <definedName name="Thiner" localSheetId="4">#REF!</definedName>
    <definedName name="Thiner" localSheetId="2">#REF!</definedName>
    <definedName name="Thiner" localSheetId="5">#REF!</definedName>
    <definedName name="Thiner">#REF!</definedName>
    <definedName name="Tintilla_para_madera" localSheetId="4">#REF!</definedName>
    <definedName name="Tintilla_para_madera" localSheetId="2">#REF!</definedName>
    <definedName name="Tintilla_para_madera" localSheetId="5">#REF!</definedName>
    <definedName name="Tintilla_para_madera">#REF!</definedName>
    <definedName name="TipoCosteo" localSheetId="4">[2]PERSONAL!$D$8</definedName>
    <definedName name="TipoCosteo" localSheetId="2">[2]PERSONAL!$D$8</definedName>
    <definedName name="TipoCosteo" localSheetId="5">[2]PERSONAL!$D$8</definedName>
    <definedName name="TipoCosteo">[3]PERSONAL!$D$8</definedName>
    <definedName name="TipoCosteoNivelRiesgo" localSheetId="4">#REF!</definedName>
    <definedName name="TipoCosteoNivelRiesgo" localSheetId="2">#REF!</definedName>
    <definedName name="TipoCosteoNivelRiesgo" localSheetId="5">#REF!</definedName>
    <definedName name="TipoCosteoNivelRiesgo">#REF!</definedName>
    <definedName name="Tiras_Alistado_3_x_3_x_3" localSheetId="4">#REF!</definedName>
    <definedName name="Tiras_Alistado_3_x_3_x_3" localSheetId="2">#REF!</definedName>
    <definedName name="Tiras_Alistado_3_x_3_x_3" localSheetId="5">#REF!</definedName>
    <definedName name="Tiras_Alistado_3_x_3_x_3">#REF!</definedName>
    <definedName name="_xlnm.Print_Titles" localSheetId="3">APU!#REF!</definedName>
    <definedName name="_xlnm.Print_Titles" localSheetId="4">'HERRAMIENTAS Y EQUIPOS'!$2:$7</definedName>
    <definedName name="_xlnm.Print_Titles" localSheetId="2">MATERIALES!$2:$12</definedName>
    <definedName name="_xlnm.Print_Titles" localSheetId="0">PRESUPUESTO!$7:$8</definedName>
    <definedName name="_xlnm.Print_Titles" localSheetId="5">TRANSPORTE!$1:$4</definedName>
    <definedName name="TL" localSheetId="4">[4]PRESUPUESTO!#REF!</definedName>
    <definedName name="TL" localSheetId="5">[4]PRESUPUESTO!#REF!</definedName>
    <definedName name="TL">[4]PRESUPUESTO!#REF!</definedName>
    <definedName name="Toma_telefónica" localSheetId="4">#REF!</definedName>
    <definedName name="Toma_telefónica" localSheetId="2">#REF!</definedName>
    <definedName name="Toma_telefónica" localSheetId="5">#REF!</definedName>
    <definedName name="Toma_telefónica">#REF!</definedName>
    <definedName name="Toma_Trifásica" localSheetId="4">#REF!</definedName>
    <definedName name="Toma_Trifásica" localSheetId="2">#REF!</definedName>
    <definedName name="Toma_Trifásica" localSheetId="5">#REF!</definedName>
    <definedName name="Toma_Trifásica">#REF!</definedName>
    <definedName name="Tornillo_para_Madera_1__No.6" localSheetId="4">#REF!</definedName>
    <definedName name="Tornillo_para_Madera_1__No.6" localSheetId="2">#REF!</definedName>
    <definedName name="Tornillo_para_Madera_1__No.6" localSheetId="5">#REF!</definedName>
    <definedName name="Tornillo_para_Madera_1__No.6">#REF!</definedName>
    <definedName name="Tornillo_para_madera_2__No_9" localSheetId="4">#REF!</definedName>
    <definedName name="Tornillo_para_madera_2__No_9" localSheetId="2">#REF!</definedName>
    <definedName name="Tornillo_para_madera_2__No_9" localSheetId="5">#REF!</definedName>
    <definedName name="Tornillo_para_madera_2__No_9">#REF!</definedName>
    <definedName name="Toxement_1_A_Impermeabilizante_Integral" localSheetId="4">#REF!</definedName>
    <definedName name="Toxement_1_A_Impermeabilizante_Integral" localSheetId="2">#REF!</definedName>
    <definedName name="Toxement_1_A_Impermeabilizante_Integral" localSheetId="5">#REF!</definedName>
    <definedName name="Toxement_1_A_Impermeabilizante_Integral">#REF!</definedName>
    <definedName name="Trafico_liviano_espesor_6_cm._Ref._R25CE_Fibrit" localSheetId="4">#REF!</definedName>
    <definedName name="Trafico_liviano_espesor_6_cm._Ref._R25CE_Fibrit" localSheetId="2">#REF!</definedName>
    <definedName name="Trafico_liviano_espesor_6_cm._Ref._R25CE_Fibrit" localSheetId="5">#REF!</definedName>
    <definedName name="Trafico_liviano_espesor_6_cm._Ref._R25CE_Fibrit">#REF!</definedName>
    <definedName name="TRANSP">TRANSPORTE!$B$5:$E$53</definedName>
    <definedName name="TRANSPORTE">#REF!</definedName>
    <definedName name="Transporte_Andamio" localSheetId="4">#REF!</definedName>
    <definedName name="Transporte_Andamio" localSheetId="2">#REF!</definedName>
    <definedName name="Transporte_Andamio" localSheetId="5">#REF!</definedName>
    <definedName name="Transporte_Andamio">#REF!</definedName>
    <definedName name="Traperos" localSheetId="4">#REF!</definedName>
    <definedName name="Traperos" localSheetId="2">#REF!</definedName>
    <definedName name="Traperos" localSheetId="5">#REF!</definedName>
    <definedName name="Traperos">#REF!</definedName>
    <definedName name="Triplex_Andes_Pizano_14_mm" localSheetId="4">#REF!</definedName>
    <definedName name="Triplex_Andes_Pizano_14_mm" localSheetId="2">#REF!</definedName>
    <definedName name="Triplex_Andes_Pizano_14_mm" localSheetId="5">#REF!</definedName>
    <definedName name="Triplex_Andes_Pizano_14_mm">#REF!</definedName>
    <definedName name="TTA" localSheetId="4">[4]PRESUPUESTO!#REF!</definedName>
    <definedName name="TTA" localSheetId="5">[4]PRESUPUESTO!#REF!</definedName>
    <definedName name="TTA">[4]PRESUPUESTO!#REF!</definedName>
    <definedName name="TTB" localSheetId="4">[4]PRESUPUESTO!#REF!</definedName>
    <definedName name="TTB" localSheetId="5">[4]PRESUPUESTO!#REF!</definedName>
    <definedName name="TTB">[4]PRESUPUESTO!#REF!</definedName>
    <definedName name="TTC" localSheetId="4">[4]PRESUPUESTO!#REF!</definedName>
    <definedName name="TTC" localSheetId="5">[4]PRESUPUESTO!#REF!</definedName>
    <definedName name="TTC">[4]PRESUPUESTO!#REF!</definedName>
    <definedName name="TTE" localSheetId="4">[4]PRESUPUESTO!#REF!</definedName>
    <definedName name="TTE" localSheetId="5">[4]PRESUPUESTO!#REF!</definedName>
    <definedName name="TTE">[4]PRESUPUESTO!#REF!</definedName>
    <definedName name="TTL" localSheetId="4">[4]PRESUPUESTO!#REF!</definedName>
    <definedName name="TTL" localSheetId="5">[4]PRESUPUESTO!#REF!</definedName>
    <definedName name="TTL">[4]PRESUPUESTO!#REF!</definedName>
    <definedName name="Tuberia_Acero_Galvanizado_Schedule_40_1" localSheetId="4">#REF!</definedName>
    <definedName name="Tuberia_Acero_Galvanizado_Schedule_40_1" localSheetId="2">#REF!</definedName>
    <definedName name="Tuberia_Acero_Galvanizado_Schedule_40_1" localSheetId="5">#REF!</definedName>
    <definedName name="Tuberia_Acero_Galvanizado_Schedule_40_1">#REF!</definedName>
    <definedName name="Tuberia_Acero_Galvanizado_Schedule_40_1_1_2" localSheetId="4">#REF!</definedName>
    <definedName name="Tuberia_Acero_Galvanizado_Schedule_40_1_1_2" localSheetId="2">#REF!</definedName>
    <definedName name="Tuberia_Acero_Galvanizado_Schedule_40_1_1_2" localSheetId="5">#REF!</definedName>
    <definedName name="Tuberia_Acero_Galvanizado_Schedule_40_1_1_2">#REF!</definedName>
    <definedName name="Tuberia_Acero_Galvanizado_Schedule_40_2" localSheetId="4">#REF!</definedName>
    <definedName name="Tuberia_Acero_Galvanizado_Schedule_40_2" localSheetId="2">#REF!</definedName>
    <definedName name="Tuberia_Acero_Galvanizado_Schedule_40_2" localSheetId="5">#REF!</definedName>
    <definedName name="Tuberia_Acero_Galvanizado_Schedule_40_2">#REF!</definedName>
    <definedName name="Tuberia_de_3_4" localSheetId="4">#REF!</definedName>
    <definedName name="Tuberia_de_3_4" localSheetId="2">#REF!</definedName>
    <definedName name="Tuberia_de_3_4" localSheetId="5">#REF!</definedName>
    <definedName name="Tuberia_de_3_4">#REF!</definedName>
    <definedName name="Tuberia_H_G_3" localSheetId="4">#REF!</definedName>
    <definedName name="Tuberia_H_G_3" localSheetId="2">#REF!</definedName>
    <definedName name="Tuberia_H_G_3" localSheetId="5">#REF!</definedName>
    <definedName name="Tuberia_H_G_3">#REF!</definedName>
    <definedName name="Tuberia_Novafort_10" localSheetId="4">#REF!</definedName>
    <definedName name="Tuberia_Novafort_10" localSheetId="2">#REF!</definedName>
    <definedName name="Tuberia_Novafort_10" localSheetId="5">#REF!</definedName>
    <definedName name="Tuberia_Novafort_10">#REF!</definedName>
    <definedName name="Tuberia_Novafort_12" localSheetId="4">#REF!</definedName>
    <definedName name="Tuberia_Novafort_12" localSheetId="2">#REF!</definedName>
    <definedName name="Tuberia_Novafort_12" localSheetId="5">#REF!</definedName>
    <definedName name="Tuberia_Novafort_12">#REF!</definedName>
    <definedName name="Tuberia_Novafort_14" localSheetId="4">#REF!</definedName>
    <definedName name="Tuberia_Novafort_14" localSheetId="2">#REF!</definedName>
    <definedName name="Tuberia_Novafort_14" localSheetId="5">#REF!</definedName>
    <definedName name="Tuberia_Novafort_14">#REF!</definedName>
    <definedName name="Tuberia_Novafort_8" localSheetId="4">#REF!</definedName>
    <definedName name="Tuberia_Novafort_8" localSheetId="2">#REF!</definedName>
    <definedName name="Tuberia_Novafort_8" localSheetId="5">#REF!</definedName>
    <definedName name="Tuberia_Novafort_8">#REF!</definedName>
    <definedName name="Tubo_cobre_tipo_L_1_2" localSheetId="4">#REF!</definedName>
    <definedName name="Tubo_cobre_tipo_L_1_2" localSheetId="2">#REF!</definedName>
    <definedName name="Tubo_cobre_tipo_L_1_2" localSheetId="5">#REF!</definedName>
    <definedName name="Tubo_cobre_tipo_L_1_2">#REF!</definedName>
    <definedName name="Tubo_de_presión___11_P.V.C._3_4" localSheetId="4">#REF!</definedName>
    <definedName name="Tubo_de_presión___11_P.V.C._3_4" localSheetId="2">#REF!</definedName>
    <definedName name="Tubo_de_presión___11_P.V.C._3_4" localSheetId="5">#REF!</definedName>
    <definedName name="Tubo_de_presión___11_P.V.C._3_4">#REF!</definedName>
    <definedName name="Tubo_de_presión___13_5_P.V.C._1" localSheetId="4">#REF!</definedName>
    <definedName name="Tubo_de_presión___13_5_P.V.C._1" localSheetId="2">#REF!</definedName>
    <definedName name="Tubo_de_presión___13_5_P.V.C._1" localSheetId="5">#REF!</definedName>
    <definedName name="Tubo_de_presión___13_5_P.V.C._1">#REF!</definedName>
    <definedName name="Tubo_de_presión___21_P.V.C._1_1_2" localSheetId="4">#REF!</definedName>
    <definedName name="Tubo_de_presión___21_P.V.C._1_1_2" localSheetId="2">#REF!</definedName>
    <definedName name="Tubo_de_presión___21_P.V.C._1_1_2" localSheetId="5">#REF!</definedName>
    <definedName name="Tubo_de_presión___21_P.V.C._1_1_2">#REF!</definedName>
    <definedName name="Tubo_de_presión___9_P.V.C._1_2" localSheetId="4">#REF!</definedName>
    <definedName name="Tubo_de_presión___9_P.V.C._1_2" localSheetId="2">#REF!</definedName>
    <definedName name="Tubo_de_presión___9_P.V.C._1_2" localSheetId="5">#REF!</definedName>
    <definedName name="Tubo_de_presión___9_P.V.C._1_2">#REF!</definedName>
    <definedName name="Tubo_estructura_negra_3" localSheetId="4">#REF!</definedName>
    <definedName name="Tubo_estructura_negra_3" localSheetId="2">#REF!</definedName>
    <definedName name="Tubo_estructura_negra_3" localSheetId="5">#REF!</definedName>
    <definedName name="Tubo_estructura_negra_3">#REF!</definedName>
    <definedName name="Tubo_estructural_galvanizado_1" localSheetId="4">#REF!</definedName>
    <definedName name="Tubo_estructural_galvanizado_1" localSheetId="2">#REF!</definedName>
    <definedName name="Tubo_estructural_galvanizado_1" localSheetId="5">#REF!</definedName>
    <definedName name="Tubo_estructural_galvanizado_1">#REF!</definedName>
    <definedName name="Tubo_estructural_galvanizado_2" localSheetId="4">#REF!</definedName>
    <definedName name="Tubo_estructural_galvanizado_2" localSheetId="2">#REF!</definedName>
    <definedName name="Tubo_estructural_galvanizado_2" localSheetId="5">#REF!</definedName>
    <definedName name="Tubo_estructural_galvanizado_2">#REF!</definedName>
    <definedName name="Tubo_galvanizado_3" localSheetId="4">#REF!</definedName>
    <definedName name="Tubo_galvanizado_3" localSheetId="2">#REF!</definedName>
    <definedName name="Tubo_galvanizado_3" localSheetId="5">#REF!</definedName>
    <definedName name="Tubo_galvanizado_3">#REF!</definedName>
    <definedName name="Tubo_Gas_Galvanizado_1_2" localSheetId="4">#REF!</definedName>
    <definedName name="Tubo_Gas_Galvanizado_1_2" localSheetId="2">#REF!</definedName>
    <definedName name="Tubo_Gas_Galvanizado_1_2" localSheetId="5">#REF!</definedName>
    <definedName name="Tubo_Gas_Galvanizado_1_2">#REF!</definedName>
    <definedName name="Tubo_mueble_cal_18_1" localSheetId="4">#REF!</definedName>
    <definedName name="Tubo_mueble_cal_18_1" localSheetId="2">#REF!</definedName>
    <definedName name="Tubo_mueble_cal_18_1" localSheetId="5">#REF!</definedName>
    <definedName name="Tubo_mueble_cal_18_1">#REF!</definedName>
    <definedName name="Tubo_P.V.C.___L_2" localSheetId="4">#REF!</definedName>
    <definedName name="Tubo_P.V.C.___L_2" localSheetId="2">#REF!</definedName>
    <definedName name="Tubo_P.V.C.___L_2" localSheetId="5">#REF!</definedName>
    <definedName name="Tubo_P.V.C.___L_2">#REF!</definedName>
    <definedName name="Tubo_P.V.C.___L_3" localSheetId="4">#REF!</definedName>
    <definedName name="Tubo_P.V.C.___L_3" localSheetId="2">#REF!</definedName>
    <definedName name="Tubo_P.V.C.___L_3" localSheetId="5">#REF!</definedName>
    <definedName name="Tubo_P.V.C.___L_3">#REF!</definedName>
    <definedName name="Tubo_P.V.C._sanitario_2" localSheetId="4">#REF!</definedName>
    <definedName name="Tubo_P.V.C._sanitario_2" localSheetId="2">#REF!</definedName>
    <definedName name="Tubo_P.V.C._sanitario_2" localSheetId="5">#REF!</definedName>
    <definedName name="Tubo_P.V.C._sanitario_2">#REF!</definedName>
    <definedName name="Tubo_P.V.C._sanitario_3" localSheetId="4">#REF!</definedName>
    <definedName name="Tubo_P.V.C._sanitario_3" localSheetId="2">#REF!</definedName>
    <definedName name="Tubo_P.V.C._sanitario_3" localSheetId="5">#REF!</definedName>
    <definedName name="Tubo_P.V.C._sanitario_3">#REF!</definedName>
    <definedName name="Tubo_P.V.C._sanitario_4" localSheetId="4">#REF!</definedName>
    <definedName name="Tubo_P.V.C._sanitario_4" localSheetId="2">#REF!</definedName>
    <definedName name="Tubo_P.V.C._sanitario_4" localSheetId="5">#REF!</definedName>
    <definedName name="Tubo_P.V.C._sanitario_4">#REF!</definedName>
    <definedName name="Tubo_P.V.C._sanitario_6" localSheetId="4">#REF!</definedName>
    <definedName name="Tubo_P.V.C._sanitario_6" localSheetId="2">#REF!</definedName>
    <definedName name="Tubo_P.V.C._sanitario_6" localSheetId="5">#REF!</definedName>
    <definedName name="Tubo_P.V.C._sanitario_6">#REF!</definedName>
    <definedName name="Tubo_Presión___11_P.V.C._3_4" localSheetId="4">#REF!</definedName>
    <definedName name="Tubo_Presión___11_P.V.C._3_4" localSheetId="2">#REF!</definedName>
    <definedName name="Tubo_Presión___11_P.V.C._3_4" localSheetId="5">#REF!</definedName>
    <definedName name="Tubo_Presión___11_P.V.C._3_4">#REF!</definedName>
    <definedName name="Tubo_Presión___13_5_P.V.C._1" localSheetId="4">#REF!</definedName>
    <definedName name="Tubo_Presión___13_5_P.V.C._1" localSheetId="2">#REF!</definedName>
    <definedName name="Tubo_Presión___13_5_P.V.C._1" localSheetId="5">#REF!</definedName>
    <definedName name="Tubo_Presión___13_5_P.V.C._1">#REF!</definedName>
    <definedName name="Tubo_Presión___21_P.V.C._1_1_2" localSheetId="4">#REF!</definedName>
    <definedName name="Tubo_Presión___21_P.V.C._1_1_2" localSheetId="2">#REF!</definedName>
    <definedName name="Tubo_Presión___21_P.V.C._1_1_2" localSheetId="5">#REF!</definedName>
    <definedName name="Tubo_Presión___21_P.V.C._1_1_2">#REF!</definedName>
    <definedName name="Tubo_Presión___21_P.V.C._1_1_4" localSheetId="4">#REF!</definedName>
    <definedName name="Tubo_Presión___21_P.V.C._1_1_4" localSheetId="2">#REF!</definedName>
    <definedName name="Tubo_Presión___21_P.V.C._1_1_4" localSheetId="5">#REF!</definedName>
    <definedName name="Tubo_Presión___21_P.V.C._1_1_4">#REF!</definedName>
    <definedName name="Tubo_Presión___9_P.V.C._1_2" localSheetId="4">#REF!</definedName>
    <definedName name="Tubo_Presión___9_P.V.C._1_2" localSheetId="2">#REF!</definedName>
    <definedName name="Tubo_Presión___9_P.V.C._1_2" localSheetId="5">#REF!</definedName>
    <definedName name="Tubo_Presión___9_P.V.C._1_2">#REF!</definedName>
    <definedName name="Tubo_Presión__21_P.V.C._2" localSheetId="4">#REF!</definedName>
    <definedName name="Tubo_Presión__21_P.V.C._2" localSheetId="2">#REF!</definedName>
    <definedName name="Tubo_Presión__21_P.V.C._2" localSheetId="5">#REF!</definedName>
    <definedName name="Tubo_Presión__21_P.V.C._2">#REF!</definedName>
    <definedName name="Tubo_presión__9_P.V.C._1_2" localSheetId="4">#REF!</definedName>
    <definedName name="Tubo_presión__9_P.V.C._1_2" localSheetId="2">#REF!</definedName>
    <definedName name="Tubo_presión__9_P.V.C._1_2" localSheetId="5">#REF!</definedName>
    <definedName name="Tubo_presión__9_P.V.C._1_2">#REF!</definedName>
    <definedName name="Tubo_presión__9_P.V.C._3_4" localSheetId="4">#REF!</definedName>
    <definedName name="Tubo_presión__9_P.V.C._3_4" localSheetId="2">#REF!</definedName>
    <definedName name="Tubo_presión__9_P.V.C._3_4" localSheetId="5">#REF!</definedName>
    <definedName name="Tubo_presión__9_P.V.C._3_4">#REF!</definedName>
    <definedName name="Tubo_Presión__P.V.C._2_1_2" localSheetId="4">#REF!</definedName>
    <definedName name="Tubo_Presión__P.V.C._2_1_2" localSheetId="2">#REF!</definedName>
    <definedName name="Tubo_Presión__P.V.C._2_1_2" localSheetId="5">#REF!</definedName>
    <definedName name="Tubo_Presión__P.V.C._2_1_2">#REF!</definedName>
    <definedName name="Tubo_Presión__P.V.C._3" localSheetId="4">#REF!</definedName>
    <definedName name="Tubo_Presión__P.V.C._3" localSheetId="2">#REF!</definedName>
    <definedName name="Tubo_Presión__P.V.C._3" localSheetId="5">#REF!</definedName>
    <definedName name="Tubo_Presión__P.V.C._3">#REF!</definedName>
    <definedName name="Tuibo_cobre_tipo_L_1_2" localSheetId="4">#REF!</definedName>
    <definedName name="Tuibo_cobre_tipo_L_1_2" localSheetId="2">#REF!</definedName>
    <definedName name="Tuibo_cobre_tipo_L_1_2" localSheetId="5">#REF!</definedName>
    <definedName name="Tuibo_cobre_tipo_L_1_2">#REF!</definedName>
    <definedName name="TUNEL" localSheetId="4">'HERRAMIENTAS Y EQUIPOS'!$B$8:$F$434</definedName>
    <definedName name="TUNEL" localSheetId="5">TRANSPORTE!$B$5:$E$254</definedName>
    <definedName name="TUNEL">MATERIALES!$B$13:$E$18</definedName>
    <definedName name="V_1___2.7x1.966___Plano_de_Detalle_No._A_159" localSheetId="4">#REF!</definedName>
    <definedName name="V_1___2.7x1.966___Plano_de_Detalle_No._A_159" localSheetId="2">#REF!</definedName>
    <definedName name="V_1___2.7x1.966___Plano_de_Detalle_No._A_159" localSheetId="5">#REF!</definedName>
    <definedName name="V_1___2.7x1.966___Plano_de_Detalle_No._A_159">#REF!</definedName>
    <definedName name="V_10___1.8x6.9___Plano_de_Detalle_No._A_161" localSheetId="4">#REF!</definedName>
    <definedName name="V_10___1.8x6.9___Plano_de_Detalle_No._A_161" localSheetId="2">#REF!</definedName>
    <definedName name="V_10___1.8x6.9___Plano_de_Detalle_No._A_161" localSheetId="5">#REF!</definedName>
    <definedName name="V_10___1.8x6.9___Plano_de_Detalle_No._A_161">#REF!</definedName>
    <definedName name="V_11___2x1.9___Plano_de_Detalle_No._A_161" localSheetId="4">#REF!</definedName>
    <definedName name="V_11___2x1.9___Plano_de_Detalle_No._A_161" localSheetId="2">#REF!</definedName>
    <definedName name="V_11___2x1.9___Plano_de_Detalle_No._A_161" localSheetId="5">#REF!</definedName>
    <definedName name="V_11___2x1.9___Plano_de_Detalle_No._A_161">#REF!</definedName>
    <definedName name="V_12___1.2x1.5___Plano_de_Detalle_No._A_161" localSheetId="4">#REF!</definedName>
    <definedName name="V_12___1.2x1.5___Plano_de_Detalle_No._A_161" localSheetId="2">#REF!</definedName>
    <definedName name="V_12___1.2x1.5___Plano_de_Detalle_No._A_161" localSheetId="5">#REF!</definedName>
    <definedName name="V_12___1.2x1.5___Plano_de_Detalle_No._A_161">#REF!</definedName>
    <definedName name="V_13___1.8x4.4___Plano_de_Detalle_No._A_161" localSheetId="4">#REF!</definedName>
    <definedName name="V_13___1.8x4.4___Plano_de_Detalle_No._A_161" localSheetId="2">#REF!</definedName>
    <definedName name="V_13___1.8x4.4___Plano_de_Detalle_No._A_161" localSheetId="5">#REF!</definedName>
    <definedName name="V_13___1.8x4.4___Plano_de_Detalle_No._A_161">#REF!</definedName>
    <definedName name="V_14___1.8x6.7___Plano_de_Detalle_No._A_162" localSheetId="4">#REF!</definedName>
    <definedName name="V_14___1.8x6.7___Plano_de_Detalle_No._A_162" localSheetId="2">#REF!</definedName>
    <definedName name="V_14___1.8x6.7___Plano_de_Detalle_No._A_162" localSheetId="5">#REF!</definedName>
    <definedName name="V_14___1.8x6.7___Plano_de_Detalle_No._A_162">#REF!</definedName>
    <definedName name="V_15___1.8x6.8___Plano_de_Detalle_No._A_162" localSheetId="4">#REF!</definedName>
    <definedName name="V_15___1.8x6.8___Plano_de_Detalle_No._A_162" localSheetId="2">#REF!</definedName>
    <definedName name="V_15___1.8x6.8___Plano_de_Detalle_No._A_162" localSheetId="5">#REF!</definedName>
    <definedName name="V_15___1.8x6.8___Plano_de_Detalle_No._A_162">#REF!</definedName>
    <definedName name="V_16___1.2x0.9___Plano_de_Detalle_No._A_161" localSheetId="4">#REF!</definedName>
    <definedName name="V_16___1.2x0.9___Plano_de_Detalle_No._A_161" localSheetId="2">#REF!</definedName>
    <definedName name="V_16___1.2x0.9___Plano_de_Detalle_No._A_161" localSheetId="5">#REF!</definedName>
    <definedName name="V_16___1.2x0.9___Plano_de_Detalle_No._A_161">#REF!</definedName>
    <definedName name="V_17___2.7x0.525___Plano_de_Detalle_No._A_162" localSheetId="4">#REF!</definedName>
    <definedName name="V_17___2.7x0.525___Plano_de_Detalle_No._A_162" localSheetId="2">#REF!</definedName>
    <definedName name="V_17___2.7x0.525___Plano_de_Detalle_No._A_162" localSheetId="5">#REF!</definedName>
    <definedName name="V_17___2.7x0.525___Plano_de_Detalle_No._A_162">#REF!</definedName>
    <definedName name="V_18___1.8x2___Plano_de_Detalle_No._A_162" localSheetId="4">#REF!</definedName>
    <definedName name="V_18___1.8x2___Plano_de_Detalle_No._A_162" localSheetId="2">#REF!</definedName>
    <definedName name="V_18___1.8x2___Plano_de_Detalle_No._A_162" localSheetId="5">#REF!</definedName>
    <definedName name="V_18___1.8x2___Plano_de_Detalle_No._A_162">#REF!</definedName>
    <definedName name="V_18´___1.8x2.1___Plano_de_Detalle_No._A_162" localSheetId="4">#REF!</definedName>
    <definedName name="V_18´___1.8x2.1___Plano_de_Detalle_No._A_162" localSheetId="2">#REF!</definedName>
    <definedName name="V_18´___1.8x2.1___Plano_de_Detalle_No._A_162" localSheetId="5">#REF!</definedName>
    <definedName name="V_18´___1.8x2.1___Plano_de_Detalle_No._A_162">#REF!</definedName>
    <definedName name="V_19___4.95x14.352___Plano_de_Detalle_No._A_163" localSheetId="4">#REF!</definedName>
    <definedName name="V_19___4.95x14.352___Plano_de_Detalle_No._A_163" localSheetId="2">#REF!</definedName>
    <definedName name="V_19___4.95x14.352___Plano_de_Detalle_No._A_163" localSheetId="5">#REF!</definedName>
    <definedName name="V_19___4.95x14.352___Plano_de_Detalle_No._A_163">#REF!</definedName>
    <definedName name="V_2___1.8x6.75___Plano_de_Detalle_No._A_159" localSheetId="4">#REF!</definedName>
    <definedName name="V_2___1.8x6.75___Plano_de_Detalle_No._A_159" localSheetId="2">#REF!</definedName>
    <definedName name="V_2___1.8x6.75___Plano_de_Detalle_No._A_159" localSheetId="5">#REF!</definedName>
    <definedName name="V_2___1.8x6.75___Plano_de_Detalle_No._A_159">#REF!</definedName>
    <definedName name="V_20___4.4x4.82___Plano_de_Detalle_No._A_164" localSheetId="4">#REF!</definedName>
    <definedName name="V_20___4.4x4.82___Plano_de_Detalle_No._A_164" localSheetId="2">#REF!</definedName>
    <definedName name="V_20___4.4x4.82___Plano_de_Detalle_No._A_164" localSheetId="5">#REF!</definedName>
    <definedName name="V_20___4.4x4.82___Plano_de_Detalle_No._A_164">#REF!</definedName>
    <definedName name="V_21___2.2x4.82___Plano_de_Detalle_No._A_164" localSheetId="4">#REF!</definedName>
    <definedName name="V_21___2.2x4.82___Plano_de_Detalle_No._A_164" localSheetId="2">#REF!</definedName>
    <definedName name="V_21___2.2x4.82___Plano_de_Detalle_No._A_164" localSheetId="5">#REF!</definedName>
    <definedName name="V_21___2.2x4.82___Plano_de_Detalle_No._A_164">#REF!</definedName>
    <definedName name="V_21´___2.75x4.82___Plano_de_Detalle_No._A_164" localSheetId="4">#REF!</definedName>
    <definedName name="V_21´___2.75x4.82___Plano_de_Detalle_No._A_164" localSheetId="2">#REF!</definedName>
    <definedName name="V_21´___2.75x4.82___Plano_de_Detalle_No._A_164" localSheetId="5">#REF!</definedName>
    <definedName name="V_21´___2.75x4.82___Plano_de_Detalle_No._A_164">#REF!</definedName>
    <definedName name="V_22___2.05x2.05___Plano_de_Detalle_No._A_162" localSheetId="4">#REF!</definedName>
    <definedName name="V_22___2.05x2.05___Plano_de_Detalle_No._A_162" localSheetId="2">#REF!</definedName>
    <definedName name="V_22___2.05x2.05___Plano_de_Detalle_No._A_162" localSheetId="5">#REF!</definedName>
    <definedName name="V_22___2.05x2.05___Plano_de_Detalle_No._A_162">#REF!</definedName>
    <definedName name="V_23___2.05x1.9___Plano_de_Detalle_No._A_162" localSheetId="4">#REF!</definedName>
    <definedName name="V_23___2.05x1.9___Plano_de_Detalle_No._A_162" localSheetId="2">#REF!</definedName>
    <definedName name="V_23___2.05x1.9___Plano_de_Detalle_No._A_162" localSheetId="5">#REF!</definedName>
    <definedName name="V_23___2.05x1.9___Plano_de_Detalle_No._A_162">#REF!</definedName>
    <definedName name="V_23´___2.05x1.975___Plano_de_Detalle_No._A_162" localSheetId="4">#REF!</definedName>
    <definedName name="V_23´___2.05x1.975___Plano_de_Detalle_No._A_162" localSheetId="2">#REF!</definedName>
    <definedName name="V_23´___2.05x1.975___Plano_de_Detalle_No._A_162" localSheetId="5">#REF!</definedName>
    <definedName name="V_23´___2.05x1.975___Plano_de_Detalle_No._A_162">#REF!</definedName>
    <definedName name="V_24___2.7x6.426___Plano_de_Detalle_No._A_165" localSheetId="4">#REF!</definedName>
    <definedName name="V_24___2.7x6.426___Plano_de_Detalle_No._A_165" localSheetId="2">#REF!</definedName>
    <definedName name="V_24___2.7x6.426___Plano_de_Detalle_No._A_165" localSheetId="5">#REF!</definedName>
    <definedName name="V_24___2.7x6.426___Plano_de_Detalle_No._A_165">#REF!</definedName>
    <definedName name="V_25___2.7x3.15___Plano_de_Detalle_No._A_165" localSheetId="4">#REF!</definedName>
    <definedName name="V_25___2.7x3.15___Plano_de_Detalle_No._A_165" localSheetId="2">#REF!</definedName>
    <definedName name="V_25___2.7x3.15___Plano_de_Detalle_No._A_165" localSheetId="5">#REF!</definedName>
    <definedName name="V_25___2.7x3.15___Plano_de_Detalle_No._A_165">#REF!</definedName>
    <definedName name="V_26___2.7x4.35___Plano_de_Detalle_No._A_165" localSheetId="4">#REF!</definedName>
    <definedName name="V_26___2.7x4.35___Plano_de_Detalle_No._A_165" localSheetId="2">#REF!</definedName>
    <definedName name="V_26___2.7x4.35___Plano_de_Detalle_No._A_165" localSheetId="5">#REF!</definedName>
    <definedName name="V_26___2.7x4.35___Plano_de_Detalle_No._A_165">#REF!</definedName>
    <definedName name="V_27___0.45x4.65___Plano_de_Detalle_No._A_166" localSheetId="4">#REF!</definedName>
    <definedName name="V_27___0.45x4.65___Plano_de_Detalle_No._A_166" localSheetId="2">#REF!</definedName>
    <definedName name="V_27___0.45x4.65___Plano_de_Detalle_No._A_166" localSheetId="5">#REF!</definedName>
    <definedName name="V_27___0.45x4.65___Plano_de_Detalle_No._A_166">#REF!</definedName>
    <definedName name="V_28___0.45x6.975___Plano_de_Detalle_No._A_166" localSheetId="4">#REF!</definedName>
    <definedName name="V_28___0.45x6.975___Plano_de_Detalle_No._A_166" localSheetId="2">#REF!</definedName>
    <definedName name="V_28___0.45x6.975___Plano_de_Detalle_No._A_166" localSheetId="5">#REF!</definedName>
    <definedName name="V_28___0.45x6.975___Plano_de_Detalle_No._A_166">#REF!</definedName>
    <definedName name="V_29___2.7x1.8___Plano_de_Detalle_No._A_166" localSheetId="4">#REF!</definedName>
    <definedName name="V_29___2.7x1.8___Plano_de_Detalle_No._A_166" localSheetId="2">#REF!</definedName>
    <definedName name="V_29___2.7x1.8___Plano_de_Detalle_No._A_166" localSheetId="5">#REF!</definedName>
    <definedName name="V_29___2.7x1.8___Plano_de_Detalle_No._A_166">#REF!</definedName>
    <definedName name="V_3___1.2x1.2___Plano_de_Detalle_No._A_159" localSheetId="4">#REF!</definedName>
    <definedName name="V_3___1.2x1.2___Plano_de_Detalle_No._A_159" localSheetId="2">#REF!</definedName>
    <definedName name="V_3___1.2x1.2___Plano_de_Detalle_No._A_159" localSheetId="5">#REF!</definedName>
    <definedName name="V_3___1.2x1.2___Plano_de_Detalle_No._A_159">#REF!</definedName>
    <definedName name="V_30___1.8x1.95___Plano_de_Detalle_No._A_166" localSheetId="4">#REF!</definedName>
    <definedName name="V_30___1.8x1.95___Plano_de_Detalle_No._A_166" localSheetId="2">#REF!</definedName>
    <definedName name="V_30___1.8x1.95___Plano_de_Detalle_No._A_166" localSheetId="5">#REF!</definedName>
    <definedName name="V_30___1.8x1.95___Plano_de_Detalle_No._A_166">#REF!</definedName>
    <definedName name="V_31___2x7.2___Plano_de_Detalle_No._A_167" localSheetId="4">#REF!</definedName>
    <definedName name="V_31___2x7.2___Plano_de_Detalle_No._A_167" localSheetId="2">#REF!</definedName>
    <definedName name="V_31___2x7.2___Plano_de_Detalle_No._A_167" localSheetId="5">#REF!</definedName>
    <definedName name="V_31___2x7.2___Plano_de_Detalle_No._A_167">#REF!</definedName>
    <definedName name="V_32___2.7x1.25___Plano_de_Detalle_No._A_166" localSheetId="4">#REF!</definedName>
    <definedName name="V_32___2.7x1.25___Plano_de_Detalle_No._A_166" localSheetId="2">#REF!</definedName>
    <definedName name="V_32___2.7x1.25___Plano_de_Detalle_No._A_166" localSheetId="5">#REF!</definedName>
    <definedName name="V_32___2.7x1.25___Plano_de_Detalle_No._A_166">#REF!</definedName>
    <definedName name="V_4___1.8x9___Plano_de_Detalle_No._A_160" localSheetId="4">#REF!</definedName>
    <definedName name="V_4___1.8x9___Plano_de_Detalle_No._A_160" localSheetId="2">#REF!</definedName>
    <definedName name="V_4___1.8x9___Plano_de_Detalle_No._A_160" localSheetId="5">#REF!</definedName>
    <definedName name="V_4___1.8x9___Plano_de_Detalle_No._A_160">#REF!</definedName>
    <definedName name="V_5___1.8x4.65___Plano_de_Detalle_No._A_160" localSheetId="4">#REF!</definedName>
    <definedName name="V_5___1.8x4.65___Plano_de_Detalle_No._A_160" localSheetId="2">#REF!</definedName>
    <definedName name="V_5___1.8x4.65___Plano_de_Detalle_No._A_160" localSheetId="5">#REF!</definedName>
    <definedName name="V_5___1.8x4.65___Plano_de_Detalle_No._A_160">#REF!</definedName>
    <definedName name="V_6___1.8x2.85___Plano_de_Detalle_No._A_160" localSheetId="4">#REF!</definedName>
    <definedName name="V_6___1.8x2.85___Plano_de_Detalle_No._A_160" localSheetId="2">#REF!</definedName>
    <definedName name="V_6___1.8x2.85___Plano_de_Detalle_No._A_160" localSheetId="5">#REF!</definedName>
    <definedName name="V_6___1.8x2.85___Plano_de_Detalle_No._A_160">#REF!</definedName>
    <definedName name="V_7___1.8x2.25___Plano_de_Detalle_No._A_160" localSheetId="4">#REF!</definedName>
    <definedName name="V_7___1.8x2.25___Plano_de_Detalle_No._A_160" localSheetId="2">#REF!</definedName>
    <definedName name="V_7___1.8x2.25___Plano_de_Detalle_No._A_160" localSheetId="5">#REF!</definedName>
    <definedName name="V_7___1.8x2.25___Plano_de_Detalle_No._A_160">#REF!</definedName>
    <definedName name="V_8___1.8x9___Plano_de_Detalle_No._A_160" localSheetId="4">#REF!</definedName>
    <definedName name="V_8___1.8x9___Plano_de_Detalle_No._A_160" localSheetId="2">#REF!</definedName>
    <definedName name="V_8___1.8x9___Plano_de_Detalle_No._A_160" localSheetId="5">#REF!</definedName>
    <definedName name="V_8___1.8x9___Plano_de_Detalle_No._A_160">#REF!</definedName>
    <definedName name="V_8´___1.8x9___Plano_de_Detalle_No._A_160" localSheetId="4">#REF!</definedName>
    <definedName name="V_8´___1.8x9___Plano_de_Detalle_No._A_160" localSheetId="2">#REF!</definedName>
    <definedName name="V_8´___1.8x9___Plano_de_Detalle_No._A_160" localSheetId="5">#REF!</definedName>
    <definedName name="V_8´___1.8x9___Plano_de_Detalle_No._A_160">#REF!</definedName>
    <definedName name="V_9___1.8x1.05___Plano_de_Detalle_No._A_160" localSheetId="4">#REF!</definedName>
    <definedName name="V_9___1.8x1.05___Plano_de_Detalle_No._A_160" localSheetId="2">#REF!</definedName>
    <definedName name="V_9___1.8x1.05___Plano_de_Detalle_No._A_160" localSheetId="5">#REF!</definedName>
    <definedName name="V_9___1.8x1.05___Plano_de_Detalle_No._A_160">#REF!</definedName>
    <definedName name="VALCUADRILLA">'MANO DE OBRA'!#REF!</definedName>
    <definedName name="Valla_Informativa_Licencia_2.00X1.00" localSheetId="4">#REF!</definedName>
    <definedName name="Valla_Informativa_Licencia_2.00X1.00" localSheetId="2">#REF!</definedName>
    <definedName name="Valla_Informativa_Licencia_2.00X1.00" localSheetId="5">#REF!</definedName>
    <definedName name="Valla_Informativa_Licencia_2.00X1.00">#REF!</definedName>
    <definedName name="Valvula_de_Paso_Directo_125_PSIG_Vapor__200_PSIG_Agua_1" localSheetId="4">#REF!</definedName>
    <definedName name="Valvula_de_Paso_Directo_125_PSIG_Vapor__200_PSIG_Agua_1" localSheetId="2">#REF!</definedName>
    <definedName name="Valvula_de_Paso_Directo_125_PSIG_Vapor__200_PSIG_Agua_1" localSheetId="5">#REF!</definedName>
    <definedName name="Valvula_de_Paso_Directo_125_PSIG_Vapor__200_PSIG_Agua_1">#REF!</definedName>
    <definedName name="Valvula_de_Paso_Directo_125_PSIG_Vapor__200_PSIG_Agua_1_1_2" localSheetId="4">#REF!</definedName>
    <definedName name="Valvula_de_Paso_Directo_125_PSIG_Vapor__200_PSIG_Agua_1_1_2" localSheetId="2">#REF!</definedName>
    <definedName name="Valvula_de_Paso_Directo_125_PSIG_Vapor__200_PSIG_Agua_1_1_2" localSheetId="5">#REF!</definedName>
    <definedName name="Valvula_de_Paso_Directo_125_PSIG_Vapor__200_PSIG_Agua_1_1_2">#REF!</definedName>
    <definedName name="Valvula_de_Paso_Directo_125_PSIG_Vapor__200_PSIG_Agua_1_1_4" localSheetId="4">#REF!</definedName>
    <definedName name="Valvula_de_Paso_Directo_125_PSIG_Vapor__200_PSIG_Agua_1_1_4" localSheetId="2">#REF!</definedName>
    <definedName name="Valvula_de_Paso_Directo_125_PSIG_Vapor__200_PSIG_Agua_1_1_4" localSheetId="5">#REF!</definedName>
    <definedName name="Valvula_de_Paso_Directo_125_PSIG_Vapor__200_PSIG_Agua_1_1_4">#REF!</definedName>
    <definedName name="Valvula_de_Paso_Directo_125_PSIG_Vapor__200_PSIG_Agua_1_2" localSheetId="4">#REF!</definedName>
    <definedName name="Valvula_de_Paso_Directo_125_PSIG_Vapor__200_PSIG_Agua_1_2" localSheetId="2">#REF!</definedName>
    <definedName name="Valvula_de_Paso_Directo_125_PSIG_Vapor__200_PSIG_Agua_1_2" localSheetId="5">#REF!</definedName>
    <definedName name="Valvula_de_Paso_Directo_125_PSIG_Vapor__200_PSIG_Agua_1_2">#REF!</definedName>
    <definedName name="Valvula_de_Paso_Directo_125_PSIG_Vapor__200_PSIG_Agua_2" localSheetId="4">#REF!</definedName>
    <definedName name="Valvula_de_Paso_Directo_125_PSIG_Vapor__200_PSIG_Agua_2" localSheetId="2">#REF!</definedName>
    <definedName name="Valvula_de_Paso_Directo_125_PSIG_Vapor__200_PSIG_Agua_2" localSheetId="5">#REF!</definedName>
    <definedName name="Valvula_de_Paso_Directo_125_PSIG_Vapor__200_PSIG_Agua_2">#REF!</definedName>
    <definedName name="Valvula_de_Paso_Directo_125_PSIG_Vapor__200_PSIG_Agua_2_1_2" localSheetId="4">#REF!</definedName>
    <definedName name="Valvula_de_Paso_Directo_125_PSIG_Vapor__200_PSIG_Agua_2_1_2" localSheetId="2">#REF!</definedName>
    <definedName name="Valvula_de_Paso_Directo_125_PSIG_Vapor__200_PSIG_Agua_2_1_2" localSheetId="5">#REF!</definedName>
    <definedName name="Valvula_de_Paso_Directo_125_PSIG_Vapor__200_PSIG_Agua_2_1_2">#REF!</definedName>
    <definedName name="Valvula_de_Paso_Directo_125_PSIG_Vapor__200_PSIG_Agua_3" localSheetId="4">#REF!</definedName>
    <definedName name="Valvula_de_Paso_Directo_125_PSIG_Vapor__200_PSIG_Agua_3" localSheetId="2">#REF!</definedName>
    <definedName name="Valvula_de_Paso_Directo_125_PSIG_Vapor__200_PSIG_Agua_3" localSheetId="5">#REF!</definedName>
    <definedName name="Valvula_de_Paso_Directo_125_PSIG_Vapor__200_PSIG_Agua_3">#REF!</definedName>
    <definedName name="Valvula_de_Paso_Directo_125_PSIG_Vapor__200_PSIG_Agua_3_4" localSheetId="4">#REF!</definedName>
    <definedName name="Valvula_de_Paso_Directo_125_PSIG_Vapor__200_PSIG_Agua_3_4" localSheetId="2">#REF!</definedName>
    <definedName name="Valvula_de_Paso_Directo_125_PSIG_Vapor__200_PSIG_Agua_3_4" localSheetId="5">#REF!</definedName>
    <definedName name="Valvula_de_Paso_Directo_125_PSIG_Vapor__200_PSIG_Agua_3_4">#REF!</definedName>
    <definedName name="Valvula_de_Vastago_Ascendente_Cuerpo_en_Hierro_1" localSheetId="4">#REF!</definedName>
    <definedName name="Valvula_de_Vastago_Ascendente_Cuerpo_en_Hierro_1" localSheetId="2">#REF!</definedName>
    <definedName name="Valvula_de_Vastago_Ascendente_Cuerpo_en_Hierro_1" localSheetId="5">#REF!</definedName>
    <definedName name="Valvula_de_Vastago_Ascendente_Cuerpo_en_Hierro_1">#REF!</definedName>
    <definedName name="Valvula_de_Vastago_Ascendente_Cuerpo_en_Hierro_3" localSheetId="4">#REF!</definedName>
    <definedName name="Valvula_de_Vastago_Ascendente_Cuerpo_en_Hierro_3" localSheetId="2">#REF!</definedName>
    <definedName name="Valvula_de_Vastago_Ascendente_Cuerpo_en_Hierro_3" localSheetId="5">#REF!</definedName>
    <definedName name="Valvula_de_Vastago_Ascendente_Cuerpo_en_Hierro_3">#REF!</definedName>
    <definedName name="Valvulas_de_1_2" localSheetId="4">#REF!</definedName>
    <definedName name="Valvulas_de_1_2" localSheetId="2">#REF!</definedName>
    <definedName name="Valvulas_de_1_2" localSheetId="5">#REF!</definedName>
    <definedName name="Valvulas_de_1_2">#REF!</definedName>
    <definedName name="Valvulas_de_3_4" localSheetId="4">#REF!</definedName>
    <definedName name="Valvulas_de_3_4" localSheetId="2">#REF!</definedName>
    <definedName name="Valvulas_de_3_4" localSheetId="5">#REF!</definedName>
    <definedName name="Valvulas_de_3_4">#REF!</definedName>
    <definedName name="Valvulas_de_Pie_Bronce_1" localSheetId="4">#REF!</definedName>
    <definedName name="Valvulas_de_Pie_Bronce_1" localSheetId="2">#REF!</definedName>
    <definedName name="Valvulas_de_Pie_Bronce_1" localSheetId="5">#REF!</definedName>
    <definedName name="Valvulas_de_Pie_Bronce_1">#REF!</definedName>
    <definedName name="Valvulas_de_Pie_Bronce_2" localSheetId="4">#REF!</definedName>
    <definedName name="Valvulas_de_Pie_Bronce_2" localSheetId="2">#REF!</definedName>
    <definedName name="Valvulas_de_Pie_Bronce_2" localSheetId="5">#REF!</definedName>
    <definedName name="Valvulas_de_Pie_Bronce_2">#REF!</definedName>
    <definedName name="Valvulas_de_Pie_Bronce_3" localSheetId="4">#REF!</definedName>
    <definedName name="Valvulas_de_Pie_Bronce_3" localSheetId="2">#REF!</definedName>
    <definedName name="Valvulas_de_Pie_Bronce_3" localSheetId="5">#REF!</definedName>
    <definedName name="Valvulas_de_Pie_Bronce_3">#REF!</definedName>
    <definedName name="Vara_de_Clavo" localSheetId="4">#REF!</definedName>
    <definedName name="Vara_de_Clavo" localSheetId="2">#REF!</definedName>
    <definedName name="Vara_de_Clavo" localSheetId="5">#REF!</definedName>
    <definedName name="Vara_de_Clavo">#REF!</definedName>
    <definedName name="Vibrador_a_Gasolina" localSheetId="4">#REF!</definedName>
    <definedName name="Vibrador_a_Gasolina" localSheetId="2">#REF!</definedName>
    <definedName name="Vibrador_a_Gasolina" localSheetId="5">#REF!</definedName>
    <definedName name="Vibrador_a_Gasolina">#REF!</definedName>
    <definedName name="Vibrocompactador_a_gasolina" localSheetId="4">#REF!</definedName>
    <definedName name="Vibrocompactador_a_gasolina" localSheetId="2">#REF!</definedName>
    <definedName name="Vibrocompactador_a_gasolina" localSheetId="5">#REF!</definedName>
    <definedName name="Vibrocompactador_a_gasolina">#REF!</definedName>
    <definedName name="Viniltex" localSheetId="4">#REF!</definedName>
    <definedName name="Viniltex" localSheetId="2">#REF!</definedName>
    <definedName name="Viniltex" localSheetId="5">#REF!</definedName>
    <definedName name="Viniltex">#REF!</definedName>
    <definedName name="Viniltex_blanco" localSheetId="4">#REF!</definedName>
    <definedName name="Viniltex_blanco" localSheetId="2">#REF!</definedName>
    <definedName name="Viniltex_blanco" localSheetId="5">#REF!</definedName>
    <definedName name="Viniltex_blanco">#REF!</definedName>
    <definedName name="Volqueta_3.00_m" localSheetId="4">#REF!</definedName>
    <definedName name="Volqueta_3.00_m" localSheetId="2">#REF!</definedName>
    <definedName name="Volqueta_3.00_m" localSheetId="5">#REF!</definedName>
    <definedName name="Volqueta_3.00_m">#REF!</definedName>
    <definedName name="Volqueta_Viaje_6_m3" localSheetId="4">#REF!</definedName>
    <definedName name="Volqueta_Viaje_6_m3" localSheetId="2">#REF!</definedName>
    <definedName name="Volqueta_Viaje_6_m3" localSheetId="5">#REF!</definedName>
    <definedName name="Volqueta_Viaje_6_m3">#REF!</definedName>
    <definedName name="XXX">'[12]LISTA DE MATERIALES'!$A$3:$A$58</definedName>
    <definedName name="Yeso" localSheetId="4">#REF!</definedName>
    <definedName name="Yeso" localSheetId="2">#REF!</definedName>
    <definedName name="Yeso" localSheetId="5">#REF!</definedName>
    <definedName name="Yeso">#REF!</definedName>
    <definedName name="Zocalo_en_acero_inoxidable_e_0_10_ML" localSheetId="4">#REF!</definedName>
    <definedName name="Zocalo_en_acero_inoxidable_e_0_10_ML" localSheetId="2">#REF!</definedName>
    <definedName name="Zocalo_en_acero_inoxidable_e_0_10_ML" localSheetId="5">#REF!</definedName>
    <definedName name="Zocalo_en_acero_inoxidable_e_0_10_ML">#REF!</definedName>
    <definedName name="Zorra_Metalica__Ruedas_de_Caucho" localSheetId="4">#REF!</definedName>
    <definedName name="Zorra_Metalica__Ruedas_de_Caucho" localSheetId="2">#REF!</definedName>
    <definedName name="Zorra_Metalica__Ruedas_de_Caucho" localSheetId="5">#REF!</definedName>
    <definedName name="Zorra_Metalica__Ruedas_de_Cauch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 i="33" l="1"/>
  <c r="F8" i="33"/>
  <c r="F57" i="33"/>
  <c r="F56" i="33"/>
  <c r="F55" i="33"/>
  <c r="F54" i="33"/>
  <c r="F53" i="33"/>
  <c r="F52" i="33"/>
  <c r="F51" i="33"/>
  <c r="F48" i="33"/>
  <c r="F47" i="33"/>
  <c r="F46" i="33"/>
  <c r="F45" i="33"/>
  <c r="F44" i="33"/>
  <c r="F10" i="33"/>
  <c r="F11" i="33"/>
  <c r="F12" i="33"/>
  <c r="F13" i="33"/>
  <c r="F14" i="33"/>
  <c r="F15" i="33"/>
  <c r="F16" i="33"/>
  <c r="F158" i="19"/>
  <c r="D65" i="33" s="1"/>
  <c r="D163" i="19"/>
  <c r="D164" i="19"/>
  <c r="H147" i="19"/>
  <c r="H146" i="19"/>
  <c r="H145" i="19"/>
  <c r="H144" i="19"/>
  <c r="H151" i="19"/>
  <c r="H149" i="19"/>
  <c r="H142" i="19"/>
  <c r="H141" i="19"/>
  <c r="H140" i="19"/>
  <c r="H139" i="19"/>
  <c r="H138" i="19"/>
  <c r="H137" i="19"/>
  <c r="H136" i="19"/>
  <c r="H134" i="19"/>
  <c r="H133" i="19"/>
  <c r="H132" i="19"/>
  <c r="H131" i="19"/>
  <c r="H130" i="19"/>
  <c r="H128" i="19"/>
  <c r="H127" i="19"/>
  <c r="H126" i="19"/>
  <c r="H125" i="19"/>
  <c r="H124" i="19"/>
  <c r="H123" i="19"/>
  <c r="H121" i="19"/>
  <c r="H120" i="19"/>
  <c r="H119" i="19"/>
  <c r="H118" i="19"/>
  <c r="H117" i="19"/>
  <c r="H115" i="19"/>
  <c r="H114" i="19"/>
  <c r="H113" i="19"/>
  <c r="H112" i="19"/>
  <c r="H111" i="19"/>
  <c r="H110" i="19"/>
  <c r="H108" i="19"/>
  <c r="H107" i="19"/>
  <c r="H106" i="19"/>
  <c r="H105" i="19"/>
  <c r="H103" i="19"/>
  <c r="H102" i="19"/>
  <c r="H101" i="19"/>
  <c r="H100" i="19"/>
  <c r="H99" i="19"/>
  <c r="H98" i="19"/>
  <c r="H96" i="19"/>
  <c r="H95" i="19"/>
  <c r="H94" i="19"/>
  <c r="H93" i="19"/>
  <c r="H92" i="19"/>
  <c r="H91" i="19"/>
  <c r="H89" i="19"/>
  <c r="H88" i="19"/>
  <c r="H87" i="19"/>
  <c r="H85" i="19"/>
  <c r="H84" i="19"/>
  <c r="H83" i="19"/>
  <c r="H82" i="19"/>
  <c r="H80" i="19"/>
  <c r="H79" i="19"/>
  <c r="H78" i="19"/>
  <c r="H76" i="19"/>
  <c r="H75" i="19"/>
  <c r="H74" i="19"/>
  <c r="H73" i="19"/>
  <c r="H71" i="19"/>
  <c r="H70" i="19"/>
  <c r="H69" i="19"/>
  <c r="H68" i="19"/>
  <c r="H67" i="19"/>
  <c r="H65" i="19"/>
  <c r="H64" i="19"/>
  <c r="H63" i="19"/>
  <c r="H62" i="19"/>
  <c r="H61" i="19"/>
  <c r="H60" i="19"/>
  <c r="H59" i="19"/>
  <c r="H57" i="19"/>
  <c r="H56" i="19"/>
  <c r="H55" i="19"/>
  <c r="H54" i="19"/>
  <c r="H52" i="19"/>
  <c r="H51" i="19"/>
  <c r="H50" i="19"/>
  <c r="H49" i="19"/>
  <c r="H48" i="19"/>
  <c r="H47" i="19"/>
  <c r="H46" i="19"/>
  <c r="H44" i="19"/>
  <c r="H43" i="19"/>
  <c r="H42" i="19"/>
  <c r="H41" i="19"/>
  <c r="H40" i="19"/>
  <c r="H38" i="19"/>
  <c r="H37" i="19"/>
  <c r="H36" i="19"/>
  <c r="H34" i="19"/>
  <c r="H33" i="19"/>
  <c r="H32" i="19"/>
  <c r="H31" i="19"/>
  <c r="H29" i="19"/>
  <c r="H28" i="19"/>
  <c r="H26" i="19"/>
  <c r="H25" i="19"/>
  <c r="H24" i="19"/>
  <c r="H23" i="19"/>
  <c r="H22" i="19"/>
  <c r="H21" i="19"/>
  <c r="H20" i="19"/>
  <c r="H19" i="19"/>
  <c r="H18" i="19"/>
  <c r="H10" i="19"/>
  <c r="H11" i="19"/>
  <c r="H12" i="19"/>
  <c r="H13" i="19"/>
  <c r="H14" i="19"/>
  <c r="H15" i="19"/>
  <c r="H16" i="19"/>
  <c r="H152" i="19"/>
  <c r="G29" i="19"/>
  <c r="G28" i="19"/>
  <c r="G26" i="19"/>
  <c r="G25" i="19"/>
  <c r="G24" i="19"/>
  <c r="G23" i="19"/>
  <c r="G22" i="19"/>
  <c r="G21" i="19"/>
  <c r="G20" i="19"/>
  <c r="G19" i="19"/>
  <c r="G18" i="19"/>
  <c r="G16" i="19"/>
  <c r="G15" i="19"/>
  <c r="G14" i="19"/>
  <c r="G13" i="19"/>
  <c r="G12" i="19"/>
  <c r="G11" i="19"/>
  <c r="G152" i="19"/>
  <c r="G56" i="19"/>
  <c r="G57" i="19"/>
  <c r="G60" i="19"/>
  <c r="G61" i="19"/>
  <c r="G10" i="19"/>
  <c r="H35" i="19" l="1"/>
  <c r="H77" i="19"/>
  <c r="H90" i="19"/>
  <c r="H129" i="19"/>
  <c r="H150" i="19"/>
  <c r="H109" i="19"/>
  <c r="H81" i="19"/>
  <c r="H72" i="19" s="1"/>
  <c r="H66" i="19" s="1"/>
  <c r="H39" i="19"/>
  <c r="H143" i="19"/>
  <c r="H45" i="19"/>
  <c r="H9" i="19"/>
  <c r="H27" i="19"/>
  <c r="H17" i="19"/>
  <c r="G73" i="19" l="1"/>
  <c r="G74" i="19"/>
  <c r="G75" i="19"/>
  <c r="G76" i="19"/>
  <c r="G70" i="19"/>
  <c r="F20" i="33" l="1"/>
  <c r="G108" i="19" l="1"/>
  <c r="C60" i="1" l="1"/>
  <c r="D56" i="1"/>
  <c r="F56" i="1" s="1"/>
  <c r="C56" i="1"/>
  <c r="D55" i="1"/>
  <c r="F55" i="1" s="1"/>
  <c r="C55" i="1"/>
  <c r="D54" i="1"/>
  <c r="F54" i="1" s="1"/>
  <c r="C54" i="1"/>
  <c r="C50" i="1"/>
  <c r="C49" i="1"/>
  <c r="E48" i="1"/>
  <c r="C48" i="1"/>
  <c r="E47" i="1"/>
  <c r="C47" i="1"/>
  <c r="C46" i="1"/>
  <c r="D42" i="1"/>
  <c r="F42" i="1" s="1"/>
  <c r="C42" i="1"/>
  <c r="D41" i="1"/>
  <c r="F41" i="1" s="1"/>
  <c r="C41" i="1"/>
  <c r="C40" i="1"/>
  <c r="F36" i="1"/>
  <c r="C36" i="1"/>
  <c r="B36" i="1"/>
  <c r="D62" i="1"/>
  <c r="F62" i="1" s="1"/>
  <c r="C62" i="1"/>
  <c r="D61" i="1"/>
  <c r="F61" i="1" s="1"/>
  <c r="C61" i="1"/>
  <c r="G57" i="1" l="1"/>
  <c r="F41" i="33" l="1"/>
  <c r="F40" i="33" s="1"/>
  <c r="F39" i="33"/>
  <c r="F38" i="33"/>
  <c r="F37" i="33"/>
  <c r="F36" i="33"/>
  <c r="F35" i="33"/>
  <c r="F34" i="33"/>
  <c r="F33" i="33"/>
  <c r="F32" i="33"/>
  <c r="F31" i="33"/>
  <c r="F30" i="33"/>
  <c r="F29" i="33"/>
  <c r="F28" i="33"/>
  <c r="F18" i="33"/>
  <c r="F17" i="33" s="1"/>
  <c r="F7" i="33" l="1"/>
  <c r="F43" i="33"/>
  <c r="F3" i="1" l="1"/>
  <c r="C3" i="1"/>
  <c r="B3" i="1"/>
  <c r="D29" i="1"/>
  <c r="F29" i="1" s="1"/>
  <c r="C29" i="1"/>
  <c r="D28" i="1"/>
  <c r="F28" i="1" s="1"/>
  <c r="C28" i="1"/>
  <c r="D27" i="1"/>
  <c r="F27" i="1" s="1"/>
  <c r="C27" i="1"/>
  <c r="D23" i="1"/>
  <c r="F23" i="1" s="1"/>
  <c r="C23" i="1"/>
  <c r="D22" i="1"/>
  <c r="F22" i="1" s="1"/>
  <c r="C22" i="1"/>
  <c r="D21" i="1"/>
  <c r="F21" i="1" s="1"/>
  <c r="C21" i="1"/>
  <c r="D17" i="1"/>
  <c r="F17" i="1" s="1"/>
  <c r="C17" i="1"/>
  <c r="D16" i="1"/>
  <c r="F16" i="1" s="1"/>
  <c r="C16" i="1"/>
  <c r="D15" i="1"/>
  <c r="F15" i="1" s="1"/>
  <c r="C15" i="1"/>
  <c r="D14" i="1"/>
  <c r="F14" i="1" s="1"/>
  <c r="C14" i="1"/>
  <c r="C13" i="1"/>
  <c r="D9" i="1"/>
  <c r="F9" i="1" s="1"/>
  <c r="C9" i="1"/>
  <c r="D8" i="1"/>
  <c r="F8" i="1" s="1"/>
  <c r="C8" i="1"/>
  <c r="D7" i="1"/>
  <c r="F7" i="1" s="1"/>
  <c r="C7" i="1"/>
  <c r="G30" i="1" l="1"/>
  <c r="G10" i="1"/>
  <c r="G24" i="1"/>
  <c r="G140" i="19" l="1"/>
  <c r="G139" i="19"/>
  <c r="G138" i="19"/>
  <c r="G141" i="19"/>
  <c r="G137" i="19"/>
  <c r="G136" i="19"/>
  <c r="G67" i="19"/>
  <c r="G106" i="19"/>
  <c r="G107" i="19"/>
  <c r="G120" i="19"/>
  <c r="G62" i="19"/>
  <c r="G64" i="19"/>
  <c r="G63" i="19"/>
  <c r="G52" i="19"/>
  <c r="G51" i="19"/>
  <c r="G50" i="19"/>
  <c r="G48" i="19"/>
  <c r="G49" i="19"/>
  <c r="H135" i="19" l="1"/>
  <c r="G135" i="19"/>
  <c r="G45" i="19"/>
  <c r="G9" i="19"/>
  <c r="I10" i="16" l="1"/>
  <c r="I21" i="16"/>
  <c r="I26" i="16"/>
  <c r="I11" i="16"/>
  <c r="I8" i="16"/>
  <c r="I20" i="16"/>
  <c r="I28" i="16"/>
  <c r="I25" i="16"/>
  <c r="I14" i="16"/>
  <c r="D13" i="1"/>
  <c r="F13" i="1" s="1"/>
  <c r="G18" i="1" s="1"/>
  <c r="G32" i="1" s="1"/>
  <c r="G3" i="1" s="1"/>
  <c r="I27" i="16"/>
  <c r="I7" i="16"/>
  <c r="I17" i="16" l="1"/>
  <c r="I16" i="16"/>
  <c r="G151" i="19"/>
  <c r="I19" i="16"/>
  <c r="I13" i="16"/>
  <c r="D50" i="1"/>
  <c r="F50" i="1" s="1"/>
  <c r="D40" i="1"/>
  <c r="F40" i="1" s="1"/>
  <c r="G43" i="1" s="1"/>
  <c r="D60" i="1"/>
  <c r="F60" i="1" s="1"/>
  <c r="G63" i="1" s="1"/>
  <c r="I5" i="16"/>
  <c r="I24" i="16"/>
  <c r="I6" i="16"/>
  <c r="D49" i="1"/>
  <c r="F49" i="1" s="1"/>
  <c r="I18" i="16"/>
  <c r="I23" i="16"/>
  <c r="I22" i="16"/>
  <c r="I9" i="16"/>
  <c r="I15" i="16"/>
  <c r="D47" i="1"/>
  <c r="F47" i="1" s="1"/>
  <c r="G103" i="19" l="1"/>
  <c r="G118" i="19"/>
  <c r="G43" i="19"/>
  <c r="G125" i="19"/>
  <c r="G126" i="19"/>
  <c r="G119" i="19"/>
  <c r="H116" i="19" s="1"/>
  <c r="G93" i="19"/>
  <c r="G88" i="19"/>
  <c r="G102" i="19"/>
  <c r="G79" i="19"/>
  <c r="G133" i="19"/>
  <c r="G124" i="19"/>
  <c r="I12" i="16"/>
  <c r="G114" i="19"/>
  <c r="G149" i="19"/>
  <c r="H148" i="19" s="1"/>
  <c r="G92" i="19"/>
  <c r="D46" i="1"/>
  <c r="F46" i="1" s="1"/>
  <c r="G83" i="19"/>
  <c r="D48" i="1"/>
  <c r="F48" i="1" s="1"/>
  <c r="G144" i="19"/>
  <c r="G99" i="19"/>
  <c r="G100" i="19"/>
  <c r="G78" i="19"/>
  <c r="G132" i="19" l="1"/>
  <c r="G91" i="19"/>
  <c r="G36" i="19"/>
  <c r="G146" i="19"/>
  <c r="G82" i="19"/>
  <c r="G40" i="19"/>
  <c r="G110" i="19"/>
  <c r="G113" i="19"/>
  <c r="G145" i="19"/>
  <c r="G87" i="19"/>
  <c r="H86" i="19" s="1"/>
  <c r="G111" i="19"/>
  <c r="G130" i="19"/>
  <c r="G112" i="19"/>
  <c r="G116" i="19"/>
  <c r="G95" i="19"/>
  <c r="G94" i="19"/>
  <c r="G127" i="19"/>
  <c r="H122" i="19" s="1"/>
  <c r="G131" i="19"/>
  <c r="G34" i="19"/>
  <c r="H30" i="19" s="1"/>
  <c r="G51" i="1"/>
  <c r="G65" i="1" s="1"/>
  <c r="G36" i="1" s="1"/>
  <c r="G37" i="19"/>
  <c r="G42" i="19"/>
  <c r="G31" i="19"/>
  <c r="G33" i="19"/>
  <c r="G32" i="19"/>
  <c r="G41" i="19"/>
  <c r="G101" i="19"/>
  <c r="H97" i="19" s="1"/>
  <c r="G97" i="19" l="1"/>
  <c r="G35" i="19"/>
  <c r="G109" i="19"/>
  <c r="G84" i="19"/>
  <c r="G129" i="19"/>
  <c r="G122" i="19"/>
  <c r="G90" i="19"/>
  <c r="G143" i="19"/>
  <c r="G17" i="19"/>
  <c r="G86" i="19"/>
  <c r="G39" i="19"/>
  <c r="G77" i="19"/>
  <c r="G27" i="19" l="1"/>
  <c r="G81" i="19"/>
  <c r="G72" i="19" s="1"/>
  <c r="G66" i="19" s="1"/>
  <c r="G30" i="19"/>
  <c r="F50" i="33"/>
  <c r="F21" i="33" l="1"/>
  <c r="F26" i="33"/>
  <c r="F23" i="33"/>
  <c r="F27" i="33"/>
  <c r="F24" i="33"/>
  <c r="F25" i="33"/>
  <c r="F19" i="33" l="1"/>
  <c r="F6" i="33" l="1"/>
  <c r="F164" i="19"/>
  <c r="G150" i="19"/>
  <c r="G148" i="19" s="1"/>
  <c r="D162" i="19" l="1"/>
  <c r="D160" i="19" s="1"/>
  <c r="F163" i="19"/>
  <c r="F61" i="33"/>
  <c r="G65" i="33" s="1"/>
  <c r="F59" i="33"/>
  <c r="G63" i="33" l="1"/>
  <c r="F160" i="19" l="1"/>
  <c r="F162" i="19"/>
  <c r="G163" i="19" s="1"/>
  <c r="E166" i="1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Jasson Vanegas Guzman</author>
    <author>Maria Teresa Rodriguez Mirke</author>
  </authors>
  <commentList>
    <comment ref="C8" authorId="0" shapeId="0" xr:uid="{00000000-0006-0000-0000-000001000000}">
      <text>
        <r>
          <rPr>
            <b/>
            <sz val="9"/>
            <color indexed="81"/>
            <rFont val="Tahoma"/>
            <family val="2"/>
          </rPr>
          <t>Jasson Vanegas Guzman:</t>
        </r>
        <r>
          <rPr>
            <sz val="9"/>
            <color indexed="81"/>
            <rFont val="Tahoma"/>
            <family val="2"/>
          </rPr>
          <t xml:space="preserve">
Toda lo columna C es a modo de ejemplo, podrar remplanzar de acuerdo con las actividades identificadas en el proyecto.</t>
        </r>
      </text>
    </comment>
    <comment ref="F8" authorId="1" shapeId="0" xr:uid="{00000000-0006-0000-0000-000002000000}">
      <text>
        <r>
          <rPr>
            <sz val="9"/>
            <color indexed="81"/>
            <rFont val="Tahoma"/>
            <family val="2"/>
          </rPr>
          <t xml:space="preserve">TODOS LOS VALORES UNITARIOS DEBEN SER REDONDEADOS CON CERO DECIMALES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Jasson Vanegas Guzman</author>
  </authors>
  <commentList>
    <comment ref="G59" authorId="0" shapeId="0" xr:uid="{00000000-0006-0000-0100-000001000000}">
      <text>
        <r>
          <rPr>
            <b/>
            <sz val="9"/>
            <color indexed="81"/>
            <rFont val="Tahoma"/>
            <family val="2"/>
          </rPr>
          <t>Jasson Vanegas Guzman:</t>
        </r>
        <r>
          <rPr>
            <sz val="9"/>
            <color indexed="81"/>
            <rFont val="Tahoma"/>
            <family val="2"/>
          </rPr>
          <t xml:space="preserve">
Actualizar porcentaje</t>
        </r>
      </text>
    </comment>
    <comment ref="G61" authorId="0" shapeId="0" xr:uid="{00000000-0006-0000-0100-000002000000}">
      <text>
        <r>
          <rPr>
            <b/>
            <sz val="9"/>
            <color indexed="81"/>
            <rFont val="Tahoma"/>
            <family val="2"/>
          </rPr>
          <t>Jasson Vanegas Guzman:</t>
        </r>
        <r>
          <rPr>
            <sz val="9"/>
            <color indexed="81"/>
            <rFont val="Tahoma"/>
            <family val="2"/>
          </rPr>
          <t xml:space="preserve">
Actualizar porcentaje </t>
        </r>
      </text>
    </comment>
  </commentList>
</comments>
</file>

<file path=xl/sharedStrings.xml><?xml version="1.0" encoding="utf-8"?>
<sst xmlns="http://schemas.openxmlformats.org/spreadsheetml/2006/main" count="253" uniqueCount="153">
  <si>
    <t>DESCRIPCION</t>
  </si>
  <si>
    <t>UNIDAD</t>
  </si>
  <si>
    <t>TARIFA</t>
  </si>
  <si>
    <t>RENDIMIENTO</t>
  </si>
  <si>
    <t>VR. UNITARIO</t>
  </si>
  <si>
    <t>SUB-TOTAL</t>
  </si>
  <si>
    <t>PRECIO UNIT</t>
  </si>
  <si>
    <t>CANTIDAD</t>
  </si>
  <si>
    <t>VR.UNITARIO</t>
  </si>
  <si>
    <t>CUADRILLA</t>
  </si>
  <si>
    <t>H/C</t>
  </si>
  <si>
    <t xml:space="preserve"> TOTAL COSTO DIRECTO</t>
  </si>
  <si>
    <t>ITEM</t>
  </si>
  <si>
    <t>B. DATOS ESPECIFICOS</t>
  </si>
  <si>
    <t>2. MATERIALES</t>
  </si>
  <si>
    <t>3. TRANSPORTE</t>
  </si>
  <si>
    <t>4. MANO DE OBRA</t>
  </si>
  <si>
    <t>VALOR UNITARIO</t>
  </si>
  <si>
    <t>REND/UNIDAD</t>
  </si>
  <si>
    <t>UND</t>
  </si>
  <si>
    <t xml:space="preserve"> </t>
  </si>
  <si>
    <t>ACTIVIDAD</t>
  </si>
  <si>
    <t>SECRETARÍA DISTRITAL DE INTEGRACIÓN SOCIAL</t>
  </si>
  <si>
    <t>LISTADO DE INSUMOS UNIFICADO DE MATERIALES</t>
  </si>
  <si>
    <t>NOMBRE DEL INSUMO</t>
  </si>
  <si>
    <t>PRECIO REFERENCIA</t>
  </si>
  <si>
    <t>ID</t>
  </si>
  <si>
    <t>ADMINISTRACION  %</t>
  </si>
  <si>
    <t>IMPREVISTOS %</t>
  </si>
  <si>
    <t>UTILIDAD %</t>
  </si>
  <si>
    <t>TIEMPO DE OPERACIÓN (MESES)</t>
  </si>
  <si>
    <t xml:space="preserve">COSTOS DIRECTOS </t>
  </si>
  <si>
    <t xml:space="preserve">  TOTAL VALOR COSTOS DIRECTOS </t>
  </si>
  <si>
    <t xml:space="preserve">  TOTAL VALOR COSTOS INDIRECTOS - AIU</t>
  </si>
  <si>
    <t>TOTAL CONTRATACIÓN</t>
  </si>
  <si>
    <t>%</t>
  </si>
  <si>
    <t>CANTIDADES</t>
  </si>
  <si>
    <t xml:space="preserve">1. HERRAMIENTAS Y EQUIPOS </t>
  </si>
  <si>
    <t>ID FINAL</t>
  </si>
  <si>
    <t>VALOR VIGENCIA 2015 CON 5.15% APLCIADO</t>
  </si>
  <si>
    <t>INCREMENTO PORCENTUAL</t>
  </si>
  <si>
    <t>EJEMPLO</t>
  </si>
  <si>
    <t>MO1</t>
  </si>
  <si>
    <t>MO2</t>
  </si>
  <si>
    <t>MO3</t>
  </si>
  <si>
    <t>MO4</t>
  </si>
  <si>
    <t>JD</t>
  </si>
  <si>
    <t>MO5</t>
  </si>
  <si>
    <t>NVO</t>
  </si>
  <si>
    <t xml:space="preserve">              </t>
  </si>
  <si>
    <t>LISTADO DE INSUMOS UNIFICADO DE HERRAMIENTAS Y EQUIPOS</t>
  </si>
  <si>
    <t>LISTADO DE INSUMOS UNIFICADO DE TRANSPORTES</t>
  </si>
  <si>
    <t>LISTADO DE INSUMOS UNIFICADO DE MANO DE OBRA</t>
  </si>
  <si>
    <t>OBJETO DEL CONTRATO:</t>
  </si>
  <si>
    <t>CUADRILLA AA ALBAÑERIA (OFIC + AYUD + PRES)</t>
  </si>
  <si>
    <t>HC</t>
  </si>
  <si>
    <t>CUADRILLA BB INSTALACIONES (OFIC + AYUD + PRES)</t>
  </si>
  <si>
    <t>CUADRILLA CC PINTURA Y ACABADOS (OFIC + (2) REMAT + PRES)</t>
  </si>
  <si>
    <t>CUADRILLA DD - CARPINTERIA DE MADERA ( CARP + AYUD  + PRES)</t>
  </si>
  <si>
    <t>CUADRILLA EE CABLEADO ESTRUCTURADO (OFICIAL + AYUD + PRES)</t>
  </si>
  <si>
    <t>CUADRILLA FF ELECTRICAS (ENCARG (20%) + OFIC + AYUD + PRES)</t>
  </si>
  <si>
    <t>CUADRILLA FF1 ELECTRICAS ESPECIALIZADAS (ENCARG  (70%) + (2) OFIC + AYUD + PRES)</t>
  </si>
  <si>
    <t>CUADRILLA GG - DRYWALL (OFIC (1)  + AYUD (2)  + PRES)</t>
  </si>
  <si>
    <t>CUADRILLA  HH - CARPINTERÍA METÁLICA (SOLD  + AYUD  + PRES)</t>
  </si>
  <si>
    <t>CUADRILLA II TOPOGRAFÍA (TOP + CAD + PRES)</t>
  </si>
  <si>
    <t>CUADRILLA JJ - RED CONTRA INCENDIOS (JEFE OB (40%) + OFIC + AYUD + PRES)</t>
  </si>
  <si>
    <t>CUADRILLA KK ASEO ((2) AYUD + PRES)</t>
  </si>
  <si>
    <t>CUADRILLA LL ESTRUCTURA METÁLICA ( SOLD + OFIC + (2) AYUD + PRES)</t>
  </si>
  <si>
    <t>AYUDANTE ALBAÑERIA + PRES (1.2 SMMLV)</t>
  </si>
  <si>
    <t>HH</t>
  </si>
  <si>
    <t>REMATADOR PINTURA HH + PRES (1.8 SMMLV)</t>
  </si>
  <si>
    <t>PRELIMINARES</t>
  </si>
  <si>
    <t>CIMENTACIÓN</t>
  </si>
  <si>
    <t>M3</t>
  </si>
  <si>
    <t>ESTRUCTURAS EN CONCRETO</t>
  </si>
  <si>
    <t>MAMPOSTERÍA</t>
  </si>
  <si>
    <t>PREFABRICADOS Y ELEMENTOS NO ESTRUCTURALES EN CONCRETO</t>
  </si>
  <si>
    <t>PAÑETES</t>
  </si>
  <si>
    <t>ENCHAPES Y ACCESORIOS</t>
  </si>
  <si>
    <t>PISOS - ACABADOS</t>
  </si>
  <si>
    <t>CUBIERTAS E IMPERMEABILIZACIONES</t>
  </si>
  <si>
    <t>CIELOS RASOS Y DIVISIONES</t>
  </si>
  <si>
    <t>APARATOS SANITARIOS Y ACCESORIOS</t>
  </si>
  <si>
    <t>ASEO Y VARIOS</t>
  </si>
  <si>
    <t>LISTA DE PRECIOS DE REFERENCIA V.6 06052019</t>
  </si>
  <si>
    <t>UN</t>
  </si>
  <si>
    <t>VOLQUETA 6 M3</t>
  </si>
  <si>
    <t>ANALISIS DEL AIU</t>
  </si>
  <si>
    <t>VALOR/MES BASE</t>
  </si>
  <si>
    <t>M-H/FAC. CANTIDAD</t>
  </si>
  <si>
    <t xml:space="preserve">VALOR PARCIAL </t>
  </si>
  <si>
    <t xml:space="preserve"> sobre directos</t>
  </si>
  <si>
    <t>ADMINISTRACION DE OBRA</t>
  </si>
  <si>
    <t>1.1</t>
  </si>
  <si>
    <t xml:space="preserve"> PERSONAL DE OBRA + PRESTACIONES SOCIALES</t>
  </si>
  <si>
    <t>1.2</t>
  </si>
  <si>
    <t>SUMINISTRO Y CONSUMO DE SERVICIOS PUBLICOS DURANTE LA EJECUCION DEL PROYECTO</t>
  </si>
  <si>
    <t>1.3</t>
  </si>
  <si>
    <t>GASTOS DURANTE LA EJECUCION DE LA OBRA</t>
  </si>
  <si>
    <t>1.4</t>
  </si>
  <si>
    <t>ENSAYOS DE CONTROL DE CALIDAD</t>
  </si>
  <si>
    <t>1.6</t>
  </si>
  <si>
    <t>ADECUACIÓN Y PROVISIONALES DE OBRA</t>
  </si>
  <si>
    <t>IMPREVISTOS</t>
  </si>
  <si>
    <t>UTILIDAD</t>
  </si>
  <si>
    <t xml:space="preserve"> TOTAL  GENERAL AIU</t>
  </si>
  <si>
    <t xml:space="preserve">COSTO DIRECTO </t>
  </si>
  <si>
    <t>ESPECIALISTAS</t>
  </si>
  <si>
    <t>0.1</t>
  </si>
  <si>
    <t>0.2</t>
  </si>
  <si>
    <t>0.3</t>
  </si>
  <si>
    <t>0.4</t>
  </si>
  <si>
    <t>0.5</t>
  </si>
  <si>
    <t>ESTRUCTURAS</t>
  </si>
  <si>
    <t>SUELOS</t>
  </si>
  <si>
    <t>HIDROSANITARIAS</t>
  </si>
  <si>
    <t>ELECTRICAS</t>
  </si>
  <si>
    <t>GAC0076</t>
  </si>
  <si>
    <t>ACEITE EMULSIONABLE EN AGUA, QUE IMPIDE LA ADHERENCIA DE CONCRETOS Y MORTEROS A LAS FORMALETA (15 KG)</t>
  </si>
  <si>
    <t>OBRAS EXTERIORES Y FACHADA</t>
  </si>
  <si>
    <t>SOL0005</t>
  </si>
  <si>
    <t>ADHESIVO PARA PISO VINILO N°10 (12 A 15M2/GL)</t>
  </si>
  <si>
    <t>GALÓN</t>
  </si>
  <si>
    <t>RED CONTRA INCENDIO</t>
  </si>
  <si>
    <t>RED DE GAS</t>
  </si>
  <si>
    <t>0.6</t>
  </si>
  <si>
    <t xml:space="preserve">APARATOS Y EQUIPOS COCINA </t>
  </si>
  <si>
    <t xml:space="preserve">INSTALACIONES HIDROSANITARIAS </t>
  </si>
  <si>
    <t>INSTALACIONES  VOZ Y DATOS  Y CCTV</t>
  </si>
  <si>
    <t>INSTALACIONES ELÉCTRICAS (ACTIVIDADES ELÉCTRICAS, ILUMINACIÓN Y APANTALLAMIENTO ETC).</t>
  </si>
  <si>
    <t xml:space="preserve">CARPINTERIA METALICA </t>
  </si>
  <si>
    <t>CARPINTERIA MADERA</t>
  </si>
  <si>
    <t>PINTURAS Y ESTUCOS</t>
  </si>
  <si>
    <t>EQUIPOS ESPECIALES (AIRE ACONDICIONADO, ASCENSORES, ETC)</t>
  </si>
  <si>
    <t xml:space="preserve">SEGURIDAD Y SALUD EN EL TRABAJO </t>
  </si>
  <si>
    <t>COMPONENTE SOCIAL (APLICA PARA EL SECTOR PÚBLICO)</t>
  </si>
  <si>
    <t>TOTAL RECURSO LEP</t>
  </si>
  <si>
    <t>TOTAL RECURSO PROPIO</t>
  </si>
  <si>
    <t>ANEXO 4 -PRESUPUESTO PROYECTO</t>
  </si>
  <si>
    <t xml:space="preserve">ENTIDAD-ORGANIZACIÓN </t>
  </si>
  <si>
    <t>FECHA PRESENTACIÓN :</t>
  </si>
  <si>
    <t>Elaboró por parte de la Entidad-Organización.</t>
  </si>
  <si>
    <t>Aprobó por parte de la Entidad-Organización.</t>
  </si>
  <si>
    <t>Representante Legal de la Entidad-Organización.</t>
  </si>
  <si>
    <t>DESCRIPCIÓN</t>
  </si>
  <si>
    <t>REFERENCIA DE MERCADO</t>
  </si>
  <si>
    <t>Fecha de eleboración:</t>
  </si>
  <si>
    <t xml:space="preserve">LISTADO DE MATERIALES </t>
  </si>
  <si>
    <t>NOMBRE DEL ESCENARIO:</t>
  </si>
  <si>
    <t>TIPO DE PROYECTO</t>
  </si>
  <si>
    <t>La  Subdirección Infrestructura y Patrimonio Cultural,  revisará con su equipo técnico la viabilidad  acorde a los lineamientos  y procedimientos vigentes  de la  LEP  y el Banco de Proyectos.
El presupuesto se verificará de acuerdo con los gastos permitidos por la LEP.
El presupuesto se verificará de acuerdo a los diseños y memorias de cálculo presentadas.</t>
  </si>
  <si>
    <r>
      <rPr>
        <b/>
        <sz val="11"/>
        <color theme="1"/>
        <rFont val="Arial"/>
        <family val="2"/>
      </rPr>
      <t xml:space="preserve">Nota 1: </t>
    </r>
    <r>
      <rPr>
        <sz val="11"/>
        <color theme="1"/>
        <rFont val="Arial"/>
        <family val="2"/>
      </rPr>
      <t xml:space="preserve">Para la presentacion de los precios de referencia se tendrán en cuenta la canasta de precios del Distrito y precios del mercado vigentes a la fecha de presentación del presupuesto.
El presupuesto debe venir en </t>
    </r>
    <r>
      <rPr>
        <b/>
        <sz val="11"/>
        <color theme="1"/>
        <rFont val="Arial"/>
        <family val="2"/>
      </rPr>
      <t>PESOS COLOMBIANOS.</t>
    </r>
    <r>
      <rPr>
        <sz val="11"/>
        <color theme="1"/>
        <rFont val="Arial"/>
        <family val="2"/>
      </rPr>
      <t xml:space="preserve">
No se aceptan precios globales</t>
    </r>
  </si>
  <si>
    <t>Nota: No se aceptan subcontratos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</si>
</sst>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7">
    <numFmt numFmtId="44" formatCode="_-&quot;$&quot;\ * #,##0.00_-;\-&quot;$&quot;\ * #,##0.00_-;_-&quot;$&quot;\ * &quot;-&quot;??_-;_-@_-"/>
    <numFmt numFmtId="43" formatCode="_-* #,##0.00_-;\-* #,##0.00_-;_-* &quot;-&quot;??_-;_-@_-"/>
    <numFmt numFmtId="164" formatCode="&quot;$&quot;\ #,##0_);[Red]\(&quot;$&quot;\ #,##0\)"/>
    <numFmt numFmtId="165" formatCode="_(&quot;$&quot;\ * #,##0.00_);_(&quot;$&quot;\ * \(#,##0.00\);_(&quot;$&quot;\ * &quot;-&quot;??_);_(@_)"/>
    <numFmt numFmtId="166" formatCode="_(* #,##0.00_);_(* \(#,##0.00\);_(* &quot;-&quot;??_);_(@_)"/>
    <numFmt numFmtId="167" formatCode="_-* #,##0\ _€_-;\-* #,##0\ _€_-;_-* &quot;-&quot;\ _€_-;_-@_-"/>
    <numFmt numFmtId="168" formatCode="_-* #,##0.00\ &quot;€&quot;_-;\-* #,##0.00\ &quot;€&quot;_-;_-* &quot;-&quot;??\ &quot;€&quot;_-;_-@_-"/>
    <numFmt numFmtId="169" formatCode="_-* #,##0.00\ _€_-;\-* #,##0.00\ _€_-;_-* &quot;-&quot;??\ _€_-;_-@_-"/>
    <numFmt numFmtId="170" formatCode="_-&quot;$&quot;* #,##0.00_-;\-&quot;$&quot;* #,##0.00_-;_-&quot;$&quot;* &quot;-&quot;??_-;_-@_-"/>
    <numFmt numFmtId="171" formatCode="_ &quot;$&quot;\ * #,##0.00_ ;_ &quot;$&quot;\ * \-#,##0.00_ ;_ &quot;$&quot;\ * &quot;-&quot;??_ ;_ @_ "/>
    <numFmt numFmtId="172" formatCode="#,##0.0000"/>
    <numFmt numFmtId="173" formatCode="_([$€-2]* #,##0.00_);_([$€-2]* \(#,##0.00\);_([$€-2]* &quot;-&quot;??_)"/>
    <numFmt numFmtId="174" formatCode="_ &quot;$&quot;\ * #,##0_ ;_ &quot;$&quot;\ * \-#,##0_ ;_ &quot;$&quot;\ * &quot;-&quot;_ ;_ @_ "/>
    <numFmt numFmtId="175" formatCode="_(&quot;$&quot;\ * #,##0_);_(&quot;$&quot;\ * \(#,##0\);_(&quot;$&quot;\ * &quot;-&quot;??_);_(@_)"/>
    <numFmt numFmtId="176" formatCode="0.0%"/>
    <numFmt numFmtId="177" formatCode="_ [$€-2]* #,##0.00_ ;_ [$€-2]* \-#,##0.00_ ;_ [$€-2]* &quot;-&quot;??_ "/>
    <numFmt numFmtId="178" formatCode="_ [$€-2]\ * #,##0.00_ ;_ [$€-2]\ * \-#,##0.00_ ;_ [$€-2]\ * &quot;-&quot;??_ "/>
    <numFmt numFmtId="179" formatCode="#,##0.0"/>
    <numFmt numFmtId="180" formatCode="_ * #,##0.00_ ;_ * \-#,##0.00_ ;_ * &quot;-&quot;??_ ;_ @_ "/>
    <numFmt numFmtId="181" formatCode="_-* #,##0.00\ _$_-;\-* #,##0.00\ _$_-;_-* &quot;-&quot;??\ _$_-;_-@_-"/>
    <numFmt numFmtId="182" formatCode="0.00\ "/>
    <numFmt numFmtId="183" formatCode="#.00"/>
    <numFmt numFmtId="184" formatCode="_ * #,##0.0000_ ;_ * \-#,##0.0000_ ;_ * &quot;-&quot;??_ ;_ @_ "/>
    <numFmt numFmtId="185" formatCode="_-* #,##0.00000000000_-;\-* #,##0.00000000000_-;_-* &quot;-&quot;??_-;_-@_-"/>
    <numFmt numFmtId="186" formatCode="_-* #,##0.000_-;\-* #,##0.000_-;_-* &quot;-&quot;??_-;_-@_-"/>
    <numFmt numFmtId="187" formatCode="0.00000"/>
    <numFmt numFmtId="188" formatCode="#,##0.00\ ;\-#,##0.00\ ;&quot; -&quot;#\ ;@\ "/>
    <numFmt numFmtId="189" formatCode="_(* #,##0.0000_);_(* \(#,##0.0000\);_(* &quot;-&quot;????_);_(@_)"/>
    <numFmt numFmtId="190" formatCode="_-* #,##0.000\ _€_-;\-* #,##0.000\ _€_-;_-* &quot;-&quot;???\ _€_-;_-@_-"/>
    <numFmt numFmtId="191" formatCode="_(&quot;$&quot;* #,##0.00_);_(&quot;$&quot;* \(#,##0.00\);_(&quot;$&quot;* &quot;-&quot;??_);_(@_)"/>
    <numFmt numFmtId="192" formatCode="#,000"/>
    <numFmt numFmtId="193" formatCode="#,##0.00_ ;\-#,##0.00\ "/>
    <numFmt numFmtId="194" formatCode="&quot;$&quot;\ #,##0"/>
    <numFmt numFmtId="195" formatCode="&quot;$&quot;\ #,##0.00"/>
    <numFmt numFmtId="196" formatCode="_([$€]* #,##0.00_);_([$€]* \(#,##0.00\);_([$€]* &quot;-&quot;??_);_(@_)"/>
    <numFmt numFmtId="197" formatCode="&quot;$&quot;\ #,##0;[Red]&quot;$&quot;\ \-#,##0"/>
    <numFmt numFmtId="198" formatCode="_-&quot;$ &quot;* #,##0.00_-;&quot;-$ &quot;* #,##0.00_-;_-&quot;$ &quot;* \-??_-;_-@_-"/>
    <numFmt numFmtId="199" formatCode="_(* #,##0_);_(* \(#,##0\);_(* &quot;-&quot;??_);_(@_)"/>
    <numFmt numFmtId="200" formatCode="_(* #,##0.0000_);_(* \(#,##0.0000\);_(* &quot;-&quot;??_);_(@_)"/>
    <numFmt numFmtId="201" formatCode="0.0"/>
    <numFmt numFmtId="202" formatCode="#,##0.00_ ;[Red]\-#,##0.00\ "/>
    <numFmt numFmtId="203" formatCode="#,##0_ ;[Red]\-#,##0\ "/>
    <numFmt numFmtId="204" formatCode="_-[$€-2]* #,##0.00_-;\-[$€-2]* #,##0.00_-;_-[$€-2]* &quot;-&quot;??_-"/>
    <numFmt numFmtId="205" formatCode="_-&quot;$&quot;* #,##0_-;\-&quot;$&quot;* #,##0_-;_-&quot;$&quot;* &quot;-&quot;_-;_-@_-"/>
    <numFmt numFmtId="206" formatCode="0.000"/>
    <numFmt numFmtId="207" formatCode="&quot;(Nombre)   &quot;@"/>
    <numFmt numFmtId="208" formatCode="General_)"/>
  </numFmts>
  <fonts count="52">
    <font>
      <sz val="11"/>
      <color theme="1"/>
      <name val="Calibri"/>
      <family val="2"/>
      <scheme val="minor"/>
    </font>
    <font>
      <sz val="11"/>
      <color theme="1"/>
      <name val="Calibri"/>
      <family val="2"/>
      <scheme val="minor"/>
    </font>
    <font>
      <b/>
      <sz val="10"/>
      <name val="Arial"/>
      <family val="2"/>
    </font>
    <font>
      <sz val="10"/>
      <name val="Arial"/>
      <family val="2"/>
    </font>
    <font>
      <sz val="8"/>
      <name val="Arial"/>
      <family val="2"/>
    </font>
    <font>
      <b/>
      <sz val="9"/>
      <name val="Arial"/>
      <family val="2"/>
    </font>
    <font>
      <b/>
      <sz val="8"/>
      <name val="Arial"/>
      <family val="2"/>
    </font>
    <font>
      <b/>
      <sz val="11"/>
      <name val="Arial"/>
      <family val="2"/>
    </font>
    <font>
      <sz val="10"/>
      <color indexed="8"/>
      <name val="MS Sans Serif"/>
      <family val="2"/>
    </font>
    <font>
      <sz val="7.95"/>
      <color indexed="8"/>
      <name val="Arial"/>
      <family val="2"/>
    </font>
    <font>
      <sz val="8"/>
      <name val="Garrison Light Sans"/>
    </font>
    <font>
      <sz val="8"/>
      <name val="Garrison Light San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1"/>
      <color rgb="FF000000"/>
      <name val="Calibri"/>
      <family val="2"/>
    </font>
    <font>
      <b/>
      <sz val="11"/>
      <color rgb="FF000000"/>
      <name val="Arial"/>
      <family val="2"/>
    </font>
    <font>
      <sz val="11"/>
      <color rgb="FF000000"/>
      <name val="Calibri"/>
      <family val="2"/>
      <charset val="1"/>
    </font>
    <font>
      <u/>
      <sz val="11"/>
      <color rgb="FF0000FF"/>
      <name val="Calibri"/>
      <family val="2"/>
      <charset val="1"/>
    </font>
    <font>
      <sz val="11"/>
      <name val="Arial"/>
      <family val="2"/>
    </font>
    <font>
      <sz val="11"/>
      <color rgb="FF000000"/>
      <name val="Calibri"/>
      <family val="2"/>
      <charset val="204"/>
    </font>
    <font>
      <sz val="11"/>
      <color rgb="FF0070C0"/>
      <name val="Calibri"/>
      <family val="2"/>
      <scheme val="minor"/>
    </font>
    <font>
      <sz val="9"/>
      <color indexed="81"/>
      <name val="Tahoma"/>
      <family val="2"/>
    </font>
    <font>
      <sz val="12"/>
      <color theme="1"/>
      <name val="Arial Narrow"/>
      <family val="2"/>
    </font>
    <font>
      <sz val="10"/>
      <name val="Arial Narrow"/>
      <family val="2"/>
    </font>
    <font>
      <sz val="11"/>
      <color theme="0"/>
      <name val="Calibri"/>
      <family val="2"/>
      <scheme val="minor"/>
    </font>
    <font>
      <u/>
      <sz val="10"/>
      <color indexed="12"/>
      <name val="Arial Narrow"/>
      <family val="2"/>
    </font>
    <font>
      <u/>
      <sz val="11"/>
      <color theme="10"/>
      <name val="Calibri"/>
      <family val="2"/>
    </font>
    <font>
      <u/>
      <sz val="8"/>
      <color theme="10"/>
      <name val="Arial"/>
      <family val="2"/>
      <charset val="1"/>
    </font>
    <font>
      <u/>
      <sz val="11"/>
      <color theme="10"/>
      <name val="Calibri"/>
      <family val="2"/>
      <scheme val="minor"/>
    </font>
    <font>
      <sz val="10"/>
      <name val="Courier"/>
      <family val="3"/>
    </font>
    <font>
      <sz val="10"/>
      <name val="MS Sans Serif"/>
      <family val="2"/>
    </font>
    <font>
      <b/>
      <sz val="9"/>
      <color indexed="81"/>
      <name val="Tahoma"/>
      <family val="2"/>
    </font>
    <font>
      <sz val="11"/>
      <color theme="1"/>
      <name val="Arial"/>
      <family val="2"/>
    </font>
    <font>
      <b/>
      <sz val="11"/>
      <color theme="1"/>
      <name val="Arial"/>
      <family val="2"/>
    </font>
    <font>
      <sz val="11"/>
      <color rgb="FF000000"/>
      <name val="Arial"/>
      <family val="2"/>
    </font>
    <font>
      <b/>
      <u/>
      <sz val="11"/>
      <name val="Arial"/>
      <family val="2"/>
    </font>
    <font>
      <b/>
      <sz val="11"/>
      <color indexed="8"/>
      <name val="Arial"/>
      <family val="2"/>
    </font>
    <font>
      <sz val="11"/>
      <color indexed="8"/>
      <name val="Arial"/>
      <family val="2"/>
    </font>
    <font>
      <b/>
      <sz val="11"/>
      <color rgb="FFFF0000"/>
      <name val="Arial"/>
      <family val="2"/>
    </font>
  </fonts>
  <fills count="3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theme="4" tint="0.59999389629810485"/>
        <bgColor indexed="64"/>
      </patternFill>
    </fill>
    <fill>
      <patternFill patternType="solid">
        <fgColor theme="0"/>
        <bgColor rgb="FFF2F2F2"/>
      </patternFill>
    </fill>
    <fill>
      <patternFill patternType="solid">
        <fgColor theme="0" tint="-0.34998626667073579"/>
        <bgColor rgb="FFD8D8D8"/>
      </patternFill>
    </fill>
    <fill>
      <patternFill patternType="solid">
        <fgColor theme="0" tint="-0.34998626667073579"/>
        <bgColor indexed="64"/>
      </patternFill>
    </fill>
    <fill>
      <patternFill patternType="solid">
        <fgColor theme="4" tint="0.39997558519241921"/>
        <bgColor indexed="65"/>
      </patternFill>
    </fill>
    <fill>
      <patternFill patternType="solid">
        <fgColor rgb="FF92D05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1" tint="0.499984740745262"/>
        <bgColor indexed="64"/>
      </patternFill>
    </fill>
  </fills>
  <borders count="85">
    <border>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1"/>
      </left>
      <right style="thin">
        <color theme="1"/>
      </right>
      <top style="thin">
        <color theme="1"/>
      </top>
      <bottom style="thin">
        <color theme="1"/>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top/>
      <bottom style="medium">
        <color auto="1"/>
      </bottom>
      <diagonal/>
    </border>
    <border>
      <left style="thin">
        <color indexed="64"/>
      </left>
      <right/>
      <top style="thin">
        <color indexed="64"/>
      </top>
      <bottom style="thin">
        <color indexed="64"/>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style="double">
        <color auto="1"/>
      </right>
      <top style="double">
        <color auto="1"/>
      </top>
      <bottom style="double">
        <color auto="1"/>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indexed="64"/>
      </right>
      <top/>
      <bottom style="thin">
        <color auto="1"/>
      </bottom>
      <diagonal/>
    </border>
    <border>
      <left style="thin">
        <color indexed="55"/>
      </left>
      <right/>
      <top style="thin">
        <color indexed="64"/>
      </top>
      <bottom style="thin">
        <color indexed="64"/>
      </bottom>
      <diagonal/>
    </border>
    <border>
      <left/>
      <right style="thin">
        <color indexed="55"/>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thin">
        <color auto="1"/>
      </top>
      <bottom style="medium">
        <color auto="1"/>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theme="1"/>
      </left>
      <right style="thin">
        <color theme="1"/>
      </right>
      <top style="thin">
        <color theme="1"/>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auto="1"/>
      </left>
      <right/>
      <top/>
      <bottom/>
      <diagonal/>
    </border>
  </borders>
  <cellStyleXfs count="5651">
    <xf numFmtId="0" fontId="0" fillId="0" borderId="0"/>
    <xf numFmtId="165" fontId="1" fillId="0" borderId="0" applyFont="0" applyFill="0" applyBorder="0" applyAlignment="0" applyProtection="0"/>
    <xf numFmtId="9" fontId="1" fillId="0" borderId="0" applyFont="0" applyFill="0" applyBorder="0" applyAlignment="0" applyProtection="0"/>
    <xf numFmtId="0" fontId="3" fillId="0" borderId="0" applyFont="0" applyFill="0" applyBorder="0" applyAlignment="0" applyProtection="0"/>
    <xf numFmtId="173" fontId="3" fillId="0" borderId="0" applyFont="0" applyFill="0" applyBorder="0" applyAlignment="0" applyProtection="0"/>
    <xf numFmtId="0" fontId="8" fillId="0" borderId="0"/>
    <xf numFmtId="0" fontId="8" fillId="0" borderId="0"/>
    <xf numFmtId="9" fontId="9" fillId="0" borderId="0" applyFont="0" applyFill="0" applyBorder="0" applyAlignment="0" applyProtection="0"/>
    <xf numFmtId="44" fontId="3" fillId="0" borderId="0" applyFont="0" applyFill="0" applyBorder="0" applyAlignment="0" applyProtection="0"/>
    <xf numFmtId="0" fontId="3" fillId="0" borderId="0" applyAlignment="0"/>
    <xf numFmtId="9" fontId="3" fillId="0" borderId="0" applyFont="0" applyFill="0" applyBorder="0" applyAlignment="0" applyProtection="0"/>
    <xf numFmtId="0" fontId="3" fillId="0" borderId="0"/>
    <xf numFmtId="40" fontId="10" fillId="0" borderId="0">
      <alignment horizontal="center"/>
    </xf>
    <xf numFmtId="40" fontId="11" fillId="0" borderId="0">
      <alignment horizontal="center"/>
    </xf>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4" fillId="5" borderId="0" applyNumberFormat="0" applyBorder="0" applyAlignment="0" applyProtection="0"/>
    <xf numFmtId="0" fontId="15" fillId="22" borderId="26" applyNumberFormat="0" applyAlignment="0" applyProtection="0"/>
    <xf numFmtId="0" fontId="16" fillId="23" borderId="27" applyNumberFormat="0" applyAlignment="0" applyProtection="0"/>
    <xf numFmtId="177" fontId="3" fillId="0" borderId="0" applyFont="0" applyFill="0" applyBorder="0" applyAlignment="0" applyProtection="0"/>
    <xf numFmtId="178" fontId="3" fillId="0" borderId="0" applyFont="0" applyFill="0" applyBorder="0" applyAlignment="0" applyProtection="0"/>
    <xf numFmtId="179"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0" fontId="3" fillId="0" borderId="0"/>
    <xf numFmtId="0" fontId="17" fillId="0" borderId="0" applyNumberFormat="0" applyFill="0" applyBorder="0" applyAlignment="0" applyProtection="0"/>
    <xf numFmtId="0" fontId="18" fillId="6" borderId="0" applyNumberFormat="0" applyBorder="0" applyAlignment="0" applyProtection="0"/>
    <xf numFmtId="0" fontId="19" fillId="0" borderId="28" applyNumberFormat="0" applyFill="0" applyAlignment="0" applyProtection="0"/>
    <xf numFmtId="0" fontId="20" fillId="0" borderId="29" applyNumberFormat="0" applyFill="0" applyAlignment="0" applyProtection="0"/>
    <xf numFmtId="0" fontId="21" fillId="0" borderId="30" applyNumberFormat="0" applyFill="0" applyAlignment="0" applyProtection="0"/>
    <xf numFmtId="0" fontId="21" fillId="0" borderId="0" applyNumberFormat="0" applyFill="0" applyBorder="0" applyAlignment="0" applyProtection="0"/>
    <xf numFmtId="0" fontId="22" fillId="9" borderId="26" applyNumberFormat="0" applyAlignment="0" applyProtection="0"/>
    <xf numFmtId="0" fontId="23" fillId="0" borderId="31" applyNumberFormat="0" applyFill="0" applyAlignment="0" applyProtection="0"/>
    <xf numFmtId="0" fontId="3" fillId="0" borderId="0" applyFont="0" applyFill="0" applyBorder="0" applyAlignment="0" applyProtection="0"/>
    <xf numFmtId="180" fontId="3" fillId="0" borderId="0" applyFont="0" applyFill="0" applyBorder="0" applyAlignment="0" applyProtection="0"/>
    <xf numFmtId="169" fontId="3" fillId="0" borderId="0" applyFont="0" applyFill="0" applyBorder="0" applyAlignment="0" applyProtection="0"/>
    <xf numFmtId="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9" fontId="3" fillId="0" borderId="0" applyFont="0" applyFill="0" applyBorder="0" applyAlignment="0" applyProtection="0"/>
    <xf numFmtId="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0" fontId="3" fillId="0" borderId="0" applyFont="0" applyFill="0" applyBorder="0" applyAlignment="0" applyProtection="0"/>
    <xf numFmtId="169" fontId="3" fillId="0" borderId="0" applyFont="0" applyFill="0" applyBorder="0" applyAlignment="0" applyProtection="0"/>
    <xf numFmtId="0"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0" fontId="3" fillId="0" borderId="0" applyFont="0" applyFill="0" applyBorder="0" applyAlignment="0" applyProtection="0"/>
    <xf numFmtId="169" fontId="3" fillId="0" borderId="0" applyFont="0" applyFill="0" applyBorder="0" applyAlignment="0" applyProtection="0"/>
    <xf numFmtId="0" fontId="3" fillId="0" borderId="0" applyFont="0" applyFill="0" applyBorder="0" applyAlignment="0" applyProtection="0"/>
    <xf numFmtId="180" fontId="3" fillId="0" borderId="0" applyFont="0" applyFill="0" applyBorder="0" applyAlignment="0" applyProtection="0"/>
    <xf numFmtId="169" fontId="3" fillId="0" borderId="0" applyFont="0" applyFill="0" applyBorder="0" applyAlignment="0" applyProtection="0"/>
    <xf numFmtId="0" fontId="3" fillId="0" borderId="0" applyFont="0" applyFill="0" applyBorder="0" applyAlignment="0" applyProtection="0"/>
    <xf numFmtId="180" fontId="3"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69" fontId="3"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0" fontId="3"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69" fontId="3"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0" fontId="3" fillId="0" borderId="0" applyFont="0" applyFill="0" applyBorder="0" applyAlignment="0" applyProtection="0"/>
    <xf numFmtId="169" fontId="3"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80" fontId="3" fillId="0" borderId="0" applyFont="0" applyFill="0" applyBorder="0" applyAlignment="0" applyProtection="0"/>
    <xf numFmtId="169" fontId="3" fillId="0" borderId="0" applyFont="0" applyFill="0" applyBorder="0" applyAlignment="0" applyProtection="0"/>
    <xf numFmtId="180" fontId="3" fillId="0" borderId="0" applyFont="0" applyFill="0" applyBorder="0" applyAlignment="0" applyProtection="0"/>
    <xf numFmtId="169" fontId="3" fillId="0" borderId="0" applyFont="0" applyFill="0" applyBorder="0" applyAlignment="0" applyProtection="0"/>
    <xf numFmtId="166" fontId="3" fillId="0" borderId="0" applyFont="0" applyFill="0" applyBorder="0" applyAlignment="0" applyProtection="0"/>
    <xf numFmtId="184" fontId="3" fillId="0" borderId="0" applyFont="0" applyFill="0" applyBorder="0" applyAlignment="0" applyProtection="0"/>
    <xf numFmtId="185" fontId="3" fillId="0" borderId="0" applyFont="0" applyFill="0" applyBorder="0" applyAlignment="0" applyProtection="0"/>
    <xf numFmtId="180" fontId="3" fillId="0" borderId="0" applyFont="0" applyFill="0" applyBorder="0" applyAlignment="0" applyProtection="0"/>
    <xf numFmtId="184" fontId="3" fillId="0" borderId="0" applyFont="0" applyFill="0" applyBorder="0" applyAlignment="0" applyProtection="0"/>
    <xf numFmtId="185" fontId="3" fillId="0" borderId="0" applyFont="0" applyFill="0" applyBorder="0" applyAlignment="0" applyProtection="0"/>
    <xf numFmtId="180" fontId="3" fillId="0" borderId="0" applyFont="0" applyFill="0" applyBorder="0" applyAlignment="0" applyProtection="0"/>
    <xf numFmtId="184" fontId="3" fillId="0" borderId="0" applyFont="0" applyFill="0" applyBorder="0" applyAlignment="0" applyProtection="0"/>
    <xf numFmtId="185" fontId="3" fillId="0" borderId="0" applyFont="0" applyFill="0" applyBorder="0" applyAlignment="0" applyProtection="0"/>
    <xf numFmtId="180" fontId="3" fillId="0" borderId="0" applyFont="0" applyFill="0" applyBorder="0" applyAlignment="0" applyProtection="0"/>
    <xf numFmtId="184" fontId="3" fillId="0" borderId="0" applyFont="0" applyFill="0" applyBorder="0" applyAlignment="0" applyProtection="0"/>
    <xf numFmtId="185" fontId="3" fillId="0" borderId="0" applyFont="0" applyFill="0" applyBorder="0" applyAlignment="0" applyProtection="0"/>
    <xf numFmtId="180" fontId="3" fillId="0" borderId="0" applyFont="0" applyFill="0" applyBorder="0" applyAlignment="0" applyProtection="0"/>
    <xf numFmtId="184" fontId="3" fillId="0" borderId="0" applyFont="0" applyFill="0" applyBorder="0" applyAlignment="0" applyProtection="0"/>
    <xf numFmtId="180" fontId="3" fillId="0" borderId="0" applyFont="0" applyFill="0" applyBorder="0" applyAlignment="0" applyProtection="0"/>
    <xf numFmtId="184" fontId="3" fillId="0" borderId="0" applyFont="0" applyFill="0" applyBorder="0" applyAlignment="0" applyProtection="0"/>
    <xf numFmtId="180" fontId="3" fillId="0" borderId="0" applyFont="0" applyFill="0" applyBorder="0" applyAlignment="0" applyProtection="0"/>
    <xf numFmtId="184" fontId="3" fillId="0" borderId="0" applyFont="0" applyFill="0" applyBorder="0" applyAlignment="0" applyProtection="0"/>
    <xf numFmtId="180"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0" fontId="3" fillId="0" borderId="0" applyFont="0" applyFill="0" applyBorder="0" applyAlignment="0" applyProtection="0"/>
    <xf numFmtId="176" fontId="12" fillId="0" borderId="0" applyFont="0" applyFill="0" applyBorder="0" applyAlignment="0" applyProtection="0"/>
    <xf numFmtId="185" fontId="3"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185" fontId="3"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185" fontId="3"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185" fontId="3"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185" fontId="3"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185" fontId="3"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186" fontId="3"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185" fontId="3"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5" fontId="3"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76" fontId="12" fillId="0" borderId="0" applyFont="0" applyFill="0" applyBorder="0" applyAlignment="0" applyProtection="0"/>
    <xf numFmtId="185" fontId="3"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76" fontId="12" fillId="0" borderId="0" applyFont="0" applyFill="0" applyBorder="0" applyAlignment="0" applyProtection="0"/>
    <xf numFmtId="185" fontId="3"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76" fontId="12" fillId="0" borderId="0" applyFont="0" applyFill="0" applyBorder="0" applyAlignment="0" applyProtection="0"/>
    <xf numFmtId="185" fontId="3"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76" fontId="12" fillId="0" borderId="0" applyFont="0" applyFill="0" applyBorder="0" applyAlignment="0" applyProtection="0"/>
    <xf numFmtId="185" fontId="3"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76" fontId="12" fillId="0" borderId="0" applyFont="0" applyFill="0" applyBorder="0" applyAlignment="0" applyProtection="0"/>
    <xf numFmtId="185" fontId="3"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185" fontId="3"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185" fontId="3"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5"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83" fontId="12" fillId="0" borderId="0" applyFont="0" applyFill="0" applyBorder="0" applyAlignment="0" applyProtection="0"/>
    <xf numFmtId="185" fontId="3" fillId="0" borderId="0" applyFont="0" applyFill="0" applyBorder="0" applyAlignment="0" applyProtection="0"/>
    <xf numFmtId="0" fontId="3"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5" fontId="3"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5" fontId="3"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5" fontId="3"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5" fontId="3"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5" fontId="3"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5" fontId="3"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5" fontId="3"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0" fontId="3" fillId="0" borderId="0" applyFont="0" applyFill="0" applyBorder="0" applyAlignment="0" applyProtection="0"/>
    <xf numFmtId="185" fontId="3" fillId="0" borderId="0" applyFont="0" applyFill="0" applyBorder="0" applyAlignment="0" applyProtection="0"/>
    <xf numFmtId="180" fontId="3" fillId="0" borderId="0" applyFont="0" applyFill="0" applyBorder="0" applyAlignment="0" applyProtection="0"/>
    <xf numFmtId="0" fontId="3" fillId="0" borderId="0" applyFont="0" applyFill="0" applyBorder="0" applyAlignment="0" applyProtection="0"/>
    <xf numFmtId="183" fontId="12" fillId="0" borderId="0" applyFont="0" applyFill="0" applyBorder="0" applyAlignment="0" applyProtection="0"/>
    <xf numFmtId="185" fontId="3"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5" fontId="3"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5" fontId="3"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5" fontId="3"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5" fontId="3"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5" fontId="3"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5" fontId="3"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0" fontId="3" fillId="0" borderId="0" applyFont="0" applyFill="0" applyBorder="0" applyAlignment="0" applyProtection="0"/>
    <xf numFmtId="185" fontId="3" fillId="0" borderId="0" applyFont="0" applyFill="0" applyBorder="0" applyAlignment="0" applyProtection="0"/>
    <xf numFmtId="187" fontId="3" fillId="0" borderId="0" applyFont="0" applyFill="0" applyBorder="0" applyAlignment="0" applyProtection="0"/>
    <xf numFmtId="180"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4" fontId="3" fillId="0" borderId="0" applyFont="0" applyFill="0" applyBorder="0" applyAlignment="0" applyProtection="0"/>
    <xf numFmtId="185" fontId="3" fillId="0" borderId="0" applyFont="0" applyFill="0" applyBorder="0" applyAlignment="0" applyProtection="0"/>
    <xf numFmtId="180"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69" fontId="3" fillId="0" borderId="0" applyFont="0" applyFill="0" applyBorder="0" applyAlignment="0" applyProtection="0"/>
    <xf numFmtId="185"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4" fontId="3" fillId="0" borderId="0" applyFont="0" applyFill="0" applyBorder="0" applyAlignment="0" applyProtection="0"/>
    <xf numFmtId="185" fontId="3" fillId="0" borderId="0" applyFont="0" applyFill="0" applyBorder="0" applyAlignment="0" applyProtection="0"/>
    <xf numFmtId="180" fontId="3" fillId="0" borderId="0" applyFont="0" applyFill="0" applyBorder="0" applyAlignment="0" applyProtection="0"/>
    <xf numFmtId="188" fontId="3"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84" fontId="3" fillId="0" borderId="0" applyFont="0" applyFill="0" applyBorder="0" applyAlignment="0" applyProtection="0"/>
    <xf numFmtId="185" fontId="3" fillId="0" borderId="0" applyFont="0" applyFill="0" applyBorder="0" applyAlignment="0" applyProtection="0"/>
    <xf numFmtId="180" fontId="3" fillId="0" borderId="0" applyFont="0" applyFill="0" applyBorder="0" applyAlignment="0" applyProtection="0"/>
    <xf numFmtId="184" fontId="3" fillId="0" borderId="0" applyFont="0" applyFill="0" applyBorder="0" applyAlignment="0" applyProtection="0"/>
    <xf numFmtId="185"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9" fontId="3" fillId="0" borderId="0" applyFont="0" applyFill="0" applyBorder="0" applyAlignment="0" applyProtection="0"/>
    <xf numFmtId="180" fontId="3" fillId="0" borderId="0" applyFont="0" applyFill="0" applyBorder="0" applyAlignment="0" applyProtection="0"/>
    <xf numFmtId="169" fontId="3" fillId="0" borderId="0" applyFont="0" applyFill="0" applyBorder="0" applyAlignment="0" applyProtection="0"/>
    <xf numFmtId="180" fontId="3" fillId="0" borderId="0" applyFont="0" applyFill="0" applyBorder="0" applyAlignment="0" applyProtection="0"/>
    <xf numFmtId="169" fontId="3" fillId="0" borderId="0" applyFont="0" applyFill="0" applyBorder="0" applyAlignment="0" applyProtection="0"/>
    <xf numFmtId="180" fontId="3" fillId="0" borderId="0" applyFont="0" applyFill="0" applyBorder="0" applyAlignment="0" applyProtection="0"/>
    <xf numFmtId="169" fontId="3" fillId="0" borderId="0" applyFont="0" applyFill="0" applyBorder="0" applyAlignment="0" applyProtection="0"/>
    <xf numFmtId="180" fontId="3" fillId="0" borderId="0" applyFont="0" applyFill="0" applyBorder="0" applyAlignment="0" applyProtection="0"/>
    <xf numFmtId="169" fontId="3" fillId="0" borderId="0" applyFont="0" applyFill="0" applyBorder="0" applyAlignment="0" applyProtection="0"/>
    <xf numFmtId="180" fontId="3" fillId="0" borderId="0" applyFont="0" applyFill="0" applyBorder="0" applyAlignment="0" applyProtection="0"/>
    <xf numFmtId="169" fontId="3" fillId="0" borderId="0" applyFont="0" applyFill="0" applyBorder="0" applyAlignment="0" applyProtection="0"/>
    <xf numFmtId="180" fontId="3" fillId="0" borderId="0" applyFont="0" applyFill="0" applyBorder="0" applyAlignment="0" applyProtection="0"/>
    <xf numFmtId="169" fontId="3" fillId="0" borderId="0" applyFont="0" applyFill="0" applyBorder="0" applyAlignment="0" applyProtection="0"/>
    <xf numFmtId="180" fontId="3" fillId="0" borderId="0" applyFont="0" applyFill="0" applyBorder="0" applyAlignment="0" applyProtection="0"/>
    <xf numFmtId="169" fontId="3" fillId="0" borderId="0" applyFont="0" applyFill="0" applyBorder="0" applyAlignment="0" applyProtection="0"/>
    <xf numFmtId="180" fontId="3" fillId="0" borderId="0" applyFont="0" applyFill="0" applyBorder="0" applyAlignment="0" applyProtection="0"/>
    <xf numFmtId="169" fontId="3" fillId="0" borderId="0" applyFont="0" applyFill="0" applyBorder="0" applyAlignment="0" applyProtection="0"/>
    <xf numFmtId="180" fontId="3" fillId="0" borderId="0" applyFont="0" applyFill="0" applyBorder="0" applyAlignment="0" applyProtection="0"/>
    <xf numFmtId="169" fontId="3" fillId="0" borderId="0" applyFont="0" applyFill="0" applyBorder="0" applyAlignment="0" applyProtection="0"/>
    <xf numFmtId="166" fontId="1"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0" fontId="3" fillId="0" borderId="0" applyFont="0" applyFill="0" applyBorder="0" applyAlignment="0" applyProtection="0"/>
    <xf numFmtId="180" fontId="3" fillId="0" borderId="0" applyFont="0" applyFill="0" applyBorder="0" applyAlignment="0" applyProtection="0"/>
    <xf numFmtId="0" fontId="3" fillId="0" borderId="0" applyFont="0" applyFill="0" applyBorder="0" applyAlignment="0" applyProtection="0"/>
    <xf numFmtId="187"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9" fontId="3" fillId="0" borderId="0" applyFont="0" applyFill="0" applyBorder="0" applyAlignment="0" applyProtection="0"/>
    <xf numFmtId="180" fontId="3" fillId="0" borderId="0" applyFont="0" applyFill="0" applyBorder="0" applyAlignment="0" applyProtection="0"/>
    <xf numFmtId="169" fontId="3" fillId="0" borderId="0" applyFont="0" applyFill="0" applyBorder="0" applyAlignment="0" applyProtection="0"/>
    <xf numFmtId="180" fontId="3" fillId="0" borderId="0" applyFont="0" applyFill="0" applyBorder="0" applyAlignment="0" applyProtection="0"/>
    <xf numFmtId="169" fontId="3" fillId="0" borderId="0" applyFont="0" applyFill="0" applyBorder="0" applyAlignment="0" applyProtection="0"/>
    <xf numFmtId="180" fontId="3" fillId="0" borderId="0" applyFont="0" applyFill="0" applyBorder="0" applyAlignment="0" applyProtection="0"/>
    <xf numFmtId="169" fontId="3" fillId="0" borderId="0" applyFont="0" applyFill="0" applyBorder="0" applyAlignment="0" applyProtection="0"/>
    <xf numFmtId="180" fontId="3" fillId="0" borderId="0" applyFont="0" applyFill="0" applyBorder="0" applyAlignment="0" applyProtection="0"/>
    <xf numFmtId="169" fontId="3" fillId="0" borderId="0" applyFont="0" applyFill="0" applyBorder="0" applyAlignment="0" applyProtection="0"/>
    <xf numFmtId="180" fontId="3" fillId="0" borderId="0" applyFont="0" applyFill="0" applyBorder="0" applyAlignment="0" applyProtection="0"/>
    <xf numFmtId="169" fontId="3" fillId="0" borderId="0" applyFont="0" applyFill="0" applyBorder="0" applyAlignment="0" applyProtection="0"/>
    <xf numFmtId="180" fontId="3" fillId="0" borderId="0" applyFont="0" applyFill="0" applyBorder="0" applyAlignment="0" applyProtection="0"/>
    <xf numFmtId="169" fontId="3" fillId="0" borderId="0" applyFont="0" applyFill="0" applyBorder="0" applyAlignment="0" applyProtection="0"/>
    <xf numFmtId="180" fontId="3" fillId="0" borderId="0" applyFont="0" applyFill="0" applyBorder="0" applyAlignment="0" applyProtection="0"/>
    <xf numFmtId="169" fontId="3" fillId="0" borderId="0" applyFont="0" applyFill="0" applyBorder="0" applyAlignment="0" applyProtection="0"/>
    <xf numFmtId="180" fontId="3" fillId="0" borderId="0" applyFont="0" applyFill="0" applyBorder="0" applyAlignment="0" applyProtection="0"/>
    <xf numFmtId="169" fontId="3" fillId="0" borderId="0" applyFont="0" applyFill="0" applyBorder="0" applyAlignment="0" applyProtection="0"/>
    <xf numFmtId="180" fontId="3" fillId="0" borderId="0" applyFont="0" applyFill="0" applyBorder="0" applyAlignment="0" applyProtection="0"/>
    <xf numFmtId="169" fontId="3" fillId="0" borderId="0" applyFont="0" applyFill="0" applyBorder="0" applyAlignment="0" applyProtection="0"/>
    <xf numFmtId="189" fontId="3"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80" fontId="3"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80" fontId="3"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80" fontId="3"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80" fontId="3"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87" fontId="3"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80" fontId="3" fillId="0" borderId="0" applyFont="0" applyFill="0" applyBorder="0" applyAlignment="0" applyProtection="0"/>
    <xf numFmtId="0" fontId="3"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80" fontId="3" fillId="0" borderId="0" applyFont="0" applyFill="0" applyBorder="0" applyAlignment="0" applyProtection="0"/>
    <xf numFmtId="169" fontId="3" fillId="0" borderId="0" applyFont="0" applyFill="0" applyBorder="0" applyAlignment="0" applyProtection="0"/>
    <xf numFmtId="180" fontId="3" fillId="0" borderId="0" applyFont="0" applyFill="0" applyBorder="0" applyAlignment="0" applyProtection="0"/>
    <xf numFmtId="169" fontId="3" fillId="0" borderId="0" applyFont="0" applyFill="0" applyBorder="0" applyAlignment="0" applyProtection="0"/>
    <xf numFmtId="180" fontId="3" fillId="0" borderId="0" applyFont="0" applyFill="0" applyBorder="0" applyAlignment="0" applyProtection="0"/>
    <xf numFmtId="169" fontId="3" fillId="0" borderId="0" applyFont="0" applyFill="0" applyBorder="0" applyAlignment="0" applyProtection="0"/>
    <xf numFmtId="180" fontId="3" fillId="0" borderId="0" applyFont="0" applyFill="0" applyBorder="0" applyAlignment="0" applyProtection="0"/>
    <xf numFmtId="169" fontId="3" fillId="0" borderId="0" applyFont="0" applyFill="0" applyBorder="0" applyAlignment="0" applyProtection="0"/>
    <xf numFmtId="180" fontId="3" fillId="0" borderId="0" applyFont="0" applyFill="0" applyBorder="0" applyAlignment="0" applyProtection="0"/>
    <xf numFmtId="169" fontId="3" fillId="0" borderId="0" applyFont="0" applyFill="0" applyBorder="0" applyAlignment="0" applyProtection="0"/>
    <xf numFmtId="180" fontId="3" fillId="0" borderId="0" applyFont="0" applyFill="0" applyBorder="0" applyAlignment="0" applyProtection="0"/>
    <xf numFmtId="169" fontId="3" fillId="0" borderId="0" applyFont="0" applyFill="0" applyBorder="0" applyAlignment="0" applyProtection="0"/>
    <xf numFmtId="180" fontId="3" fillId="0" borderId="0" applyFont="0" applyFill="0" applyBorder="0" applyAlignment="0" applyProtection="0"/>
    <xf numFmtId="169" fontId="3" fillId="0" borderId="0" applyFont="0" applyFill="0" applyBorder="0" applyAlignment="0" applyProtection="0"/>
    <xf numFmtId="180" fontId="3" fillId="0" borderId="0" applyFont="0" applyFill="0" applyBorder="0" applyAlignment="0" applyProtection="0"/>
    <xf numFmtId="169" fontId="3" fillId="0" borderId="0" applyFont="0" applyFill="0" applyBorder="0" applyAlignment="0" applyProtection="0"/>
    <xf numFmtId="180" fontId="3" fillId="0" borderId="0" applyFont="0" applyFill="0" applyBorder="0" applyAlignment="0" applyProtection="0"/>
    <xf numFmtId="169" fontId="3" fillId="0" borderId="0" applyFont="0" applyFill="0" applyBorder="0" applyAlignment="0" applyProtection="0"/>
    <xf numFmtId="180" fontId="3" fillId="0" borderId="0" applyFont="0" applyFill="0" applyBorder="0" applyAlignment="0" applyProtection="0"/>
    <xf numFmtId="169" fontId="3" fillId="0" borderId="0" applyFont="0" applyFill="0" applyBorder="0" applyAlignment="0" applyProtection="0"/>
    <xf numFmtId="180" fontId="3" fillId="0" borderId="0" applyFont="0" applyFill="0" applyBorder="0" applyAlignment="0" applyProtection="0"/>
    <xf numFmtId="43" fontId="12" fillId="0" borderId="0" applyFont="0" applyFill="0" applyBorder="0" applyAlignment="0" applyProtection="0"/>
    <xf numFmtId="187"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80"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0" fontId="3" fillId="0" borderId="0" applyFont="0" applyFill="0" applyBorder="0" applyAlignment="0" applyProtection="0"/>
    <xf numFmtId="180" fontId="3" fillId="0" borderId="0" applyFont="0" applyFill="0" applyBorder="0" applyAlignment="0" applyProtection="0"/>
    <xf numFmtId="169" fontId="3" fillId="0" borderId="0" applyFont="0" applyFill="0" applyBorder="0" applyAlignment="0" applyProtection="0"/>
    <xf numFmtId="180" fontId="3" fillId="0" borderId="0" applyFont="0" applyFill="0" applyBorder="0" applyAlignment="0" applyProtection="0"/>
    <xf numFmtId="169" fontId="3" fillId="0" borderId="0" applyFont="0" applyFill="0" applyBorder="0" applyAlignment="0" applyProtection="0"/>
    <xf numFmtId="180" fontId="3" fillId="0" borderId="0" applyFont="0" applyFill="0" applyBorder="0" applyAlignment="0" applyProtection="0"/>
    <xf numFmtId="169" fontId="3" fillId="0" borderId="0" applyFont="0" applyFill="0" applyBorder="0" applyAlignment="0" applyProtection="0"/>
    <xf numFmtId="180" fontId="3" fillId="0" borderId="0" applyFont="0" applyFill="0" applyBorder="0" applyAlignment="0" applyProtection="0"/>
    <xf numFmtId="169" fontId="3" fillId="0" borderId="0" applyFont="0" applyFill="0" applyBorder="0" applyAlignment="0" applyProtection="0"/>
    <xf numFmtId="180" fontId="3" fillId="0" borderId="0" applyFont="0" applyFill="0" applyBorder="0" applyAlignment="0" applyProtection="0"/>
    <xf numFmtId="169" fontId="3" fillId="0" borderId="0" applyFont="0" applyFill="0" applyBorder="0" applyAlignment="0" applyProtection="0"/>
    <xf numFmtId="180" fontId="3" fillId="0" borderId="0" applyFont="0" applyFill="0" applyBorder="0" applyAlignment="0" applyProtection="0"/>
    <xf numFmtId="169" fontId="3" fillId="0" borderId="0" applyFont="0" applyFill="0" applyBorder="0" applyAlignment="0" applyProtection="0"/>
    <xf numFmtId="180" fontId="3" fillId="0" borderId="0" applyFont="0" applyFill="0" applyBorder="0" applyAlignment="0" applyProtection="0"/>
    <xf numFmtId="169" fontId="3" fillId="0" borderId="0" applyFont="0" applyFill="0" applyBorder="0" applyAlignment="0" applyProtection="0"/>
    <xf numFmtId="180" fontId="3" fillId="0" borderId="0" applyFont="0" applyFill="0" applyBorder="0" applyAlignment="0" applyProtection="0"/>
    <xf numFmtId="169" fontId="3" fillId="0" borderId="0" applyFont="0" applyFill="0" applyBorder="0" applyAlignment="0" applyProtection="0"/>
    <xf numFmtId="180" fontId="3" fillId="0" borderId="0" applyFont="0" applyFill="0" applyBorder="0" applyAlignment="0" applyProtection="0"/>
    <xf numFmtId="169" fontId="3" fillId="0" borderId="0" applyFont="0" applyFill="0" applyBorder="0" applyAlignment="0" applyProtection="0"/>
    <xf numFmtId="180" fontId="3" fillId="0" borderId="0" applyFont="0" applyFill="0" applyBorder="0" applyAlignment="0" applyProtection="0"/>
    <xf numFmtId="169" fontId="3" fillId="0" borderId="0" applyFont="0" applyFill="0" applyBorder="0" applyAlignment="0" applyProtection="0"/>
    <xf numFmtId="180" fontId="3" fillId="0" borderId="0" applyFont="0" applyFill="0" applyBorder="0" applyAlignment="0" applyProtection="0"/>
    <xf numFmtId="187" fontId="3" fillId="0" borderId="0" applyFont="0" applyFill="0" applyBorder="0" applyAlignment="0" applyProtection="0"/>
    <xf numFmtId="0" fontId="3" fillId="0" borderId="0" applyFont="0" applyFill="0" applyBorder="0" applyAlignment="0" applyProtection="0"/>
    <xf numFmtId="180" fontId="3" fillId="0" borderId="0" applyFont="0" applyFill="0" applyBorder="0" applyAlignment="0" applyProtection="0"/>
    <xf numFmtId="169" fontId="3" fillId="0" borderId="0" applyFont="0" applyFill="0" applyBorder="0" applyAlignment="0" applyProtection="0"/>
    <xf numFmtId="180" fontId="3" fillId="0" borderId="0" applyFont="0" applyFill="0" applyBorder="0" applyAlignment="0" applyProtection="0"/>
    <xf numFmtId="169" fontId="3" fillId="0" borderId="0" applyFont="0" applyFill="0" applyBorder="0" applyAlignment="0" applyProtection="0"/>
    <xf numFmtId="180" fontId="3" fillId="0" borderId="0" applyFont="0" applyFill="0" applyBorder="0" applyAlignment="0" applyProtection="0"/>
    <xf numFmtId="169" fontId="3" fillId="0" borderId="0" applyFont="0" applyFill="0" applyBorder="0" applyAlignment="0" applyProtection="0"/>
    <xf numFmtId="180" fontId="3" fillId="0" borderId="0" applyFont="0" applyFill="0" applyBorder="0" applyAlignment="0" applyProtection="0"/>
    <xf numFmtId="169" fontId="3" fillId="0" borderId="0" applyFont="0" applyFill="0" applyBorder="0" applyAlignment="0" applyProtection="0"/>
    <xf numFmtId="180" fontId="3" fillId="0" borderId="0" applyFont="0" applyFill="0" applyBorder="0" applyAlignment="0" applyProtection="0"/>
    <xf numFmtId="169" fontId="3" fillId="0" borderId="0" applyFont="0" applyFill="0" applyBorder="0" applyAlignment="0" applyProtection="0"/>
    <xf numFmtId="180" fontId="3" fillId="0" borderId="0" applyFont="0" applyFill="0" applyBorder="0" applyAlignment="0" applyProtection="0"/>
    <xf numFmtId="169" fontId="3" fillId="0" borderId="0" applyFont="0" applyFill="0" applyBorder="0" applyAlignment="0" applyProtection="0"/>
    <xf numFmtId="180" fontId="3" fillId="0" borderId="0" applyFont="0" applyFill="0" applyBorder="0" applyAlignment="0" applyProtection="0"/>
    <xf numFmtId="169"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80" fontId="3" fillId="0" borderId="0" applyFont="0" applyFill="0" applyBorder="0" applyAlignment="0" applyProtection="0"/>
    <xf numFmtId="181" fontId="3" fillId="0" borderId="0" applyFont="0" applyFill="0" applyBorder="0" applyAlignment="0" applyProtection="0"/>
    <xf numFmtId="180" fontId="3" fillId="0" borderId="0" applyFont="0" applyFill="0" applyBorder="0" applyAlignment="0" applyProtection="0"/>
    <xf numFmtId="187" fontId="3" fillId="0" borderId="0" applyFont="0" applyFill="0" applyBorder="0" applyAlignment="0" applyProtection="0"/>
    <xf numFmtId="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7" fontId="3" fillId="0" borderId="0" applyFont="0" applyFill="0" applyBorder="0" applyAlignment="0" applyProtection="0"/>
    <xf numFmtId="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7" fontId="3" fillId="0" borderId="0" applyFont="0" applyFill="0" applyBorder="0" applyAlignment="0" applyProtection="0"/>
    <xf numFmtId="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91"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Alignment="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2" fillId="0" borderId="0"/>
    <xf numFmtId="0" fontId="12" fillId="0" borderId="0"/>
    <xf numFmtId="0" fontId="12" fillId="0" borderId="0"/>
    <xf numFmtId="0" fontId="3"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applyAlignment="0"/>
    <xf numFmtId="0" fontId="3" fillId="0" borderId="0"/>
    <xf numFmtId="0" fontId="3" fillId="0" borderId="0"/>
    <xf numFmtId="0" fontId="8" fillId="0" borderId="0"/>
    <xf numFmtId="0" fontId="3" fillId="0" borderId="0" applyAlignment="0"/>
    <xf numFmtId="0" fontId="8" fillId="0" borderId="0"/>
    <xf numFmtId="0" fontId="3" fillId="0" borderId="0" applyAlignment="0"/>
    <xf numFmtId="0" fontId="3" fillId="0" borderId="0"/>
    <xf numFmtId="0" fontId="3" fillId="0" borderId="0"/>
    <xf numFmtId="0" fontId="3" fillId="0" borderId="0"/>
    <xf numFmtId="0" fontId="3" fillId="0" borderId="0"/>
    <xf numFmtId="0" fontId="3" fillId="0" borderId="0" applyAlignment="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3"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4" borderId="32" applyNumberFormat="0" applyFont="0" applyAlignment="0" applyProtection="0"/>
    <xf numFmtId="0" fontId="3" fillId="24" borderId="32" applyNumberFormat="0" applyFont="0" applyAlignment="0" applyProtection="0"/>
    <xf numFmtId="0" fontId="3" fillId="24" borderId="32" applyNumberFormat="0" applyFont="0" applyAlignment="0" applyProtection="0"/>
    <xf numFmtId="0" fontId="3" fillId="24" borderId="32" applyNumberFormat="0" applyFont="0" applyAlignment="0" applyProtection="0"/>
    <xf numFmtId="0" fontId="3" fillId="24" borderId="32" applyNumberFormat="0" applyFont="0" applyAlignment="0" applyProtection="0"/>
    <xf numFmtId="0" fontId="3" fillId="24" borderId="32" applyNumberFormat="0" applyFont="0" applyAlignment="0" applyProtection="0"/>
    <xf numFmtId="0" fontId="24" fillId="22" borderId="33"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12" fillId="0" borderId="0"/>
    <xf numFmtId="167" fontId="1" fillId="0" borderId="0" applyFont="0" applyFill="0" applyBorder="0" applyAlignment="0" applyProtection="0"/>
    <xf numFmtId="0" fontId="15" fillId="22" borderId="37" applyNumberFormat="0" applyAlignment="0" applyProtection="0"/>
    <xf numFmtId="0" fontId="22" fillId="9" borderId="37" applyNumberFormat="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5" fontId="12" fillId="0" borderId="0" applyFont="0" applyFill="0" applyBorder="0" applyAlignment="0" applyProtection="0"/>
    <xf numFmtId="166" fontId="12" fillId="0" borderId="0" applyFont="0" applyFill="0" applyBorder="0" applyAlignment="0" applyProtection="0"/>
    <xf numFmtId="9" fontId="12" fillId="0" borderId="0" applyFont="0" applyFill="0" applyBorder="0" applyAlignment="0" applyProtection="0"/>
    <xf numFmtId="0" fontId="27" fillId="0" borderId="0"/>
    <xf numFmtId="169" fontId="29" fillId="0" borderId="0" applyFont="0" applyFill="0" applyBorder="0" applyAlignment="0" applyProtection="0"/>
    <xf numFmtId="0" fontId="30" fillId="0" borderId="0" applyBorder="0" applyProtection="0"/>
    <xf numFmtId="0" fontId="29" fillId="0" borderId="0"/>
    <xf numFmtId="0" fontId="1" fillId="0" borderId="0"/>
    <xf numFmtId="0" fontId="32" fillId="0" borderId="0"/>
    <xf numFmtId="171" fontId="3" fillId="0" borderId="0" applyFont="0" applyFill="0" applyBorder="0" applyAlignment="0" applyProtection="0"/>
    <xf numFmtId="9"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0" fontId="38" fillId="0" borderId="0" applyNumberFormat="0" applyFill="0" applyBorder="0" applyAlignment="0" applyProtection="0">
      <alignment vertical="top"/>
      <protection locked="0"/>
    </xf>
    <xf numFmtId="197" fontId="3" fillId="0" borderId="0" applyFont="0" applyFill="0" applyBorder="0" applyAlignment="0" applyProtection="0"/>
    <xf numFmtId="168" fontId="29" fillId="0" borderId="0" applyFont="0" applyFill="0" applyBorder="0" applyAlignment="0" applyProtection="0"/>
    <xf numFmtId="0" fontId="3" fillId="0" borderId="0" applyFont="0" applyFill="0" applyBorder="0" applyAlignment="0" applyProtection="0"/>
    <xf numFmtId="171" fontId="3" fillId="0" borderId="0" applyFont="0" applyFill="0" applyBorder="0" applyAlignment="0" applyProtection="0"/>
    <xf numFmtId="9" fontId="3" fillId="0" borderId="0" applyFont="0" applyFill="0" applyBorder="0" applyAlignment="0" applyProtection="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29" fillId="0" borderId="0"/>
    <xf numFmtId="0" fontId="39" fillId="0" borderId="0" applyNumberFormat="0" applyFill="0" applyBorder="0" applyAlignment="0" applyProtection="0"/>
    <xf numFmtId="0" fontId="27" fillId="0" borderId="0"/>
    <xf numFmtId="43" fontId="1" fillId="0" borderId="0" applyFont="0" applyFill="0" applyBorder="0" applyAlignment="0" applyProtection="0"/>
    <xf numFmtId="0" fontId="41" fillId="0" borderId="0" applyNumberFormat="0" applyFill="0" applyBorder="0" applyAlignment="0" applyProtection="0"/>
    <xf numFmtId="170" fontId="1" fillId="0" borderId="0" applyFont="0" applyFill="0" applyBorder="0" applyAlignment="0" applyProtection="0"/>
    <xf numFmtId="9" fontId="36" fillId="0" borderId="0" applyFont="0" applyFill="0" applyBorder="0" applyAlignment="0" applyProtection="0"/>
    <xf numFmtId="0" fontId="37" fillId="29" borderId="0" applyNumberFormat="0" applyBorder="0" applyAlignment="0" applyProtection="0"/>
    <xf numFmtId="0" fontId="27" fillId="0" borderId="0"/>
    <xf numFmtId="0" fontId="27" fillId="0" borderId="0"/>
    <xf numFmtId="165" fontId="1" fillId="0" borderId="0" applyFont="0" applyFill="0" applyBorder="0" applyAlignment="0" applyProtection="0"/>
    <xf numFmtId="198" fontId="29" fillId="0" borderId="0" applyBorder="0" applyProtection="0"/>
    <xf numFmtId="166" fontId="1" fillId="0" borderId="0" applyFont="0" applyFill="0" applyBorder="0" applyAlignment="0" applyProtection="0"/>
    <xf numFmtId="0" fontId="3" fillId="0" borderId="0"/>
    <xf numFmtId="0" fontId="1" fillId="0" borderId="0"/>
    <xf numFmtId="9" fontId="1" fillId="0" borderId="0" applyFont="0" applyFill="0" applyBorder="0" applyAlignment="0" applyProtection="0"/>
    <xf numFmtId="166" fontId="12"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8" fillId="0" borderId="0"/>
    <xf numFmtId="0" fontId="1" fillId="0" borderId="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172"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205"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201" fontId="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01" fontId="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01" fontId="3"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201" fontId="3" fillId="0" borderId="0" applyFont="0" applyFill="0" applyBorder="0" applyAlignment="0" applyProtection="0"/>
    <xf numFmtId="207" fontId="12" fillId="0" borderId="0" applyFont="0" applyFill="0" applyBorder="0" applyAlignment="0" applyProtection="0"/>
    <xf numFmtId="207" fontId="12" fillId="0" borderId="0" applyFont="0" applyFill="0" applyBorder="0" applyAlignment="0" applyProtection="0"/>
    <xf numFmtId="207" fontId="12" fillId="0" borderId="0" applyFont="0" applyFill="0" applyBorder="0" applyAlignment="0" applyProtection="0"/>
    <xf numFmtId="207" fontId="12" fillId="0" borderId="0" applyFont="0" applyFill="0" applyBorder="0" applyAlignment="0" applyProtection="0"/>
    <xf numFmtId="207" fontId="12" fillId="0" borderId="0" applyFont="0" applyFill="0" applyBorder="0" applyAlignment="0" applyProtection="0"/>
    <xf numFmtId="207" fontId="12" fillId="0" borderId="0" applyFont="0" applyFill="0" applyBorder="0" applyAlignment="0" applyProtection="0"/>
    <xf numFmtId="207" fontId="12" fillId="0" borderId="0" applyFont="0" applyFill="0" applyBorder="0" applyAlignment="0" applyProtection="0"/>
    <xf numFmtId="207" fontId="12" fillId="0" borderId="0" applyFont="0" applyFill="0" applyBorder="0" applyAlignment="0" applyProtection="0"/>
    <xf numFmtId="207" fontId="12" fillId="0" borderId="0" applyFont="0" applyFill="0" applyBorder="0" applyAlignment="0" applyProtection="0"/>
    <xf numFmtId="207" fontId="12" fillId="0" borderId="0" applyFont="0" applyFill="0" applyBorder="0" applyAlignment="0" applyProtection="0"/>
    <xf numFmtId="207" fontId="12" fillId="0" borderId="0" applyFont="0" applyFill="0" applyBorder="0" applyAlignment="0" applyProtection="0"/>
    <xf numFmtId="207" fontId="12" fillId="0" borderId="0" applyFont="0" applyFill="0" applyBorder="0" applyAlignment="0" applyProtection="0"/>
    <xf numFmtId="207" fontId="12" fillId="0" borderId="0" applyFont="0" applyFill="0" applyBorder="0" applyAlignment="0" applyProtection="0"/>
    <xf numFmtId="207" fontId="12" fillId="0" borderId="0" applyFont="0" applyFill="0" applyBorder="0" applyAlignment="0" applyProtection="0"/>
    <xf numFmtId="207" fontId="12" fillId="0" borderId="0" applyFont="0" applyFill="0" applyBorder="0" applyAlignment="0" applyProtection="0"/>
    <xf numFmtId="201" fontId="3" fillId="0" borderId="0" applyFont="0" applyFill="0" applyBorder="0" applyAlignment="0" applyProtection="0"/>
    <xf numFmtId="207" fontId="12" fillId="0" borderId="0" applyFont="0" applyFill="0" applyBorder="0" applyAlignment="0" applyProtection="0"/>
    <xf numFmtId="207" fontId="12" fillId="0" borderId="0" applyFont="0" applyFill="0" applyBorder="0" applyAlignment="0" applyProtection="0"/>
    <xf numFmtId="207" fontId="12" fillId="0" borderId="0" applyFont="0" applyFill="0" applyBorder="0" applyAlignment="0" applyProtection="0"/>
    <xf numFmtId="207" fontId="12" fillId="0" borderId="0" applyFont="0" applyFill="0" applyBorder="0" applyAlignment="0" applyProtection="0"/>
    <xf numFmtId="207" fontId="12" fillId="0" borderId="0" applyFont="0" applyFill="0" applyBorder="0" applyAlignment="0" applyProtection="0"/>
    <xf numFmtId="207" fontId="12" fillId="0" borderId="0" applyFont="0" applyFill="0" applyBorder="0" applyAlignment="0" applyProtection="0"/>
    <xf numFmtId="207"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0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5"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201" fontId="3" fillId="0" borderId="0" applyFont="0" applyFill="0" applyBorder="0" applyAlignment="0" applyProtection="0"/>
    <xf numFmtId="170" fontId="4" fillId="0" borderId="0" applyFont="0" applyFill="0" applyBorder="0" applyAlignment="0" applyProtection="0"/>
    <xf numFmtId="0" fontId="8" fillId="0" borderId="0"/>
    <xf numFmtId="0" fontId="8" fillId="0" borderId="0"/>
    <xf numFmtId="0" fontId="8" fillId="0" borderId="0"/>
    <xf numFmtId="0" fontId="8" fillId="0" borderId="0"/>
    <xf numFmtId="0" fontId="35" fillId="0" borderId="0"/>
    <xf numFmtId="0" fontId="3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208" fontId="42" fillId="0" borderId="0"/>
    <xf numFmtId="208" fontId="42" fillId="0" borderId="0"/>
    <xf numFmtId="208" fontId="42" fillId="0" borderId="0"/>
    <xf numFmtId="208" fontId="42" fillId="0" borderId="0"/>
    <xf numFmtId="208" fontId="42" fillId="0" borderId="0"/>
    <xf numFmtId="208" fontId="42" fillId="0" borderId="0"/>
    <xf numFmtId="208" fontId="42" fillId="0" borderId="0"/>
    <xf numFmtId="208" fontId="42" fillId="0" borderId="0"/>
    <xf numFmtId="208" fontId="42" fillId="0" borderId="0"/>
    <xf numFmtId="208" fontId="42" fillId="0" borderId="0"/>
    <xf numFmtId="208" fontId="42" fillId="0" borderId="0"/>
    <xf numFmtId="208" fontId="42" fillId="0" borderId="0"/>
    <xf numFmtId="208" fontId="42" fillId="0" borderId="0"/>
    <xf numFmtId="208" fontId="42" fillId="0" borderId="0"/>
    <xf numFmtId="208" fontId="42" fillId="0" borderId="0"/>
    <xf numFmtId="208" fontId="42" fillId="0" borderId="0"/>
    <xf numFmtId="208" fontId="42" fillId="0" borderId="0"/>
    <xf numFmtId="208" fontId="42" fillId="0" borderId="0"/>
    <xf numFmtId="208" fontId="42" fillId="0" borderId="0"/>
    <xf numFmtId="208" fontId="42" fillId="0" borderId="0"/>
    <xf numFmtId="208" fontId="42" fillId="0" borderId="0"/>
    <xf numFmtId="208" fontId="42" fillId="0" borderId="0"/>
    <xf numFmtId="208" fontId="42" fillId="0" borderId="0"/>
    <xf numFmtId="208" fontId="42" fillId="0" borderId="0"/>
    <xf numFmtId="208" fontId="42" fillId="0" borderId="0"/>
    <xf numFmtId="208" fontId="42" fillId="0" borderId="0"/>
    <xf numFmtId="208" fontId="42" fillId="0" borderId="0"/>
    <xf numFmtId="208" fontId="42" fillId="0" borderId="0"/>
    <xf numFmtId="208" fontId="42" fillId="0" borderId="0"/>
    <xf numFmtId="208" fontId="42" fillId="0" borderId="0"/>
    <xf numFmtId="208" fontId="42" fillId="0" borderId="0"/>
    <xf numFmtId="208" fontId="42" fillId="0" borderId="0"/>
    <xf numFmtId="208" fontId="42" fillId="0" borderId="0"/>
    <xf numFmtId="208" fontId="42" fillId="0" borderId="0"/>
    <xf numFmtId="208" fontId="42" fillId="0" borderId="0"/>
    <xf numFmtId="208" fontId="42" fillId="0" borderId="0"/>
    <xf numFmtId="208" fontId="42" fillId="0" borderId="0"/>
    <xf numFmtId="208" fontId="42" fillId="0" borderId="0"/>
    <xf numFmtId="208" fontId="4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5" fillId="0" borderId="0"/>
    <xf numFmtId="208" fontId="42" fillId="0" borderId="0"/>
    <xf numFmtId="208" fontId="4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35"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3" fillId="0" borderId="0" applyFont="0" applyFill="0" applyBorder="0" applyAlignment="0" applyProtection="0"/>
    <xf numFmtId="9" fontId="43"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cellStyleXfs>
  <cellXfs count="391">
    <xf numFmtId="0" fontId="0" fillId="0" borderId="0" xfId="0"/>
    <xf numFmtId="0" fontId="6" fillId="0" borderId="8"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28" fillId="28" borderId="6" xfId="4693"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28" fillId="27" borderId="6" xfId="4693" applyFont="1" applyFill="1" applyBorder="1" applyAlignment="1">
      <alignment horizontal="center" vertical="center" wrapText="1"/>
    </xf>
    <xf numFmtId="10" fontId="33" fillId="0" borderId="0" xfId="0" applyNumberFormat="1" applyFont="1" applyAlignment="1">
      <alignment vertical="center"/>
    </xf>
    <xf numFmtId="4" fontId="0" fillId="0" borderId="0" xfId="0" applyNumberFormat="1" applyAlignment="1">
      <alignment vertical="center"/>
    </xf>
    <xf numFmtId="0" fontId="2" fillId="0" borderId="21" xfId="0" applyFont="1" applyBorder="1" applyAlignment="1">
      <alignment vertical="center"/>
    </xf>
    <xf numFmtId="0" fontId="2" fillId="0" borderId="0" xfId="0" applyFont="1" applyAlignment="1">
      <alignment vertical="center"/>
    </xf>
    <xf numFmtId="0" fontId="6" fillId="0" borderId="0" xfId="0" applyFont="1" applyAlignment="1">
      <alignment horizontal="left" vertical="center"/>
    </xf>
    <xf numFmtId="171" fontId="6" fillId="0" borderId="19" xfId="0" applyNumberFormat="1" applyFont="1" applyBorder="1" applyAlignment="1">
      <alignment horizontal="center" vertical="center"/>
    </xf>
    <xf numFmtId="0" fontId="3" fillId="0" borderId="0" xfId="0" applyFont="1" applyAlignment="1">
      <alignment vertical="center"/>
    </xf>
    <xf numFmtId="171" fontId="3" fillId="0" borderId="0" xfId="0" applyNumberFormat="1" applyFont="1" applyAlignment="1">
      <alignment vertical="center"/>
    </xf>
    <xf numFmtId="171" fontId="3" fillId="0" borderId="19" xfId="0" applyNumberFormat="1" applyFont="1" applyBorder="1" applyAlignment="1">
      <alignment vertical="center"/>
    </xf>
    <xf numFmtId="0" fontId="4" fillId="0" borderId="15" xfId="0" applyFont="1" applyBorder="1" applyAlignment="1">
      <alignment horizontal="center" vertical="center"/>
    </xf>
    <xf numFmtId="0" fontId="4" fillId="0" borderId="38" xfId="0" applyFont="1" applyBorder="1" applyAlignment="1">
      <alignment horizontal="center" vertical="center"/>
    </xf>
    <xf numFmtId="171" fontId="4" fillId="0" borderId="38" xfId="0" applyNumberFormat="1" applyFont="1" applyBorder="1" applyAlignment="1">
      <alignment horizontal="center" vertical="center"/>
    </xf>
    <xf numFmtId="171" fontId="4" fillId="0" borderId="19" xfId="0" applyNumberFormat="1" applyFont="1" applyBorder="1" applyAlignment="1">
      <alignment horizontal="center" vertical="center"/>
    </xf>
    <xf numFmtId="171" fontId="4" fillId="0" borderId="2" xfId="0" applyNumberFormat="1" applyFont="1" applyBorder="1" applyAlignment="1">
      <alignment horizontal="center" vertical="center"/>
    </xf>
    <xf numFmtId="0" fontId="4" fillId="0" borderId="21" xfId="0" applyFont="1" applyBorder="1" applyAlignment="1">
      <alignment horizontal="left" vertical="center"/>
    </xf>
    <xf numFmtId="0" fontId="4" fillId="0" borderId="21" xfId="0" applyFont="1" applyBorder="1" applyAlignment="1">
      <alignment horizontal="center" vertical="center"/>
    </xf>
    <xf numFmtId="0" fontId="4" fillId="0" borderId="0" xfId="0" applyFont="1" applyAlignment="1">
      <alignment horizontal="center" vertical="center"/>
    </xf>
    <xf numFmtId="171" fontId="4" fillId="0" borderId="0" xfId="3" applyNumberFormat="1" applyFont="1" applyFill="1" applyBorder="1" applyAlignment="1">
      <alignment horizontal="center" vertical="center"/>
    </xf>
    <xf numFmtId="4" fontId="4" fillId="0" borderId="0" xfId="0" applyNumberFormat="1" applyFont="1" applyAlignment="1">
      <alignment horizontal="center" vertical="center"/>
    </xf>
    <xf numFmtId="171" fontId="6" fillId="0" borderId="38" xfId="0" applyNumberFormat="1" applyFont="1" applyBorder="1" applyAlignment="1">
      <alignment horizontal="center" vertical="center"/>
    </xf>
    <xf numFmtId="171" fontId="4" fillId="0" borderId="39" xfId="0" applyNumberFormat="1" applyFont="1" applyBorder="1" applyAlignment="1">
      <alignment horizontal="center" vertical="center"/>
    </xf>
    <xf numFmtId="171" fontId="3" fillId="0" borderId="0" xfId="3" applyNumberFormat="1" applyFont="1" applyFill="1" applyBorder="1" applyAlignment="1">
      <alignment vertical="center"/>
    </xf>
    <xf numFmtId="4" fontId="4" fillId="0" borderId="38" xfId="0" applyNumberFormat="1" applyFont="1" applyBorder="1" applyAlignment="1">
      <alignment horizontal="center" vertical="center"/>
    </xf>
    <xf numFmtId="171" fontId="4" fillId="0" borderId="38" xfId="3" applyNumberFormat="1" applyFont="1" applyFill="1" applyBorder="1" applyAlignment="1">
      <alignment horizontal="center" vertical="center"/>
    </xf>
    <xf numFmtId="0" fontId="4" fillId="0" borderId="0" xfId="0" applyFont="1" applyAlignment="1">
      <alignment horizontal="left" vertical="center"/>
    </xf>
    <xf numFmtId="0" fontId="6" fillId="0" borderId="21" xfId="0" applyFont="1" applyBorder="1" applyAlignment="1">
      <alignment horizontal="center" vertical="center"/>
    </xf>
    <xf numFmtId="171" fontId="6" fillId="0" borderId="0" xfId="0" applyNumberFormat="1" applyFont="1" applyAlignment="1">
      <alignment horizontal="center" vertical="center"/>
    </xf>
    <xf numFmtId="0" fontId="3" fillId="0" borderId="21" xfId="0" applyFont="1" applyBorder="1" applyAlignment="1">
      <alignment vertical="center"/>
    </xf>
    <xf numFmtId="0" fontId="3" fillId="0" borderId="1" xfId="0" applyFont="1" applyBorder="1" applyAlignment="1">
      <alignment horizontal="centerContinuous" vertical="center"/>
    </xf>
    <xf numFmtId="0" fontId="3" fillId="0" borderId="23" xfId="0" applyFont="1" applyBorder="1" applyAlignment="1">
      <alignment vertical="center"/>
    </xf>
    <xf numFmtId="0" fontId="3" fillId="0" borderId="40" xfId="0" applyFont="1" applyBorder="1" applyAlignment="1">
      <alignment vertical="center"/>
    </xf>
    <xf numFmtId="0" fontId="4" fillId="0" borderId="40" xfId="0" applyFont="1" applyBorder="1" applyAlignment="1">
      <alignment horizontal="center" vertical="center"/>
    </xf>
    <xf numFmtId="0" fontId="4" fillId="0" borderId="24" xfId="0" applyFont="1" applyBorder="1" applyAlignment="1">
      <alignment horizontal="center" vertical="center"/>
    </xf>
    <xf numFmtId="0" fontId="28" fillId="27" borderId="7" xfId="4693" applyFont="1" applyFill="1" applyBorder="1" applyAlignment="1">
      <alignment horizontal="center" vertical="center" wrapText="1"/>
    </xf>
    <xf numFmtId="171" fontId="6" fillId="0" borderId="64" xfId="0" applyNumberFormat="1" applyFont="1" applyBorder="1" applyAlignment="1">
      <alignment horizontal="center" vertical="center"/>
    </xf>
    <xf numFmtId="171" fontId="4" fillId="0" borderId="54" xfId="0" applyNumberFormat="1" applyFont="1" applyBorder="1" applyAlignment="1">
      <alignment horizontal="center" vertical="center"/>
    </xf>
    <xf numFmtId="171" fontId="4" fillId="0" borderId="64" xfId="0" applyNumberFormat="1" applyFont="1" applyBorder="1" applyAlignment="1">
      <alignment horizontal="center" vertical="center"/>
    </xf>
    <xf numFmtId="171" fontId="6" fillId="0" borderId="63" xfId="0" applyNumberFormat="1" applyFont="1" applyBorder="1" applyAlignment="1">
      <alignment horizontal="center" vertical="center"/>
    </xf>
    <xf numFmtId="0" fontId="4" fillId="0" borderId="63" xfId="0" applyFont="1" applyBorder="1" applyAlignment="1">
      <alignment horizontal="center" vertical="center"/>
    </xf>
    <xf numFmtId="171" fontId="4" fillId="0" borderId="63" xfId="3" applyNumberFormat="1" applyFont="1" applyFill="1" applyBorder="1" applyAlignment="1">
      <alignment horizontal="center" vertical="center"/>
    </xf>
    <xf numFmtId="171" fontId="4" fillId="0" borderId="63" xfId="0" applyNumberFormat="1" applyFont="1" applyBorder="1" applyAlignment="1">
      <alignment horizontal="center" vertical="center"/>
    </xf>
    <xf numFmtId="171" fontId="5" fillId="0" borderId="39" xfId="0" applyNumberFormat="1" applyFont="1" applyBorder="1" applyAlignment="1">
      <alignment horizontal="center" vertical="center"/>
    </xf>
    <xf numFmtId="0" fontId="6" fillId="0" borderId="10" xfId="0" applyFont="1" applyBorder="1" applyAlignment="1">
      <alignment horizontal="center" vertical="center"/>
    </xf>
    <xf numFmtId="193" fontId="7" fillId="0" borderId="11" xfId="0" applyNumberFormat="1" applyFont="1" applyBorder="1" applyAlignment="1">
      <alignment horizontal="center" vertical="center"/>
    </xf>
    <xf numFmtId="0" fontId="4" fillId="0" borderId="68" xfId="0" applyFont="1" applyBorder="1" applyAlignment="1">
      <alignment vertical="center"/>
    </xf>
    <xf numFmtId="0" fontId="4" fillId="0" borderId="54" xfId="0" applyFont="1" applyBorder="1" applyAlignment="1">
      <alignment horizontal="center" vertical="center"/>
    </xf>
    <xf numFmtId="175" fontId="4" fillId="0" borderId="54" xfId="1" applyNumberFormat="1" applyFont="1" applyFill="1" applyBorder="1" applyAlignment="1">
      <alignment horizontal="center" vertical="center"/>
    </xf>
    <xf numFmtId="4" fontId="4" fillId="0" borderId="54" xfId="0" applyNumberFormat="1" applyFont="1" applyBorder="1" applyAlignment="1">
      <alignment horizontal="center" vertical="center"/>
    </xf>
    <xf numFmtId="0" fontId="4" fillId="0" borderId="18" xfId="0" applyFont="1" applyBorder="1" applyAlignment="1">
      <alignment vertical="center"/>
    </xf>
    <xf numFmtId="0" fontId="4" fillId="0" borderId="2" xfId="0" applyFont="1" applyBorder="1" applyAlignment="1">
      <alignment horizontal="center" vertical="center"/>
    </xf>
    <xf numFmtId="175" fontId="4" fillId="0" borderId="2" xfId="1" applyNumberFormat="1" applyFont="1" applyFill="1" applyBorder="1" applyAlignment="1">
      <alignment horizontal="center" vertical="center"/>
    </xf>
    <xf numFmtId="4" fontId="4" fillId="0" borderId="2" xfId="0" applyNumberFormat="1" applyFont="1" applyBorder="1" applyAlignment="1">
      <alignment horizontal="center" vertical="center"/>
    </xf>
    <xf numFmtId="0" fontId="4" fillId="0" borderId="20" xfId="0" applyFont="1" applyBorder="1" applyAlignment="1">
      <alignment vertical="center"/>
    </xf>
    <xf numFmtId="0" fontId="4" fillId="0" borderId="64" xfId="0" applyFont="1" applyBorder="1" applyAlignment="1">
      <alignment horizontal="center" vertical="center"/>
    </xf>
    <xf numFmtId="175" fontId="4" fillId="0" borderId="64" xfId="1" applyNumberFormat="1" applyFont="1" applyFill="1" applyBorder="1" applyAlignment="1">
      <alignment horizontal="center" vertical="center"/>
    </xf>
    <xf numFmtId="4" fontId="4" fillId="0" borderId="64" xfId="0" applyNumberFormat="1" applyFont="1" applyBorder="1" applyAlignment="1">
      <alignment horizontal="center" vertical="center"/>
    </xf>
    <xf numFmtId="0" fontId="4" fillId="0" borderId="18" xfId="0" applyFont="1" applyBorder="1" applyAlignment="1">
      <alignment horizontal="left" vertical="center"/>
    </xf>
    <xf numFmtId="0" fontId="4" fillId="0" borderId="20" xfId="0" applyFont="1" applyBorder="1" applyAlignment="1">
      <alignment horizontal="left" vertical="center"/>
    </xf>
    <xf numFmtId="4" fontId="4" fillId="0" borderId="59" xfId="0" applyNumberFormat="1" applyFont="1" applyBorder="1" applyAlignment="1">
      <alignment horizontal="center" vertical="center"/>
    </xf>
    <xf numFmtId="193" fontId="0" fillId="0" borderId="0" xfId="0" applyNumberFormat="1" applyAlignment="1">
      <alignment vertical="center"/>
    </xf>
    <xf numFmtId="2" fontId="33" fillId="0" borderId="0" xfId="0" applyNumberFormat="1" applyFont="1" applyAlignment="1">
      <alignment vertical="center"/>
    </xf>
    <xf numFmtId="0" fontId="2" fillId="0" borderId="9" xfId="0" applyFont="1" applyBorder="1" applyAlignment="1">
      <alignment horizontal="center" vertical="center"/>
    </xf>
    <xf numFmtId="166" fontId="33" fillId="0" borderId="0" xfId="4724" applyFont="1" applyFill="1" applyAlignment="1">
      <alignment vertical="center"/>
    </xf>
    <xf numFmtId="200" fontId="33" fillId="0" borderId="0" xfId="4724" applyNumberFormat="1" applyFont="1" applyFill="1" applyAlignment="1">
      <alignment vertical="center"/>
    </xf>
    <xf numFmtId="166" fontId="0" fillId="0" borderId="0" xfId="4724" applyFont="1" applyFill="1" applyAlignment="1">
      <alignment vertical="center"/>
    </xf>
    <xf numFmtId="0" fontId="4" fillId="0" borderId="68" xfId="0" applyFont="1" applyBorder="1" applyAlignment="1">
      <alignment vertical="center" wrapText="1"/>
    </xf>
    <xf numFmtId="0" fontId="4" fillId="0" borderId="18" xfId="0" applyFont="1" applyBorder="1" applyAlignment="1">
      <alignment horizontal="left" vertical="center" wrapText="1"/>
    </xf>
    <xf numFmtId="0" fontId="45" fillId="0" borderId="0" xfId="0" applyFont="1"/>
    <xf numFmtId="0" fontId="45" fillId="3" borderId="0" xfId="0" applyFont="1" applyFill="1" applyAlignment="1">
      <alignment vertical="center"/>
    </xf>
    <xf numFmtId="0" fontId="45" fillId="0" borderId="0" xfId="0" applyFont="1" applyAlignment="1">
      <alignment vertical="center"/>
    </xf>
    <xf numFmtId="0" fontId="45" fillId="30" borderId="0" xfId="0" applyFont="1" applyFill="1" applyAlignment="1">
      <alignment vertical="center"/>
    </xf>
    <xf numFmtId="0" fontId="45" fillId="25" borderId="0" xfId="0" applyFont="1" applyFill="1" applyAlignment="1">
      <alignment vertical="center"/>
    </xf>
    <xf numFmtId="164" fontId="45" fillId="25" borderId="0" xfId="0" applyNumberFormat="1" applyFont="1" applyFill="1" applyAlignment="1">
      <alignment vertical="center"/>
    </xf>
    <xf numFmtId="0" fontId="46" fillId="0" borderId="0" xfId="0" applyFont="1" applyAlignment="1">
      <alignment vertical="center"/>
    </xf>
    <xf numFmtId="175" fontId="45" fillId="25" borderId="0" xfId="1" applyNumberFormat="1" applyFont="1" applyFill="1" applyAlignment="1">
      <alignment vertical="center"/>
    </xf>
    <xf numFmtId="0" fontId="45" fillId="3" borderId="0" xfId="0" applyFont="1" applyFill="1"/>
    <xf numFmtId="165" fontId="45" fillId="3" borderId="0" xfId="1" applyFont="1" applyFill="1"/>
    <xf numFmtId="165" fontId="45" fillId="3" borderId="0" xfId="0" applyNumberFormat="1" applyFont="1" applyFill="1"/>
    <xf numFmtId="0" fontId="45" fillId="3" borderId="0" xfId="0" applyFont="1" applyFill="1" applyAlignment="1">
      <alignment horizontal="center" vertical="center"/>
    </xf>
    <xf numFmtId="193" fontId="45" fillId="0" borderId="0" xfId="0" applyNumberFormat="1" applyFont="1" applyAlignment="1">
      <alignment vertical="center"/>
    </xf>
    <xf numFmtId="0" fontId="46" fillId="25" borderId="0" xfId="0" applyFont="1" applyFill="1" applyAlignment="1">
      <alignment horizontal="center" vertical="center" wrapText="1"/>
    </xf>
    <xf numFmtId="174" fontId="45" fillId="25" borderId="0" xfId="0" applyNumberFormat="1" applyFont="1" applyFill="1" applyAlignment="1">
      <alignment vertical="center"/>
    </xf>
    <xf numFmtId="0" fontId="45" fillId="0" borderId="0" xfId="0" applyFont="1" applyAlignment="1">
      <alignment horizontal="center" vertical="center"/>
    </xf>
    <xf numFmtId="193" fontId="45" fillId="0" borderId="63" xfId="0" applyNumberFormat="1" applyFont="1" applyBorder="1" applyAlignment="1">
      <alignment horizontal="right" vertical="center"/>
    </xf>
    <xf numFmtId="174" fontId="45" fillId="0" borderId="63" xfId="0" applyNumberFormat="1" applyFont="1" applyBorder="1" applyAlignment="1">
      <alignment horizontal="right" vertical="center"/>
    </xf>
    <xf numFmtId="174" fontId="45" fillId="0" borderId="0" xfId="0" applyNumberFormat="1" applyFont="1" applyAlignment="1">
      <alignment horizontal="right" vertical="center"/>
    </xf>
    <xf numFmtId="193" fontId="45" fillId="3" borderId="63" xfId="0" applyNumberFormat="1" applyFont="1" applyFill="1" applyBorder="1" applyAlignment="1">
      <alignment horizontal="right" vertical="center"/>
    </xf>
    <xf numFmtId="0" fontId="45" fillId="0" borderId="63" xfId="0" applyFont="1" applyBorder="1" applyAlignment="1">
      <alignment vertical="center" wrapText="1"/>
    </xf>
    <xf numFmtId="0" fontId="46" fillId="0" borderId="0" xfId="0" applyFont="1" applyAlignment="1">
      <alignment horizontal="center" vertical="center"/>
    </xf>
    <xf numFmtId="193" fontId="45" fillId="0" borderId="64" xfId="0" applyNumberFormat="1" applyFont="1" applyBorder="1" applyAlignment="1">
      <alignment horizontal="right" vertical="center"/>
    </xf>
    <xf numFmtId="193" fontId="46" fillId="0" borderId="63" xfId="0" applyNumberFormat="1" applyFont="1" applyBorder="1" applyAlignment="1">
      <alignment horizontal="right" vertical="center"/>
    </xf>
    <xf numFmtId="174" fontId="46" fillId="0" borderId="63" xfId="0" applyNumberFormat="1" applyFont="1" applyBorder="1" applyAlignment="1">
      <alignment horizontal="right" vertical="center"/>
    </xf>
    <xf numFmtId="174" fontId="46" fillId="0" borderId="0" xfId="0" applyNumberFormat="1" applyFont="1" applyAlignment="1">
      <alignment horizontal="right" vertical="center"/>
    </xf>
    <xf numFmtId="195" fontId="46" fillId="3" borderId="51" xfId="0" applyNumberFormat="1" applyFont="1" applyFill="1" applyBorder="1" applyAlignment="1">
      <alignment horizontal="right" vertical="center" wrapText="1"/>
    </xf>
    <xf numFmtId="194" fontId="46" fillId="3" borderId="0" xfId="0" applyNumberFormat="1" applyFont="1" applyFill="1" applyAlignment="1">
      <alignment horizontal="center" vertical="center" wrapText="1"/>
    </xf>
    <xf numFmtId="0" fontId="45" fillId="3" borderId="0" xfId="0" applyFont="1" applyFill="1" applyAlignment="1">
      <alignment horizontal="right"/>
    </xf>
    <xf numFmtId="0" fontId="46" fillId="3" borderId="0" xfId="0" applyFont="1" applyFill="1" applyAlignment="1">
      <alignment horizontal="center" vertical="center" wrapText="1"/>
    </xf>
    <xf numFmtId="0" fontId="46" fillId="3" borderId="0" xfId="0" applyFont="1" applyFill="1" applyAlignment="1">
      <alignment horizontal="center"/>
    </xf>
    <xf numFmtId="0" fontId="46" fillId="3" borderId="0" xfId="0" applyFont="1" applyFill="1" applyAlignment="1">
      <alignment horizontal="right" vertical="center" wrapText="1"/>
    </xf>
    <xf numFmtId="9" fontId="46" fillId="0" borderId="51" xfId="2" applyFont="1" applyFill="1" applyBorder="1" applyAlignment="1">
      <alignment horizontal="center" vertical="center"/>
    </xf>
    <xf numFmtId="0" fontId="46" fillId="3" borderId="0" xfId="0" applyFont="1" applyFill="1" applyAlignment="1">
      <alignment vertical="center" wrapText="1"/>
    </xf>
    <xf numFmtId="195" fontId="46" fillId="3" borderId="0" xfId="0" applyNumberFormat="1" applyFont="1" applyFill="1" applyAlignment="1">
      <alignment horizontal="center" vertical="center" wrapText="1"/>
    </xf>
    <xf numFmtId="165" fontId="45" fillId="0" borderId="0" xfId="1" applyFont="1"/>
    <xf numFmtId="0" fontId="45" fillId="3" borderId="0" xfId="0" applyFont="1" applyFill="1" applyAlignment="1">
      <alignment horizontal="left" vertical="top" wrapText="1"/>
    </xf>
    <xf numFmtId="0" fontId="45" fillId="3" borderId="0" xfId="0" applyFont="1" applyFill="1" applyAlignment="1">
      <alignment horizontal="center"/>
    </xf>
    <xf numFmtId="0" fontId="45" fillId="3" borderId="47" xfId="0" applyFont="1" applyFill="1" applyBorder="1"/>
    <xf numFmtId="0" fontId="45" fillId="3" borderId="56" xfId="0" applyFont="1" applyFill="1" applyBorder="1"/>
    <xf numFmtId="0" fontId="45" fillId="3" borderId="42" xfId="0" applyFont="1" applyFill="1" applyBorder="1"/>
    <xf numFmtId="0" fontId="45" fillId="3" borderId="52" xfId="0" applyFont="1" applyFill="1" applyBorder="1"/>
    <xf numFmtId="0" fontId="45" fillId="3" borderId="45" xfId="0" applyFont="1" applyFill="1" applyBorder="1" applyAlignment="1">
      <alignment horizontal="left" vertical="top" wrapText="1"/>
    </xf>
    <xf numFmtId="0" fontId="45" fillId="3" borderId="57" xfId="0" applyFont="1" applyFill="1" applyBorder="1"/>
    <xf numFmtId="0" fontId="45" fillId="3" borderId="58" xfId="0" applyFont="1" applyFill="1" applyBorder="1"/>
    <xf numFmtId="0" fontId="45" fillId="3" borderId="59" xfId="0" applyFont="1" applyFill="1" applyBorder="1"/>
    <xf numFmtId="0" fontId="45" fillId="3" borderId="60" xfId="0" applyFont="1" applyFill="1" applyBorder="1" applyAlignment="1">
      <alignment horizontal="left" vertical="top" wrapText="1"/>
    </xf>
    <xf numFmtId="0" fontId="45" fillId="2" borderId="0" xfId="0" applyFont="1" applyFill="1" applyAlignment="1">
      <alignment horizontal="left"/>
    </xf>
    <xf numFmtId="0" fontId="45" fillId="3" borderId="0" xfId="0" applyFont="1" applyFill="1" applyAlignment="1">
      <alignment horizontal="left"/>
    </xf>
    <xf numFmtId="0" fontId="45" fillId="3" borderId="0" xfId="0" applyFont="1" applyFill="1" applyAlignment="1">
      <alignment horizontal="justify" vertical="center" wrapText="1"/>
    </xf>
    <xf numFmtId="0" fontId="45" fillId="3" borderId="0" xfId="0" applyFont="1" applyFill="1" applyAlignment="1">
      <alignment horizontal="justify" vertical="center"/>
    </xf>
    <xf numFmtId="0" fontId="45" fillId="3" borderId="0" xfId="0" applyFont="1" applyFill="1" applyAlignment="1">
      <alignment horizontal="justify" vertical="top" wrapText="1"/>
    </xf>
    <xf numFmtId="0" fontId="45" fillId="3" borderId="0" xfId="0" applyFont="1" applyFill="1" applyAlignment="1">
      <alignment horizontal="justify"/>
    </xf>
    <xf numFmtId="4" fontId="45" fillId="0" borderId="0" xfId="0" applyNumberFormat="1" applyFont="1" applyAlignment="1">
      <alignment vertical="center"/>
    </xf>
    <xf numFmtId="195" fontId="46" fillId="3" borderId="49" xfId="0" applyNumberFormat="1" applyFont="1" applyFill="1" applyBorder="1" applyAlignment="1">
      <alignment horizontal="right" vertical="center" wrapText="1"/>
    </xf>
    <xf numFmtId="0" fontId="4" fillId="0" borderId="22" xfId="0" applyFont="1" applyBorder="1" applyAlignment="1">
      <alignment horizontal="center" vertical="center"/>
    </xf>
    <xf numFmtId="0" fontId="2" fillId="0" borderId="74" xfId="0" applyFont="1" applyBorder="1" applyAlignment="1">
      <alignment vertical="center"/>
    </xf>
    <xf numFmtId="0" fontId="4" fillId="0" borderId="66" xfId="0" applyFont="1" applyBorder="1" applyAlignment="1">
      <alignment horizontal="center" vertical="center"/>
    </xf>
    <xf numFmtId="0" fontId="4" fillId="0" borderId="74" xfId="0" applyFont="1" applyBorder="1" applyAlignment="1">
      <alignment horizontal="center" vertical="center"/>
    </xf>
    <xf numFmtId="4" fontId="4" fillId="0" borderId="66" xfId="0" applyNumberFormat="1" applyFont="1" applyBorder="1" applyAlignment="1">
      <alignment horizontal="center" vertical="center"/>
    </xf>
    <xf numFmtId="0" fontId="28" fillId="28" borderId="7" xfId="4693" applyFont="1" applyFill="1" applyBorder="1" applyAlignment="1">
      <alignment horizontal="center" vertical="center" wrapText="1"/>
    </xf>
    <xf numFmtId="0" fontId="47" fillId="0" borderId="0" xfId="4693" applyFont="1"/>
    <xf numFmtId="0" fontId="28" fillId="27" borderId="34" xfId="4693" applyFont="1" applyFill="1" applyBorder="1" applyAlignment="1">
      <alignment horizontal="center" vertical="center" wrapText="1"/>
    </xf>
    <xf numFmtId="0" fontId="28" fillId="28" borderId="5" xfId="4693" applyFont="1" applyFill="1" applyBorder="1" applyAlignment="1">
      <alignment horizontal="center" vertical="center"/>
    </xf>
    <xf numFmtId="0" fontId="28" fillId="27" borderId="73" xfId="4693" applyFont="1" applyFill="1" applyBorder="1" applyAlignment="1">
      <alignment horizontal="center" vertical="center" wrapText="1"/>
    </xf>
    <xf numFmtId="0" fontId="47" fillId="0" borderId="0" xfId="4693" applyFont="1" applyAlignment="1">
      <alignment horizontal="center" vertical="center"/>
    </xf>
    <xf numFmtId="0" fontId="45" fillId="0" borderId="0" xfId="4693" applyFont="1" applyAlignment="1">
      <alignment horizontal="center" vertical="center"/>
    </xf>
    <xf numFmtId="0" fontId="31" fillId="3" borderId="0" xfId="4693" applyFont="1" applyFill="1" applyAlignment="1">
      <alignment vertical="center"/>
    </xf>
    <xf numFmtId="0" fontId="47" fillId="3" borderId="0" xfId="4693" applyFont="1" applyFill="1" applyAlignment="1">
      <alignment vertical="center"/>
    </xf>
    <xf numFmtId="0" fontId="47" fillId="3" borderId="0" xfId="4693" applyFont="1" applyFill="1" applyAlignment="1">
      <alignment horizontal="center" vertical="center"/>
    </xf>
    <xf numFmtId="0" fontId="31" fillId="0" borderId="0" xfId="4693" applyFont="1" applyAlignment="1">
      <alignment vertical="center"/>
    </xf>
    <xf numFmtId="0" fontId="47" fillId="0" borderId="0" xfId="4693" applyFont="1" applyAlignment="1">
      <alignment vertical="center"/>
    </xf>
    <xf numFmtId="0" fontId="47" fillId="0" borderId="8" xfId="4693" applyFont="1" applyBorder="1" applyAlignment="1">
      <alignment vertical="center"/>
    </xf>
    <xf numFmtId="0" fontId="47" fillId="0" borderId="9" xfId="4693" applyFont="1" applyBorder="1" applyAlignment="1">
      <alignment vertical="center"/>
    </xf>
    <xf numFmtId="0" fontId="31" fillId="0" borderId="63" xfId="1300" applyNumberFormat="1" applyFont="1" applyFill="1" applyBorder="1" applyAlignment="1" applyProtection="1">
      <alignment horizontal="justify" vertical="center" wrapText="1"/>
    </xf>
    <xf numFmtId="180" fontId="31" fillId="0" borderId="63" xfId="1300" applyFont="1" applyFill="1" applyBorder="1" applyAlignment="1" applyProtection="1">
      <alignment horizontal="center" vertical="center" wrapText="1"/>
    </xf>
    <xf numFmtId="0" fontId="47" fillId="0" borderId="63" xfId="4693" applyFont="1" applyBorder="1" applyAlignment="1">
      <alignment horizontal="left" vertical="center"/>
    </xf>
    <xf numFmtId="0" fontId="31" fillId="0" borderId="10" xfId="1300" applyNumberFormat="1" applyFont="1" applyFill="1" applyBorder="1" applyAlignment="1" applyProtection="1">
      <alignment horizontal="justify" vertical="center" wrapText="1"/>
    </xf>
    <xf numFmtId="180" fontId="31" fillId="0" borderId="10" xfId="1300" applyFont="1" applyFill="1" applyBorder="1" applyAlignment="1" applyProtection="1">
      <alignment horizontal="center" vertical="center" wrapText="1"/>
    </xf>
    <xf numFmtId="0" fontId="31" fillId="3" borderId="0" xfId="4693" applyFont="1" applyFill="1" applyAlignment="1">
      <alignment horizontal="center" vertical="center"/>
    </xf>
    <xf numFmtId="0" fontId="47" fillId="3" borderId="21" xfId="4693" applyFont="1" applyFill="1" applyBorder="1" applyAlignment="1">
      <alignment vertical="center"/>
    </xf>
    <xf numFmtId="0" fontId="47" fillId="3" borderId="19" xfId="4693" applyFont="1" applyFill="1" applyBorder="1" applyAlignment="1">
      <alignment horizontal="center" vertical="center"/>
    </xf>
    <xf numFmtId="14" fontId="28" fillId="3" borderId="65" xfId="4693" applyNumberFormat="1" applyFont="1" applyFill="1" applyBorder="1" applyAlignment="1">
      <alignment horizontal="left" vertical="center"/>
    </xf>
    <xf numFmtId="0" fontId="31" fillId="3" borderId="0" xfId="4693" applyFont="1" applyFill="1" applyAlignment="1">
      <alignment horizontal="left" vertical="center"/>
    </xf>
    <xf numFmtId="0" fontId="45" fillId="3" borderId="0" xfId="4693" applyFont="1" applyFill="1" applyAlignment="1">
      <alignment horizontal="center" vertical="center"/>
    </xf>
    <xf numFmtId="175" fontId="47" fillId="3" borderId="0" xfId="4693" applyNumberFormat="1" applyFont="1" applyFill="1" applyAlignment="1">
      <alignment horizontal="center" vertical="center"/>
    </xf>
    <xf numFmtId="49" fontId="45" fillId="0" borderId="63" xfId="4693" applyNumberFormat="1" applyFont="1" applyBorder="1" applyAlignment="1">
      <alignment horizontal="justify" vertical="center" wrapText="1"/>
    </xf>
    <xf numFmtId="0" fontId="45" fillId="0" borderId="63" xfId="4693" applyFont="1" applyBorder="1" applyAlignment="1">
      <alignment horizontal="center" vertical="center"/>
    </xf>
    <xf numFmtId="0" fontId="47" fillId="0" borderId="65" xfId="4693" applyFont="1" applyBorder="1" applyAlignment="1">
      <alignment horizontal="left" vertical="center" wrapText="1"/>
    </xf>
    <xf numFmtId="0" fontId="47" fillId="0" borderId="65" xfId="4693" applyFont="1" applyBorder="1" applyAlignment="1">
      <alignment horizontal="left" vertical="center"/>
    </xf>
    <xf numFmtId="0" fontId="47" fillId="0" borderId="11" xfId="4693" applyFont="1" applyBorder="1" applyAlignment="1">
      <alignment horizontal="left" vertical="center"/>
    </xf>
    <xf numFmtId="14" fontId="45" fillId="0" borderId="0" xfId="0" applyNumberFormat="1" applyFont="1" applyAlignment="1">
      <alignment horizontal="center" vertical="center"/>
    </xf>
    <xf numFmtId="0" fontId="46" fillId="0" borderId="63" xfId="0" applyFont="1" applyBorder="1" applyAlignment="1">
      <alignment horizontal="center" vertical="center" wrapText="1"/>
    </xf>
    <xf numFmtId="0" fontId="45" fillId="0" borderId="36" xfId="2324" applyFont="1" applyBorder="1" applyAlignment="1">
      <alignment horizontal="justify" vertical="center"/>
    </xf>
    <xf numFmtId="0" fontId="45" fillId="0" borderId="36" xfId="2324" applyFont="1" applyBorder="1" applyAlignment="1">
      <alignment horizontal="center" vertical="center"/>
    </xf>
    <xf numFmtId="165" fontId="45" fillId="0" borderId="36" xfId="1" applyFont="1" applyFill="1" applyBorder="1" applyAlignment="1" applyProtection="1">
      <alignment horizontal="center" vertical="center"/>
    </xf>
    <xf numFmtId="0" fontId="46" fillId="3" borderId="63" xfId="0" applyFont="1" applyFill="1" applyBorder="1" applyAlignment="1">
      <alignment horizontal="center" vertical="center" wrapText="1"/>
    </xf>
    <xf numFmtId="0" fontId="45" fillId="3" borderId="36" xfId="2324" applyFont="1" applyFill="1" applyBorder="1" applyAlignment="1">
      <alignment horizontal="justify" vertical="center"/>
    </xf>
    <xf numFmtId="0" fontId="45" fillId="3" borderId="36" xfId="2324" applyFont="1" applyFill="1" applyBorder="1" applyAlignment="1">
      <alignment horizontal="center" vertical="center"/>
    </xf>
    <xf numFmtId="165" fontId="45" fillId="3" borderId="36" xfId="1" applyFont="1" applyFill="1" applyBorder="1" applyAlignment="1" applyProtection="1">
      <alignment horizontal="center" vertical="center"/>
    </xf>
    <xf numFmtId="0" fontId="45" fillId="0" borderId="80" xfId="2324" applyFont="1" applyBorder="1" applyAlignment="1">
      <alignment horizontal="center" vertical="center"/>
    </xf>
    <xf numFmtId="0" fontId="45" fillId="3" borderId="0" xfId="2324" applyFont="1" applyFill="1" applyAlignment="1">
      <alignment horizontal="justify" vertical="center"/>
    </xf>
    <xf numFmtId="0" fontId="45" fillId="3" borderId="63" xfId="2324" applyFont="1" applyFill="1" applyBorder="1" applyAlignment="1">
      <alignment horizontal="center" vertical="center"/>
    </xf>
    <xf numFmtId="0" fontId="46" fillId="0" borderId="53" xfId="0" applyFont="1" applyBorder="1" applyAlignment="1">
      <alignment horizontal="center" vertical="center" wrapText="1"/>
    </xf>
    <xf numFmtId="0" fontId="45" fillId="0" borderId="0" xfId="2324" applyFont="1" applyAlignment="1">
      <alignment horizontal="justify" vertical="center"/>
    </xf>
    <xf numFmtId="0" fontId="46" fillId="0" borderId="36" xfId="2324" applyFont="1" applyBorder="1" applyAlignment="1">
      <alignment horizontal="justify" vertical="center"/>
    </xf>
    <xf numFmtId="0" fontId="46" fillId="0" borderId="64" xfId="0" applyFont="1" applyBorder="1" applyAlignment="1">
      <alignment horizontal="center" vertical="center" wrapText="1"/>
    </xf>
    <xf numFmtId="165" fontId="45" fillId="0" borderId="0" xfId="1" applyFont="1" applyFill="1" applyBorder="1" applyAlignment="1" applyProtection="1">
      <alignment horizontal="center" vertical="center"/>
    </xf>
    <xf numFmtId="0" fontId="46" fillId="0" borderId="36" xfId="2324" applyFont="1" applyBorder="1" applyAlignment="1">
      <alignment horizontal="center" vertical="center"/>
    </xf>
    <xf numFmtId="165" fontId="46" fillId="0" borderId="36" xfId="1" applyFont="1" applyFill="1" applyBorder="1" applyAlignment="1" applyProtection="1">
      <alignment horizontal="center" vertical="center"/>
    </xf>
    <xf numFmtId="2" fontId="45" fillId="3" borderId="0" xfId="1166" applyNumberFormat="1" applyFont="1" applyFill="1" applyBorder="1" applyAlignment="1" applyProtection="1">
      <alignment horizontal="center" vertical="center" wrapText="1"/>
    </xf>
    <xf numFmtId="2" fontId="45" fillId="3" borderId="0" xfId="1166" applyNumberFormat="1" applyFont="1" applyFill="1" applyBorder="1" applyAlignment="1" applyProtection="1">
      <alignment horizontal="left" vertical="top" wrapText="1"/>
    </xf>
    <xf numFmtId="165" fontId="45" fillId="3" borderId="0" xfId="1" applyFont="1" applyFill="1" applyBorder="1" applyAlignment="1" applyProtection="1">
      <alignment horizontal="left" vertical="center" wrapText="1"/>
    </xf>
    <xf numFmtId="175" fontId="31" fillId="33" borderId="65" xfId="4693" applyNumberFormat="1" applyFont="1" applyFill="1" applyBorder="1" applyAlignment="1">
      <alignment vertical="center" wrapText="1"/>
    </xf>
    <xf numFmtId="175" fontId="31" fillId="33" borderId="63" xfId="4693" applyNumberFormat="1" applyFont="1" applyFill="1" applyBorder="1" applyAlignment="1">
      <alignment vertical="center" wrapText="1"/>
    </xf>
    <xf numFmtId="175" fontId="31" fillId="33" borderId="10" xfId="4693" applyNumberFormat="1" applyFont="1" applyFill="1" applyBorder="1" applyAlignment="1">
      <alignment vertical="center" wrapText="1"/>
    </xf>
    <xf numFmtId="175" fontId="31" fillId="33" borderId="11" xfId="4693" applyNumberFormat="1" applyFont="1" applyFill="1" applyBorder="1" applyAlignment="1">
      <alignment vertical="center" wrapText="1"/>
    </xf>
    <xf numFmtId="0" fontId="46" fillId="28" borderId="55" xfId="0" applyFont="1" applyFill="1" applyBorder="1" applyAlignment="1">
      <alignment horizontal="center" vertical="center" wrapText="1"/>
    </xf>
    <xf numFmtId="0" fontId="46" fillId="28" borderId="61" xfId="11" applyFont="1" applyFill="1" applyBorder="1" applyAlignment="1">
      <alignment vertical="center" wrapText="1"/>
    </xf>
    <xf numFmtId="0" fontId="45" fillId="28" borderId="62" xfId="11" applyFont="1" applyFill="1" applyBorder="1" applyAlignment="1">
      <alignment horizontal="center" vertical="center"/>
    </xf>
    <xf numFmtId="174" fontId="45" fillId="28" borderId="55" xfId="0" applyNumberFormat="1" applyFont="1" applyFill="1" applyBorder="1" applyAlignment="1">
      <alignment vertical="center"/>
    </xf>
    <xf numFmtId="2" fontId="45" fillId="28" borderId="55" xfId="0" applyNumberFormat="1" applyFont="1" applyFill="1" applyBorder="1" applyAlignment="1">
      <alignment horizontal="center" vertical="center"/>
    </xf>
    <xf numFmtId="0" fontId="46" fillId="28" borderId="63" xfId="0" applyFont="1" applyFill="1" applyBorder="1" applyAlignment="1">
      <alignment horizontal="center" vertical="center" wrapText="1"/>
    </xf>
    <xf numFmtId="0" fontId="45" fillId="28" borderId="63" xfId="11" applyFont="1" applyFill="1" applyBorder="1" applyAlignment="1">
      <alignment horizontal="center" vertical="center"/>
    </xf>
    <xf numFmtId="193" fontId="45" fillId="28" borderId="63" xfId="0" applyNumberFormat="1" applyFont="1" applyFill="1" applyBorder="1" applyAlignment="1">
      <alignment horizontal="right" vertical="center"/>
    </xf>
    <xf numFmtId="165" fontId="45" fillId="28" borderId="63" xfId="1" applyFont="1" applyFill="1" applyBorder="1" applyAlignment="1" applyProtection="1">
      <alignment horizontal="right" vertical="center"/>
    </xf>
    <xf numFmtId="0" fontId="46" fillId="28" borderId="53" xfId="0" applyFont="1" applyFill="1" applyBorder="1" applyAlignment="1">
      <alignment horizontal="center" vertical="center" wrapText="1"/>
    </xf>
    <xf numFmtId="0" fontId="45" fillId="28" borderId="53" xfId="11" applyFont="1" applyFill="1" applyBorder="1" applyAlignment="1">
      <alignment horizontal="center" vertical="center"/>
    </xf>
    <xf numFmtId="193" fontId="45" fillId="28" borderId="53" xfId="0" applyNumberFormat="1" applyFont="1" applyFill="1" applyBorder="1" applyAlignment="1">
      <alignment horizontal="right" vertical="center"/>
    </xf>
    <xf numFmtId="165" fontId="45" fillId="28" borderId="53" xfId="1" applyFont="1" applyFill="1" applyBorder="1" applyAlignment="1" applyProtection="1">
      <alignment horizontal="right" vertical="center"/>
    </xf>
    <xf numFmtId="165" fontId="45" fillId="28" borderId="81" xfId="1" applyFont="1" applyFill="1" applyBorder="1" applyAlignment="1">
      <alignment vertical="center"/>
    </xf>
    <xf numFmtId="165" fontId="45" fillId="28" borderId="35" xfId="1" applyFont="1" applyFill="1" applyBorder="1" applyAlignment="1">
      <alignment vertical="center"/>
    </xf>
    <xf numFmtId="0" fontId="46" fillId="28" borderId="48" xfId="0" applyFont="1" applyFill="1" applyBorder="1" applyAlignment="1">
      <alignment horizontal="center" vertical="center" wrapText="1"/>
    </xf>
    <xf numFmtId="0" fontId="46" fillId="28" borderId="50" xfId="0" applyFont="1" applyFill="1" applyBorder="1" applyAlignment="1">
      <alignment horizontal="center" vertical="center" wrapText="1"/>
    </xf>
    <xf numFmtId="0" fontId="45" fillId="28" borderId="0" xfId="0" applyFont="1" applyFill="1" applyAlignment="1">
      <alignment horizontal="center" vertical="center"/>
    </xf>
    <xf numFmtId="0" fontId="46" fillId="28" borderId="48" xfId="0" applyFont="1" applyFill="1" applyBorder="1" applyAlignment="1">
      <alignment vertical="center" wrapText="1"/>
    </xf>
    <xf numFmtId="9" fontId="46" fillId="28" borderId="51" xfId="2" applyFont="1" applyFill="1" applyBorder="1" applyAlignment="1">
      <alignment horizontal="center" vertical="center"/>
    </xf>
    <xf numFmtId="0" fontId="45" fillId="28" borderId="0" xfId="0" applyFont="1" applyFill="1"/>
    <xf numFmtId="0" fontId="45" fillId="0" borderId="0" xfId="4726" applyFont="1"/>
    <xf numFmtId="0" fontId="45" fillId="0" borderId="0" xfId="4726" applyFont="1" applyAlignment="1">
      <alignment horizontal="center" vertical="center"/>
    </xf>
    <xf numFmtId="10" fontId="45" fillId="0" borderId="0" xfId="4726" applyNumberFormat="1" applyFont="1" applyAlignment="1">
      <alignment horizontal="center" vertical="center"/>
    </xf>
    <xf numFmtId="0" fontId="7" fillId="32" borderId="0" xfId="4725" applyFont="1" applyFill="1" applyAlignment="1">
      <alignment horizontal="center" vertical="center"/>
    </xf>
    <xf numFmtId="0" fontId="31" fillId="32" borderId="0" xfId="4725" applyFont="1" applyFill="1" applyAlignment="1">
      <alignment horizontal="center"/>
    </xf>
    <xf numFmtId="0" fontId="31" fillId="32" borderId="0" xfId="4725" applyFont="1" applyFill="1"/>
    <xf numFmtId="0" fontId="31" fillId="32" borderId="0" xfId="4725" applyFont="1" applyFill="1" applyAlignment="1">
      <alignment horizontal="center" vertical="center"/>
    </xf>
    <xf numFmtId="10" fontId="31" fillId="32" borderId="0" xfId="4727" applyNumberFormat="1" applyFont="1" applyFill="1" applyBorder="1" applyAlignment="1">
      <alignment horizontal="center" vertical="center"/>
    </xf>
    <xf numFmtId="0" fontId="7" fillId="32" borderId="63" xfId="4725" applyFont="1" applyFill="1" applyBorder="1" applyAlignment="1">
      <alignment horizontal="center" vertical="center" wrapText="1"/>
    </xf>
    <xf numFmtId="199" fontId="7" fillId="32" borderId="63" xfId="4728" applyNumberFormat="1" applyFont="1" applyFill="1" applyBorder="1" applyAlignment="1">
      <alignment horizontal="center" vertical="center" wrapText="1"/>
    </xf>
    <xf numFmtId="0" fontId="7" fillId="32" borderId="63" xfId="4725" applyFont="1" applyFill="1" applyBorder="1" applyAlignment="1">
      <alignment horizontal="center" vertical="center"/>
    </xf>
    <xf numFmtId="10" fontId="7" fillId="32" borderId="63" xfId="4727" applyNumberFormat="1" applyFont="1" applyFill="1" applyBorder="1" applyAlignment="1">
      <alignment horizontal="center" vertical="center"/>
    </xf>
    <xf numFmtId="0" fontId="7" fillId="31" borderId="63" xfId="4725" applyFont="1" applyFill="1" applyBorder="1" applyAlignment="1">
      <alignment horizontal="center" vertical="center"/>
    </xf>
    <xf numFmtId="0" fontId="7" fillId="31" borderId="63" xfId="4725" applyFont="1" applyFill="1" applyBorder="1" applyAlignment="1">
      <alignment horizontal="left" vertical="center" wrapText="1"/>
    </xf>
    <xf numFmtId="199" fontId="31" fillId="31" borderId="63" xfId="4728" applyNumberFormat="1" applyFont="1" applyFill="1" applyBorder="1" applyAlignment="1">
      <alignment horizontal="center" vertical="center"/>
    </xf>
    <xf numFmtId="202" fontId="31" fillId="31" borderId="75" xfId="4725" applyNumberFormat="1" applyFont="1" applyFill="1" applyBorder="1" applyAlignment="1">
      <alignment horizontal="center" vertical="center"/>
    </xf>
    <xf numFmtId="199" fontId="7" fillId="31" borderId="74" xfId="4728" applyNumberFormat="1" applyFont="1" applyFill="1" applyBorder="1" applyAlignment="1">
      <alignment horizontal="center" vertical="center"/>
    </xf>
    <xf numFmtId="10" fontId="7" fillId="31" borderId="59" xfId="4727" applyNumberFormat="1" applyFont="1" applyFill="1" applyBorder="1" applyAlignment="1">
      <alignment horizontal="center" vertical="center"/>
    </xf>
    <xf numFmtId="0" fontId="31" fillId="0" borderId="63" xfId="4725" applyFont="1" applyBorder="1" applyAlignment="1">
      <alignment horizontal="center" vertical="center"/>
    </xf>
    <xf numFmtId="0" fontId="31" fillId="0" borderId="63" xfId="4725" applyFont="1" applyBorder="1" applyAlignment="1">
      <alignment horizontal="left" vertical="center"/>
    </xf>
    <xf numFmtId="199" fontId="31" fillId="0" borderId="63" xfId="4728" applyNumberFormat="1" applyFont="1" applyFill="1" applyBorder="1" applyAlignment="1">
      <alignment horizontal="center" vertical="center"/>
    </xf>
    <xf numFmtId="202" fontId="31" fillId="0" borderId="63" xfId="4725" applyNumberFormat="1" applyFont="1" applyBorder="1" applyAlignment="1">
      <alignment horizontal="center" vertical="center"/>
    </xf>
    <xf numFmtId="199" fontId="31" fillId="0" borderId="64" xfId="4728" applyNumberFormat="1" applyFont="1" applyFill="1" applyBorder="1" applyAlignment="1">
      <alignment horizontal="center" vertical="center"/>
    </xf>
    <xf numFmtId="199" fontId="31" fillId="0" borderId="63" xfId="4727" applyNumberFormat="1" applyFont="1" applyFill="1" applyBorder="1" applyAlignment="1">
      <alignment horizontal="center" vertical="center"/>
    </xf>
    <xf numFmtId="10" fontId="31" fillId="0" borderId="63" xfId="4727" applyNumberFormat="1" applyFont="1" applyFill="1" applyBorder="1" applyAlignment="1">
      <alignment horizontal="center" vertical="center"/>
    </xf>
    <xf numFmtId="0" fontId="31" fillId="0" borderId="63" xfId="4725" applyFont="1" applyBorder="1" applyAlignment="1">
      <alignment vertical="center" wrapText="1"/>
    </xf>
    <xf numFmtId="0" fontId="7" fillId="31" borderId="63" xfId="4725" applyFont="1" applyFill="1" applyBorder="1" applyAlignment="1">
      <alignment horizontal="center" vertical="center" wrapText="1"/>
    </xf>
    <xf numFmtId="10" fontId="7" fillId="31" borderId="66" xfId="4727" applyNumberFormat="1" applyFont="1" applyFill="1" applyBorder="1" applyAlignment="1">
      <alignment horizontal="center" vertical="center"/>
    </xf>
    <xf numFmtId="0" fontId="31" fillId="0" borderId="63" xfId="4725" applyFont="1" applyBorder="1" applyAlignment="1">
      <alignment horizontal="left" vertical="center" wrapText="1"/>
    </xf>
    <xf numFmtId="199" fontId="31" fillId="0" borderId="2" xfId="4728" applyNumberFormat="1" applyFont="1" applyFill="1" applyBorder="1" applyAlignment="1">
      <alignment horizontal="center" vertical="center"/>
    </xf>
    <xf numFmtId="0" fontId="7" fillId="31" borderId="63" xfId="4725" applyFont="1" applyFill="1" applyBorder="1" applyAlignment="1">
      <alignment horizontal="left" vertical="center"/>
    </xf>
    <xf numFmtId="9" fontId="31" fillId="0" borderId="63" xfId="4727" applyFont="1" applyFill="1" applyBorder="1" applyAlignment="1">
      <alignment horizontal="center" vertical="center"/>
    </xf>
    <xf numFmtId="0" fontId="31" fillId="3" borderId="63" xfId="4725" applyFont="1" applyFill="1" applyBorder="1" applyAlignment="1">
      <alignment horizontal="left" vertical="center"/>
    </xf>
    <xf numFmtId="199" fontId="31" fillId="0" borderId="54" xfId="4728" applyNumberFormat="1" applyFont="1" applyFill="1" applyBorder="1" applyAlignment="1">
      <alignment horizontal="center" vertical="center"/>
    </xf>
    <xf numFmtId="0" fontId="46" fillId="31" borderId="63" xfId="4726" applyFont="1" applyFill="1" applyBorder="1" applyAlignment="1">
      <alignment horizontal="left"/>
    </xf>
    <xf numFmtId="0" fontId="45" fillId="31" borderId="63" xfId="4726" applyFont="1" applyFill="1" applyBorder="1" applyAlignment="1">
      <alignment horizontal="center" vertical="center"/>
    </xf>
    <xf numFmtId="0" fontId="45" fillId="31" borderId="75" xfId="4726" applyFont="1" applyFill="1" applyBorder="1" applyAlignment="1">
      <alignment horizontal="center" vertical="center"/>
    </xf>
    <xf numFmtId="0" fontId="31" fillId="0" borderId="0" xfId="4725" applyFont="1" applyAlignment="1">
      <alignment horizontal="center" vertical="center"/>
    </xf>
    <xf numFmtId="0" fontId="31" fillId="0" borderId="0" xfId="4725" applyFont="1" applyAlignment="1">
      <alignment horizontal="left" vertical="center"/>
    </xf>
    <xf numFmtId="199" fontId="31" fillId="0" borderId="0" xfId="4728" applyNumberFormat="1" applyFont="1" applyFill="1" applyBorder="1" applyAlignment="1">
      <alignment horizontal="center" vertical="center"/>
    </xf>
    <xf numFmtId="202" fontId="31" fillId="0" borderId="0" xfId="4725" applyNumberFormat="1" applyFont="1" applyAlignment="1">
      <alignment horizontal="center" vertical="center"/>
    </xf>
    <xf numFmtId="10" fontId="31" fillId="0" borderId="0" xfId="4727" applyNumberFormat="1" applyFont="1" applyFill="1" applyBorder="1" applyAlignment="1">
      <alignment horizontal="center" vertical="center"/>
    </xf>
    <xf numFmtId="0" fontId="45" fillId="0" borderId="63" xfId="4726" applyFont="1" applyBorder="1" applyAlignment="1">
      <alignment horizontal="center" vertical="center"/>
    </xf>
    <xf numFmtId="199" fontId="31" fillId="3" borderId="63" xfId="4728" applyNumberFormat="1" applyFont="1" applyFill="1" applyBorder="1" applyAlignment="1">
      <alignment horizontal="center" vertical="center"/>
    </xf>
    <xf numFmtId="0" fontId="7" fillId="0" borderId="63" xfId="4725" applyFont="1" applyBorder="1" applyAlignment="1">
      <alignment horizontal="center" vertical="center"/>
    </xf>
    <xf numFmtId="0" fontId="7" fillId="0" borderId="63" xfId="4725" applyFont="1" applyBorder="1" applyAlignment="1">
      <alignment horizontal="left" vertical="center"/>
    </xf>
    <xf numFmtId="199" fontId="7" fillId="0" borderId="63" xfId="4728" applyNumberFormat="1" applyFont="1" applyFill="1" applyBorder="1" applyAlignment="1">
      <alignment horizontal="center" vertical="center"/>
    </xf>
    <xf numFmtId="9" fontId="7" fillId="0" borderId="63" xfId="4727" applyFont="1" applyFill="1" applyBorder="1" applyAlignment="1">
      <alignment horizontal="center" vertical="center"/>
    </xf>
    <xf numFmtId="203" fontId="7" fillId="0" borderId="63" xfId="4725" applyNumberFormat="1" applyFont="1" applyBorder="1" applyAlignment="1">
      <alignment horizontal="center" vertical="center"/>
    </xf>
    <xf numFmtId="10" fontId="7" fillId="0" borderId="63" xfId="4727" applyNumberFormat="1" applyFont="1" applyFill="1" applyBorder="1" applyAlignment="1">
      <alignment horizontal="center" vertical="center"/>
    </xf>
    <xf numFmtId="199" fontId="7" fillId="31" borderId="63" xfId="4728" applyNumberFormat="1" applyFont="1" applyFill="1" applyBorder="1" applyAlignment="1">
      <alignment horizontal="center" vertical="center"/>
    </xf>
    <xf numFmtId="203" fontId="7" fillId="31" borderId="63" xfId="4725" applyNumberFormat="1" applyFont="1" applyFill="1" applyBorder="1" applyAlignment="1">
      <alignment horizontal="center" vertical="center"/>
    </xf>
    <xf numFmtId="10" fontId="7" fillId="31" borderId="63" xfId="4727" applyNumberFormat="1" applyFont="1" applyFill="1" applyBorder="1" applyAlignment="1">
      <alignment horizontal="center" vertical="center"/>
    </xf>
    <xf numFmtId="0" fontId="45" fillId="0" borderId="63" xfId="4726" applyFont="1" applyBorder="1" applyAlignment="1">
      <alignment horizontal="center"/>
    </xf>
    <xf numFmtId="203" fontId="7" fillId="31" borderId="75" xfId="4725" applyNumberFormat="1" applyFont="1" applyFill="1" applyBorder="1" applyAlignment="1">
      <alignment vertical="center"/>
    </xf>
    <xf numFmtId="203" fontId="7" fillId="31" borderId="75" xfId="4725" applyNumberFormat="1" applyFont="1" applyFill="1" applyBorder="1" applyAlignment="1">
      <alignment horizontal="center" vertical="center"/>
    </xf>
    <xf numFmtId="0" fontId="49" fillId="3" borderId="0" xfId="4731" applyFont="1" applyFill="1"/>
    <xf numFmtId="0" fontId="45" fillId="3" borderId="0" xfId="4732" applyFont="1" applyFill="1"/>
    <xf numFmtId="0" fontId="45" fillId="3" borderId="0" xfId="4732" applyFont="1" applyFill="1" applyAlignment="1">
      <alignment horizontal="center" vertical="center"/>
    </xf>
    <xf numFmtId="0" fontId="50" fillId="3" borderId="0" xfId="4731" applyFont="1" applyFill="1" applyAlignment="1">
      <alignment horizontal="center" vertical="center"/>
    </xf>
    <xf numFmtId="9" fontId="50" fillId="0" borderId="0" xfId="4729" applyFont="1" applyFill="1" applyBorder="1" applyAlignment="1" applyProtection="1"/>
    <xf numFmtId="0" fontId="50" fillId="0" borderId="0" xfId="4731" applyFont="1"/>
    <xf numFmtId="0" fontId="45" fillId="3" borderId="0" xfId="4726" applyFont="1" applyFill="1"/>
    <xf numFmtId="0" fontId="45" fillId="3" borderId="0" xfId="4726" applyFont="1" applyFill="1" applyAlignment="1">
      <alignment horizontal="center" vertical="center"/>
    </xf>
    <xf numFmtId="10" fontId="45" fillId="3" borderId="0" xfId="4726" applyNumberFormat="1" applyFont="1" applyFill="1" applyAlignment="1">
      <alignment horizontal="center" vertical="center"/>
    </xf>
    <xf numFmtId="0" fontId="31" fillId="32" borderId="63" xfId="4725" applyFont="1" applyFill="1" applyBorder="1" applyAlignment="1">
      <alignment horizontal="center" vertical="center"/>
    </xf>
    <xf numFmtId="0" fontId="31" fillId="32" borderId="63" xfId="4725" applyFont="1" applyFill="1" applyBorder="1" applyAlignment="1">
      <alignment horizontal="left" vertical="center"/>
    </xf>
    <xf numFmtId="0" fontId="3" fillId="32" borderId="63" xfId="4725" applyFill="1" applyBorder="1" applyAlignment="1">
      <alignment horizontal="center" vertical="center" wrapText="1"/>
    </xf>
    <xf numFmtId="10" fontId="3" fillId="32" borderId="63" xfId="4727" applyNumberFormat="1" applyFont="1" applyFill="1" applyBorder="1" applyAlignment="1">
      <alignment horizontal="center" vertical="center" wrapText="1"/>
    </xf>
    <xf numFmtId="0" fontId="7" fillId="34" borderId="64" xfId="4725" applyFont="1" applyFill="1" applyBorder="1" applyAlignment="1">
      <alignment horizontal="center" vertical="center"/>
    </xf>
    <xf numFmtId="0" fontId="7" fillId="34" borderId="64" xfId="4725" applyFont="1" applyFill="1" applyBorder="1" applyAlignment="1">
      <alignment horizontal="left" vertical="center"/>
    </xf>
    <xf numFmtId="199" fontId="7" fillId="34" borderId="64" xfId="4728" applyNumberFormat="1" applyFont="1" applyFill="1" applyBorder="1" applyAlignment="1">
      <alignment horizontal="center" vertical="center"/>
    </xf>
    <xf numFmtId="202" fontId="48" fillId="34" borderId="64" xfId="4725" applyNumberFormat="1" applyFont="1" applyFill="1" applyBorder="1" applyAlignment="1">
      <alignment horizontal="center" vertical="center"/>
    </xf>
    <xf numFmtId="202" fontId="7" fillId="34" borderId="84" xfId="4725" applyNumberFormat="1" applyFont="1" applyFill="1" applyBorder="1" applyAlignment="1">
      <alignment horizontal="center" vertical="center"/>
    </xf>
    <xf numFmtId="10" fontId="7" fillId="34" borderId="71" xfId="4727" applyNumberFormat="1" applyFont="1" applyFill="1" applyBorder="1" applyAlignment="1">
      <alignment horizontal="center" vertical="center"/>
    </xf>
    <xf numFmtId="0" fontId="7" fillId="34" borderId="76" xfId="4725" applyFont="1" applyFill="1" applyBorder="1" applyAlignment="1">
      <alignment horizontal="center" vertical="center"/>
    </xf>
    <xf numFmtId="0" fontId="7" fillId="34" borderId="79" xfId="4725" applyFont="1" applyFill="1" applyBorder="1" applyAlignment="1">
      <alignment horizontal="center" vertical="center"/>
    </xf>
    <xf numFmtId="0" fontId="7" fillId="34" borderId="77" xfId="4725" applyFont="1" applyFill="1" applyBorder="1" applyAlignment="1">
      <alignment horizontal="left" vertical="center"/>
    </xf>
    <xf numFmtId="199" fontId="7" fillId="34" borderId="77" xfId="4728" applyNumberFormat="1" applyFont="1" applyFill="1" applyBorder="1" applyAlignment="1">
      <alignment horizontal="center" vertical="center"/>
    </xf>
    <xf numFmtId="202" fontId="48" fillId="34" borderId="77" xfId="4725" applyNumberFormat="1" applyFont="1" applyFill="1" applyBorder="1" applyAlignment="1">
      <alignment horizontal="center" vertical="center"/>
    </xf>
    <xf numFmtId="202" fontId="7" fillId="34" borderId="78" xfId="4725" applyNumberFormat="1" applyFont="1" applyFill="1" applyBorder="1" applyAlignment="1">
      <alignment horizontal="center" vertical="center"/>
    </xf>
    <xf numFmtId="10" fontId="7" fillId="34" borderId="74" xfId="4727" applyNumberFormat="1" applyFont="1" applyFill="1" applyBorder="1" applyAlignment="1">
      <alignment horizontal="center" vertical="center"/>
    </xf>
    <xf numFmtId="199" fontId="3" fillId="32" borderId="63" xfId="4728" applyNumberFormat="1" applyFont="1" applyFill="1" applyBorder="1" applyAlignment="1">
      <alignment horizontal="center" wrapText="1"/>
    </xf>
    <xf numFmtId="0" fontId="28" fillId="0" borderId="69" xfId="4693" applyFont="1" applyBorder="1" applyAlignment="1">
      <alignment vertical="center" wrapText="1"/>
    </xf>
    <xf numFmtId="0" fontId="28" fillId="0" borderId="70" xfId="4693" applyFont="1" applyBorder="1" applyAlignment="1">
      <alignment vertical="center" wrapText="1"/>
    </xf>
    <xf numFmtId="0" fontId="51" fillId="0" borderId="0" xfId="4693" applyFont="1" applyAlignment="1">
      <alignment horizontal="center" vertical="center"/>
    </xf>
    <xf numFmtId="0" fontId="45" fillId="0" borderId="22" xfId="4693" applyFont="1" applyBorder="1" applyAlignment="1">
      <alignment horizontal="center" vertical="center"/>
    </xf>
    <xf numFmtId="0" fontId="45" fillId="0" borderId="8" xfId="4693" applyFont="1" applyBorder="1" applyAlignment="1">
      <alignment horizontal="center" vertical="center"/>
    </xf>
    <xf numFmtId="0" fontId="31" fillId="0" borderId="63" xfId="4693" applyFont="1" applyBorder="1" applyAlignment="1">
      <alignment horizontal="left" vertical="center" wrapText="1"/>
    </xf>
    <xf numFmtId="0" fontId="31" fillId="0" borderId="63" xfId="4693" applyFont="1" applyBorder="1" applyAlignment="1">
      <alignment horizontal="center" vertical="center"/>
    </xf>
    <xf numFmtId="194" fontId="31" fillId="0" borderId="66" xfId="4693" applyNumberFormat="1" applyFont="1" applyBorder="1" applyAlignment="1">
      <alignment vertical="center"/>
    </xf>
    <xf numFmtId="179" fontId="31" fillId="0" borderId="63" xfId="4693" applyNumberFormat="1" applyFont="1" applyBorder="1" applyAlignment="1">
      <alignment vertical="center" wrapText="1"/>
    </xf>
    <xf numFmtId="0" fontId="45" fillId="0" borderId="15" xfId="4693" applyFont="1" applyBorder="1" applyAlignment="1">
      <alignment horizontal="center" vertical="center"/>
    </xf>
    <xf numFmtId="0" fontId="45" fillId="0" borderId="63" xfId="4693" applyFont="1" applyBorder="1" applyAlignment="1">
      <alignment horizontal="left" vertical="center" wrapText="1"/>
    </xf>
    <xf numFmtId="194" fontId="31" fillId="0" borderId="63" xfId="4693" applyNumberFormat="1" applyFont="1" applyBorder="1" applyAlignment="1">
      <alignment horizontal="center" vertical="center"/>
    </xf>
    <xf numFmtId="0" fontId="47" fillId="0" borderId="43" xfId="4693" applyFont="1" applyBorder="1"/>
    <xf numFmtId="0" fontId="47" fillId="0" borderId="15" xfId="4693" applyFont="1" applyBorder="1"/>
    <xf numFmtId="0" fontId="47" fillId="0" borderId="63" xfId="4693" applyFont="1" applyBorder="1" applyAlignment="1">
      <alignment vertical="center" wrapText="1"/>
    </xf>
    <xf numFmtId="0" fontId="47" fillId="0" borderId="63" xfId="4693" applyFont="1" applyBorder="1" applyAlignment="1">
      <alignment horizontal="center" vertical="center"/>
    </xf>
    <xf numFmtId="0" fontId="47" fillId="0" borderId="72" xfId="4693" applyFont="1" applyBorder="1"/>
    <xf numFmtId="194" fontId="31" fillId="0" borderId="14" xfId="4693" applyNumberFormat="1" applyFont="1" applyBorder="1" applyAlignment="1">
      <alignment vertical="center"/>
    </xf>
    <xf numFmtId="179" fontId="31" fillId="0" borderId="10" xfId="4693" applyNumberFormat="1" applyFont="1" applyBorder="1" applyAlignment="1">
      <alignment vertical="center" wrapText="1"/>
    </xf>
    <xf numFmtId="0" fontId="45" fillId="0" borderId="63" xfId="0" applyFont="1" applyBorder="1" applyAlignment="1">
      <alignment horizontal="center" vertical="center"/>
    </xf>
    <xf numFmtId="0" fontId="46" fillId="0" borderId="63" xfId="0" applyFont="1" applyBorder="1" applyAlignment="1">
      <alignment horizontal="justify" vertical="center"/>
    </xf>
    <xf numFmtId="0" fontId="28" fillId="28" borderId="82" xfId="0" applyFont="1" applyFill="1" applyBorder="1" applyAlignment="1">
      <alignment horizontal="center" vertical="center"/>
    </xf>
    <xf numFmtId="0" fontId="28" fillId="28" borderId="83" xfId="0" applyFont="1" applyFill="1" applyBorder="1" applyAlignment="1">
      <alignment horizontal="center" vertical="center"/>
    </xf>
    <xf numFmtId="0" fontId="28" fillId="28" borderId="73" xfId="0" applyFont="1" applyFill="1" applyBorder="1" applyAlignment="1">
      <alignment horizontal="center" vertical="center"/>
    </xf>
    <xf numFmtId="0" fontId="45" fillId="3" borderId="43" xfId="0" applyFont="1" applyFill="1" applyBorder="1" applyAlignment="1">
      <alignment horizontal="justify" vertical="center" wrapText="1"/>
    </xf>
    <xf numFmtId="0" fontId="45" fillId="3" borderId="46" xfId="0" applyFont="1" applyFill="1" applyBorder="1" applyAlignment="1">
      <alignment horizontal="justify" vertical="center" wrapText="1"/>
    </xf>
    <xf numFmtId="0" fontId="45" fillId="3" borderId="44" xfId="0" applyFont="1" applyFill="1" applyBorder="1" applyAlignment="1">
      <alignment horizontal="justify" vertical="center" wrapText="1"/>
    </xf>
    <xf numFmtId="0" fontId="46" fillId="28" borderId="48" xfId="0" applyFont="1" applyFill="1" applyBorder="1" applyAlignment="1">
      <alignment horizontal="center" vertical="center" wrapText="1"/>
    </xf>
    <xf numFmtId="0" fontId="46" fillId="28" borderId="50" xfId="0" applyFont="1" applyFill="1" applyBorder="1" applyAlignment="1">
      <alignment horizontal="center" vertical="center" wrapText="1"/>
    </xf>
    <xf numFmtId="0" fontId="46" fillId="28" borderId="49" xfId="0" applyFont="1" applyFill="1" applyBorder="1" applyAlignment="1">
      <alignment horizontal="center" vertical="center" wrapText="1"/>
    </xf>
    <xf numFmtId="195" fontId="46" fillId="28" borderId="48" xfId="0" applyNumberFormat="1" applyFont="1" applyFill="1" applyBorder="1" applyAlignment="1">
      <alignment horizontal="center" vertical="center" wrapText="1"/>
    </xf>
    <xf numFmtId="4" fontId="46" fillId="28" borderId="34" xfId="0" applyNumberFormat="1" applyFont="1" applyFill="1" applyBorder="1" applyAlignment="1">
      <alignment horizontal="center" vertical="center" wrapText="1"/>
    </xf>
    <xf numFmtId="4" fontId="46" fillId="28" borderId="81" xfId="0" applyNumberFormat="1" applyFont="1" applyFill="1" applyBorder="1" applyAlignment="1">
      <alignment horizontal="center" vertical="center" wrapText="1"/>
    </xf>
    <xf numFmtId="0" fontId="45" fillId="3" borderId="56" xfId="0" applyFont="1" applyFill="1" applyBorder="1" applyAlignment="1">
      <alignment horizontal="center"/>
    </xf>
    <xf numFmtId="0" fontId="45" fillId="3" borderId="42" xfId="0" applyFont="1" applyFill="1" applyBorder="1" applyAlignment="1">
      <alignment horizontal="center"/>
    </xf>
    <xf numFmtId="0" fontId="45" fillId="3" borderId="52" xfId="0" applyFont="1" applyFill="1" applyBorder="1" applyAlignment="1">
      <alignment horizontal="center"/>
    </xf>
    <xf numFmtId="0" fontId="45" fillId="31" borderId="54" xfId="0" applyFont="1" applyFill="1" applyBorder="1" applyAlignment="1">
      <alignment horizontal="center"/>
    </xf>
    <xf numFmtId="0" fontId="45" fillId="31" borderId="64" xfId="0" applyFont="1" applyFill="1" applyBorder="1" applyAlignment="1">
      <alignment horizontal="center"/>
    </xf>
    <xf numFmtId="0" fontId="45" fillId="31" borderId="56" xfId="0" applyFont="1" applyFill="1" applyBorder="1" applyAlignment="1">
      <alignment horizontal="center"/>
    </xf>
    <xf numFmtId="0" fontId="45" fillId="31" borderId="42" xfId="0" applyFont="1" applyFill="1" applyBorder="1" applyAlignment="1">
      <alignment horizontal="center"/>
    </xf>
    <xf numFmtId="0" fontId="45" fillId="31" borderId="52" xfId="0" applyFont="1" applyFill="1" applyBorder="1" applyAlignment="1">
      <alignment horizontal="center"/>
    </xf>
    <xf numFmtId="0" fontId="45" fillId="31" borderId="57" xfId="0" applyFont="1" applyFill="1" applyBorder="1" applyAlignment="1">
      <alignment horizontal="center"/>
    </xf>
    <xf numFmtId="0" fontId="45" fillId="31" borderId="58" xfId="0" applyFont="1" applyFill="1" applyBorder="1" applyAlignment="1">
      <alignment horizontal="center"/>
    </xf>
    <xf numFmtId="0" fontId="45" fillId="31" borderId="59" xfId="0" applyFont="1" applyFill="1" applyBorder="1" applyAlignment="1">
      <alignment horizontal="center"/>
    </xf>
    <xf numFmtId="0" fontId="45" fillId="31" borderId="0" xfId="0" applyFont="1" applyFill="1" applyAlignment="1">
      <alignment horizontal="center"/>
    </xf>
    <xf numFmtId="0" fontId="7" fillId="32" borderId="0" xfId="4725" applyFont="1" applyFill="1" applyAlignment="1">
      <alignment horizontal="center" vertical="center"/>
    </xf>
    <xf numFmtId="0" fontId="47" fillId="3" borderId="25" xfId="4693" applyFont="1" applyFill="1" applyBorder="1" applyAlignment="1">
      <alignment horizontal="center" vertical="center"/>
    </xf>
    <xf numFmtId="0" fontId="47" fillId="3" borderId="17" xfId="4693" applyFont="1" applyFill="1" applyBorder="1" applyAlignment="1">
      <alignment horizontal="center" vertical="center"/>
    </xf>
    <xf numFmtId="0" fontId="47" fillId="3" borderId="21" xfId="4693" applyFont="1" applyFill="1" applyBorder="1" applyAlignment="1">
      <alignment horizontal="center" vertical="center"/>
    </xf>
    <xf numFmtId="0" fontId="47" fillId="3" borderId="19" xfId="4693" applyFont="1" applyFill="1" applyBorder="1" applyAlignment="1">
      <alignment horizontal="center" vertical="center"/>
    </xf>
    <xf numFmtId="0" fontId="47" fillId="3" borderId="23" xfId="4693" applyFont="1" applyFill="1" applyBorder="1" applyAlignment="1">
      <alignment horizontal="center" vertical="center"/>
    </xf>
    <xf numFmtId="0" fontId="47" fillId="3" borderId="24" xfId="4693" applyFont="1" applyFill="1" applyBorder="1" applyAlignment="1">
      <alignment horizontal="center" vertical="center"/>
    </xf>
    <xf numFmtId="0" fontId="7" fillId="26" borderId="25" xfId="4693" applyFont="1" applyFill="1" applyBorder="1" applyAlignment="1">
      <alignment horizontal="center" vertical="center"/>
    </xf>
    <xf numFmtId="0" fontId="7" fillId="26" borderId="16" xfId="4693" applyFont="1" applyFill="1" applyBorder="1" applyAlignment="1">
      <alignment horizontal="center" vertical="center"/>
    </xf>
    <xf numFmtId="0" fontId="7" fillId="26" borderId="21" xfId="4693" applyFont="1" applyFill="1" applyBorder="1" applyAlignment="1">
      <alignment horizontal="center" vertical="center"/>
    </xf>
    <xf numFmtId="0" fontId="7" fillId="26" borderId="0" xfId="4693" applyFont="1" applyFill="1" applyAlignment="1">
      <alignment horizontal="center" vertical="center"/>
    </xf>
    <xf numFmtId="0" fontId="7" fillId="26" borderId="22" xfId="4693" applyFont="1" applyFill="1" applyBorder="1" applyAlignment="1">
      <alignment horizontal="center" vertical="center"/>
    </xf>
    <xf numFmtId="0" fontId="7" fillId="26" borderId="58" xfId="4693" applyFont="1" applyFill="1" applyBorder="1" applyAlignment="1">
      <alignment horizontal="center" vertical="center"/>
    </xf>
    <xf numFmtId="0" fontId="28" fillId="26" borderId="67" xfId="4693" applyFont="1" applyFill="1" applyBorder="1" applyAlignment="1">
      <alignment horizontal="center" vertical="center" wrapText="1"/>
    </xf>
    <xf numFmtId="0" fontId="28" fillId="26" borderId="42" xfId="4693" applyFont="1" applyFill="1" applyBorder="1" applyAlignment="1">
      <alignment horizontal="center" vertical="center" wrapText="1"/>
    </xf>
    <xf numFmtId="0" fontId="28" fillId="26" borderId="21" xfId="4693" applyFont="1" applyFill="1" applyBorder="1" applyAlignment="1">
      <alignment horizontal="center" vertical="center" wrapText="1"/>
    </xf>
    <xf numFmtId="0" fontId="28" fillId="26" borderId="0" xfId="4693" applyFont="1" applyFill="1" applyAlignment="1">
      <alignment horizontal="center" vertical="center" wrapText="1"/>
    </xf>
    <xf numFmtId="0" fontId="28" fillId="26" borderId="23" xfId="4693" applyFont="1" applyFill="1" applyBorder="1" applyAlignment="1">
      <alignment horizontal="center" vertical="center" wrapText="1"/>
    </xf>
    <xf numFmtId="0" fontId="28" fillId="26" borderId="40" xfId="4693" applyFont="1" applyFill="1" applyBorder="1" applyAlignment="1">
      <alignment horizontal="center" vertical="center" wrapText="1"/>
    </xf>
    <xf numFmtId="0" fontId="28" fillId="3" borderId="16" xfId="4693" applyFont="1" applyFill="1" applyBorder="1" applyAlignment="1">
      <alignment horizontal="center" vertical="center"/>
    </xf>
    <xf numFmtId="0" fontId="28" fillId="3" borderId="40" xfId="4693" applyFont="1" applyFill="1" applyBorder="1" applyAlignment="1">
      <alignment horizontal="center" vertical="center"/>
    </xf>
    <xf numFmtId="0" fontId="6" fillId="28" borderId="75" xfId="0" applyFont="1" applyFill="1" applyBorder="1" applyAlignment="1">
      <alignment horizontal="center" vertical="center"/>
    </xf>
    <xf numFmtId="0" fontId="6" fillId="28" borderId="66" xfId="0" applyFont="1" applyFill="1" applyBorder="1" applyAlignment="1">
      <alignment horizontal="center" vertical="center"/>
    </xf>
    <xf numFmtId="0" fontId="5" fillId="28" borderId="5" xfId="0" applyFont="1" applyFill="1" applyBorder="1" applyAlignment="1">
      <alignment horizontal="left" vertical="center"/>
    </xf>
    <xf numFmtId="0" fontId="5" fillId="28" borderId="6" xfId="0" applyFont="1" applyFill="1" applyBorder="1" applyAlignment="1">
      <alignment horizontal="left" vertical="center"/>
    </xf>
    <xf numFmtId="0" fontId="5" fillId="28" borderId="7" xfId="0" applyFont="1" applyFill="1" applyBorder="1" applyAlignment="1">
      <alignment horizontal="left" vertical="center"/>
    </xf>
    <xf numFmtId="0" fontId="6" fillId="0" borderId="41"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5" fillId="28" borderId="5" xfId="0" applyFont="1" applyFill="1" applyBorder="1" applyAlignment="1">
      <alignment horizontal="center" vertical="center"/>
    </xf>
    <xf numFmtId="0" fontId="5" fillId="28" borderId="6" xfId="0" applyFont="1" applyFill="1" applyBorder="1" applyAlignment="1">
      <alignment horizontal="center" vertical="center"/>
    </xf>
    <xf numFmtId="0" fontId="5" fillId="28" borderId="7" xfId="0" applyFont="1" applyFill="1" applyBorder="1" applyAlignment="1">
      <alignment horizontal="center" vertical="center"/>
    </xf>
    <xf numFmtId="0" fontId="28" fillId="3" borderId="63" xfId="4693" applyFont="1" applyFill="1" applyBorder="1" applyAlignment="1">
      <alignment horizontal="left" vertical="center"/>
    </xf>
    <xf numFmtId="0" fontId="28" fillId="3" borderId="25" xfId="4693" applyFont="1" applyFill="1" applyBorder="1" applyAlignment="1">
      <alignment horizontal="center" vertical="center"/>
    </xf>
    <xf numFmtId="0" fontId="28" fillId="3" borderId="17" xfId="4693" applyFont="1" applyFill="1" applyBorder="1" applyAlignment="1">
      <alignment horizontal="center" vertical="center"/>
    </xf>
    <xf numFmtId="0" fontId="28" fillId="3" borderId="23" xfId="4693" applyFont="1" applyFill="1" applyBorder="1" applyAlignment="1">
      <alignment horizontal="center" vertical="center"/>
    </xf>
    <xf numFmtId="0" fontId="28" fillId="3" borderId="24" xfId="4693" applyFont="1" applyFill="1" applyBorder="1" applyAlignment="1">
      <alignment horizontal="center" vertical="center"/>
    </xf>
    <xf numFmtId="0" fontId="28" fillId="3" borderId="21" xfId="4693" applyFont="1" applyFill="1" applyBorder="1" applyAlignment="1">
      <alignment horizontal="center" vertical="center"/>
    </xf>
    <xf numFmtId="0" fontId="28" fillId="3" borderId="0" xfId="4693" applyFont="1" applyFill="1" applyAlignment="1">
      <alignment horizontal="center" vertical="center"/>
    </xf>
    <xf numFmtId="0" fontId="28" fillId="3" borderId="19" xfId="4693" applyFont="1" applyFill="1" applyBorder="1" applyAlignment="1">
      <alignment horizontal="center" vertical="center"/>
    </xf>
    <xf numFmtId="0" fontId="7" fillId="0" borderId="25" xfId="4693" applyFont="1" applyBorder="1" applyAlignment="1">
      <alignment horizontal="center" vertical="center"/>
    </xf>
    <xf numFmtId="0" fontId="7" fillId="0" borderId="16" xfId="4693" applyFont="1" applyBorder="1" applyAlignment="1">
      <alignment horizontal="center" vertical="center"/>
    </xf>
    <xf numFmtId="0" fontId="7" fillId="0" borderId="17" xfId="4693" applyFont="1" applyBorder="1" applyAlignment="1">
      <alignment horizontal="center" vertical="center"/>
    </xf>
    <xf numFmtId="0" fontId="7" fillId="0" borderId="23" xfId="4693" applyFont="1" applyBorder="1" applyAlignment="1">
      <alignment horizontal="center" vertical="center"/>
    </xf>
    <xf numFmtId="0" fontId="7" fillId="0" borderId="40" xfId="4693" applyFont="1" applyBorder="1" applyAlignment="1">
      <alignment horizontal="center" vertical="center"/>
    </xf>
    <xf numFmtId="0" fontId="7" fillId="0" borderId="24" xfId="4693" applyFont="1" applyBorder="1" applyAlignment="1">
      <alignment horizontal="center" vertical="center"/>
    </xf>
    <xf numFmtId="0" fontId="2" fillId="0" borderId="23" xfId="0" applyFont="1" applyBorder="1" applyAlignment="1">
      <alignment vertical="center"/>
    </xf>
  </cellXfs>
  <cellStyles count="5651">
    <cellStyle name="0,0_x000d__x000a_NA_x000d__x000a_" xfId="11" xr:uid="{00000000-0005-0000-0000-000000000000}"/>
    <cellStyle name="2" xfId="12" xr:uid="{00000000-0005-0000-0000-000001000000}"/>
    <cellStyle name="2 2" xfId="13" xr:uid="{00000000-0005-0000-0000-000002000000}"/>
    <cellStyle name="20% - Accent1" xfId="14" xr:uid="{00000000-0005-0000-0000-000003000000}"/>
    <cellStyle name="20% - Accent1 10" xfId="15" xr:uid="{00000000-0005-0000-0000-000004000000}"/>
    <cellStyle name="20% - Accent1 10 2" xfId="16" xr:uid="{00000000-0005-0000-0000-000005000000}"/>
    <cellStyle name="20% - Accent1 10 3" xfId="17" xr:uid="{00000000-0005-0000-0000-000006000000}"/>
    <cellStyle name="20% - Accent1 11" xfId="18" xr:uid="{00000000-0005-0000-0000-000007000000}"/>
    <cellStyle name="20% - Accent1 11 2" xfId="19" xr:uid="{00000000-0005-0000-0000-000008000000}"/>
    <cellStyle name="20% - Accent1 11 3" xfId="20" xr:uid="{00000000-0005-0000-0000-000009000000}"/>
    <cellStyle name="20% - Accent1 12" xfId="21" xr:uid="{00000000-0005-0000-0000-00000A000000}"/>
    <cellStyle name="20% - Accent1 12 2" xfId="22" xr:uid="{00000000-0005-0000-0000-00000B000000}"/>
    <cellStyle name="20% - Accent1 12 3" xfId="23" xr:uid="{00000000-0005-0000-0000-00000C000000}"/>
    <cellStyle name="20% - Accent1 13" xfId="24" xr:uid="{00000000-0005-0000-0000-00000D000000}"/>
    <cellStyle name="20% - Accent1 13 2" xfId="25" xr:uid="{00000000-0005-0000-0000-00000E000000}"/>
    <cellStyle name="20% - Accent1 13 3" xfId="26" xr:uid="{00000000-0005-0000-0000-00000F000000}"/>
    <cellStyle name="20% - Accent1 14" xfId="27" xr:uid="{00000000-0005-0000-0000-000010000000}"/>
    <cellStyle name="20% - Accent1 14 2" xfId="28" xr:uid="{00000000-0005-0000-0000-000011000000}"/>
    <cellStyle name="20% - Accent1 14 3" xfId="29" xr:uid="{00000000-0005-0000-0000-000012000000}"/>
    <cellStyle name="20% - Accent1 15" xfId="30" xr:uid="{00000000-0005-0000-0000-000013000000}"/>
    <cellStyle name="20% - Accent1 15 2" xfId="31" xr:uid="{00000000-0005-0000-0000-000014000000}"/>
    <cellStyle name="20% - Accent1 15 3" xfId="32" xr:uid="{00000000-0005-0000-0000-000015000000}"/>
    <cellStyle name="20% - Accent1 16" xfId="33" xr:uid="{00000000-0005-0000-0000-000016000000}"/>
    <cellStyle name="20% - Accent1 16 2" xfId="34" xr:uid="{00000000-0005-0000-0000-000017000000}"/>
    <cellStyle name="20% - Accent1 16 3" xfId="35" xr:uid="{00000000-0005-0000-0000-000018000000}"/>
    <cellStyle name="20% - Accent1 17" xfId="36" xr:uid="{00000000-0005-0000-0000-000019000000}"/>
    <cellStyle name="20% - Accent1 17 2" xfId="37" xr:uid="{00000000-0005-0000-0000-00001A000000}"/>
    <cellStyle name="20% - Accent1 17 3" xfId="38" xr:uid="{00000000-0005-0000-0000-00001B000000}"/>
    <cellStyle name="20% - Accent1 18" xfId="39" xr:uid="{00000000-0005-0000-0000-00001C000000}"/>
    <cellStyle name="20% - Accent1 19" xfId="40" xr:uid="{00000000-0005-0000-0000-00001D000000}"/>
    <cellStyle name="20% - Accent1 2" xfId="41" xr:uid="{00000000-0005-0000-0000-00001E000000}"/>
    <cellStyle name="20% - Accent1 2 2" xfId="42" xr:uid="{00000000-0005-0000-0000-00001F000000}"/>
    <cellStyle name="20% - Accent1 2 3" xfId="43" xr:uid="{00000000-0005-0000-0000-000020000000}"/>
    <cellStyle name="20% - Accent1 3" xfId="44" xr:uid="{00000000-0005-0000-0000-000021000000}"/>
    <cellStyle name="20% - Accent1 3 2" xfId="45" xr:uid="{00000000-0005-0000-0000-000022000000}"/>
    <cellStyle name="20% - Accent1 3 3" xfId="46" xr:uid="{00000000-0005-0000-0000-000023000000}"/>
    <cellStyle name="20% - Accent1 4" xfId="47" xr:uid="{00000000-0005-0000-0000-000024000000}"/>
    <cellStyle name="20% - Accent1 4 2" xfId="48" xr:uid="{00000000-0005-0000-0000-000025000000}"/>
    <cellStyle name="20% - Accent1 4 3" xfId="49" xr:uid="{00000000-0005-0000-0000-000026000000}"/>
    <cellStyle name="20% - Accent1 5" xfId="50" xr:uid="{00000000-0005-0000-0000-000027000000}"/>
    <cellStyle name="20% - Accent1 5 2" xfId="51" xr:uid="{00000000-0005-0000-0000-000028000000}"/>
    <cellStyle name="20% - Accent1 5 3" xfId="52" xr:uid="{00000000-0005-0000-0000-000029000000}"/>
    <cellStyle name="20% - Accent1 6" xfId="53" xr:uid="{00000000-0005-0000-0000-00002A000000}"/>
    <cellStyle name="20% - Accent1 6 2" xfId="54" xr:uid="{00000000-0005-0000-0000-00002B000000}"/>
    <cellStyle name="20% - Accent1 6 3" xfId="55" xr:uid="{00000000-0005-0000-0000-00002C000000}"/>
    <cellStyle name="20% - Accent1 7" xfId="56" xr:uid="{00000000-0005-0000-0000-00002D000000}"/>
    <cellStyle name="20% - Accent1 7 2" xfId="57" xr:uid="{00000000-0005-0000-0000-00002E000000}"/>
    <cellStyle name="20% - Accent1 7 3" xfId="58" xr:uid="{00000000-0005-0000-0000-00002F000000}"/>
    <cellStyle name="20% - Accent1 8" xfId="59" xr:uid="{00000000-0005-0000-0000-000030000000}"/>
    <cellStyle name="20% - Accent1 8 2" xfId="60" xr:uid="{00000000-0005-0000-0000-000031000000}"/>
    <cellStyle name="20% - Accent1 8 3" xfId="61" xr:uid="{00000000-0005-0000-0000-000032000000}"/>
    <cellStyle name="20% - Accent1 9" xfId="62" xr:uid="{00000000-0005-0000-0000-000033000000}"/>
    <cellStyle name="20% - Accent1 9 2" xfId="63" xr:uid="{00000000-0005-0000-0000-000034000000}"/>
    <cellStyle name="20% - Accent1 9 3" xfId="64" xr:uid="{00000000-0005-0000-0000-000035000000}"/>
    <cellStyle name="20% - Accent2" xfId="65" xr:uid="{00000000-0005-0000-0000-000036000000}"/>
    <cellStyle name="20% - Accent2 10" xfId="66" xr:uid="{00000000-0005-0000-0000-000037000000}"/>
    <cellStyle name="20% - Accent2 10 2" xfId="67" xr:uid="{00000000-0005-0000-0000-000038000000}"/>
    <cellStyle name="20% - Accent2 10 3" xfId="68" xr:uid="{00000000-0005-0000-0000-000039000000}"/>
    <cellStyle name="20% - Accent2 11" xfId="69" xr:uid="{00000000-0005-0000-0000-00003A000000}"/>
    <cellStyle name="20% - Accent2 11 2" xfId="70" xr:uid="{00000000-0005-0000-0000-00003B000000}"/>
    <cellStyle name="20% - Accent2 11 3" xfId="71" xr:uid="{00000000-0005-0000-0000-00003C000000}"/>
    <cellStyle name="20% - Accent2 12" xfId="72" xr:uid="{00000000-0005-0000-0000-00003D000000}"/>
    <cellStyle name="20% - Accent2 12 2" xfId="73" xr:uid="{00000000-0005-0000-0000-00003E000000}"/>
    <cellStyle name="20% - Accent2 12 3" xfId="74" xr:uid="{00000000-0005-0000-0000-00003F000000}"/>
    <cellStyle name="20% - Accent2 13" xfId="75" xr:uid="{00000000-0005-0000-0000-000040000000}"/>
    <cellStyle name="20% - Accent2 13 2" xfId="76" xr:uid="{00000000-0005-0000-0000-000041000000}"/>
    <cellStyle name="20% - Accent2 13 3" xfId="77" xr:uid="{00000000-0005-0000-0000-000042000000}"/>
    <cellStyle name="20% - Accent2 14" xfId="78" xr:uid="{00000000-0005-0000-0000-000043000000}"/>
    <cellStyle name="20% - Accent2 14 2" xfId="79" xr:uid="{00000000-0005-0000-0000-000044000000}"/>
    <cellStyle name="20% - Accent2 14 3" xfId="80" xr:uid="{00000000-0005-0000-0000-000045000000}"/>
    <cellStyle name="20% - Accent2 15" xfId="81" xr:uid="{00000000-0005-0000-0000-000046000000}"/>
    <cellStyle name="20% - Accent2 15 2" xfId="82" xr:uid="{00000000-0005-0000-0000-000047000000}"/>
    <cellStyle name="20% - Accent2 15 3" xfId="83" xr:uid="{00000000-0005-0000-0000-000048000000}"/>
    <cellStyle name="20% - Accent2 16" xfId="84" xr:uid="{00000000-0005-0000-0000-000049000000}"/>
    <cellStyle name="20% - Accent2 16 2" xfId="85" xr:uid="{00000000-0005-0000-0000-00004A000000}"/>
    <cellStyle name="20% - Accent2 16 3" xfId="86" xr:uid="{00000000-0005-0000-0000-00004B000000}"/>
    <cellStyle name="20% - Accent2 17" xfId="87" xr:uid="{00000000-0005-0000-0000-00004C000000}"/>
    <cellStyle name="20% - Accent2 17 2" xfId="88" xr:uid="{00000000-0005-0000-0000-00004D000000}"/>
    <cellStyle name="20% - Accent2 17 3" xfId="89" xr:uid="{00000000-0005-0000-0000-00004E000000}"/>
    <cellStyle name="20% - Accent2 18" xfId="90" xr:uid="{00000000-0005-0000-0000-00004F000000}"/>
    <cellStyle name="20% - Accent2 19" xfId="91" xr:uid="{00000000-0005-0000-0000-000050000000}"/>
    <cellStyle name="20% - Accent2 2" xfId="92" xr:uid="{00000000-0005-0000-0000-000051000000}"/>
    <cellStyle name="20% - Accent2 2 2" xfId="93" xr:uid="{00000000-0005-0000-0000-000052000000}"/>
    <cellStyle name="20% - Accent2 2 3" xfId="94" xr:uid="{00000000-0005-0000-0000-000053000000}"/>
    <cellStyle name="20% - Accent2 3" xfId="95" xr:uid="{00000000-0005-0000-0000-000054000000}"/>
    <cellStyle name="20% - Accent2 3 2" xfId="96" xr:uid="{00000000-0005-0000-0000-000055000000}"/>
    <cellStyle name="20% - Accent2 3 3" xfId="97" xr:uid="{00000000-0005-0000-0000-000056000000}"/>
    <cellStyle name="20% - Accent2 4" xfId="98" xr:uid="{00000000-0005-0000-0000-000057000000}"/>
    <cellStyle name="20% - Accent2 4 2" xfId="99" xr:uid="{00000000-0005-0000-0000-000058000000}"/>
    <cellStyle name="20% - Accent2 4 3" xfId="100" xr:uid="{00000000-0005-0000-0000-000059000000}"/>
    <cellStyle name="20% - Accent2 5" xfId="101" xr:uid="{00000000-0005-0000-0000-00005A000000}"/>
    <cellStyle name="20% - Accent2 5 2" xfId="102" xr:uid="{00000000-0005-0000-0000-00005B000000}"/>
    <cellStyle name="20% - Accent2 5 3" xfId="103" xr:uid="{00000000-0005-0000-0000-00005C000000}"/>
    <cellStyle name="20% - Accent2 6" xfId="104" xr:uid="{00000000-0005-0000-0000-00005D000000}"/>
    <cellStyle name="20% - Accent2 6 2" xfId="105" xr:uid="{00000000-0005-0000-0000-00005E000000}"/>
    <cellStyle name="20% - Accent2 6 3" xfId="106" xr:uid="{00000000-0005-0000-0000-00005F000000}"/>
    <cellStyle name="20% - Accent2 7" xfId="107" xr:uid="{00000000-0005-0000-0000-000060000000}"/>
    <cellStyle name="20% - Accent2 7 2" xfId="108" xr:uid="{00000000-0005-0000-0000-000061000000}"/>
    <cellStyle name="20% - Accent2 7 3" xfId="109" xr:uid="{00000000-0005-0000-0000-000062000000}"/>
    <cellStyle name="20% - Accent2 8" xfId="110" xr:uid="{00000000-0005-0000-0000-000063000000}"/>
    <cellStyle name="20% - Accent2 8 2" xfId="111" xr:uid="{00000000-0005-0000-0000-000064000000}"/>
    <cellStyle name="20% - Accent2 8 3" xfId="112" xr:uid="{00000000-0005-0000-0000-000065000000}"/>
    <cellStyle name="20% - Accent2 9" xfId="113" xr:uid="{00000000-0005-0000-0000-000066000000}"/>
    <cellStyle name="20% - Accent2 9 2" xfId="114" xr:uid="{00000000-0005-0000-0000-000067000000}"/>
    <cellStyle name="20% - Accent2 9 3" xfId="115" xr:uid="{00000000-0005-0000-0000-000068000000}"/>
    <cellStyle name="20% - Accent3" xfId="116" xr:uid="{00000000-0005-0000-0000-000069000000}"/>
    <cellStyle name="20% - Accent3 10" xfId="117" xr:uid="{00000000-0005-0000-0000-00006A000000}"/>
    <cellStyle name="20% - Accent3 10 2" xfId="118" xr:uid="{00000000-0005-0000-0000-00006B000000}"/>
    <cellStyle name="20% - Accent3 10 3" xfId="119" xr:uid="{00000000-0005-0000-0000-00006C000000}"/>
    <cellStyle name="20% - Accent3 11" xfId="120" xr:uid="{00000000-0005-0000-0000-00006D000000}"/>
    <cellStyle name="20% - Accent3 11 2" xfId="121" xr:uid="{00000000-0005-0000-0000-00006E000000}"/>
    <cellStyle name="20% - Accent3 11 3" xfId="122" xr:uid="{00000000-0005-0000-0000-00006F000000}"/>
    <cellStyle name="20% - Accent3 12" xfId="123" xr:uid="{00000000-0005-0000-0000-000070000000}"/>
    <cellStyle name="20% - Accent3 12 2" xfId="124" xr:uid="{00000000-0005-0000-0000-000071000000}"/>
    <cellStyle name="20% - Accent3 12 3" xfId="125" xr:uid="{00000000-0005-0000-0000-000072000000}"/>
    <cellStyle name="20% - Accent3 13" xfId="126" xr:uid="{00000000-0005-0000-0000-000073000000}"/>
    <cellStyle name="20% - Accent3 13 2" xfId="127" xr:uid="{00000000-0005-0000-0000-000074000000}"/>
    <cellStyle name="20% - Accent3 13 3" xfId="128" xr:uid="{00000000-0005-0000-0000-000075000000}"/>
    <cellStyle name="20% - Accent3 14" xfId="129" xr:uid="{00000000-0005-0000-0000-000076000000}"/>
    <cellStyle name="20% - Accent3 14 2" xfId="130" xr:uid="{00000000-0005-0000-0000-000077000000}"/>
    <cellStyle name="20% - Accent3 14 3" xfId="131" xr:uid="{00000000-0005-0000-0000-000078000000}"/>
    <cellStyle name="20% - Accent3 15" xfId="132" xr:uid="{00000000-0005-0000-0000-000079000000}"/>
    <cellStyle name="20% - Accent3 15 2" xfId="133" xr:uid="{00000000-0005-0000-0000-00007A000000}"/>
    <cellStyle name="20% - Accent3 15 3" xfId="134" xr:uid="{00000000-0005-0000-0000-00007B000000}"/>
    <cellStyle name="20% - Accent3 16" xfId="135" xr:uid="{00000000-0005-0000-0000-00007C000000}"/>
    <cellStyle name="20% - Accent3 16 2" xfId="136" xr:uid="{00000000-0005-0000-0000-00007D000000}"/>
    <cellStyle name="20% - Accent3 16 3" xfId="137" xr:uid="{00000000-0005-0000-0000-00007E000000}"/>
    <cellStyle name="20% - Accent3 17" xfId="138" xr:uid="{00000000-0005-0000-0000-00007F000000}"/>
    <cellStyle name="20% - Accent3 17 2" xfId="139" xr:uid="{00000000-0005-0000-0000-000080000000}"/>
    <cellStyle name="20% - Accent3 17 3" xfId="140" xr:uid="{00000000-0005-0000-0000-000081000000}"/>
    <cellStyle name="20% - Accent3 18" xfId="141" xr:uid="{00000000-0005-0000-0000-000082000000}"/>
    <cellStyle name="20% - Accent3 19" xfId="142" xr:uid="{00000000-0005-0000-0000-000083000000}"/>
    <cellStyle name="20% - Accent3 2" xfId="143" xr:uid="{00000000-0005-0000-0000-000084000000}"/>
    <cellStyle name="20% - Accent3 2 2" xfId="144" xr:uid="{00000000-0005-0000-0000-000085000000}"/>
    <cellStyle name="20% - Accent3 2 3" xfId="145" xr:uid="{00000000-0005-0000-0000-000086000000}"/>
    <cellStyle name="20% - Accent3 3" xfId="146" xr:uid="{00000000-0005-0000-0000-000087000000}"/>
    <cellStyle name="20% - Accent3 3 2" xfId="147" xr:uid="{00000000-0005-0000-0000-000088000000}"/>
    <cellStyle name="20% - Accent3 3 3" xfId="148" xr:uid="{00000000-0005-0000-0000-000089000000}"/>
    <cellStyle name="20% - Accent3 4" xfId="149" xr:uid="{00000000-0005-0000-0000-00008A000000}"/>
    <cellStyle name="20% - Accent3 4 2" xfId="150" xr:uid="{00000000-0005-0000-0000-00008B000000}"/>
    <cellStyle name="20% - Accent3 4 3" xfId="151" xr:uid="{00000000-0005-0000-0000-00008C000000}"/>
    <cellStyle name="20% - Accent3 5" xfId="152" xr:uid="{00000000-0005-0000-0000-00008D000000}"/>
    <cellStyle name="20% - Accent3 5 2" xfId="153" xr:uid="{00000000-0005-0000-0000-00008E000000}"/>
    <cellStyle name="20% - Accent3 5 3" xfId="154" xr:uid="{00000000-0005-0000-0000-00008F000000}"/>
    <cellStyle name="20% - Accent3 6" xfId="155" xr:uid="{00000000-0005-0000-0000-000090000000}"/>
    <cellStyle name="20% - Accent3 6 2" xfId="156" xr:uid="{00000000-0005-0000-0000-000091000000}"/>
    <cellStyle name="20% - Accent3 6 3" xfId="157" xr:uid="{00000000-0005-0000-0000-000092000000}"/>
    <cellStyle name="20% - Accent3 7" xfId="158" xr:uid="{00000000-0005-0000-0000-000093000000}"/>
    <cellStyle name="20% - Accent3 7 2" xfId="159" xr:uid="{00000000-0005-0000-0000-000094000000}"/>
    <cellStyle name="20% - Accent3 7 3" xfId="160" xr:uid="{00000000-0005-0000-0000-000095000000}"/>
    <cellStyle name="20% - Accent3 8" xfId="161" xr:uid="{00000000-0005-0000-0000-000096000000}"/>
    <cellStyle name="20% - Accent3 8 2" xfId="162" xr:uid="{00000000-0005-0000-0000-000097000000}"/>
    <cellStyle name="20% - Accent3 8 3" xfId="163" xr:uid="{00000000-0005-0000-0000-000098000000}"/>
    <cellStyle name="20% - Accent3 9" xfId="164" xr:uid="{00000000-0005-0000-0000-000099000000}"/>
    <cellStyle name="20% - Accent3 9 2" xfId="165" xr:uid="{00000000-0005-0000-0000-00009A000000}"/>
    <cellStyle name="20% - Accent3 9 3" xfId="166" xr:uid="{00000000-0005-0000-0000-00009B000000}"/>
    <cellStyle name="20% - Accent4" xfId="167" xr:uid="{00000000-0005-0000-0000-00009C000000}"/>
    <cellStyle name="20% - Accent4 10" xfId="168" xr:uid="{00000000-0005-0000-0000-00009D000000}"/>
    <cellStyle name="20% - Accent4 10 2" xfId="169" xr:uid="{00000000-0005-0000-0000-00009E000000}"/>
    <cellStyle name="20% - Accent4 10 3" xfId="170" xr:uid="{00000000-0005-0000-0000-00009F000000}"/>
    <cellStyle name="20% - Accent4 11" xfId="171" xr:uid="{00000000-0005-0000-0000-0000A0000000}"/>
    <cellStyle name="20% - Accent4 11 2" xfId="172" xr:uid="{00000000-0005-0000-0000-0000A1000000}"/>
    <cellStyle name="20% - Accent4 11 3" xfId="173" xr:uid="{00000000-0005-0000-0000-0000A2000000}"/>
    <cellStyle name="20% - Accent4 12" xfId="174" xr:uid="{00000000-0005-0000-0000-0000A3000000}"/>
    <cellStyle name="20% - Accent4 12 2" xfId="175" xr:uid="{00000000-0005-0000-0000-0000A4000000}"/>
    <cellStyle name="20% - Accent4 12 3" xfId="176" xr:uid="{00000000-0005-0000-0000-0000A5000000}"/>
    <cellStyle name="20% - Accent4 13" xfId="177" xr:uid="{00000000-0005-0000-0000-0000A6000000}"/>
    <cellStyle name="20% - Accent4 13 2" xfId="178" xr:uid="{00000000-0005-0000-0000-0000A7000000}"/>
    <cellStyle name="20% - Accent4 13 3" xfId="179" xr:uid="{00000000-0005-0000-0000-0000A8000000}"/>
    <cellStyle name="20% - Accent4 14" xfId="180" xr:uid="{00000000-0005-0000-0000-0000A9000000}"/>
    <cellStyle name="20% - Accent4 14 2" xfId="181" xr:uid="{00000000-0005-0000-0000-0000AA000000}"/>
    <cellStyle name="20% - Accent4 14 3" xfId="182" xr:uid="{00000000-0005-0000-0000-0000AB000000}"/>
    <cellStyle name="20% - Accent4 15" xfId="183" xr:uid="{00000000-0005-0000-0000-0000AC000000}"/>
    <cellStyle name="20% - Accent4 15 2" xfId="184" xr:uid="{00000000-0005-0000-0000-0000AD000000}"/>
    <cellStyle name="20% - Accent4 15 3" xfId="185" xr:uid="{00000000-0005-0000-0000-0000AE000000}"/>
    <cellStyle name="20% - Accent4 16" xfId="186" xr:uid="{00000000-0005-0000-0000-0000AF000000}"/>
    <cellStyle name="20% - Accent4 16 2" xfId="187" xr:uid="{00000000-0005-0000-0000-0000B0000000}"/>
    <cellStyle name="20% - Accent4 16 3" xfId="188" xr:uid="{00000000-0005-0000-0000-0000B1000000}"/>
    <cellStyle name="20% - Accent4 17" xfId="189" xr:uid="{00000000-0005-0000-0000-0000B2000000}"/>
    <cellStyle name="20% - Accent4 17 2" xfId="190" xr:uid="{00000000-0005-0000-0000-0000B3000000}"/>
    <cellStyle name="20% - Accent4 17 3" xfId="191" xr:uid="{00000000-0005-0000-0000-0000B4000000}"/>
    <cellStyle name="20% - Accent4 18" xfId="192" xr:uid="{00000000-0005-0000-0000-0000B5000000}"/>
    <cellStyle name="20% - Accent4 19" xfId="193" xr:uid="{00000000-0005-0000-0000-0000B6000000}"/>
    <cellStyle name="20% - Accent4 2" xfId="194" xr:uid="{00000000-0005-0000-0000-0000B7000000}"/>
    <cellStyle name="20% - Accent4 2 2" xfId="195" xr:uid="{00000000-0005-0000-0000-0000B8000000}"/>
    <cellStyle name="20% - Accent4 2 3" xfId="196" xr:uid="{00000000-0005-0000-0000-0000B9000000}"/>
    <cellStyle name="20% - Accent4 3" xfId="197" xr:uid="{00000000-0005-0000-0000-0000BA000000}"/>
    <cellStyle name="20% - Accent4 3 2" xfId="198" xr:uid="{00000000-0005-0000-0000-0000BB000000}"/>
    <cellStyle name="20% - Accent4 3 3" xfId="199" xr:uid="{00000000-0005-0000-0000-0000BC000000}"/>
    <cellStyle name="20% - Accent4 4" xfId="200" xr:uid="{00000000-0005-0000-0000-0000BD000000}"/>
    <cellStyle name="20% - Accent4 4 2" xfId="201" xr:uid="{00000000-0005-0000-0000-0000BE000000}"/>
    <cellStyle name="20% - Accent4 4 3" xfId="202" xr:uid="{00000000-0005-0000-0000-0000BF000000}"/>
    <cellStyle name="20% - Accent4 5" xfId="203" xr:uid="{00000000-0005-0000-0000-0000C0000000}"/>
    <cellStyle name="20% - Accent4 5 2" xfId="204" xr:uid="{00000000-0005-0000-0000-0000C1000000}"/>
    <cellStyle name="20% - Accent4 5 3" xfId="205" xr:uid="{00000000-0005-0000-0000-0000C2000000}"/>
    <cellStyle name="20% - Accent4 6" xfId="206" xr:uid="{00000000-0005-0000-0000-0000C3000000}"/>
    <cellStyle name="20% - Accent4 6 2" xfId="207" xr:uid="{00000000-0005-0000-0000-0000C4000000}"/>
    <cellStyle name="20% - Accent4 6 3" xfId="208" xr:uid="{00000000-0005-0000-0000-0000C5000000}"/>
    <cellStyle name="20% - Accent4 7" xfId="209" xr:uid="{00000000-0005-0000-0000-0000C6000000}"/>
    <cellStyle name="20% - Accent4 7 2" xfId="210" xr:uid="{00000000-0005-0000-0000-0000C7000000}"/>
    <cellStyle name="20% - Accent4 7 3" xfId="211" xr:uid="{00000000-0005-0000-0000-0000C8000000}"/>
    <cellStyle name="20% - Accent4 8" xfId="212" xr:uid="{00000000-0005-0000-0000-0000C9000000}"/>
    <cellStyle name="20% - Accent4 8 2" xfId="213" xr:uid="{00000000-0005-0000-0000-0000CA000000}"/>
    <cellStyle name="20% - Accent4 8 3" xfId="214" xr:uid="{00000000-0005-0000-0000-0000CB000000}"/>
    <cellStyle name="20% - Accent4 9" xfId="215" xr:uid="{00000000-0005-0000-0000-0000CC000000}"/>
    <cellStyle name="20% - Accent4 9 2" xfId="216" xr:uid="{00000000-0005-0000-0000-0000CD000000}"/>
    <cellStyle name="20% - Accent4 9 3" xfId="217" xr:uid="{00000000-0005-0000-0000-0000CE000000}"/>
    <cellStyle name="20% - Accent5" xfId="218" xr:uid="{00000000-0005-0000-0000-0000CF000000}"/>
    <cellStyle name="20% - Accent5 10" xfId="219" xr:uid="{00000000-0005-0000-0000-0000D0000000}"/>
    <cellStyle name="20% - Accent5 10 2" xfId="220" xr:uid="{00000000-0005-0000-0000-0000D1000000}"/>
    <cellStyle name="20% - Accent5 10 3" xfId="221" xr:uid="{00000000-0005-0000-0000-0000D2000000}"/>
    <cellStyle name="20% - Accent5 11" xfId="222" xr:uid="{00000000-0005-0000-0000-0000D3000000}"/>
    <cellStyle name="20% - Accent5 11 2" xfId="223" xr:uid="{00000000-0005-0000-0000-0000D4000000}"/>
    <cellStyle name="20% - Accent5 11 3" xfId="224" xr:uid="{00000000-0005-0000-0000-0000D5000000}"/>
    <cellStyle name="20% - Accent5 12" xfId="225" xr:uid="{00000000-0005-0000-0000-0000D6000000}"/>
    <cellStyle name="20% - Accent5 12 2" xfId="226" xr:uid="{00000000-0005-0000-0000-0000D7000000}"/>
    <cellStyle name="20% - Accent5 12 3" xfId="227" xr:uid="{00000000-0005-0000-0000-0000D8000000}"/>
    <cellStyle name="20% - Accent5 13" xfId="228" xr:uid="{00000000-0005-0000-0000-0000D9000000}"/>
    <cellStyle name="20% - Accent5 13 2" xfId="229" xr:uid="{00000000-0005-0000-0000-0000DA000000}"/>
    <cellStyle name="20% - Accent5 13 3" xfId="230" xr:uid="{00000000-0005-0000-0000-0000DB000000}"/>
    <cellStyle name="20% - Accent5 14" xfId="231" xr:uid="{00000000-0005-0000-0000-0000DC000000}"/>
    <cellStyle name="20% - Accent5 14 2" xfId="232" xr:uid="{00000000-0005-0000-0000-0000DD000000}"/>
    <cellStyle name="20% - Accent5 14 3" xfId="233" xr:uid="{00000000-0005-0000-0000-0000DE000000}"/>
    <cellStyle name="20% - Accent5 15" xfId="234" xr:uid="{00000000-0005-0000-0000-0000DF000000}"/>
    <cellStyle name="20% - Accent5 15 2" xfId="235" xr:uid="{00000000-0005-0000-0000-0000E0000000}"/>
    <cellStyle name="20% - Accent5 15 3" xfId="236" xr:uid="{00000000-0005-0000-0000-0000E1000000}"/>
    <cellStyle name="20% - Accent5 16" xfId="237" xr:uid="{00000000-0005-0000-0000-0000E2000000}"/>
    <cellStyle name="20% - Accent5 16 2" xfId="238" xr:uid="{00000000-0005-0000-0000-0000E3000000}"/>
    <cellStyle name="20% - Accent5 16 3" xfId="239" xr:uid="{00000000-0005-0000-0000-0000E4000000}"/>
    <cellStyle name="20% - Accent5 17" xfId="240" xr:uid="{00000000-0005-0000-0000-0000E5000000}"/>
    <cellStyle name="20% - Accent5 17 2" xfId="241" xr:uid="{00000000-0005-0000-0000-0000E6000000}"/>
    <cellStyle name="20% - Accent5 17 3" xfId="242" xr:uid="{00000000-0005-0000-0000-0000E7000000}"/>
    <cellStyle name="20% - Accent5 18" xfId="243" xr:uid="{00000000-0005-0000-0000-0000E8000000}"/>
    <cellStyle name="20% - Accent5 19" xfId="244" xr:uid="{00000000-0005-0000-0000-0000E9000000}"/>
    <cellStyle name="20% - Accent5 2" xfId="245" xr:uid="{00000000-0005-0000-0000-0000EA000000}"/>
    <cellStyle name="20% - Accent5 2 2" xfId="246" xr:uid="{00000000-0005-0000-0000-0000EB000000}"/>
    <cellStyle name="20% - Accent5 2 3" xfId="247" xr:uid="{00000000-0005-0000-0000-0000EC000000}"/>
    <cellStyle name="20% - Accent5 3" xfId="248" xr:uid="{00000000-0005-0000-0000-0000ED000000}"/>
    <cellStyle name="20% - Accent5 3 2" xfId="249" xr:uid="{00000000-0005-0000-0000-0000EE000000}"/>
    <cellStyle name="20% - Accent5 3 3" xfId="250" xr:uid="{00000000-0005-0000-0000-0000EF000000}"/>
    <cellStyle name="20% - Accent5 4" xfId="251" xr:uid="{00000000-0005-0000-0000-0000F0000000}"/>
    <cellStyle name="20% - Accent5 4 2" xfId="252" xr:uid="{00000000-0005-0000-0000-0000F1000000}"/>
    <cellStyle name="20% - Accent5 4 3" xfId="253" xr:uid="{00000000-0005-0000-0000-0000F2000000}"/>
    <cellStyle name="20% - Accent5 5" xfId="254" xr:uid="{00000000-0005-0000-0000-0000F3000000}"/>
    <cellStyle name="20% - Accent5 5 2" xfId="255" xr:uid="{00000000-0005-0000-0000-0000F4000000}"/>
    <cellStyle name="20% - Accent5 5 3" xfId="256" xr:uid="{00000000-0005-0000-0000-0000F5000000}"/>
    <cellStyle name="20% - Accent5 6" xfId="257" xr:uid="{00000000-0005-0000-0000-0000F6000000}"/>
    <cellStyle name="20% - Accent5 6 2" xfId="258" xr:uid="{00000000-0005-0000-0000-0000F7000000}"/>
    <cellStyle name="20% - Accent5 6 3" xfId="259" xr:uid="{00000000-0005-0000-0000-0000F8000000}"/>
    <cellStyle name="20% - Accent5 7" xfId="260" xr:uid="{00000000-0005-0000-0000-0000F9000000}"/>
    <cellStyle name="20% - Accent5 7 2" xfId="261" xr:uid="{00000000-0005-0000-0000-0000FA000000}"/>
    <cellStyle name="20% - Accent5 7 3" xfId="262" xr:uid="{00000000-0005-0000-0000-0000FB000000}"/>
    <cellStyle name="20% - Accent5 8" xfId="263" xr:uid="{00000000-0005-0000-0000-0000FC000000}"/>
    <cellStyle name="20% - Accent5 8 2" xfId="264" xr:uid="{00000000-0005-0000-0000-0000FD000000}"/>
    <cellStyle name="20% - Accent5 8 3" xfId="265" xr:uid="{00000000-0005-0000-0000-0000FE000000}"/>
    <cellStyle name="20% - Accent5 9" xfId="266" xr:uid="{00000000-0005-0000-0000-0000FF000000}"/>
    <cellStyle name="20% - Accent5 9 2" xfId="267" xr:uid="{00000000-0005-0000-0000-000000010000}"/>
    <cellStyle name="20% - Accent5 9 3" xfId="268" xr:uid="{00000000-0005-0000-0000-000001010000}"/>
    <cellStyle name="20% - Accent6" xfId="269" xr:uid="{00000000-0005-0000-0000-000002010000}"/>
    <cellStyle name="20% - Accent6 10" xfId="270" xr:uid="{00000000-0005-0000-0000-000003010000}"/>
    <cellStyle name="20% - Accent6 10 2" xfId="271" xr:uid="{00000000-0005-0000-0000-000004010000}"/>
    <cellStyle name="20% - Accent6 10 3" xfId="272" xr:uid="{00000000-0005-0000-0000-000005010000}"/>
    <cellStyle name="20% - Accent6 11" xfId="273" xr:uid="{00000000-0005-0000-0000-000006010000}"/>
    <cellStyle name="20% - Accent6 11 2" xfId="274" xr:uid="{00000000-0005-0000-0000-000007010000}"/>
    <cellStyle name="20% - Accent6 11 3" xfId="275" xr:uid="{00000000-0005-0000-0000-000008010000}"/>
    <cellStyle name="20% - Accent6 12" xfId="276" xr:uid="{00000000-0005-0000-0000-000009010000}"/>
    <cellStyle name="20% - Accent6 12 2" xfId="277" xr:uid="{00000000-0005-0000-0000-00000A010000}"/>
    <cellStyle name="20% - Accent6 12 3" xfId="278" xr:uid="{00000000-0005-0000-0000-00000B010000}"/>
    <cellStyle name="20% - Accent6 13" xfId="279" xr:uid="{00000000-0005-0000-0000-00000C010000}"/>
    <cellStyle name="20% - Accent6 13 2" xfId="280" xr:uid="{00000000-0005-0000-0000-00000D010000}"/>
    <cellStyle name="20% - Accent6 13 3" xfId="281" xr:uid="{00000000-0005-0000-0000-00000E010000}"/>
    <cellStyle name="20% - Accent6 14" xfId="282" xr:uid="{00000000-0005-0000-0000-00000F010000}"/>
    <cellStyle name="20% - Accent6 14 2" xfId="283" xr:uid="{00000000-0005-0000-0000-000010010000}"/>
    <cellStyle name="20% - Accent6 14 3" xfId="284" xr:uid="{00000000-0005-0000-0000-000011010000}"/>
    <cellStyle name="20% - Accent6 15" xfId="285" xr:uid="{00000000-0005-0000-0000-000012010000}"/>
    <cellStyle name="20% - Accent6 15 2" xfId="286" xr:uid="{00000000-0005-0000-0000-000013010000}"/>
    <cellStyle name="20% - Accent6 15 3" xfId="287" xr:uid="{00000000-0005-0000-0000-000014010000}"/>
    <cellStyle name="20% - Accent6 16" xfId="288" xr:uid="{00000000-0005-0000-0000-000015010000}"/>
    <cellStyle name="20% - Accent6 16 2" xfId="289" xr:uid="{00000000-0005-0000-0000-000016010000}"/>
    <cellStyle name="20% - Accent6 16 3" xfId="290" xr:uid="{00000000-0005-0000-0000-000017010000}"/>
    <cellStyle name="20% - Accent6 17" xfId="291" xr:uid="{00000000-0005-0000-0000-000018010000}"/>
    <cellStyle name="20% - Accent6 17 2" xfId="292" xr:uid="{00000000-0005-0000-0000-000019010000}"/>
    <cellStyle name="20% - Accent6 17 3" xfId="293" xr:uid="{00000000-0005-0000-0000-00001A010000}"/>
    <cellStyle name="20% - Accent6 18" xfId="294" xr:uid="{00000000-0005-0000-0000-00001B010000}"/>
    <cellStyle name="20% - Accent6 19" xfId="295" xr:uid="{00000000-0005-0000-0000-00001C010000}"/>
    <cellStyle name="20% - Accent6 2" xfId="296" xr:uid="{00000000-0005-0000-0000-00001D010000}"/>
    <cellStyle name="20% - Accent6 2 2" xfId="297" xr:uid="{00000000-0005-0000-0000-00001E010000}"/>
    <cellStyle name="20% - Accent6 2 3" xfId="298" xr:uid="{00000000-0005-0000-0000-00001F010000}"/>
    <cellStyle name="20% - Accent6 3" xfId="299" xr:uid="{00000000-0005-0000-0000-000020010000}"/>
    <cellStyle name="20% - Accent6 3 2" xfId="300" xr:uid="{00000000-0005-0000-0000-000021010000}"/>
    <cellStyle name="20% - Accent6 3 3" xfId="301" xr:uid="{00000000-0005-0000-0000-000022010000}"/>
    <cellStyle name="20% - Accent6 4" xfId="302" xr:uid="{00000000-0005-0000-0000-000023010000}"/>
    <cellStyle name="20% - Accent6 4 2" xfId="303" xr:uid="{00000000-0005-0000-0000-000024010000}"/>
    <cellStyle name="20% - Accent6 4 3" xfId="304" xr:uid="{00000000-0005-0000-0000-000025010000}"/>
    <cellStyle name="20% - Accent6 5" xfId="305" xr:uid="{00000000-0005-0000-0000-000026010000}"/>
    <cellStyle name="20% - Accent6 5 2" xfId="306" xr:uid="{00000000-0005-0000-0000-000027010000}"/>
    <cellStyle name="20% - Accent6 5 3" xfId="307" xr:uid="{00000000-0005-0000-0000-000028010000}"/>
    <cellStyle name="20% - Accent6 6" xfId="308" xr:uid="{00000000-0005-0000-0000-000029010000}"/>
    <cellStyle name="20% - Accent6 6 2" xfId="309" xr:uid="{00000000-0005-0000-0000-00002A010000}"/>
    <cellStyle name="20% - Accent6 6 3" xfId="310" xr:uid="{00000000-0005-0000-0000-00002B010000}"/>
    <cellStyle name="20% - Accent6 7" xfId="311" xr:uid="{00000000-0005-0000-0000-00002C010000}"/>
    <cellStyle name="20% - Accent6 7 2" xfId="312" xr:uid="{00000000-0005-0000-0000-00002D010000}"/>
    <cellStyle name="20% - Accent6 7 3" xfId="313" xr:uid="{00000000-0005-0000-0000-00002E010000}"/>
    <cellStyle name="20% - Accent6 8" xfId="314" xr:uid="{00000000-0005-0000-0000-00002F010000}"/>
    <cellStyle name="20% - Accent6 8 2" xfId="315" xr:uid="{00000000-0005-0000-0000-000030010000}"/>
    <cellStyle name="20% - Accent6 8 3" xfId="316" xr:uid="{00000000-0005-0000-0000-000031010000}"/>
    <cellStyle name="20% - Accent6 9" xfId="317" xr:uid="{00000000-0005-0000-0000-000032010000}"/>
    <cellStyle name="20% - Accent6 9 2" xfId="318" xr:uid="{00000000-0005-0000-0000-000033010000}"/>
    <cellStyle name="20% - Accent6 9 3" xfId="319" xr:uid="{00000000-0005-0000-0000-000034010000}"/>
    <cellStyle name="40% - Accent1" xfId="320" xr:uid="{00000000-0005-0000-0000-000035010000}"/>
    <cellStyle name="40% - Accent1 10" xfId="321" xr:uid="{00000000-0005-0000-0000-000036010000}"/>
    <cellStyle name="40% - Accent1 10 2" xfId="322" xr:uid="{00000000-0005-0000-0000-000037010000}"/>
    <cellStyle name="40% - Accent1 10 3" xfId="323" xr:uid="{00000000-0005-0000-0000-000038010000}"/>
    <cellStyle name="40% - Accent1 11" xfId="324" xr:uid="{00000000-0005-0000-0000-000039010000}"/>
    <cellStyle name="40% - Accent1 11 2" xfId="325" xr:uid="{00000000-0005-0000-0000-00003A010000}"/>
    <cellStyle name="40% - Accent1 11 3" xfId="326" xr:uid="{00000000-0005-0000-0000-00003B010000}"/>
    <cellStyle name="40% - Accent1 12" xfId="327" xr:uid="{00000000-0005-0000-0000-00003C010000}"/>
    <cellStyle name="40% - Accent1 12 2" xfId="328" xr:uid="{00000000-0005-0000-0000-00003D010000}"/>
    <cellStyle name="40% - Accent1 12 3" xfId="329" xr:uid="{00000000-0005-0000-0000-00003E010000}"/>
    <cellStyle name="40% - Accent1 13" xfId="330" xr:uid="{00000000-0005-0000-0000-00003F010000}"/>
    <cellStyle name="40% - Accent1 13 2" xfId="331" xr:uid="{00000000-0005-0000-0000-000040010000}"/>
    <cellStyle name="40% - Accent1 13 3" xfId="332" xr:uid="{00000000-0005-0000-0000-000041010000}"/>
    <cellStyle name="40% - Accent1 14" xfId="333" xr:uid="{00000000-0005-0000-0000-000042010000}"/>
    <cellStyle name="40% - Accent1 14 2" xfId="334" xr:uid="{00000000-0005-0000-0000-000043010000}"/>
    <cellStyle name="40% - Accent1 14 3" xfId="335" xr:uid="{00000000-0005-0000-0000-000044010000}"/>
    <cellStyle name="40% - Accent1 15" xfId="336" xr:uid="{00000000-0005-0000-0000-000045010000}"/>
    <cellStyle name="40% - Accent1 15 2" xfId="337" xr:uid="{00000000-0005-0000-0000-000046010000}"/>
    <cellStyle name="40% - Accent1 15 3" xfId="338" xr:uid="{00000000-0005-0000-0000-000047010000}"/>
    <cellStyle name="40% - Accent1 16" xfId="339" xr:uid="{00000000-0005-0000-0000-000048010000}"/>
    <cellStyle name="40% - Accent1 16 2" xfId="340" xr:uid="{00000000-0005-0000-0000-000049010000}"/>
    <cellStyle name="40% - Accent1 16 3" xfId="341" xr:uid="{00000000-0005-0000-0000-00004A010000}"/>
    <cellStyle name="40% - Accent1 17" xfId="342" xr:uid="{00000000-0005-0000-0000-00004B010000}"/>
    <cellStyle name="40% - Accent1 17 2" xfId="343" xr:uid="{00000000-0005-0000-0000-00004C010000}"/>
    <cellStyle name="40% - Accent1 17 3" xfId="344" xr:uid="{00000000-0005-0000-0000-00004D010000}"/>
    <cellStyle name="40% - Accent1 18" xfId="345" xr:uid="{00000000-0005-0000-0000-00004E010000}"/>
    <cellStyle name="40% - Accent1 19" xfId="346" xr:uid="{00000000-0005-0000-0000-00004F010000}"/>
    <cellStyle name="40% - Accent1 2" xfId="347" xr:uid="{00000000-0005-0000-0000-000050010000}"/>
    <cellStyle name="40% - Accent1 2 2" xfId="348" xr:uid="{00000000-0005-0000-0000-000051010000}"/>
    <cellStyle name="40% - Accent1 2 3" xfId="349" xr:uid="{00000000-0005-0000-0000-000052010000}"/>
    <cellStyle name="40% - Accent1 3" xfId="350" xr:uid="{00000000-0005-0000-0000-000053010000}"/>
    <cellStyle name="40% - Accent1 3 2" xfId="351" xr:uid="{00000000-0005-0000-0000-000054010000}"/>
    <cellStyle name="40% - Accent1 3 3" xfId="352" xr:uid="{00000000-0005-0000-0000-000055010000}"/>
    <cellStyle name="40% - Accent1 4" xfId="353" xr:uid="{00000000-0005-0000-0000-000056010000}"/>
    <cellStyle name="40% - Accent1 4 2" xfId="354" xr:uid="{00000000-0005-0000-0000-000057010000}"/>
    <cellStyle name="40% - Accent1 4 3" xfId="355" xr:uid="{00000000-0005-0000-0000-000058010000}"/>
    <cellStyle name="40% - Accent1 5" xfId="356" xr:uid="{00000000-0005-0000-0000-000059010000}"/>
    <cellStyle name="40% - Accent1 5 2" xfId="357" xr:uid="{00000000-0005-0000-0000-00005A010000}"/>
    <cellStyle name="40% - Accent1 5 3" xfId="358" xr:uid="{00000000-0005-0000-0000-00005B010000}"/>
    <cellStyle name="40% - Accent1 6" xfId="359" xr:uid="{00000000-0005-0000-0000-00005C010000}"/>
    <cellStyle name="40% - Accent1 6 2" xfId="360" xr:uid="{00000000-0005-0000-0000-00005D010000}"/>
    <cellStyle name="40% - Accent1 6 3" xfId="361" xr:uid="{00000000-0005-0000-0000-00005E010000}"/>
    <cellStyle name="40% - Accent1 7" xfId="362" xr:uid="{00000000-0005-0000-0000-00005F010000}"/>
    <cellStyle name="40% - Accent1 7 2" xfId="363" xr:uid="{00000000-0005-0000-0000-000060010000}"/>
    <cellStyle name="40% - Accent1 7 3" xfId="364" xr:uid="{00000000-0005-0000-0000-000061010000}"/>
    <cellStyle name="40% - Accent1 8" xfId="365" xr:uid="{00000000-0005-0000-0000-000062010000}"/>
    <cellStyle name="40% - Accent1 8 2" xfId="366" xr:uid="{00000000-0005-0000-0000-000063010000}"/>
    <cellStyle name="40% - Accent1 8 3" xfId="367" xr:uid="{00000000-0005-0000-0000-000064010000}"/>
    <cellStyle name="40% - Accent1 9" xfId="368" xr:uid="{00000000-0005-0000-0000-000065010000}"/>
    <cellStyle name="40% - Accent1 9 2" xfId="369" xr:uid="{00000000-0005-0000-0000-000066010000}"/>
    <cellStyle name="40% - Accent1 9 3" xfId="370" xr:uid="{00000000-0005-0000-0000-000067010000}"/>
    <cellStyle name="40% - Accent2" xfId="371" xr:uid="{00000000-0005-0000-0000-000068010000}"/>
    <cellStyle name="40% - Accent2 10" xfId="372" xr:uid="{00000000-0005-0000-0000-000069010000}"/>
    <cellStyle name="40% - Accent2 10 2" xfId="373" xr:uid="{00000000-0005-0000-0000-00006A010000}"/>
    <cellStyle name="40% - Accent2 10 3" xfId="374" xr:uid="{00000000-0005-0000-0000-00006B010000}"/>
    <cellStyle name="40% - Accent2 11" xfId="375" xr:uid="{00000000-0005-0000-0000-00006C010000}"/>
    <cellStyle name="40% - Accent2 11 2" xfId="376" xr:uid="{00000000-0005-0000-0000-00006D010000}"/>
    <cellStyle name="40% - Accent2 11 3" xfId="377" xr:uid="{00000000-0005-0000-0000-00006E010000}"/>
    <cellStyle name="40% - Accent2 12" xfId="378" xr:uid="{00000000-0005-0000-0000-00006F010000}"/>
    <cellStyle name="40% - Accent2 12 2" xfId="379" xr:uid="{00000000-0005-0000-0000-000070010000}"/>
    <cellStyle name="40% - Accent2 12 3" xfId="380" xr:uid="{00000000-0005-0000-0000-000071010000}"/>
    <cellStyle name="40% - Accent2 13" xfId="381" xr:uid="{00000000-0005-0000-0000-000072010000}"/>
    <cellStyle name="40% - Accent2 13 2" xfId="382" xr:uid="{00000000-0005-0000-0000-000073010000}"/>
    <cellStyle name="40% - Accent2 13 3" xfId="383" xr:uid="{00000000-0005-0000-0000-000074010000}"/>
    <cellStyle name="40% - Accent2 14" xfId="384" xr:uid="{00000000-0005-0000-0000-000075010000}"/>
    <cellStyle name="40% - Accent2 14 2" xfId="385" xr:uid="{00000000-0005-0000-0000-000076010000}"/>
    <cellStyle name="40% - Accent2 14 3" xfId="386" xr:uid="{00000000-0005-0000-0000-000077010000}"/>
    <cellStyle name="40% - Accent2 15" xfId="387" xr:uid="{00000000-0005-0000-0000-000078010000}"/>
    <cellStyle name="40% - Accent2 15 2" xfId="388" xr:uid="{00000000-0005-0000-0000-000079010000}"/>
    <cellStyle name="40% - Accent2 15 3" xfId="389" xr:uid="{00000000-0005-0000-0000-00007A010000}"/>
    <cellStyle name="40% - Accent2 16" xfId="390" xr:uid="{00000000-0005-0000-0000-00007B010000}"/>
    <cellStyle name="40% - Accent2 16 2" xfId="391" xr:uid="{00000000-0005-0000-0000-00007C010000}"/>
    <cellStyle name="40% - Accent2 16 3" xfId="392" xr:uid="{00000000-0005-0000-0000-00007D010000}"/>
    <cellStyle name="40% - Accent2 17" xfId="393" xr:uid="{00000000-0005-0000-0000-00007E010000}"/>
    <cellStyle name="40% - Accent2 17 2" xfId="394" xr:uid="{00000000-0005-0000-0000-00007F010000}"/>
    <cellStyle name="40% - Accent2 17 3" xfId="395" xr:uid="{00000000-0005-0000-0000-000080010000}"/>
    <cellStyle name="40% - Accent2 18" xfId="396" xr:uid="{00000000-0005-0000-0000-000081010000}"/>
    <cellStyle name="40% - Accent2 19" xfId="397" xr:uid="{00000000-0005-0000-0000-000082010000}"/>
    <cellStyle name="40% - Accent2 2" xfId="398" xr:uid="{00000000-0005-0000-0000-000083010000}"/>
    <cellStyle name="40% - Accent2 2 2" xfId="399" xr:uid="{00000000-0005-0000-0000-000084010000}"/>
    <cellStyle name="40% - Accent2 2 3" xfId="400" xr:uid="{00000000-0005-0000-0000-000085010000}"/>
    <cellStyle name="40% - Accent2 3" xfId="401" xr:uid="{00000000-0005-0000-0000-000086010000}"/>
    <cellStyle name="40% - Accent2 3 2" xfId="402" xr:uid="{00000000-0005-0000-0000-000087010000}"/>
    <cellStyle name="40% - Accent2 3 3" xfId="403" xr:uid="{00000000-0005-0000-0000-000088010000}"/>
    <cellStyle name="40% - Accent2 4" xfId="404" xr:uid="{00000000-0005-0000-0000-000089010000}"/>
    <cellStyle name="40% - Accent2 4 2" xfId="405" xr:uid="{00000000-0005-0000-0000-00008A010000}"/>
    <cellStyle name="40% - Accent2 4 3" xfId="406" xr:uid="{00000000-0005-0000-0000-00008B010000}"/>
    <cellStyle name="40% - Accent2 5" xfId="407" xr:uid="{00000000-0005-0000-0000-00008C010000}"/>
    <cellStyle name="40% - Accent2 5 2" xfId="408" xr:uid="{00000000-0005-0000-0000-00008D010000}"/>
    <cellStyle name="40% - Accent2 5 3" xfId="409" xr:uid="{00000000-0005-0000-0000-00008E010000}"/>
    <cellStyle name="40% - Accent2 6" xfId="410" xr:uid="{00000000-0005-0000-0000-00008F010000}"/>
    <cellStyle name="40% - Accent2 6 2" xfId="411" xr:uid="{00000000-0005-0000-0000-000090010000}"/>
    <cellStyle name="40% - Accent2 6 3" xfId="412" xr:uid="{00000000-0005-0000-0000-000091010000}"/>
    <cellStyle name="40% - Accent2 7" xfId="413" xr:uid="{00000000-0005-0000-0000-000092010000}"/>
    <cellStyle name="40% - Accent2 7 2" xfId="414" xr:uid="{00000000-0005-0000-0000-000093010000}"/>
    <cellStyle name="40% - Accent2 7 3" xfId="415" xr:uid="{00000000-0005-0000-0000-000094010000}"/>
    <cellStyle name="40% - Accent2 8" xfId="416" xr:uid="{00000000-0005-0000-0000-000095010000}"/>
    <cellStyle name="40% - Accent2 8 2" xfId="417" xr:uid="{00000000-0005-0000-0000-000096010000}"/>
    <cellStyle name="40% - Accent2 8 3" xfId="418" xr:uid="{00000000-0005-0000-0000-000097010000}"/>
    <cellStyle name="40% - Accent2 9" xfId="419" xr:uid="{00000000-0005-0000-0000-000098010000}"/>
    <cellStyle name="40% - Accent2 9 2" xfId="420" xr:uid="{00000000-0005-0000-0000-000099010000}"/>
    <cellStyle name="40% - Accent2 9 3" xfId="421" xr:uid="{00000000-0005-0000-0000-00009A010000}"/>
    <cellStyle name="40% - Accent3" xfId="422" xr:uid="{00000000-0005-0000-0000-00009B010000}"/>
    <cellStyle name="40% - Accent3 10" xfId="423" xr:uid="{00000000-0005-0000-0000-00009C010000}"/>
    <cellStyle name="40% - Accent3 10 2" xfId="424" xr:uid="{00000000-0005-0000-0000-00009D010000}"/>
    <cellStyle name="40% - Accent3 10 3" xfId="425" xr:uid="{00000000-0005-0000-0000-00009E010000}"/>
    <cellStyle name="40% - Accent3 11" xfId="426" xr:uid="{00000000-0005-0000-0000-00009F010000}"/>
    <cellStyle name="40% - Accent3 11 2" xfId="427" xr:uid="{00000000-0005-0000-0000-0000A0010000}"/>
    <cellStyle name="40% - Accent3 11 3" xfId="428" xr:uid="{00000000-0005-0000-0000-0000A1010000}"/>
    <cellStyle name="40% - Accent3 12" xfId="429" xr:uid="{00000000-0005-0000-0000-0000A2010000}"/>
    <cellStyle name="40% - Accent3 12 2" xfId="430" xr:uid="{00000000-0005-0000-0000-0000A3010000}"/>
    <cellStyle name="40% - Accent3 12 3" xfId="431" xr:uid="{00000000-0005-0000-0000-0000A4010000}"/>
    <cellStyle name="40% - Accent3 13" xfId="432" xr:uid="{00000000-0005-0000-0000-0000A5010000}"/>
    <cellStyle name="40% - Accent3 13 2" xfId="433" xr:uid="{00000000-0005-0000-0000-0000A6010000}"/>
    <cellStyle name="40% - Accent3 13 3" xfId="434" xr:uid="{00000000-0005-0000-0000-0000A7010000}"/>
    <cellStyle name="40% - Accent3 14" xfId="435" xr:uid="{00000000-0005-0000-0000-0000A8010000}"/>
    <cellStyle name="40% - Accent3 14 2" xfId="436" xr:uid="{00000000-0005-0000-0000-0000A9010000}"/>
    <cellStyle name="40% - Accent3 14 3" xfId="437" xr:uid="{00000000-0005-0000-0000-0000AA010000}"/>
    <cellStyle name="40% - Accent3 15" xfId="438" xr:uid="{00000000-0005-0000-0000-0000AB010000}"/>
    <cellStyle name="40% - Accent3 15 2" xfId="439" xr:uid="{00000000-0005-0000-0000-0000AC010000}"/>
    <cellStyle name="40% - Accent3 15 3" xfId="440" xr:uid="{00000000-0005-0000-0000-0000AD010000}"/>
    <cellStyle name="40% - Accent3 16" xfId="441" xr:uid="{00000000-0005-0000-0000-0000AE010000}"/>
    <cellStyle name="40% - Accent3 16 2" xfId="442" xr:uid="{00000000-0005-0000-0000-0000AF010000}"/>
    <cellStyle name="40% - Accent3 16 3" xfId="443" xr:uid="{00000000-0005-0000-0000-0000B0010000}"/>
    <cellStyle name="40% - Accent3 17" xfId="444" xr:uid="{00000000-0005-0000-0000-0000B1010000}"/>
    <cellStyle name="40% - Accent3 17 2" xfId="445" xr:uid="{00000000-0005-0000-0000-0000B2010000}"/>
    <cellStyle name="40% - Accent3 17 3" xfId="446" xr:uid="{00000000-0005-0000-0000-0000B3010000}"/>
    <cellStyle name="40% - Accent3 18" xfId="447" xr:uid="{00000000-0005-0000-0000-0000B4010000}"/>
    <cellStyle name="40% - Accent3 19" xfId="448" xr:uid="{00000000-0005-0000-0000-0000B5010000}"/>
    <cellStyle name="40% - Accent3 2" xfId="449" xr:uid="{00000000-0005-0000-0000-0000B6010000}"/>
    <cellStyle name="40% - Accent3 2 2" xfId="450" xr:uid="{00000000-0005-0000-0000-0000B7010000}"/>
    <cellStyle name="40% - Accent3 2 3" xfId="451" xr:uid="{00000000-0005-0000-0000-0000B8010000}"/>
    <cellStyle name="40% - Accent3 3" xfId="452" xr:uid="{00000000-0005-0000-0000-0000B9010000}"/>
    <cellStyle name="40% - Accent3 3 2" xfId="453" xr:uid="{00000000-0005-0000-0000-0000BA010000}"/>
    <cellStyle name="40% - Accent3 3 3" xfId="454" xr:uid="{00000000-0005-0000-0000-0000BB010000}"/>
    <cellStyle name="40% - Accent3 4" xfId="455" xr:uid="{00000000-0005-0000-0000-0000BC010000}"/>
    <cellStyle name="40% - Accent3 4 2" xfId="456" xr:uid="{00000000-0005-0000-0000-0000BD010000}"/>
    <cellStyle name="40% - Accent3 4 3" xfId="457" xr:uid="{00000000-0005-0000-0000-0000BE010000}"/>
    <cellStyle name="40% - Accent3 5" xfId="458" xr:uid="{00000000-0005-0000-0000-0000BF010000}"/>
    <cellStyle name="40% - Accent3 5 2" xfId="459" xr:uid="{00000000-0005-0000-0000-0000C0010000}"/>
    <cellStyle name="40% - Accent3 5 3" xfId="460" xr:uid="{00000000-0005-0000-0000-0000C1010000}"/>
    <cellStyle name="40% - Accent3 6" xfId="461" xr:uid="{00000000-0005-0000-0000-0000C2010000}"/>
    <cellStyle name="40% - Accent3 6 2" xfId="462" xr:uid="{00000000-0005-0000-0000-0000C3010000}"/>
    <cellStyle name="40% - Accent3 6 3" xfId="463" xr:uid="{00000000-0005-0000-0000-0000C4010000}"/>
    <cellStyle name="40% - Accent3 7" xfId="464" xr:uid="{00000000-0005-0000-0000-0000C5010000}"/>
    <cellStyle name="40% - Accent3 7 2" xfId="465" xr:uid="{00000000-0005-0000-0000-0000C6010000}"/>
    <cellStyle name="40% - Accent3 7 3" xfId="466" xr:uid="{00000000-0005-0000-0000-0000C7010000}"/>
    <cellStyle name="40% - Accent3 8" xfId="467" xr:uid="{00000000-0005-0000-0000-0000C8010000}"/>
    <cellStyle name="40% - Accent3 8 2" xfId="468" xr:uid="{00000000-0005-0000-0000-0000C9010000}"/>
    <cellStyle name="40% - Accent3 8 3" xfId="469" xr:uid="{00000000-0005-0000-0000-0000CA010000}"/>
    <cellStyle name="40% - Accent3 9" xfId="470" xr:uid="{00000000-0005-0000-0000-0000CB010000}"/>
    <cellStyle name="40% - Accent3 9 2" xfId="471" xr:uid="{00000000-0005-0000-0000-0000CC010000}"/>
    <cellStyle name="40% - Accent3 9 3" xfId="472" xr:uid="{00000000-0005-0000-0000-0000CD010000}"/>
    <cellStyle name="40% - Accent4" xfId="473" xr:uid="{00000000-0005-0000-0000-0000CE010000}"/>
    <cellStyle name="40% - Accent4 10" xfId="474" xr:uid="{00000000-0005-0000-0000-0000CF010000}"/>
    <cellStyle name="40% - Accent4 10 2" xfId="475" xr:uid="{00000000-0005-0000-0000-0000D0010000}"/>
    <cellStyle name="40% - Accent4 10 3" xfId="476" xr:uid="{00000000-0005-0000-0000-0000D1010000}"/>
    <cellStyle name="40% - Accent4 11" xfId="477" xr:uid="{00000000-0005-0000-0000-0000D2010000}"/>
    <cellStyle name="40% - Accent4 11 2" xfId="478" xr:uid="{00000000-0005-0000-0000-0000D3010000}"/>
    <cellStyle name="40% - Accent4 11 3" xfId="479" xr:uid="{00000000-0005-0000-0000-0000D4010000}"/>
    <cellStyle name="40% - Accent4 12" xfId="480" xr:uid="{00000000-0005-0000-0000-0000D5010000}"/>
    <cellStyle name="40% - Accent4 12 2" xfId="481" xr:uid="{00000000-0005-0000-0000-0000D6010000}"/>
    <cellStyle name="40% - Accent4 12 3" xfId="482" xr:uid="{00000000-0005-0000-0000-0000D7010000}"/>
    <cellStyle name="40% - Accent4 13" xfId="483" xr:uid="{00000000-0005-0000-0000-0000D8010000}"/>
    <cellStyle name="40% - Accent4 13 2" xfId="484" xr:uid="{00000000-0005-0000-0000-0000D9010000}"/>
    <cellStyle name="40% - Accent4 13 3" xfId="485" xr:uid="{00000000-0005-0000-0000-0000DA010000}"/>
    <cellStyle name="40% - Accent4 14" xfId="486" xr:uid="{00000000-0005-0000-0000-0000DB010000}"/>
    <cellStyle name="40% - Accent4 14 2" xfId="487" xr:uid="{00000000-0005-0000-0000-0000DC010000}"/>
    <cellStyle name="40% - Accent4 14 3" xfId="488" xr:uid="{00000000-0005-0000-0000-0000DD010000}"/>
    <cellStyle name="40% - Accent4 15" xfId="489" xr:uid="{00000000-0005-0000-0000-0000DE010000}"/>
    <cellStyle name="40% - Accent4 15 2" xfId="490" xr:uid="{00000000-0005-0000-0000-0000DF010000}"/>
    <cellStyle name="40% - Accent4 15 3" xfId="491" xr:uid="{00000000-0005-0000-0000-0000E0010000}"/>
    <cellStyle name="40% - Accent4 16" xfId="492" xr:uid="{00000000-0005-0000-0000-0000E1010000}"/>
    <cellStyle name="40% - Accent4 16 2" xfId="493" xr:uid="{00000000-0005-0000-0000-0000E2010000}"/>
    <cellStyle name="40% - Accent4 16 3" xfId="494" xr:uid="{00000000-0005-0000-0000-0000E3010000}"/>
    <cellStyle name="40% - Accent4 17" xfId="495" xr:uid="{00000000-0005-0000-0000-0000E4010000}"/>
    <cellStyle name="40% - Accent4 17 2" xfId="496" xr:uid="{00000000-0005-0000-0000-0000E5010000}"/>
    <cellStyle name="40% - Accent4 17 3" xfId="497" xr:uid="{00000000-0005-0000-0000-0000E6010000}"/>
    <cellStyle name="40% - Accent4 18" xfId="498" xr:uid="{00000000-0005-0000-0000-0000E7010000}"/>
    <cellStyle name="40% - Accent4 19" xfId="499" xr:uid="{00000000-0005-0000-0000-0000E8010000}"/>
    <cellStyle name="40% - Accent4 2" xfId="500" xr:uid="{00000000-0005-0000-0000-0000E9010000}"/>
    <cellStyle name="40% - Accent4 2 2" xfId="501" xr:uid="{00000000-0005-0000-0000-0000EA010000}"/>
    <cellStyle name="40% - Accent4 2 3" xfId="502" xr:uid="{00000000-0005-0000-0000-0000EB010000}"/>
    <cellStyle name="40% - Accent4 3" xfId="503" xr:uid="{00000000-0005-0000-0000-0000EC010000}"/>
    <cellStyle name="40% - Accent4 3 2" xfId="504" xr:uid="{00000000-0005-0000-0000-0000ED010000}"/>
    <cellStyle name="40% - Accent4 3 3" xfId="505" xr:uid="{00000000-0005-0000-0000-0000EE010000}"/>
    <cellStyle name="40% - Accent4 4" xfId="506" xr:uid="{00000000-0005-0000-0000-0000EF010000}"/>
    <cellStyle name="40% - Accent4 4 2" xfId="507" xr:uid="{00000000-0005-0000-0000-0000F0010000}"/>
    <cellStyle name="40% - Accent4 4 3" xfId="508" xr:uid="{00000000-0005-0000-0000-0000F1010000}"/>
    <cellStyle name="40% - Accent4 5" xfId="509" xr:uid="{00000000-0005-0000-0000-0000F2010000}"/>
    <cellStyle name="40% - Accent4 5 2" xfId="510" xr:uid="{00000000-0005-0000-0000-0000F3010000}"/>
    <cellStyle name="40% - Accent4 5 3" xfId="511" xr:uid="{00000000-0005-0000-0000-0000F4010000}"/>
    <cellStyle name="40% - Accent4 6" xfId="512" xr:uid="{00000000-0005-0000-0000-0000F5010000}"/>
    <cellStyle name="40% - Accent4 6 2" xfId="513" xr:uid="{00000000-0005-0000-0000-0000F6010000}"/>
    <cellStyle name="40% - Accent4 6 3" xfId="514" xr:uid="{00000000-0005-0000-0000-0000F7010000}"/>
    <cellStyle name="40% - Accent4 7" xfId="515" xr:uid="{00000000-0005-0000-0000-0000F8010000}"/>
    <cellStyle name="40% - Accent4 7 2" xfId="516" xr:uid="{00000000-0005-0000-0000-0000F9010000}"/>
    <cellStyle name="40% - Accent4 7 3" xfId="517" xr:uid="{00000000-0005-0000-0000-0000FA010000}"/>
    <cellStyle name="40% - Accent4 8" xfId="518" xr:uid="{00000000-0005-0000-0000-0000FB010000}"/>
    <cellStyle name="40% - Accent4 8 2" xfId="519" xr:uid="{00000000-0005-0000-0000-0000FC010000}"/>
    <cellStyle name="40% - Accent4 8 3" xfId="520" xr:uid="{00000000-0005-0000-0000-0000FD010000}"/>
    <cellStyle name="40% - Accent4 9" xfId="521" xr:uid="{00000000-0005-0000-0000-0000FE010000}"/>
    <cellStyle name="40% - Accent4 9 2" xfId="522" xr:uid="{00000000-0005-0000-0000-0000FF010000}"/>
    <cellStyle name="40% - Accent4 9 3" xfId="523" xr:uid="{00000000-0005-0000-0000-000000020000}"/>
    <cellStyle name="40% - Accent5" xfId="524" xr:uid="{00000000-0005-0000-0000-000001020000}"/>
    <cellStyle name="40% - Accent5 10" xfId="525" xr:uid="{00000000-0005-0000-0000-000002020000}"/>
    <cellStyle name="40% - Accent5 10 2" xfId="526" xr:uid="{00000000-0005-0000-0000-000003020000}"/>
    <cellStyle name="40% - Accent5 10 3" xfId="527" xr:uid="{00000000-0005-0000-0000-000004020000}"/>
    <cellStyle name="40% - Accent5 11" xfId="528" xr:uid="{00000000-0005-0000-0000-000005020000}"/>
    <cellStyle name="40% - Accent5 11 2" xfId="529" xr:uid="{00000000-0005-0000-0000-000006020000}"/>
    <cellStyle name="40% - Accent5 11 3" xfId="530" xr:uid="{00000000-0005-0000-0000-000007020000}"/>
    <cellStyle name="40% - Accent5 12" xfId="531" xr:uid="{00000000-0005-0000-0000-000008020000}"/>
    <cellStyle name="40% - Accent5 12 2" xfId="532" xr:uid="{00000000-0005-0000-0000-000009020000}"/>
    <cellStyle name="40% - Accent5 12 3" xfId="533" xr:uid="{00000000-0005-0000-0000-00000A020000}"/>
    <cellStyle name="40% - Accent5 13" xfId="534" xr:uid="{00000000-0005-0000-0000-00000B020000}"/>
    <cellStyle name="40% - Accent5 13 2" xfId="535" xr:uid="{00000000-0005-0000-0000-00000C020000}"/>
    <cellStyle name="40% - Accent5 13 3" xfId="536" xr:uid="{00000000-0005-0000-0000-00000D020000}"/>
    <cellStyle name="40% - Accent5 14" xfId="537" xr:uid="{00000000-0005-0000-0000-00000E020000}"/>
    <cellStyle name="40% - Accent5 14 2" xfId="538" xr:uid="{00000000-0005-0000-0000-00000F020000}"/>
    <cellStyle name="40% - Accent5 14 3" xfId="539" xr:uid="{00000000-0005-0000-0000-000010020000}"/>
    <cellStyle name="40% - Accent5 15" xfId="540" xr:uid="{00000000-0005-0000-0000-000011020000}"/>
    <cellStyle name="40% - Accent5 15 2" xfId="541" xr:uid="{00000000-0005-0000-0000-000012020000}"/>
    <cellStyle name="40% - Accent5 15 3" xfId="542" xr:uid="{00000000-0005-0000-0000-000013020000}"/>
    <cellStyle name="40% - Accent5 16" xfId="543" xr:uid="{00000000-0005-0000-0000-000014020000}"/>
    <cellStyle name="40% - Accent5 16 2" xfId="544" xr:uid="{00000000-0005-0000-0000-000015020000}"/>
    <cellStyle name="40% - Accent5 16 3" xfId="545" xr:uid="{00000000-0005-0000-0000-000016020000}"/>
    <cellStyle name="40% - Accent5 17" xfId="546" xr:uid="{00000000-0005-0000-0000-000017020000}"/>
    <cellStyle name="40% - Accent5 17 2" xfId="547" xr:uid="{00000000-0005-0000-0000-000018020000}"/>
    <cellStyle name="40% - Accent5 17 3" xfId="548" xr:uid="{00000000-0005-0000-0000-000019020000}"/>
    <cellStyle name="40% - Accent5 18" xfId="549" xr:uid="{00000000-0005-0000-0000-00001A020000}"/>
    <cellStyle name="40% - Accent5 19" xfId="550" xr:uid="{00000000-0005-0000-0000-00001B020000}"/>
    <cellStyle name="40% - Accent5 2" xfId="551" xr:uid="{00000000-0005-0000-0000-00001C020000}"/>
    <cellStyle name="40% - Accent5 2 2" xfId="552" xr:uid="{00000000-0005-0000-0000-00001D020000}"/>
    <cellStyle name="40% - Accent5 2 3" xfId="553" xr:uid="{00000000-0005-0000-0000-00001E020000}"/>
    <cellStyle name="40% - Accent5 3" xfId="554" xr:uid="{00000000-0005-0000-0000-00001F020000}"/>
    <cellStyle name="40% - Accent5 3 2" xfId="555" xr:uid="{00000000-0005-0000-0000-000020020000}"/>
    <cellStyle name="40% - Accent5 3 3" xfId="556" xr:uid="{00000000-0005-0000-0000-000021020000}"/>
    <cellStyle name="40% - Accent5 4" xfId="557" xr:uid="{00000000-0005-0000-0000-000022020000}"/>
    <cellStyle name="40% - Accent5 4 2" xfId="558" xr:uid="{00000000-0005-0000-0000-000023020000}"/>
    <cellStyle name="40% - Accent5 4 3" xfId="559" xr:uid="{00000000-0005-0000-0000-000024020000}"/>
    <cellStyle name="40% - Accent5 5" xfId="560" xr:uid="{00000000-0005-0000-0000-000025020000}"/>
    <cellStyle name="40% - Accent5 5 2" xfId="561" xr:uid="{00000000-0005-0000-0000-000026020000}"/>
    <cellStyle name="40% - Accent5 5 3" xfId="562" xr:uid="{00000000-0005-0000-0000-000027020000}"/>
    <cellStyle name="40% - Accent5 6" xfId="563" xr:uid="{00000000-0005-0000-0000-000028020000}"/>
    <cellStyle name="40% - Accent5 6 2" xfId="564" xr:uid="{00000000-0005-0000-0000-000029020000}"/>
    <cellStyle name="40% - Accent5 6 3" xfId="565" xr:uid="{00000000-0005-0000-0000-00002A020000}"/>
    <cellStyle name="40% - Accent5 7" xfId="566" xr:uid="{00000000-0005-0000-0000-00002B020000}"/>
    <cellStyle name="40% - Accent5 7 2" xfId="567" xr:uid="{00000000-0005-0000-0000-00002C020000}"/>
    <cellStyle name="40% - Accent5 7 3" xfId="568" xr:uid="{00000000-0005-0000-0000-00002D020000}"/>
    <cellStyle name="40% - Accent5 8" xfId="569" xr:uid="{00000000-0005-0000-0000-00002E020000}"/>
    <cellStyle name="40% - Accent5 8 2" xfId="570" xr:uid="{00000000-0005-0000-0000-00002F020000}"/>
    <cellStyle name="40% - Accent5 8 3" xfId="571" xr:uid="{00000000-0005-0000-0000-000030020000}"/>
    <cellStyle name="40% - Accent5 9" xfId="572" xr:uid="{00000000-0005-0000-0000-000031020000}"/>
    <cellStyle name="40% - Accent5 9 2" xfId="573" xr:uid="{00000000-0005-0000-0000-000032020000}"/>
    <cellStyle name="40% - Accent5 9 3" xfId="574" xr:uid="{00000000-0005-0000-0000-000033020000}"/>
    <cellStyle name="40% - Accent6" xfId="575" xr:uid="{00000000-0005-0000-0000-000034020000}"/>
    <cellStyle name="40% - Accent6 10" xfId="576" xr:uid="{00000000-0005-0000-0000-000035020000}"/>
    <cellStyle name="40% - Accent6 10 2" xfId="577" xr:uid="{00000000-0005-0000-0000-000036020000}"/>
    <cellStyle name="40% - Accent6 10 3" xfId="578" xr:uid="{00000000-0005-0000-0000-000037020000}"/>
    <cellStyle name="40% - Accent6 11" xfId="579" xr:uid="{00000000-0005-0000-0000-000038020000}"/>
    <cellStyle name="40% - Accent6 11 2" xfId="580" xr:uid="{00000000-0005-0000-0000-000039020000}"/>
    <cellStyle name="40% - Accent6 11 3" xfId="581" xr:uid="{00000000-0005-0000-0000-00003A020000}"/>
    <cellStyle name="40% - Accent6 12" xfId="582" xr:uid="{00000000-0005-0000-0000-00003B020000}"/>
    <cellStyle name="40% - Accent6 12 2" xfId="583" xr:uid="{00000000-0005-0000-0000-00003C020000}"/>
    <cellStyle name="40% - Accent6 12 3" xfId="584" xr:uid="{00000000-0005-0000-0000-00003D020000}"/>
    <cellStyle name="40% - Accent6 13" xfId="585" xr:uid="{00000000-0005-0000-0000-00003E020000}"/>
    <cellStyle name="40% - Accent6 13 2" xfId="586" xr:uid="{00000000-0005-0000-0000-00003F020000}"/>
    <cellStyle name="40% - Accent6 13 3" xfId="587" xr:uid="{00000000-0005-0000-0000-000040020000}"/>
    <cellStyle name="40% - Accent6 14" xfId="588" xr:uid="{00000000-0005-0000-0000-000041020000}"/>
    <cellStyle name="40% - Accent6 14 2" xfId="589" xr:uid="{00000000-0005-0000-0000-000042020000}"/>
    <cellStyle name="40% - Accent6 14 3" xfId="590" xr:uid="{00000000-0005-0000-0000-000043020000}"/>
    <cellStyle name="40% - Accent6 15" xfId="591" xr:uid="{00000000-0005-0000-0000-000044020000}"/>
    <cellStyle name="40% - Accent6 15 2" xfId="592" xr:uid="{00000000-0005-0000-0000-000045020000}"/>
    <cellStyle name="40% - Accent6 15 3" xfId="593" xr:uid="{00000000-0005-0000-0000-000046020000}"/>
    <cellStyle name="40% - Accent6 16" xfId="594" xr:uid="{00000000-0005-0000-0000-000047020000}"/>
    <cellStyle name="40% - Accent6 16 2" xfId="595" xr:uid="{00000000-0005-0000-0000-000048020000}"/>
    <cellStyle name="40% - Accent6 16 3" xfId="596" xr:uid="{00000000-0005-0000-0000-000049020000}"/>
    <cellStyle name="40% - Accent6 17" xfId="597" xr:uid="{00000000-0005-0000-0000-00004A020000}"/>
    <cellStyle name="40% - Accent6 17 2" xfId="598" xr:uid="{00000000-0005-0000-0000-00004B020000}"/>
    <cellStyle name="40% - Accent6 17 3" xfId="599" xr:uid="{00000000-0005-0000-0000-00004C020000}"/>
    <cellStyle name="40% - Accent6 18" xfId="600" xr:uid="{00000000-0005-0000-0000-00004D020000}"/>
    <cellStyle name="40% - Accent6 19" xfId="601" xr:uid="{00000000-0005-0000-0000-00004E020000}"/>
    <cellStyle name="40% - Accent6 2" xfId="602" xr:uid="{00000000-0005-0000-0000-00004F020000}"/>
    <cellStyle name="40% - Accent6 2 2" xfId="603" xr:uid="{00000000-0005-0000-0000-000050020000}"/>
    <cellStyle name="40% - Accent6 2 3" xfId="604" xr:uid="{00000000-0005-0000-0000-000051020000}"/>
    <cellStyle name="40% - Accent6 3" xfId="605" xr:uid="{00000000-0005-0000-0000-000052020000}"/>
    <cellStyle name="40% - Accent6 3 2" xfId="606" xr:uid="{00000000-0005-0000-0000-000053020000}"/>
    <cellStyle name="40% - Accent6 3 3" xfId="607" xr:uid="{00000000-0005-0000-0000-000054020000}"/>
    <cellStyle name="40% - Accent6 4" xfId="608" xr:uid="{00000000-0005-0000-0000-000055020000}"/>
    <cellStyle name="40% - Accent6 4 2" xfId="609" xr:uid="{00000000-0005-0000-0000-000056020000}"/>
    <cellStyle name="40% - Accent6 4 3" xfId="610" xr:uid="{00000000-0005-0000-0000-000057020000}"/>
    <cellStyle name="40% - Accent6 5" xfId="611" xr:uid="{00000000-0005-0000-0000-000058020000}"/>
    <cellStyle name="40% - Accent6 5 2" xfId="612" xr:uid="{00000000-0005-0000-0000-000059020000}"/>
    <cellStyle name="40% - Accent6 5 3" xfId="613" xr:uid="{00000000-0005-0000-0000-00005A020000}"/>
    <cellStyle name="40% - Accent6 6" xfId="614" xr:uid="{00000000-0005-0000-0000-00005B020000}"/>
    <cellStyle name="40% - Accent6 6 2" xfId="615" xr:uid="{00000000-0005-0000-0000-00005C020000}"/>
    <cellStyle name="40% - Accent6 6 3" xfId="616" xr:uid="{00000000-0005-0000-0000-00005D020000}"/>
    <cellStyle name="40% - Accent6 7" xfId="617" xr:uid="{00000000-0005-0000-0000-00005E020000}"/>
    <cellStyle name="40% - Accent6 7 2" xfId="618" xr:uid="{00000000-0005-0000-0000-00005F020000}"/>
    <cellStyle name="40% - Accent6 7 3" xfId="619" xr:uid="{00000000-0005-0000-0000-000060020000}"/>
    <cellStyle name="40% - Accent6 8" xfId="620" xr:uid="{00000000-0005-0000-0000-000061020000}"/>
    <cellStyle name="40% - Accent6 8 2" xfId="621" xr:uid="{00000000-0005-0000-0000-000062020000}"/>
    <cellStyle name="40% - Accent6 8 3" xfId="622" xr:uid="{00000000-0005-0000-0000-000063020000}"/>
    <cellStyle name="40% - Accent6 9" xfId="623" xr:uid="{00000000-0005-0000-0000-000064020000}"/>
    <cellStyle name="40% - Accent6 9 2" xfId="624" xr:uid="{00000000-0005-0000-0000-000065020000}"/>
    <cellStyle name="40% - Accent6 9 3" xfId="625" xr:uid="{00000000-0005-0000-0000-000066020000}"/>
    <cellStyle name="60% - Accent1" xfId="626" xr:uid="{00000000-0005-0000-0000-000067020000}"/>
    <cellStyle name="60% - Accent2" xfId="627" xr:uid="{00000000-0005-0000-0000-000068020000}"/>
    <cellStyle name="60% - Accent3" xfId="628" xr:uid="{00000000-0005-0000-0000-000069020000}"/>
    <cellStyle name="60% - Accent4" xfId="629" xr:uid="{00000000-0005-0000-0000-00006A020000}"/>
    <cellStyle name="60% - Accent5" xfId="630" xr:uid="{00000000-0005-0000-0000-00006B020000}"/>
    <cellStyle name="60% - Accent6" xfId="631" xr:uid="{00000000-0005-0000-0000-00006C020000}"/>
    <cellStyle name="60% - Énfasis1 2" xfId="4719" xr:uid="{00000000-0005-0000-0000-00006D020000}"/>
    <cellStyle name="Accent1" xfId="632" xr:uid="{00000000-0005-0000-0000-00006E020000}"/>
    <cellStyle name="Accent2" xfId="633" xr:uid="{00000000-0005-0000-0000-00006F020000}"/>
    <cellStyle name="Accent3" xfId="634" xr:uid="{00000000-0005-0000-0000-000070020000}"/>
    <cellStyle name="Accent4" xfId="635" xr:uid="{00000000-0005-0000-0000-000071020000}"/>
    <cellStyle name="Accent5" xfId="636" xr:uid="{00000000-0005-0000-0000-000072020000}"/>
    <cellStyle name="Accent6" xfId="637" xr:uid="{00000000-0005-0000-0000-000073020000}"/>
    <cellStyle name="Bad" xfId="638" xr:uid="{00000000-0005-0000-0000-000074020000}"/>
    <cellStyle name="Calculation" xfId="639" xr:uid="{00000000-0005-0000-0000-000075020000}"/>
    <cellStyle name="Calculation 2" xfId="4620" xr:uid="{00000000-0005-0000-0000-000076020000}"/>
    <cellStyle name="Check Cell" xfId="640" xr:uid="{00000000-0005-0000-0000-000077020000}"/>
    <cellStyle name="Euro" xfId="4" xr:uid="{00000000-0005-0000-0000-000078020000}"/>
    <cellStyle name="Euro 10" xfId="4733" xr:uid="{00000000-0005-0000-0000-000079020000}"/>
    <cellStyle name="Euro 11" xfId="4734" xr:uid="{00000000-0005-0000-0000-00007A020000}"/>
    <cellStyle name="Euro 12" xfId="4735" xr:uid="{00000000-0005-0000-0000-00007B020000}"/>
    <cellStyle name="Euro 13" xfId="4736" xr:uid="{00000000-0005-0000-0000-00007C020000}"/>
    <cellStyle name="Euro 14" xfId="4737" xr:uid="{00000000-0005-0000-0000-00007D020000}"/>
    <cellStyle name="Euro 15" xfId="4738" xr:uid="{00000000-0005-0000-0000-00007E020000}"/>
    <cellStyle name="Euro 16" xfId="4739" xr:uid="{00000000-0005-0000-0000-00007F020000}"/>
    <cellStyle name="Euro 17" xfId="4740" xr:uid="{00000000-0005-0000-0000-000080020000}"/>
    <cellStyle name="Euro 18" xfId="4741" xr:uid="{00000000-0005-0000-0000-000081020000}"/>
    <cellStyle name="Euro 19" xfId="4742" xr:uid="{00000000-0005-0000-0000-000082020000}"/>
    <cellStyle name="Euro 2" xfId="641" xr:uid="{00000000-0005-0000-0000-000083020000}"/>
    <cellStyle name="Euro 2 2" xfId="642" xr:uid="{00000000-0005-0000-0000-000084020000}"/>
    <cellStyle name="Euro 2 3" xfId="4702" xr:uid="{00000000-0005-0000-0000-000085020000}"/>
    <cellStyle name="Euro 20" xfId="4743" xr:uid="{00000000-0005-0000-0000-000086020000}"/>
    <cellStyle name="Euro 21" xfId="4744" xr:uid="{00000000-0005-0000-0000-000087020000}"/>
    <cellStyle name="Euro 22" xfId="4745" xr:uid="{00000000-0005-0000-0000-000088020000}"/>
    <cellStyle name="Euro 23" xfId="4746" xr:uid="{00000000-0005-0000-0000-000089020000}"/>
    <cellStyle name="Euro 24" xfId="4747" xr:uid="{00000000-0005-0000-0000-00008A020000}"/>
    <cellStyle name="Euro 25" xfId="4748" xr:uid="{00000000-0005-0000-0000-00008B020000}"/>
    <cellStyle name="Euro 26" xfId="4749" xr:uid="{00000000-0005-0000-0000-00008C020000}"/>
    <cellStyle name="Euro 27" xfId="4750" xr:uid="{00000000-0005-0000-0000-00008D020000}"/>
    <cellStyle name="Euro 28" xfId="4751" xr:uid="{00000000-0005-0000-0000-00008E020000}"/>
    <cellStyle name="Euro 3" xfId="643" xr:uid="{00000000-0005-0000-0000-00008F020000}"/>
    <cellStyle name="Euro 3 2" xfId="644" xr:uid="{00000000-0005-0000-0000-000090020000}"/>
    <cellStyle name="Euro 4" xfId="645" xr:uid="{00000000-0005-0000-0000-000091020000}"/>
    <cellStyle name="Euro 5" xfId="646" xr:uid="{00000000-0005-0000-0000-000092020000}"/>
    <cellStyle name="Euro 6" xfId="647" xr:uid="{00000000-0005-0000-0000-000093020000}"/>
    <cellStyle name="Euro 7" xfId="648" xr:uid="{00000000-0005-0000-0000-000094020000}"/>
    <cellStyle name="Euro 8" xfId="4701" xr:uid="{00000000-0005-0000-0000-000095020000}"/>
    <cellStyle name="Euro 9" xfId="4752" xr:uid="{00000000-0005-0000-0000-000096020000}"/>
    <cellStyle name="Excel Built-in Normal" xfId="649" xr:uid="{00000000-0005-0000-0000-000097020000}"/>
    <cellStyle name="Explanatory Text" xfId="650" xr:uid="{00000000-0005-0000-0000-000098020000}"/>
    <cellStyle name="Good" xfId="651" xr:uid="{00000000-0005-0000-0000-000099020000}"/>
    <cellStyle name="Heading 1" xfId="652" xr:uid="{00000000-0005-0000-0000-00009A020000}"/>
    <cellStyle name="Heading 2" xfId="653" xr:uid="{00000000-0005-0000-0000-00009B020000}"/>
    <cellStyle name="Heading 3" xfId="654" xr:uid="{00000000-0005-0000-0000-00009C020000}"/>
    <cellStyle name="Heading 4" xfId="655" xr:uid="{00000000-0005-0000-0000-00009D020000}"/>
    <cellStyle name="Hipervínculo 2" xfId="4695" xr:uid="{00000000-0005-0000-0000-00009E020000}"/>
    <cellStyle name="Hipervínculo 2 2" xfId="4709" xr:uid="{00000000-0005-0000-0000-00009F020000}"/>
    <cellStyle name="Hipervínculo 2 3" xfId="4703" xr:uid="{00000000-0005-0000-0000-0000A0020000}"/>
    <cellStyle name="Hipervínculo 3" xfId="4710" xr:uid="{00000000-0005-0000-0000-0000A1020000}"/>
    <cellStyle name="Hipervínculo 4" xfId="4711" xr:uid="{00000000-0005-0000-0000-0000A2020000}"/>
    <cellStyle name="Hipervínculo 5" xfId="4713" xr:uid="{00000000-0005-0000-0000-0000A3020000}"/>
    <cellStyle name="Hipervínculo 6" xfId="4716" xr:uid="{00000000-0005-0000-0000-0000A4020000}"/>
    <cellStyle name="Input" xfId="656" xr:uid="{00000000-0005-0000-0000-0000A5020000}"/>
    <cellStyle name="Input 2" xfId="4621" xr:uid="{00000000-0005-0000-0000-0000A6020000}"/>
    <cellStyle name="Linked Cell" xfId="657" xr:uid="{00000000-0005-0000-0000-0000A7020000}"/>
    <cellStyle name="Millares" xfId="4724" builtinId="3"/>
    <cellStyle name="Millares [0] 2" xfId="658" xr:uid="{00000000-0005-0000-0000-0000A9020000}"/>
    <cellStyle name="Millares [0] 3" xfId="4619" xr:uid="{00000000-0005-0000-0000-0000AA020000}"/>
    <cellStyle name="Millares 10" xfId="659" xr:uid="{00000000-0005-0000-0000-0000AB020000}"/>
    <cellStyle name="Millares 10 2" xfId="660" xr:uid="{00000000-0005-0000-0000-0000AC020000}"/>
    <cellStyle name="Millares 10 2 2" xfId="4622" xr:uid="{00000000-0005-0000-0000-0000AD020000}"/>
    <cellStyle name="Millares 10 2 3" xfId="4728" xr:uid="{00000000-0005-0000-0000-0000AE020000}"/>
    <cellStyle name="Millares 10 3" xfId="661" xr:uid="{00000000-0005-0000-0000-0000AF020000}"/>
    <cellStyle name="Millares 100" xfId="662" xr:uid="{00000000-0005-0000-0000-0000B0020000}"/>
    <cellStyle name="Millares 101" xfId="663" xr:uid="{00000000-0005-0000-0000-0000B1020000}"/>
    <cellStyle name="Millares 102" xfId="664" xr:uid="{00000000-0005-0000-0000-0000B2020000}"/>
    <cellStyle name="Millares 103" xfId="665" xr:uid="{00000000-0005-0000-0000-0000B3020000}"/>
    <cellStyle name="Millares 104" xfId="666" xr:uid="{00000000-0005-0000-0000-0000B4020000}"/>
    <cellStyle name="Millares 105" xfId="667" xr:uid="{00000000-0005-0000-0000-0000B5020000}"/>
    <cellStyle name="Millares 106" xfId="668" xr:uid="{00000000-0005-0000-0000-0000B6020000}"/>
    <cellStyle name="Millares 107" xfId="669" xr:uid="{00000000-0005-0000-0000-0000B7020000}"/>
    <cellStyle name="Millares 108" xfId="670" xr:uid="{00000000-0005-0000-0000-0000B8020000}"/>
    <cellStyle name="Millares 109" xfId="671" xr:uid="{00000000-0005-0000-0000-0000B9020000}"/>
    <cellStyle name="Millares 11" xfId="672" xr:uid="{00000000-0005-0000-0000-0000BA020000}"/>
    <cellStyle name="Millares 11 2" xfId="673" xr:uid="{00000000-0005-0000-0000-0000BB020000}"/>
    <cellStyle name="Millares 11 2 2" xfId="4623" xr:uid="{00000000-0005-0000-0000-0000BC020000}"/>
    <cellStyle name="Millares 11 3" xfId="674" xr:uid="{00000000-0005-0000-0000-0000BD020000}"/>
    <cellStyle name="Millares 110" xfId="675" xr:uid="{00000000-0005-0000-0000-0000BE020000}"/>
    <cellStyle name="Millares 111" xfId="676" xr:uid="{00000000-0005-0000-0000-0000BF020000}"/>
    <cellStyle name="Millares 112" xfId="677" xr:uid="{00000000-0005-0000-0000-0000C0020000}"/>
    <cellStyle name="Millares 113" xfId="678" xr:uid="{00000000-0005-0000-0000-0000C1020000}"/>
    <cellStyle name="Millares 114" xfId="679" xr:uid="{00000000-0005-0000-0000-0000C2020000}"/>
    <cellStyle name="Millares 115" xfId="680" xr:uid="{00000000-0005-0000-0000-0000C3020000}"/>
    <cellStyle name="Millares 116" xfId="681" xr:uid="{00000000-0005-0000-0000-0000C4020000}"/>
    <cellStyle name="Millares 117" xfId="682" xr:uid="{00000000-0005-0000-0000-0000C5020000}"/>
    <cellStyle name="Millares 118" xfId="683" xr:uid="{00000000-0005-0000-0000-0000C6020000}"/>
    <cellStyle name="Millares 119" xfId="684" xr:uid="{00000000-0005-0000-0000-0000C7020000}"/>
    <cellStyle name="Millares 12" xfId="685" xr:uid="{00000000-0005-0000-0000-0000C8020000}"/>
    <cellStyle name="Millares 12 2" xfId="686" xr:uid="{00000000-0005-0000-0000-0000C9020000}"/>
    <cellStyle name="Millares 12 2 2" xfId="4624" xr:uid="{00000000-0005-0000-0000-0000CA020000}"/>
    <cellStyle name="Millares 12 3" xfId="687" xr:uid="{00000000-0005-0000-0000-0000CB020000}"/>
    <cellStyle name="Millares 12 4" xfId="4730" xr:uid="{00000000-0005-0000-0000-0000CC020000}"/>
    <cellStyle name="Millares 120" xfId="688" xr:uid="{00000000-0005-0000-0000-0000CD020000}"/>
    <cellStyle name="Millares 121" xfId="689" xr:uid="{00000000-0005-0000-0000-0000CE020000}"/>
    <cellStyle name="Millares 122" xfId="690" xr:uid="{00000000-0005-0000-0000-0000CF020000}"/>
    <cellStyle name="Millares 123" xfId="691" xr:uid="{00000000-0005-0000-0000-0000D0020000}"/>
    <cellStyle name="Millares 13" xfId="692" xr:uid="{00000000-0005-0000-0000-0000D1020000}"/>
    <cellStyle name="Millares 13 2" xfId="693" xr:uid="{00000000-0005-0000-0000-0000D2020000}"/>
    <cellStyle name="Millares 13 2 2" xfId="4625" xr:uid="{00000000-0005-0000-0000-0000D3020000}"/>
    <cellStyle name="Millares 13 3" xfId="694" xr:uid="{00000000-0005-0000-0000-0000D4020000}"/>
    <cellStyle name="Millares 14" xfId="695" xr:uid="{00000000-0005-0000-0000-0000D5020000}"/>
    <cellStyle name="Millares 14 2" xfId="696" xr:uid="{00000000-0005-0000-0000-0000D6020000}"/>
    <cellStyle name="Millares 14 2 2" xfId="4626" xr:uid="{00000000-0005-0000-0000-0000D7020000}"/>
    <cellStyle name="Millares 14 3" xfId="697" xr:uid="{00000000-0005-0000-0000-0000D8020000}"/>
    <cellStyle name="Millares 15" xfId="698" xr:uid="{00000000-0005-0000-0000-0000D9020000}"/>
    <cellStyle name="Millares 15 10" xfId="699" xr:uid="{00000000-0005-0000-0000-0000DA020000}"/>
    <cellStyle name="Millares 15 10 2" xfId="700" xr:uid="{00000000-0005-0000-0000-0000DB020000}"/>
    <cellStyle name="Millares 15 10 3" xfId="701" xr:uid="{00000000-0005-0000-0000-0000DC020000}"/>
    <cellStyle name="Millares 15 11" xfId="702" xr:uid="{00000000-0005-0000-0000-0000DD020000}"/>
    <cellStyle name="Millares 15 11 2" xfId="703" xr:uid="{00000000-0005-0000-0000-0000DE020000}"/>
    <cellStyle name="Millares 15 11 3" xfId="704" xr:uid="{00000000-0005-0000-0000-0000DF020000}"/>
    <cellStyle name="Millares 15 12" xfId="705" xr:uid="{00000000-0005-0000-0000-0000E0020000}"/>
    <cellStyle name="Millares 15 12 2" xfId="706" xr:uid="{00000000-0005-0000-0000-0000E1020000}"/>
    <cellStyle name="Millares 15 12 3" xfId="707" xr:uid="{00000000-0005-0000-0000-0000E2020000}"/>
    <cellStyle name="Millares 15 13" xfId="708" xr:uid="{00000000-0005-0000-0000-0000E3020000}"/>
    <cellStyle name="Millares 15 13 2" xfId="709" xr:uid="{00000000-0005-0000-0000-0000E4020000}"/>
    <cellStyle name="Millares 15 13 3" xfId="710" xr:uid="{00000000-0005-0000-0000-0000E5020000}"/>
    <cellStyle name="Millares 15 14" xfId="711" xr:uid="{00000000-0005-0000-0000-0000E6020000}"/>
    <cellStyle name="Millares 15 14 2" xfId="712" xr:uid="{00000000-0005-0000-0000-0000E7020000}"/>
    <cellStyle name="Millares 15 14 3" xfId="713" xr:uid="{00000000-0005-0000-0000-0000E8020000}"/>
    <cellStyle name="Millares 15 15" xfId="714" xr:uid="{00000000-0005-0000-0000-0000E9020000}"/>
    <cellStyle name="Millares 15 15 2" xfId="715" xr:uid="{00000000-0005-0000-0000-0000EA020000}"/>
    <cellStyle name="Millares 15 15 3" xfId="716" xr:uid="{00000000-0005-0000-0000-0000EB020000}"/>
    <cellStyle name="Millares 15 16" xfId="717" xr:uid="{00000000-0005-0000-0000-0000EC020000}"/>
    <cellStyle name="Millares 15 16 2" xfId="718" xr:uid="{00000000-0005-0000-0000-0000ED020000}"/>
    <cellStyle name="Millares 15 16 3" xfId="719" xr:uid="{00000000-0005-0000-0000-0000EE020000}"/>
    <cellStyle name="Millares 15 17" xfId="720" xr:uid="{00000000-0005-0000-0000-0000EF020000}"/>
    <cellStyle name="Millares 15 17 2" xfId="4627" xr:uid="{00000000-0005-0000-0000-0000F0020000}"/>
    <cellStyle name="Millares 15 18" xfId="721" xr:uid="{00000000-0005-0000-0000-0000F1020000}"/>
    <cellStyle name="Millares 15 18 2" xfId="722" xr:uid="{00000000-0005-0000-0000-0000F2020000}"/>
    <cellStyle name="Millares 15 18 2 2" xfId="723" xr:uid="{00000000-0005-0000-0000-0000F3020000}"/>
    <cellStyle name="Millares 15 18 3" xfId="724" xr:uid="{00000000-0005-0000-0000-0000F4020000}"/>
    <cellStyle name="Millares 15 18 3 2" xfId="725" xr:uid="{00000000-0005-0000-0000-0000F5020000}"/>
    <cellStyle name="Millares 15 18 4" xfId="726" xr:uid="{00000000-0005-0000-0000-0000F6020000}"/>
    <cellStyle name="Millares 15 18 4 2" xfId="727" xr:uid="{00000000-0005-0000-0000-0000F7020000}"/>
    <cellStyle name="Millares 15 18 5" xfId="728" xr:uid="{00000000-0005-0000-0000-0000F8020000}"/>
    <cellStyle name="Millares 15 19" xfId="729" xr:uid="{00000000-0005-0000-0000-0000F9020000}"/>
    <cellStyle name="Millares 15 2" xfId="730" xr:uid="{00000000-0005-0000-0000-0000FA020000}"/>
    <cellStyle name="Millares 15 2 2" xfId="731" xr:uid="{00000000-0005-0000-0000-0000FB020000}"/>
    <cellStyle name="Millares 15 2 3" xfId="732" xr:uid="{00000000-0005-0000-0000-0000FC020000}"/>
    <cellStyle name="Millares 15 20" xfId="733" xr:uid="{00000000-0005-0000-0000-0000FD020000}"/>
    <cellStyle name="Millares 15 21" xfId="734" xr:uid="{00000000-0005-0000-0000-0000FE020000}"/>
    <cellStyle name="Millares 15 3" xfId="735" xr:uid="{00000000-0005-0000-0000-0000FF020000}"/>
    <cellStyle name="Millares 15 3 2" xfId="736" xr:uid="{00000000-0005-0000-0000-000000030000}"/>
    <cellStyle name="Millares 15 3 3" xfId="737" xr:uid="{00000000-0005-0000-0000-000001030000}"/>
    <cellStyle name="Millares 15 4" xfId="738" xr:uid="{00000000-0005-0000-0000-000002030000}"/>
    <cellStyle name="Millares 15 4 2" xfId="739" xr:uid="{00000000-0005-0000-0000-000003030000}"/>
    <cellStyle name="Millares 15 4 3" xfId="740" xr:uid="{00000000-0005-0000-0000-000004030000}"/>
    <cellStyle name="Millares 15 5" xfId="741" xr:uid="{00000000-0005-0000-0000-000005030000}"/>
    <cellStyle name="Millares 15 5 2" xfId="742" xr:uid="{00000000-0005-0000-0000-000006030000}"/>
    <cellStyle name="Millares 15 5 3" xfId="743" xr:uid="{00000000-0005-0000-0000-000007030000}"/>
    <cellStyle name="Millares 15 6" xfId="744" xr:uid="{00000000-0005-0000-0000-000008030000}"/>
    <cellStyle name="Millares 15 6 2" xfId="745" xr:uid="{00000000-0005-0000-0000-000009030000}"/>
    <cellStyle name="Millares 15 6 3" xfId="746" xr:uid="{00000000-0005-0000-0000-00000A030000}"/>
    <cellStyle name="Millares 15 7" xfId="747" xr:uid="{00000000-0005-0000-0000-00000B030000}"/>
    <cellStyle name="Millares 15 7 2" xfId="748" xr:uid="{00000000-0005-0000-0000-00000C030000}"/>
    <cellStyle name="Millares 15 7 3" xfId="749" xr:uid="{00000000-0005-0000-0000-00000D030000}"/>
    <cellStyle name="Millares 15 8" xfId="750" xr:uid="{00000000-0005-0000-0000-00000E030000}"/>
    <cellStyle name="Millares 15 8 2" xfId="751" xr:uid="{00000000-0005-0000-0000-00000F030000}"/>
    <cellStyle name="Millares 15 8 3" xfId="752" xr:uid="{00000000-0005-0000-0000-000010030000}"/>
    <cellStyle name="Millares 15 9" xfId="753" xr:uid="{00000000-0005-0000-0000-000011030000}"/>
    <cellStyle name="Millares 15 9 2" xfId="754" xr:uid="{00000000-0005-0000-0000-000012030000}"/>
    <cellStyle name="Millares 15 9 3" xfId="755" xr:uid="{00000000-0005-0000-0000-000013030000}"/>
    <cellStyle name="Millares 16" xfId="756" xr:uid="{00000000-0005-0000-0000-000014030000}"/>
    <cellStyle name="Millares 16 10" xfId="757" xr:uid="{00000000-0005-0000-0000-000015030000}"/>
    <cellStyle name="Millares 16 10 2" xfId="758" xr:uid="{00000000-0005-0000-0000-000016030000}"/>
    <cellStyle name="Millares 16 10 3" xfId="759" xr:uid="{00000000-0005-0000-0000-000017030000}"/>
    <cellStyle name="Millares 16 11" xfId="760" xr:uid="{00000000-0005-0000-0000-000018030000}"/>
    <cellStyle name="Millares 16 11 2" xfId="761" xr:uid="{00000000-0005-0000-0000-000019030000}"/>
    <cellStyle name="Millares 16 11 3" xfId="762" xr:uid="{00000000-0005-0000-0000-00001A030000}"/>
    <cellStyle name="Millares 16 12" xfId="763" xr:uid="{00000000-0005-0000-0000-00001B030000}"/>
    <cellStyle name="Millares 16 12 2" xfId="764" xr:uid="{00000000-0005-0000-0000-00001C030000}"/>
    <cellStyle name="Millares 16 12 3" xfId="765" xr:uid="{00000000-0005-0000-0000-00001D030000}"/>
    <cellStyle name="Millares 16 13" xfId="766" xr:uid="{00000000-0005-0000-0000-00001E030000}"/>
    <cellStyle name="Millares 16 13 2" xfId="767" xr:uid="{00000000-0005-0000-0000-00001F030000}"/>
    <cellStyle name="Millares 16 13 3" xfId="768" xr:uid="{00000000-0005-0000-0000-000020030000}"/>
    <cellStyle name="Millares 16 14" xfId="769" xr:uid="{00000000-0005-0000-0000-000021030000}"/>
    <cellStyle name="Millares 16 14 2" xfId="770" xr:uid="{00000000-0005-0000-0000-000022030000}"/>
    <cellStyle name="Millares 16 14 3" xfId="771" xr:uid="{00000000-0005-0000-0000-000023030000}"/>
    <cellStyle name="Millares 16 15" xfId="772" xr:uid="{00000000-0005-0000-0000-000024030000}"/>
    <cellStyle name="Millares 16 15 2" xfId="773" xr:uid="{00000000-0005-0000-0000-000025030000}"/>
    <cellStyle name="Millares 16 15 3" xfId="774" xr:uid="{00000000-0005-0000-0000-000026030000}"/>
    <cellStyle name="Millares 16 16" xfId="775" xr:uid="{00000000-0005-0000-0000-000027030000}"/>
    <cellStyle name="Millares 16 16 2" xfId="776" xr:uid="{00000000-0005-0000-0000-000028030000}"/>
    <cellStyle name="Millares 16 16 3" xfId="777" xr:uid="{00000000-0005-0000-0000-000029030000}"/>
    <cellStyle name="Millares 16 17" xfId="778" xr:uid="{00000000-0005-0000-0000-00002A030000}"/>
    <cellStyle name="Millares 16 17 2" xfId="4628" xr:uid="{00000000-0005-0000-0000-00002B030000}"/>
    <cellStyle name="Millares 16 18" xfId="779" xr:uid="{00000000-0005-0000-0000-00002C030000}"/>
    <cellStyle name="Millares 16 19" xfId="780" xr:uid="{00000000-0005-0000-0000-00002D030000}"/>
    <cellStyle name="Millares 16 2" xfId="781" xr:uid="{00000000-0005-0000-0000-00002E030000}"/>
    <cellStyle name="Millares 16 2 2" xfId="782" xr:uid="{00000000-0005-0000-0000-00002F030000}"/>
    <cellStyle name="Millares 16 2 3" xfId="783" xr:uid="{00000000-0005-0000-0000-000030030000}"/>
    <cellStyle name="Millares 16 20" xfId="784" xr:uid="{00000000-0005-0000-0000-000031030000}"/>
    <cellStyle name="Millares 16 3" xfId="785" xr:uid="{00000000-0005-0000-0000-000032030000}"/>
    <cellStyle name="Millares 16 3 2" xfId="786" xr:uid="{00000000-0005-0000-0000-000033030000}"/>
    <cellStyle name="Millares 16 3 3" xfId="787" xr:uid="{00000000-0005-0000-0000-000034030000}"/>
    <cellStyle name="Millares 16 4" xfId="788" xr:uid="{00000000-0005-0000-0000-000035030000}"/>
    <cellStyle name="Millares 16 4 2" xfId="789" xr:uid="{00000000-0005-0000-0000-000036030000}"/>
    <cellStyle name="Millares 16 4 3" xfId="790" xr:uid="{00000000-0005-0000-0000-000037030000}"/>
    <cellStyle name="Millares 16 5" xfId="791" xr:uid="{00000000-0005-0000-0000-000038030000}"/>
    <cellStyle name="Millares 16 5 2" xfId="792" xr:uid="{00000000-0005-0000-0000-000039030000}"/>
    <cellStyle name="Millares 16 5 3" xfId="793" xr:uid="{00000000-0005-0000-0000-00003A030000}"/>
    <cellStyle name="Millares 16 6" xfId="794" xr:uid="{00000000-0005-0000-0000-00003B030000}"/>
    <cellStyle name="Millares 16 6 2" xfId="795" xr:uid="{00000000-0005-0000-0000-00003C030000}"/>
    <cellStyle name="Millares 16 6 3" xfId="796" xr:uid="{00000000-0005-0000-0000-00003D030000}"/>
    <cellStyle name="Millares 16 7" xfId="797" xr:uid="{00000000-0005-0000-0000-00003E030000}"/>
    <cellStyle name="Millares 16 7 2" xfId="798" xr:uid="{00000000-0005-0000-0000-00003F030000}"/>
    <cellStyle name="Millares 16 7 3" xfId="799" xr:uid="{00000000-0005-0000-0000-000040030000}"/>
    <cellStyle name="Millares 16 8" xfId="800" xr:uid="{00000000-0005-0000-0000-000041030000}"/>
    <cellStyle name="Millares 16 8 2" xfId="801" xr:uid="{00000000-0005-0000-0000-000042030000}"/>
    <cellStyle name="Millares 16 8 3" xfId="802" xr:uid="{00000000-0005-0000-0000-000043030000}"/>
    <cellStyle name="Millares 16 9" xfId="803" xr:uid="{00000000-0005-0000-0000-000044030000}"/>
    <cellStyle name="Millares 16 9 2" xfId="804" xr:uid="{00000000-0005-0000-0000-000045030000}"/>
    <cellStyle name="Millares 16 9 3" xfId="805" xr:uid="{00000000-0005-0000-0000-000046030000}"/>
    <cellStyle name="Millares 17" xfId="806" xr:uid="{00000000-0005-0000-0000-000047030000}"/>
    <cellStyle name="Millares 17 2" xfId="807" xr:uid="{00000000-0005-0000-0000-000048030000}"/>
    <cellStyle name="Millares 17 2 2" xfId="4629" xr:uid="{00000000-0005-0000-0000-000049030000}"/>
    <cellStyle name="Millares 17 3" xfId="808" xr:uid="{00000000-0005-0000-0000-00004A030000}"/>
    <cellStyle name="Millares 17 3 2" xfId="809" xr:uid="{00000000-0005-0000-0000-00004B030000}"/>
    <cellStyle name="Millares 17 3 2 2" xfId="4631" xr:uid="{00000000-0005-0000-0000-00004C030000}"/>
    <cellStyle name="Millares 17 3 3" xfId="4630" xr:uid="{00000000-0005-0000-0000-00004D030000}"/>
    <cellStyle name="Millares 17 4" xfId="810" xr:uid="{00000000-0005-0000-0000-00004E030000}"/>
    <cellStyle name="Millares 17 4 2" xfId="811" xr:uid="{00000000-0005-0000-0000-00004F030000}"/>
    <cellStyle name="Millares 17 4 2 2" xfId="4633" xr:uid="{00000000-0005-0000-0000-000050030000}"/>
    <cellStyle name="Millares 17 4 3" xfId="4632" xr:uid="{00000000-0005-0000-0000-000051030000}"/>
    <cellStyle name="Millares 17 5" xfId="812" xr:uid="{00000000-0005-0000-0000-000052030000}"/>
    <cellStyle name="Millares 17 5 2" xfId="813" xr:uid="{00000000-0005-0000-0000-000053030000}"/>
    <cellStyle name="Millares 17 5 2 2" xfId="4635" xr:uid="{00000000-0005-0000-0000-000054030000}"/>
    <cellStyle name="Millares 17 5 3" xfId="4634" xr:uid="{00000000-0005-0000-0000-000055030000}"/>
    <cellStyle name="Millares 17 6" xfId="814" xr:uid="{00000000-0005-0000-0000-000056030000}"/>
    <cellStyle name="Millares 17 6 2" xfId="4636" xr:uid="{00000000-0005-0000-0000-000057030000}"/>
    <cellStyle name="Millares 17 7" xfId="815" xr:uid="{00000000-0005-0000-0000-000058030000}"/>
    <cellStyle name="Millares 17 7 2" xfId="4637" xr:uid="{00000000-0005-0000-0000-000059030000}"/>
    <cellStyle name="Millares 18" xfId="816" xr:uid="{00000000-0005-0000-0000-00005A030000}"/>
    <cellStyle name="Millares 18 2" xfId="817" xr:uid="{00000000-0005-0000-0000-00005B030000}"/>
    <cellStyle name="Millares 18 2 2" xfId="4638" xr:uid="{00000000-0005-0000-0000-00005C030000}"/>
    <cellStyle name="Millares 19" xfId="818" xr:uid="{00000000-0005-0000-0000-00005D030000}"/>
    <cellStyle name="Millares 19 2" xfId="819" xr:uid="{00000000-0005-0000-0000-00005E030000}"/>
    <cellStyle name="Millares 19 2 2" xfId="4639" xr:uid="{00000000-0005-0000-0000-00005F030000}"/>
    <cellStyle name="Millares 2" xfId="820" xr:uid="{00000000-0005-0000-0000-000060030000}"/>
    <cellStyle name="Millares 2 10" xfId="821" xr:uid="{00000000-0005-0000-0000-000061030000}"/>
    <cellStyle name="Millares 2 10 2" xfId="822" xr:uid="{00000000-0005-0000-0000-000062030000}"/>
    <cellStyle name="Millares 2 10 3" xfId="823" xr:uid="{00000000-0005-0000-0000-000063030000}"/>
    <cellStyle name="Millares 2 11" xfId="824" xr:uid="{00000000-0005-0000-0000-000064030000}"/>
    <cellStyle name="Millares 2 11 2" xfId="825" xr:uid="{00000000-0005-0000-0000-000065030000}"/>
    <cellStyle name="Millares 2 11 3" xfId="826" xr:uid="{00000000-0005-0000-0000-000066030000}"/>
    <cellStyle name="Millares 2 12" xfId="827" xr:uid="{00000000-0005-0000-0000-000067030000}"/>
    <cellStyle name="Millares 2 12 2" xfId="828" xr:uid="{00000000-0005-0000-0000-000068030000}"/>
    <cellStyle name="Millares 2 12 3" xfId="829" xr:uid="{00000000-0005-0000-0000-000069030000}"/>
    <cellStyle name="Millares 2 13" xfId="830" xr:uid="{00000000-0005-0000-0000-00006A030000}"/>
    <cellStyle name="Millares 2 13 2" xfId="831" xr:uid="{00000000-0005-0000-0000-00006B030000}"/>
    <cellStyle name="Millares 2 13 2 2" xfId="4753" xr:uid="{00000000-0005-0000-0000-00006C030000}"/>
    <cellStyle name="Millares 2 13 3" xfId="832" xr:uid="{00000000-0005-0000-0000-00006D030000}"/>
    <cellStyle name="Millares 2 14" xfId="833" xr:uid="{00000000-0005-0000-0000-00006E030000}"/>
    <cellStyle name="Millares 2 14 2" xfId="834" xr:uid="{00000000-0005-0000-0000-00006F030000}"/>
    <cellStyle name="Millares 2 15" xfId="835" xr:uid="{00000000-0005-0000-0000-000070030000}"/>
    <cellStyle name="Millares 2 15 2" xfId="836" xr:uid="{00000000-0005-0000-0000-000071030000}"/>
    <cellStyle name="Millares 2 16" xfId="837" xr:uid="{00000000-0005-0000-0000-000072030000}"/>
    <cellStyle name="Millares 2 16 2" xfId="838" xr:uid="{00000000-0005-0000-0000-000073030000}"/>
    <cellStyle name="Millares 2 17" xfId="839" xr:uid="{00000000-0005-0000-0000-000074030000}"/>
    <cellStyle name="Millares 2 18" xfId="840" xr:uid="{00000000-0005-0000-0000-000075030000}"/>
    <cellStyle name="Millares 2 19" xfId="841" xr:uid="{00000000-0005-0000-0000-000076030000}"/>
    <cellStyle name="Millares 2 2" xfId="842" xr:uid="{00000000-0005-0000-0000-000077030000}"/>
    <cellStyle name="Millares 2 2 10" xfId="843" xr:uid="{00000000-0005-0000-0000-000078030000}"/>
    <cellStyle name="Millares 2 2 10 2" xfId="844" xr:uid="{00000000-0005-0000-0000-000079030000}"/>
    <cellStyle name="Millares 2 2 10 3" xfId="845" xr:uid="{00000000-0005-0000-0000-00007A030000}"/>
    <cellStyle name="Millares 2 2 10 4" xfId="846" xr:uid="{00000000-0005-0000-0000-00007B030000}"/>
    <cellStyle name="Millares 2 2 11" xfId="847" xr:uid="{00000000-0005-0000-0000-00007C030000}"/>
    <cellStyle name="Millares 2 2 11 2" xfId="848" xr:uid="{00000000-0005-0000-0000-00007D030000}"/>
    <cellStyle name="Millares 2 2 11 3" xfId="849" xr:uid="{00000000-0005-0000-0000-00007E030000}"/>
    <cellStyle name="Millares 2 2 11 4" xfId="850" xr:uid="{00000000-0005-0000-0000-00007F030000}"/>
    <cellStyle name="Millares 2 2 12" xfId="851" xr:uid="{00000000-0005-0000-0000-000080030000}"/>
    <cellStyle name="Millares 2 2 12 2" xfId="852" xr:uid="{00000000-0005-0000-0000-000081030000}"/>
    <cellStyle name="Millares 2 2 12 3" xfId="853" xr:uid="{00000000-0005-0000-0000-000082030000}"/>
    <cellStyle name="Millares 2 2 12 4" xfId="854" xr:uid="{00000000-0005-0000-0000-000083030000}"/>
    <cellStyle name="Millares 2 2 13" xfId="855" xr:uid="{00000000-0005-0000-0000-000084030000}"/>
    <cellStyle name="Millares 2 2 13 2" xfId="856" xr:uid="{00000000-0005-0000-0000-000085030000}"/>
    <cellStyle name="Millares 2 2 13 3" xfId="857" xr:uid="{00000000-0005-0000-0000-000086030000}"/>
    <cellStyle name="Millares 2 2 13 4" xfId="858" xr:uid="{00000000-0005-0000-0000-000087030000}"/>
    <cellStyle name="Millares 2 2 14" xfId="859" xr:uid="{00000000-0005-0000-0000-000088030000}"/>
    <cellStyle name="Millares 2 2 14 2" xfId="860" xr:uid="{00000000-0005-0000-0000-000089030000}"/>
    <cellStyle name="Millares 2 2 14 3" xfId="861" xr:uid="{00000000-0005-0000-0000-00008A030000}"/>
    <cellStyle name="Millares 2 2 14 4" xfId="862" xr:uid="{00000000-0005-0000-0000-00008B030000}"/>
    <cellStyle name="Millares 2 2 15" xfId="863" xr:uid="{00000000-0005-0000-0000-00008C030000}"/>
    <cellStyle name="Millares 2 2 15 2" xfId="864" xr:uid="{00000000-0005-0000-0000-00008D030000}"/>
    <cellStyle name="Millares 2 2 15 3" xfId="865" xr:uid="{00000000-0005-0000-0000-00008E030000}"/>
    <cellStyle name="Millares 2 2 15 4" xfId="866" xr:uid="{00000000-0005-0000-0000-00008F030000}"/>
    <cellStyle name="Millares 2 2 16" xfId="867" xr:uid="{00000000-0005-0000-0000-000090030000}"/>
    <cellStyle name="Millares 2 2 16 2" xfId="868" xr:uid="{00000000-0005-0000-0000-000091030000}"/>
    <cellStyle name="Millares 2 2 16 3" xfId="869" xr:uid="{00000000-0005-0000-0000-000092030000}"/>
    <cellStyle name="Millares 2 2 16 4" xfId="870" xr:uid="{00000000-0005-0000-0000-000093030000}"/>
    <cellStyle name="Millares 2 2 17" xfId="871" xr:uid="{00000000-0005-0000-0000-000094030000}"/>
    <cellStyle name="Millares 2 2 17 2" xfId="872" xr:uid="{00000000-0005-0000-0000-000095030000}"/>
    <cellStyle name="Millares 2 2 17 3" xfId="873" xr:uid="{00000000-0005-0000-0000-000096030000}"/>
    <cellStyle name="Millares 2 2 17 4" xfId="874" xr:uid="{00000000-0005-0000-0000-000097030000}"/>
    <cellStyle name="Millares 2 2 18" xfId="875" xr:uid="{00000000-0005-0000-0000-000098030000}"/>
    <cellStyle name="Millares 2 2 19" xfId="876" xr:uid="{00000000-0005-0000-0000-000099030000}"/>
    <cellStyle name="Millares 2 2 2" xfId="877" xr:uid="{00000000-0005-0000-0000-00009A030000}"/>
    <cellStyle name="Millares 2 2 2 10" xfId="878" xr:uid="{00000000-0005-0000-0000-00009B030000}"/>
    <cellStyle name="Millares 2 2 2 10 2" xfId="879" xr:uid="{00000000-0005-0000-0000-00009C030000}"/>
    <cellStyle name="Millares 2 2 2 10 3" xfId="880" xr:uid="{00000000-0005-0000-0000-00009D030000}"/>
    <cellStyle name="Millares 2 2 2 11" xfId="881" xr:uid="{00000000-0005-0000-0000-00009E030000}"/>
    <cellStyle name="Millares 2 2 2 11 2" xfId="882" xr:uid="{00000000-0005-0000-0000-00009F030000}"/>
    <cellStyle name="Millares 2 2 2 11 3" xfId="883" xr:uid="{00000000-0005-0000-0000-0000A0030000}"/>
    <cellStyle name="Millares 2 2 2 12" xfId="884" xr:uid="{00000000-0005-0000-0000-0000A1030000}"/>
    <cellStyle name="Millares 2 2 2 12 2" xfId="885" xr:uid="{00000000-0005-0000-0000-0000A2030000}"/>
    <cellStyle name="Millares 2 2 2 12 3" xfId="886" xr:uid="{00000000-0005-0000-0000-0000A3030000}"/>
    <cellStyle name="Millares 2 2 2 13" xfId="887" xr:uid="{00000000-0005-0000-0000-0000A4030000}"/>
    <cellStyle name="Millares 2 2 2 13 2" xfId="888" xr:uid="{00000000-0005-0000-0000-0000A5030000}"/>
    <cellStyle name="Millares 2 2 2 13 3" xfId="889" xr:uid="{00000000-0005-0000-0000-0000A6030000}"/>
    <cellStyle name="Millares 2 2 2 14" xfId="890" xr:uid="{00000000-0005-0000-0000-0000A7030000}"/>
    <cellStyle name="Millares 2 2 2 14 2" xfId="891" xr:uid="{00000000-0005-0000-0000-0000A8030000}"/>
    <cellStyle name="Millares 2 2 2 14 3" xfId="892" xr:uid="{00000000-0005-0000-0000-0000A9030000}"/>
    <cellStyle name="Millares 2 2 2 15" xfId="893" xr:uid="{00000000-0005-0000-0000-0000AA030000}"/>
    <cellStyle name="Millares 2 2 2 15 2" xfId="894" xr:uid="{00000000-0005-0000-0000-0000AB030000}"/>
    <cellStyle name="Millares 2 2 2 15 3" xfId="895" xr:uid="{00000000-0005-0000-0000-0000AC030000}"/>
    <cellStyle name="Millares 2 2 2 16" xfId="896" xr:uid="{00000000-0005-0000-0000-0000AD030000}"/>
    <cellStyle name="Millares 2 2 2 16 2" xfId="897" xr:uid="{00000000-0005-0000-0000-0000AE030000}"/>
    <cellStyle name="Millares 2 2 2 16 3" xfId="898" xr:uid="{00000000-0005-0000-0000-0000AF030000}"/>
    <cellStyle name="Millares 2 2 2 17" xfId="899" xr:uid="{00000000-0005-0000-0000-0000B0030000}"/>
    <cellStyle name="Millares 2 2 2 18" xfId="900" xr:uid="{00000000-0005-0000-0000-0000B1030000}"/>
    <cellStyle name="Millares 2 2 2 19" xfId="901" xr:uid="{00000000-0005-0000-0000-0000B2030000}"/>
    <cellStyle name="Millares 2 2 2 2" xfId="902" xr:uid="{00000000-0005-0000-0000-0000B3030000}"/>
    <cellStyle name="Millares 2 2 2 2 2" xfId="903" xr:uid="{00000000-0005-0000-0000-0000B4030000}"/>
    <cellStyle name="Millares 2 2 2 2 3" xfId="904" xr:uid="{00000000-0005-0000-0000-0000B5030000}"/>
    <cellStyle name="Millares 2 2 2 3" xfId="905" xr:uid="{00000000-0005-0000-0000-0000B6030000}"/>
    <cellStyle name="Millares 2 2 2 3 2" xfId="906" xr:uid="{00000000-0005-0000-0000-0000B7030000}"/>
    <cellStyle name="Millares 2 2 2 3 3" xfId="907" xr:uid="{00000000-0005-0000-0000-0000B8030000}"/>
    <cellStyle name="Millares 2 2 2 4" xfId="908" xr:uid="{00000000-0005-0000-0000-0000B9030000}"/>
    <cellStyle name="Millares 2 2 2 4 2" xfId="909" xr:uid="{00000000-0005-0000-0000-0000BA030000}"/>
    <cellStyle name="Millares 2 2 2 4 3" xfId="910" xr:uid="{00000000-0005-0000-0000-0000BB030000}"/>
    <cellStyle name="Millares 2 2 2 5" xfId="911" xr:uid="{00000000-0005-0000-0000-0000BC030000}"/>
    <cellStyle name="Millares 2 2 2 5 2" xfId="912" xr:uid="{00000000-0005-0000-0000-0000BD030000}"/>
    <cellStyle name="Millares 2 2 2 5 3" xfId="913" xr:uid="{00000000-0005-0000-0000-0000BE030000}"/>
    <cellStyle name="Millares 2 2 2 6" xfId="914" xr:uid="{00000000-0005-0000-0000-0000BF030000}"/>
    <cellStyle name="Millares 2 2 2 6 2" xfId="915" xr:uid="{00000000-0005-0000-0000-0000C0030000}"/>
    <cellStyle name="Millares 2 2 2 6 3" xfId="916" xr:uid="{00000000-0005-0000-0000-0000C1030000}"/>
    <cellStyle name="Millares 2 2 2 7" xfId="917" xr:uid="{00000000-0005-0000-0000-0000C2030000}"/>
    <cellStyle name="Millares 2 2 2 7 2" xfId="918" xr:uid="{00000000-0005-0000-0000-0000C3030000}"/>
    <cellStyle name="Millares 2 2 2 7 3" xfId="919" xr:uid="{00000000-0005-0000-0000-0000C4030000}"/>
    <cellStyle name="Millares 2 2 2 8" xfId="920" xr:uid="{00000000-0005-0000-0000-0000C5030000}"/>
    <cellStyle name="Millares 2 2 2 8 2" xfId="921" xr:uid="{00000000-0005-0000-0000-0000C6030000}"/>
    <cellStyle name="Millares 2 2 2 8 3" xfId="922" xr:uid="{00000000-0005-0000-0000-0000C7030000}"/>
    <cellStyle name="Millares 2 2 2 9" xfId="923" xr:uid="{00000000-0005-0000-0000-0000C8030000}"/>
    <cellStyle name="Millares 2 2 2 9 2" xfId="924" xr:uid="{00000000-0005-0000-0000-0000C9030000}"/>
    <cellStyle name="Millares 2 2 2 9 3" xfId="925" xr:uid="{00000000-0005-0000-0000-0000CA030000}"/>
    <cellStyle name="Millares 2 2 20" xfId="926" xr:uid="{00000000-0005-0000-0000-0000CB030000}"/>
    <cellStyle name="Millares 2 2 21" xfId="927" xr:uid="{00000000-0005-0000-0000-0000CC030000}"/>
    <cellStyle name="Millares 2 2 22" xfId="928" xr:uid="{00000000-0005-0000-0000-0000CD030000}"/>
    <cellStyle name="Millares 2 2 23" xfId="929" xr:uid="{00000000-0005-0000-0000-0000CE030000}"/>
    <cellStyle name="Millares 2 2 24" xfId="930" xr:uid="{00000000-0005-0000-0000-0000CF030000}"/>
    <cellStyle name="Millares 2 2 25" xfId="931" xr:uid="{00000000-0005-0000-0000-0000D0030000}"/>
    <cellStyle name="Millares 2 2 26" xfId="932" xr:uid="{00000000-0005-0000-0000-0000D1030000}"/>
    <cellStyle name="Millares 2 2 27" xfId="933" xr:uid="{00000000-0005-0000-0000-0000D2030000}"/>
    <cellStyle name="Millares 2 2 28" xfId="934" xr:uid="{00000000-0005-0000-0000-0000D3030000}"/>
    <cellStyle name="Millares 2 2 29" xfId="935" xr:uid="{00000000-0005-0000-0000-0000D4030000}"/>
    <cellStyle name="Millares 2 2 3" xfId="936" xr:uid="{00000000-0005-0000-0000-0000D5030000}"/>
    <cellStyle name="Millares 2 2 3 2" xfId="937" xr:uid="{00000000-0005-0000-0000-0000D6030000}"/>
    <cellStyle name="Millares 2 2 3 3" xfId="938" xr:uid="{00000000-0005-0000-0000-0000D7030000}"/>
    <cellStyle name="Millares 2 2 3 4" xfId="939" xr:uid="{00000000-0005-0000-0000-0000D8030000}"/>
    <cellStyle name="Millares 2 2 30" xfId="940" xr:uid="{00000000-0005-0000-0000-0000D9030000}"/>
    <cellStyle name="Millares 2 2 31" xfId="941" xr:uid="{00000000-0005-0000-0000-0000DA030000}"/>
    <cellStyle name="Millares 2 2 32" xfId="942" xr:uid="{00000000-0005-0000-0000-0000DB030000}"/>
    <cellStyle name="Millares 2 2 33" xfId="943" xr:uid="{00000000-0005-0000-0000-0000DC030000}"/>
    <cellStyle name="Millares 2 2 34" xfId="944" xr:uid="{00000000-0005-0000-0000-0000DD030000}"/>
    <cellStyle name="Millares 2 2 35" xfId="945" xr:uid="{00000000-0005-0000-0000-0000DE030000}"/>
    <cellStyle name="Millares 2 2 36" xfId="946" xr:uid="{00000000-0005-0000-0000-0000DF030000}"/>
    <cellStyle name="Millares 2 2 37" xfId="947" xr:uid="{00000000-0005-0000-0000-0000E0030000}"/>
    <cellStyle name="Millares 2 2 38" xfId="948" xr:uid="{00000000-0005-0000-0000-0000E1030000}"/>
    <cellStyle name="Millares 2 2 39" xfId="949" xr:uid="{00000000-0005-0000-0000-0000E2030000}"/>
    <cellStyle name="Millares 2 2 4" xfId="950" xr:uid="{00000000-0005-0000-0000-0000E3030000}"/>
    <cellStyle name="Millares 2 2 4 2" xfId="951" xr:uid="{00000000-0005-0000-0000-0000E4030000}"/>
    <cellStyle name="Millares 2 2 4 3" xfId="952" xr:uid="{00000000-0005-0000-0000-0000E5030000}"/>
    <cellStyle name="Millares 2 2 4 4" xfId="953" xr:uid="{00000000-0005-0000-0000-0000E6030000}"/>
    <cellStyle name="Millares 2 2 40" xfId="954" xr:uid="{00000000-0005-0000-0000-0000E7030000}"/>
    <cellStyle name="Millares 2 2 41" xfId="955" xr:uid="{00000000-0005-0000-0000-0000E8030000}"/>
    <cellStyle name="Millares 2 2 42" xfId="956" xr:uid="{00000000-0005-0000-0000-0000E9030000}"/>
    <cellStyle name="Millares 2 2 43" xfId="957" xr:uid="{00000000-0005-0000-0000-0000EA030000}"/>
    <cellStyle name="Millares 2 2 44" xfId="958" xr:uid="{00000000-0005-0000-0000-0000EB030000}"/>
    <cellStyle name="Millares 2 2 45" xfId="959" xr:uid="{00000000-0005-0000-0000-0000EC030000}"/>
    <cellStyle name="Millares 2 2 46" xfId="960" xr:uid="{00000000-0005-0000-0000-0000ED030000}"/>
    <cellStyle name="Millares 2 2 47" xfId="961" xr:uid="{00000000-0005-0000-0000-0000EE030000}"/>
    <cellStyle name="Millares 2 2 48" xfId="962" xr:uid="{00000000-0005-0000-0000-0000EF030000}"/>
    <cellStyle name="Millares 2 2 49" xfId="963" xr:uid="{00000000-0005-0000-0000-0000F0030000}"/>
    <cellStyle name="Millares 2 2 5" xfId="964" xr:uid="{00000000-0005-0000-0000-0000F1030000}"/>
    <cellStyle name="Millares 2 2 5 2" xfId="965" xr:uid="{00000000-0005-0000-0000-0000F2030000}"/>
    <cellStyle name="Millares 2 2 5 3" xfId="966" xr:uid="{00000000-0005-0000-0000-0000F3030000}"/>
    <cellStyle name="Millares 2 2 5 4" xfId="967" xr:uid="{00000000-0005-0000-0000-0000F4030000}"/>
    <cellStyle name="Millares 2 2 50" xfId="968" xr:uid="{00000000-0005-0000-0000-0000F5030000}"/>
    <cellStyle name="Millares 2 2 51" xfId="969" xr:uid="{00000000-0005-0000-0000-0000F6030000}"/>
    <cellStyle name="Millares 2 2 52" xfId="970" xr:uid="{00000000-0005-0000-0000-0000F7030000}"/>
    <cellStyle name="Millares 2 2 53" xfId="971" xr:uid="{00000000-0005-0000-0000-0000F8030000}"/>
    <cellStyle name="Millares 2 2 54" xfId="972" xr:uid="{00000000-0005-0000-0000-0000F9030000}"/>
    <cellStyle name="Millares 2 2 55" xfId="973" xr:uid="{00000000-0005-0000-0000-0000FA030000}"/>
    <cellStyle name="Millares 2 2 56" xfId="974" xr:uid="{00000000-0005-0000-0000-0000FB030000}"/>
    <cellStyle name="Millares 2 2 57" xfId="975" xr:uid="{00000000-0005-0000-0000-0000FC030000}"/>
    <cellStyle name="Millares 2 2 58" xfId="976" xr:uid="{00000000-0005-0000-0000-0000FD030000}"/>
    <cellStyle name="Millares 2 2 59" xfId="977" xr:uid="{00000000-0005-0000-0000-0000FE030000}"/>
    <cellStyle name="Millares 2 2 6" xfId="978" xr:uid="{00000000-0005-0000-0000-0000FF030000}"/>
    <cellStyle name="Millares 2 2 6 2" xfId="979" xr:uid="{00000000-0005-0000-0000-000000040000}"/>
    <cellStyle name="Millares 2 2 6 3" xfId="980" xr:uid="{00000000-0005-0000-0000-000001040000}"/>
    <cellStyle name="Millares 2 2 6 4" xfId="981" xr:uid="{00000000-0005-0000-0000-000002040000}"/>
    <cellStyle name="Millares 2 2 60" xfId="982" xr:uid="{00000000-0005-0000-0000-000003040000}"/>
    <cellStyle name="Millares 2 2 61" xfId="983" xr:uid="{00000000-0005-0000-0000-000004040000}"/>
    <cellStyle name="Millares 2 2 62" xfId="984" xr:uid="{00000000-0005-0000-0000-000005040000}"/>
    <cellStyle name="Millares 2 2 63" xfId="985" xr:uid="{00000000-0005-0000-0000-000006040000}"/>
    <cellStyle name="Millares 2 2 64" xfId="986" xr:uid="{00000000-0005-0000-0000-000007040000}"/>
    <cellStyle name="Millares 2 2 65" xfId="987" xr:uid="{00000000-0005-0000-0000-000008040000}"/>
    <cellStyle name="Millares 2 2 66" xfId="988" xr:uid="{00000000-0005-0000-0000-000009040000}"/>
    <cellStyle name="Millares 2 2 67" xfId="989" xr:uid="{00000000-0005-0000-0000-00000A040000}"/>
    <cellStyle name="Millares 2 2 68" xfId="990" xr:uid="{00000000-0005-0000-0000-00000B040000}"/>
    <cellStyle name="Millares 2 2 69" xfId="991" xr:uid="{00000000-0005-0000-0000-00000C040000}"/>
    <cellStyle name="Millares 2 2 7" xfId="992" xr:uid="{00000000-0005-0000-0000-00000D040000}"/>
    <cellStyle name="Millares 2 2 7 2" xfId="993" xr:uid="{00000000-0005-0000-0000-00000E040000}"/>
    <cellStyle name="Millares 2 2 7 3" xfId="994" xr:uid="{00000000-0005-0000-0000-00000F040000}"/>
    <cellStyle name="Millares 2 2 7 4" xfId="995" xr:uid="{00000000-0005-0000-0000-000010040000}"/>
    <cellStyle name="Millares 2 2 70" xfId="996" xr:uid="{00000000-0005-0000-0000-000011040000}"/>
    <cellStyle name="Millares 2 2 71" xfId="997" xr:uid="{00000000-0005-0000-0000-000012040000}"/>
    <cellStyle name="Millares 2 2 72" xfId="998" xr:uid="{00000000-0005-0000-0000-000013040000}"/>
    <cellStyle name="Millares 2 2 73" xfId="999" xr:uid="{00000000-0005-0000-0000-000014040000}"/>
    <cellStyle name="Millares 2 2 74" xfId="1000" xr:uid="{00000000-0005-0000-0000-000015040000}"/>
    <cellStyle name="Millares 2 2 75" xfId="1001" xr:uid="{00000000-0005-0000-0000-000016040000}"/>
    <cellStyle name="Millares 2 2 76" xfId="1002" xr:uid="{00000000-0005-0000-0000-000017040000}"/>
    <cellStyle name="Millares 2 2 77" xfId="1003" xr:uid="{00000000-0005-0000-0000-000018040000}"/>
    <cellStyle name="Millares 2 2 78" xfId="1004" xr:uid="{00000000-0005-0000-0000-000019040000}"/>
    <cellStyle name="Millares 2 2 79" xfId="1005" xr:uid="{00000000-0005-0000-0000-00001A040000}"/>
    <cellStyle name="Millares 2 2 8" xfId="1006" xr:uid="{00000000-0005-0000-0000-00001B040000}"/>
    <cellStyle name="Millares 2 2 8 2" xfId="1007" xr:uid="{00000000-0005-0000-0000-00001C040000}"/>
    <cellStyle name="Millares 2 2 8 3" xfId="1008" xr:uid="{00000000-0005-0000-0000-00001D040000}"/>
    <cellStyle name="Millares 2 2 8 4" xfId="1009" xr:uid="{00000000-0005-0000-0000-00001E040000}"/>
    <cellStyle name="Millares 2 2 9" xfId="1010" xr:uid="{00000000-0005-0000-0000-00001F040000}"/>
    <cellStyle name="Millares 2 2 9 2" xfId="1011" xr:uid="{00000000-0005-0000-0000-000020040000}"/>
    <cellStyle name="Millares 2 2 9 3" xfId="1012" xr:uid="{00000000-0005-0000-0000-000021040000}"/>
    <cellStyle name="Millares 2 2 9 4" xfId="1013" xr:uid="{00000000-0005-0000-0000-000022040000}"/>
    <cellStyle name="Millares 2 20" xfId="1014" xr:uid="{00000000-0005-0000-0000-000023040000}"/>
    <cellStyle name="Millares 2 21" xfId="1015" xr:uid="{00000000-0005-0000-0000-000024040000}"/>
    <cellStyle name="Millares 2 22" xfId="1016" xr:uid="{00000000-0005-0000-0000-000025040000}"/>
    <cellStyle name="Millares 2 23" xfId="1017" xr:uid="{00000000-0005-0000-0000-000026040000}"/>
    <cellStyle name="Millares 2 24" xfId="1018" xr:uid="{00000000-0005-0000-0000-000027040000}"/>
    <cellStyle name="Millares 2 25" xfId="1019" xr:uid="{00000000-0005-0000-0000-000028040000}"/>
    <cellStyle name="Millares 2 26" xfId="1020" xr:uid="{00000000-0005-0000-0000-000029040000}"/>
    <cellStyle name="Millares 2 27" xfId="1021" xr:uid="{00000000-0005-0000-0000-00002A040000}"/>
    <cellStyle name="Millares 2 28" xfId="1022" xr:uid="{00000000-0005-0000-0000-00002B040000}"/>
    <cellStyle name="Millares 2 29" xfId="1023" xr:uid="{00000000-0005-0000-0000-00002C040000}"/>
    <cellStyle name="Millares 2 3" xfId="1024" xr:uid="{00000000-0005-0000-0000-00002D040000}"/>
    <cellStyle name="Millares 2 3 10" xfId="1025" xr:uid="{00000000-0005-0000-0000-00002E040000}"/>
    <cellStyle name="Millares 2 3 11" xfId="1026" xr:uid="{00000000-0005-0000-0000-00002F040000}"/>
    <cellStyle name="Millares 2 3 2" xfId="1027" xr:uid="{00000000-0005-0000-0000-000030040000}"/>
    <cellStyle name="Millares 2 3 3" xfId="1028" xr:uid="{00000000-0005-0000-0000-000031040000}"/>
    <cellStyle name="Millares 2 3 3 2" xfId="1029" xr:uid="{00000000-0005-0000-0000-000032040000}"/>
    <cellStyle name="Millares 2 3 4" xfId="1030" xr:uid="{00000000-0005-0000-0000-000033040000}"/>
    <cellStyle name="Millares 2 3 5" xfId="1031" xr:uid="{00000000-0005-0000-0000-000034040000}"/>
    <cellStyle name="Millares 2 3 6" xfId="1032" xr:uid="{00000000-0005-0000-0000-000035040000}"/>
    <cellStyle name="Millares 2 3 7" xfId="1033" xr:uid="{00000000-0005-0000-0000-000036040000}"/>
    <cellStyle name="Millares 2 3 8" xfId="1034" xr:uid="{00000000-0005-0000-0000-000037040000}"/>
    <cellStyle name="Millares 2 3 9" xfId="1035" xr:uid="{00000000-0005-0000-0000-000038040000}"/>
    <cellStyle name="Millares 2 30" xfId="1036" xr:uid="{00000000-0005-0000-0000-000039040000}"/>
    <cellStyle name="Millares 2 31" xfId="1037" xr:uid="{00000000-0005-0000-0000-00003A040000}"/>
    <cellStyle name="Millares 2 32" xfId="1038" xr:uid="{00000000-0005-0000-0000-00003B040000}"/>
    <cellStyle name="Millares 2 32 2" xfId="1039" xr:uid="{00000000-0005-0000-0000-00003C040000}"/>
    <cellStyle name="Millares 2 32 2 2" xfId="1040" xr:uid="{00000000-0005-0000-0000-00003D040000}"/>
    <cellStyle name="Millares 2 32 3" xfId="1041" xr:uid="{00000000-0005-0000-0000-00003E040000}"/>
    <cellStyle name="Millares 2 32 4" xfId="1042" xr:uid="{00000000-0005-0000-0000-00003F040000}"/>
    <cellStyle name="Millares 2 33" xfId="1043" xr:uid="{00000000-0005-0000-0000-000040040000}"/>
    <cellStyle name="Millares 2 33 2" xfId="1044" xr:uid="{00000000-0005-0000-0000-000041040000}"/>
    <cellStyle name="Millares 2 33 3" xfId="1045" xr:uid="{00000000-0005-0000-0000-000042040000}"/>
    <cellStyle name="Millares 2 33 4" xfId="1046" xr:uid="{00000000-0005-0000-0000-000043040000}"/>
    <cellStyle name="Millares 2 34" xfId="1047" xr:uid="{00000000-0005-0000-0000-000044040000}"/>
    <cellStyle name="Millares 2 34 2" xfId="1048" xr:uid="{00000000-0005-0000-0000-000045040000}"/>
    <cellStyle name="Millares 2 34 3" xfId="1049" xr:uid="{00000000-0005-0000-0000-000046040000}"/>
    <cellStyle name="Millares 2 34 4" xfId="1050" xr:uid="{00000000-0005-0000-0000-000047040000}"/>
    <cellStyle name="Millares 2 35" xfId="1051" xr:uid="{00000000-0005-0000-0000-000048040000}"/>
    <cellStyle name="Millares 2 35 2" xfId="1052" xr:uid="{00000000-0005-0000-0000-000049040000}"/>
    <cellStyle name="Millares 2 35 3" xfId="1053" xr:uid="{00000000-0005-0000-0000-00004A040000}"/>
    <cellStyle name="Millares 2 35 4" xfId="1054" xr:uid="{00000000-0005-0000-0000-00004B040000}"/>
    <cellStyle name="Millares 2 36" xfId="1055" xr:uid="{00000000-0005-0000-0000-00004C040000}"/>
    <cellStyle name="Millares 2 36 2" xfId="1056" xr:uid="{00000000-0005-0000-0000-00004D040000}"/>
    <cellStyle name="Millares 2 36 3" xfId="1057" xr:uid="{00000000-0005-0000-0000-00004E040000}"/>
    <cellStyle name="Millares 2 36 4" xfId="1058" xr:uid="{00000000-0005-0000-0000-00004F040000}"/>
    <cellStyle name="Millares 2 37" xfId="1059" xr:uid="{00000000-0005-0000-0000-000050040000}"/>
    <cellStyle name="Millares 2 37 2" xfId="1060" xr:uid="{00000000-0005-0000-0000-000051040000}"/>
    <cellStyle name="Millares 2 37 3" xfId="1061" xr:uid="{00000000-0005-0000-0000-000052040000}"/>
    <cellStyle name="Millares 2 37 4" xfId="1062" xr:uid="{00000000-0005-0000-0000-000053040000}"/>
    <cellStyle name="Millares 2 38" xfId="1063" xr:uid="{00000000-0005-0000-0000-000054040000}"/>
    <cellStyle name="Millares 2 38 2" xfId="1064" xr:uid="{00000000-0005-0000-0000-000055040000}"/>
    <cellStyle name="Millares 2 38 3" xfId="1065" xr:uid="{00000000-0005-0000-0000-000056040000}"/>
    <cellStyle name="Millares 2 38 4" xfId="1066" xr:uid="{00000000-0005-0000-0000-000057040000}"/>
    <cellStyle name="Millares 2 39" xfId="1067" xr:uid="{00000000-0005-0000-0000-000058040000}"/>
    <cellStyle name="Millares 2 39 2" xfId="1068" xr:uid="{00000000-0005-0000-0000-000059040000}"/>
    <cellStyle name="Millares 2 39 3" xfId="1069" xr:uid="{00000000-0005-0000-0000-00005A040000}"/>
    <cellStyle name="Millares 2 39 4" xfId="1070" xr:uid="{00000000-0005-0000-0000-00005B040000}"/>
    <cellStyle name="Millares 2 4" xfId="1071" xr:uid="{00000000-0005-0000-0000-00005C040000}"/>
    <cellStyle name="Millares 2 4 2" xfId="1072" xr:uid="{00000000-0005-0000-0000-00005D040000}"/>
    <cellStyle name="Millares 2 4 3" xfId="1073" xr:uid="{00000000-0005-0000-0000-00005E040000}"/>
    <cellStyle name="Millares 2 4 4" xfId="1074" xr:uid="{00000000-0005-0000-0000-00005F040000}"/>
    <cellStyle name="Millares 2 40" xfId="1075" xr:uid="{00000000-0005-0000-0000-000060040000}"/>
    <cellStyle name="Millares 2 40 2" xfId="1076" xr:uid="{00000000-0005-0000-0000-000061040000}"/>
    <cellStyle name="Millares 2 40 3" xfId="1077" xr:uid="{00000000-0005-0000-0000-000062040000}"/>
    <cellStyle name="Millares 2 40 4" xfId="1078" xr:uid="{00000000-0005-0000-0000-000063040000}"/>
    <cellStyle name="Millares 2 41" xfId="1079" xr:uid="{00000000-0005-0000-0000-000064040000}"/>
    <cellStyle name="Millares 2 41 2" xfId="1080" xr:uid="{00000000-0005-0000-0000-000065040000}"/>
    <cellStyle name="Millares 2 41 3" xfId="1081" xr:uid="{00000000-0005-0000-0000-000066040000}"/>
    <cellStyle name="Millares 2 41 4" xfId="1082" xr:uid="{00000000-0005-0000-0000-000067040000}"/>
    <cellStyle name="Millares 2 42" xfId="1083" xr:uid="{00000000-0005-0000-0000-000068040000}"/>
    <cellStyle name="Millares 2 42 2" xfId="1084" xr:uid="{00000000-0005-0000-0000-000069040000}"/>
    <cellStyle name="Millares 2 42 3" xfId="1085" xr:uid="{00000000-0005-0000-0000-00006A040000}"/>
    <cellStyle name="Millares 2 42 4" xfId="1086" xr:uid="{00000000-0005-0000-0000-00006B040000}"/>
    <cellStyle name="Millares 2 43" xfId="1087" xr:uid="{00000000-0005-0000-0000-00006C040000}"/>
    <cellStyle name="Millares 2 43 2" xfId="1088" xr:uid="{00000000-0005-0000-0000-00006D040000}"/>
    <cellStyle name="Millares 2 43 3" xfId="1089" xr:uid="{00000000-0005-0000-0000-00006E040000}"/>
    <cellStyle name="Millares 2 43 4" xfId="1090" xr:uid="{00000000-0005-0000-0000-00006F040000}"/>
    <cellStyle name="Millares 2 44" xfId="1091" xr:uid="{00000000-0005-0000-0000-000070040000}"/>
    <cellStyle name="Millares 2 44 2" xfId="1092" xr:uid="{00000000-0005-0000-0000-000071040000}"/>
    <cellStyle name="Millares 2 44 3" xfId="1093" xr:uid="{00000000-0005-0000-0000-000072040000}"/>
    <cellStyle name="Millares 2 44 4" xfId="1094" xr:uid="{00000000-0005-0000-0000-000073040000}"/>
    <cellStyle name="Millares 2 45" xfId="1095" xr:uid="{00000000-0005-0000-0000-000074040000}"/>
    <cellStyle name="Millares 2 45 2" xfId="1096" xr:uid="{00000000-0005-0000-0000-000075040000}"/>
    <cellStyle name="Millares 2 45 3" xfId="1097" xr:uid="{00000000-0005-0000-0000-000076040000}"/>
    <cellStyle name="Millares 2 45 4" xfId="1098" xr:uid="{00000000-0005-0000-0000-000077040000}"/>
    <cellStyle name="Millares 2 46" xfId="1099" xr:uid="{00000000-0005-0000-0000-000078040000}"/>
    <cellStyle name="Millares 2 46 2" xfId="1100" xr:uid="{00000000-0005-0000-0000-000079040000}"/>
    <cellStyle name="Millares 2 46 3" xfId="1101" xr:uid="{00000000-0005-0000-0000-00007A040000}"/>
    <cellStyle name="Millares 2 46 4" xfId="1102" xr:uid="{00000000-0005-0000-0000-00007B040000}"/>
    <cellStyle name="Millares 2 47" xfId="1103" xr:uid="{00000000-0005-0000-0000-00007C040000}"/>
    <cellStyle name="Millares 2 48" xfId="1104" xr:uid="{00000000-0005-0000-0000-00007D040000}"/>
    <cellStyle name="Millares 2 49" xfId="1105" xr:uid="{00000000-0005-0000-0000-00007E040000}"/>
    <cellStyle name="Millares 2 5" xfId="1106" xr:uid="{00000000-0005-0000-0000-00007F040000}"/>
    <cellStyle name="Millares 2 5 2" xfId="1107" xr:uid="{00000000-0005-0000-0000-000080040000}"/>
    <cellStyle name="Millares 2 5 2 2" xfId="1108" xr:uid="{00000000-0005-0000-0000-000081040000}"/>
    <cellStyle name="Millares 2 5 3" xfId="1109" xr:uid="{00000000-0005-0000-0000-000082040000}"/>
    <cellStyle name="Millares 2 50" xfId="1110" xr:uid="{00000000-0005-0000-0000-000083040000}"/>
    <cellStyle name="Millares 2 51" xfId="1111" xr:uid="{00000000-0005-0000-0000-000084040000}"/>
    <cellStyle name="Millares 2 52" xfId="1112" xr:uid="{00000000-0005-0000-0000-000085040000}"/>
    <cellStyle name="Millares 2 53" xfId="1113" xr:uid="{00000000-0005-0000-0000-000086040000}"/>
    <cellStyle name="Millares 2 54" xfId="1114" xr:uid="{00000000-0005-0000-0000-000087040000}"/>
    <cellStyle name="Millares 2 55" xfId="1115" xr:uid="{00000000-0005-0000-0000-000088040000}"/>
    <cellStyle name="Millares 2 56" xfId="1116" xr:uid="{00000000-0005-0000-0000-000089040000}"/>
    <cellStyle name="Millares 2 57" xfId="1117" xr:uid="{00000000-0005-0000-0000-00008A040000}"/>
    <cellStyle name="Millares 2 58" xfId="1118" xr:uid="{00000000-0005-0000-0000-00008B040000}"/>
    <cellStyle name="Millares 2 59" xfId="1119" xr:uid="{00000000-0005-0000-0000-00008C040000}"/>
    <cellStyle name="Millares 2 6" xfId="1120" xr:uid="{00000000-0005-0000-0000-00008D040000}"/>
    <cellStyle name="Millares 2 6 2" xfId="1121" xr:uid="{00000000-0005-0000-0000-00008E040000}"/>
    <cellStyle name="Millares 2 6 3" xfId="1122" xr:uid="{00000000-0005-0000-0000-00008F040000}"/>
    <cellStyle name="Millares 2 60" xfId="1123" xr:uid="{00000000-0005-0000-0000-000090040000}"/>
    <cellStyle name="Millares 2 61" xfId="1124" xr:uid="{00000000-0005-0000-0000-000091040000}"/>
    <cellStyle name="Millares 2 62" xfId="1125" xr:uid="{00000000-0005-0000-0000-000092040000}"/>
    <cellStyle name="Millares 2 63" xfId="1126" xr:uid="{00000000-0005-0000-0000-000093040000}"/>
    <cellStyle name="Millares 2 63 2" xfId="4640" xr:uid="{00000000-0005-0000-0000-000094040000}"/>
    <cellStyle name="Millares 2 64" xfId="1127" xr:uid="{00000000-0005-0000-0000-000095040000}"/>
    <cellStyle name="Millares 2 65" xfId="1128" xr:uid="{00000000-0005-0000-0000-000096040000}"/>
    <cellStyle name="Millares 2 66" xfId="1129" xr:uid="{00000000-0005-0000-0000-000097040000}"/>
    <cellStyle name="Millares 2 67" xfId="1130" xr:uid="{00000000-0005-0000-0000-000098040000}"/>
    <cellStyle name="Millares 2 68" xfId="1131" xr:uid="{00000000-0005-0000-0000-000099040000}"/>
    <cellStyle name="Millares 2 69" xfId="1132" xr:uid="{00000000-0005-0000-0000-00009A040000}"/>
    <cellStyle name="Millares 2 7" xfId="1133" xr:uid="{00000000-0005-0000-0000-00009B040000}"/>
    <cellStyle name="Millares 2 7 2" xfId="1134" xr:uid="{00000000-0005-0000-0000-00009C040000}"/>
    <cellStyle name="Millares 2 7 3" xfId="1135" xr:uid="{00000000-0005-0000-0000-00009D040000}"/>
    <cellStyle name="Millares 2 70" xfId="1136" xr:uid="{00000000-0005-0000-0000-00009E040000}"/>
    <cellStyle name="Millares 2 71" xfId="1137" xr:uid="{00000000-0005-0000-0000-00009F040000}"/>
    <cellStyle name="Millares 2 72" xfId="1138" xr:uid="{00000000-0005-0000-0000-0000A0040000}"/>
    <cellStyle name="Millares 2 73" xfId="1139" xr:uid="{00000000-0005-0000-0000-0000A1040000}"/>
    <cellStyle name="Millares 2 74" xfId="4694" xr:uid="{00000000-0005-0000-0000-0000A2040000}"/>
    <cellStyle name="Millares 2 8" xfId="1140" xr:uid="{00000000-0005-0000-0000-0000A3040000}"/>
    <cellStyle name="Millares 2 8 2" xfId="1141" xr:uid="{00000000-0005-0000-0000-0000A4040000}"/>
    <cellStyle name="Millares 2 8 3" xfId="1142" xr:uid="{00000000-0005-0000-0000-0000A5040000}"/>
    <cellStyle name="Millares 2 9" xfId="1143" xr:uid="{00000000-0005-0000-0000-0000A6040000}"/>
    <cellStyle name="Millares 2 9 2" xfId="1144" xr:uid="{00000000-0005-0000-0000-0000A7040000}"/>
    <cellStyle name="Millares 2 9 3" xfId="1145" xr:uid="{00000000-0005-0000-0000-0000A8040000}"/>
    <cellStyle name="Millares 20" xfId="1146" xr:uid="{00000000-0005-0000-0000-0000A9040000}"/>
    <cellStyle name="Millares 20 2" xfId="1147" xr:uid="{00000000-0005-0000-0000-0000AA040000}"/>
    <cellStyle name="Millares 20 2 2" xfId="4641" xr:uid="{00000000-0005-0000-0000-0000AB040000}"/>
    <cellStyle name="Millares 21" xfId="1148" xr:uid="{00000000-0005-0000-0000-0000AC040000}"/>
    <cellStyle name="Millares 21 2" xfId="1149" xr:uid="{00000000-0005-0000-0000-0000AD040000}"/>
    <cellStyle name="Millares 21 2 2" xfId="4642" xr:uid="{00000000-0005-0000-0000-0000AE040000}"/>
    <cellStyle name="Millares 22" xfId="1150" xr:uid="{00000000-0005-0000-0000-0000AF040000}"/>
    <cellStyle name="Millares 22 2" xfId="1151" xr:uid="{00000000-0005-0000-0000-0000B0040000}"/>
    <cellStyle name="Millares 22 2 2" xfId="4643" xr:uid="{00000000-0005-0000-0000-0000B1040000}"/>
    <cellStyle name="Millares 23" xfId="1152" xr:uid="{00000000-0005-0000-0000-0000B2040000}"/>
    <cellStyle name="Millares 23 2" xfId="1153" xr:uid="{00000000-0005-0000-0000-0000B3040000}"/>
    <cellStyle name="Millares 23 2 2" xfId="4644" xr:uid="{00000000-0005-0000-0000-0000B4040000}"/>
    <cellStyle name="Millares 24" xfId="1154" xr:uid="{00000000-0005-0000-0000-0000B5040000}"/>
    <cellStyle name="Millares 24 2" xfId="1155" xr:uid="{00000000-0005-0000-0000-0000B6040000}"/>
    <cellStyle name="Millares 24 2 2" xfId="4645" xr:uid="{00000000-0005-0000-0000-0000B7040000}"/>
    <cellStyle name="Millares 25" xfId="1156" xr:uid="{00000000-0005-0000-0000-0000B8040000}"/>
    <cellStyle name="Millares 25 2" xfId="1157" xr:uid="{00000000-0005-0000-0000-0000B9040000}"/>
    <cellStyle name="Millares 25 2 2" xfId="4646" xr:uid="{00000000-0005-0000-0000-0000BA040000}"/>
    <cellStyle name="Millares 26" xfId="1158" xr:uid="{00000000-0005-0000-0000-0000BB040000}"/>
    <cellStyle name="Millares 26 2" xfId="1159" xr:uid="{00000000-0005-0000-0000-0000BC040000}"/>
    <cellStyle name="Millares 26 2 2" xfId="4647" xr:uid="{00000000-0005-0000-0000-0000BD040000}"/>
    <cellStyle name="Millares 27" xfId="1160" xr:uid="{00000000-0005-0000-0000-0000BE040000}"/>
    <cellStyle name="Millares 27 2" xfId="1161" xr:uid="{00000000-0005-0000-0000-0000BF040000}"/>
    <cellStyle name="Millares 27 2 2" xfId="4648" xr:uid="{00000000-0005-0000-0000-0000C0040000}"/>
    <cellStyle name="Millares 28" xfId="1162" xr:uid="{00000000-0005-0000-0000-0000C1040000}"/>
    <cellStyle name="Millares 28 2" xfId="1163" xr:uid="{00000000-0005-0000-0000-0000C2040000}"/>
    <cellStyle name="Millares 28 2 2" xfId="4649" xr:uid="{00000000-0005-0000-0000-0000C3040000}"/>
    <cellStyle name="Millares 29" xfId="1164" xr:uid="{00000000-0005-0000-0000-0000C4040000}"/>
    <cellStyle name="Millares 29 2" xfId="1165" xr:uid="{00000000-0005-0000-0000-0000C5040000}"/>
    <cellStyle name="Millares 29 2 2" xfId="4650" xr:uid="{00000000-0005-0000-0000-0000C6040000}"/>
    <cellStyle name="Millares 3" xfId="1166" xr:uid="{00000000-0005-0000-0000-0000C7040000}"/>
    <cellStyle name="Millares 3 10" xfId="1167" xr:uid="{00000000-0005-0000-0000-0000C8040000}"/>
    <cellStyle name="Millares 3 11" xfId="1168" xr:uid="{00000000-0005-0000-0000-0000C9040000}"/>
    <cellStyle name="Millares 3 12" xfId="1169" xr:uid="{00000000-0005-0000-0000-0000CA040000}"/>
    <cellStyle name="Millares 3 13" xfId="1170" xr:uid="{00000000-0005-0000-0000-0000CB040000}"/>
    <cellStyle name="Millares 3 14" xfId="1171" xr:uid="{00000000-0005-0000-0000-0000CC040000}"/>
    <cellStyle name="Millares 3 15" xfId="1172" xr:uid="{00000000-0005-0000-0000-0000CD040000}"/>
    <cellStyle name="Millares 3 16" xfId="1173" xr:uid="{00000000-0005-0000-0000-0000CE040000}"/>
    <cellStyle name="Millares 3 17" xfId="1174" xr:uid="{00000000-0005-0000-0000-0000CF040000}"/>
    <cellStyle name="Millares 3 18" xfId="1175" xr:uid="{00000000-0005-0000-0000-0000D0040000}"/>
    <cellStyle name="Millares 3 19" xfId="4651" xr:uid="{00000000-0005-0000-0000-0000D1040000}"/>
    <cellStyle name="Millares 3 2" xfId="1176" xr:uid="{00000000-0005-0000-0000-0000D2040000}"/>
    <cellStyle name="Millares 3 2 2" xfId="1177" xr:uid="{00000000-0005-0000-0000-0000D3040000}"/>
    <cellStyle name="Millares 3 2 2 2" xfId="1178" xr:uid="{00000000-0005-0000-0000-0000D4040000}"/>
    <cellStyle name="Millares 3 2 3" xfId="1179" xr:uid="{00000000-0005-0000-0000-0000D5040000}"/>
    <cellStyle name="Millares 3 2 4" xfId="1180" xr:uid="{00000000-0005-0000-0000-0000D6040000}"/>
    <cellStyle name="Millares 3 2 5" xfId="1181" xr:uid="{00000000-0005-0000-0000-0000D7040000}"/>
    <cellStyle name="Millares 3 2 6" xfId="1182" xr:uid="{00000000-0005-0000-0000-0000D8040000}"/>
    <cellStyle name="Millares 3 20" xfId="4691" xr:uid="{00000000-0005-0000-0000-0000D9040000}"/>
    <cellStyle name="Millares 3 21" xfId="4704" xr:uid="{00000000-0005-0000-0000-0000DA040000}"/>
    <cellStyle name="Millares 3 3" xfId="1183" xr:uid="{00000000-0005-0000-0000-0000DB040000}"/>
    <cellStyle name="Millares 3 3 2" xfId="1184" xr:uid="{00000000-0005-0000-0000-0000DC040000}"/>
    <cellStyle name="Millares 3 3 3" xfId="1185" xr:uid="{00000000-0005-0000-0000-0000DD040000}"/>
    <cellStyle name="Millares 3 3 4" xfId="1186" xr:uid="{00000000-0005-0000-0000-0000DE040000}"/>
    <cellStyle name="Millares 3 3 5" xfId="1187" xr:uid="{00000000-0005-0000-0000-0000DF040000}"/>
    <cellStyle name="Millares 3 4" xfId="1188" xr:uid="{00000000-0005-0000-0000-0000E0040000}"/>
    <cellStyle name="Millares 3 5" xfId="1189" xr:uid="{00000000-0005-0000-0000-0000E1040000}"/>
    <cellStyle name="Millares 3 6" xfId="1190" xr:uid="{00000000-0005-0000-0000-0000E2040000}"/>
    <cellStyle name="Millares 3 7" xfId="1191" xr:uid="{00000000-0005-0000-0000-0000E3040000}"/>
    <cellStyle name="Millares 3 8" xfId="1192" xr:uid="{00000000-0005-0000-0000-0000E4040000}"/>
    <cellStyle name="Millares 3 9" xfId="1193" xr:uid="{00000000-0005-0000-0000-0000E5040000}"/>
    <cellStyle name="Millares 30" xfId="1194" xr:uid="{00000000-0005-0000-0000-0000E6040000}"/>
    <cellStyle name="Millares 30 2" xfId="1195" xr:uid="{00000000-0005-0000-0000-0000E7040000}"/>
    <cellStyle name="Millares 30 2 2" xfId="4652" xr:uid="{00000000-0005-0000-0000-0000E8040000}"/>
    <cellStyle name="Millares 31" xfId="1196" xr:uid="{00000000-0005-0000-0000-0000E9040000}"/>
    <cellStyle name="Millares 31 2" xfId="1197" xr:uid="{00000000-0005-0000-0000-0000EA040000}"/>
    <cellStyle name="Millares 31 2 2" xfId="4653" xr:uid="{00000000-0005-0000-0000-0000EB040000}"/>
    <cellStyle name="Millares 32" xfId="1198" xr:uid="{00000000-0005-0000-0000-0000EC040000}"/>
    <cellStyle name="Millares 32 2" xfId="1199" xr:uid="{00000000-0005-0000-0000-0000ED040000}"/>
    <cellStyle name="Millares 32 2 2" xfId="4654" xr:uid="{00000000-0005-0000-0000-0000EE040000}"/>
    <cellStyle name="Millares 33" xfId="1200" xr:uid="{00000000-0005-0000-0000-0000EF040000}"/>
    <cellStyle name="Millares 33 2" xfId="1201" xr:uid="{00000000-0005-0000-0000-0000F0040000}"/>
    <cellStyle name="Millares 33 2 2" xfId="4655" xr:uid="{00000000-0005-0000-0000-0000F1040000}"/>
    <cellStyle name="Millares 34" xfId="1202" xr:uid="{00000000-0005-0000-0000-0000F2040000}"/>
    <cellStyle name="Millares 34 2" xfId="1203" xr:uid="{00000000-0005-0000-0000-0000F3040000}"/>
    <cellStyle name="Millares 34 2 2" xfId="4656" xr:uid="{00000000-0005-0000-0000-0000F4040000}"/>
    <cellStyle name="Millares 35" xfId="1204" xr:uid="{00000000-0005-0000-0000-0000F5040000}"/>
    <cellStyle name="Millares 35 2" xfId="1205" xr:uid="{00000000-0005-0000-0000-0000F6040000}"/>
    <cellStyle name="Millares 35 2 2" xfId="4657" xr:uid="{00000000-0005-0000-0000-0000F7040000}"/>
    <cellStyle name="Millares 36" xfId="1206" xr:uid="{00000000-0005-0000-0000-0000F8040000}"/>
    <cellStyle name="Millares 36 2" xfId="1207" xr:uid="{00000000-0005-0000-0000-0000F9040000}"/>
    <cellStyle name="Millares 36 2 2" xfId="4658" xr:uid="{00000000-0005-0000-0000-0000FA040000}"/>
    <cellStyle name="Millares 37" xfId="1208" xr:uid="{00000000-0005-0000-0000-0000FB040000}"/>
    <cellStyle name="Millares 37 2" xfId="1209" xr:uid="{00000000-0005-0000-0000-0000FC040000}"/>
    <cellStyle name="Millares 37 2 2" xfId="4659" xr:uid="{00000000-0005-0000-0000-0000FD040000}"/>
    <cellStyle name="Millares 38" xfId="1210" xr:uid="{00000000-0005-0000-0000-0000FE040000}"/>
    <cellStyle name="Millares 38 2" xfId="1211" xr:uid="{00000000-0005-0000-0000-0000FF040000}"/>
    <cellStyle name="Millares 38 2 2" xfId="4660" xr:uid="{00000000-0005-0000-0000-000000050000}"/>
    <cellStyle name="Millares 39" xfId="1212" xr:uid="{00000000-0005-0000-0000-000001050000}"/>
    <cellStyle name="Millares 39 2" xfId="1213" xr:uid="{00000000-0005-0000-0000-000002050000}"/>
    <cellStyle name="Millares 39 2 2" xfId="4661" xr:uid="{00000000-0005-0000-0000-000003050000}"/>
    <cellStyle name="Millares 4" xfId="1214" xr:uid="{00000000-0005-0000-0000-000004050000}"/>
    <cellStyle name="Millares 4 10" xfId="1215" xr:uid="{00000000-0005-0000-0000-000005050000}"/>
    <cellStyle name="Millares 4 10 2" xfId="1216" xr:uid="{00000000-0005-0000-0000-000006050000}"/>
    <cellStyle name="Millares 4 10 2 2" xfId="1217" xr:uid="{00000000-0005-0000-0000-000007050000}"/>
    <cellStyle name="Millares 4 10 3" xfId="1218" xr:uid="{00000000-0005-0000-0000-000008050000}"/>
    <cellStyle name="Millares 4 10 3 2" xfId="1219" xr:uid="{00000000-0005-0000-0000-000009050000}"/>
    <cellStyle name="Millares 4 10 4" xfId="1220" xr:uid="{00000000-0005-0000-0000-00000A050000}"/>
    <cellStyle name="Millares 4 10 4 2" xfId="1221" xr:uid="{00000000-0005-0000-0000-00000B050000}"/>
    <cellStyle name="Millares 4 10 5" xfId="1222" xr:uid="{00000000-0005-0000-0000-00000C050000}"/>
    <cellStyle name="Millares 4 11" xfId="1223" xr:uid="{00000000-0005-0000-0000-00000D050000}"/>
    <cellStyle name="Millares 4 11 2" xfId="1224" xr:uid="{00000000-0005-0000-0000-00000E050000}"/>
    <cellStyle name="Millares 4 11 2 2" xfId="1225" xr:uid="{00000000-0005-0000-0000-00000F050000}"/>
    <cellStyle name="Millares 4 11 3" xfId="1226" xr:uid="{00000000-0005-0000-0000-000010050000}"/>
    <cellStyle name="Millares 4 11 3 2" xfId="1227" xr:uid="{00000000-0005-0000-0000-000011050000}"/>
    <cellStyle name="Millares 4 11 4" xfId="1228" xr:uid="{00000000-0005-0000-0000-000012050000}"/>
    <cellStyle name="Millares 4 11 4 2" xfId="1229" xr:uid="{00000000-0005-0000-0000-000013050000}"/>
    <cellStyle name="Millares 4 11 5" xfId="1230" xr:uid="{00000000-0005-0000-0000-000014050000}"/>
    <cellStyle name="Millares 4 12" xfId="1231" xr:uid="{00000000-0005-0000-0000-000015050000}"/>
    <cellStyle name="Millares 4 12 2" xfId="1232" xr:uid="{00000000-0005-0000-0000-000016050000}"/>
    <cellStyle name="Millares 4 12 2 2" xfId="1233" xr:uid="{00000000-0005-0000-0000-000017050000}"/>
    <cellStyle name="Millares 4 12 3" xfId="1234" xr:uid="{00000000-0005-0000-0000-000018050000}"/>
    <cellStyle name="Millares 4 12 3 2" xfId="1235" xr:uid="{00000000-0005-0000-0000-000019050000}"/>
    <cellStyle name="Millares 4 12 4" xfId="1236" xr:uid="{00000000-0005-0000-0000-00001A050000}"/>
    <cellStyle name="Millares 4 12 4 2" xfId="1237" xr:uid="{00000000-0005-0000-0000-00001B050000}"/>
    <cellStyle name="Millares 4 12 5" xfId="1238" xr:uid="{00000000-0005-0000-0000-00001C050000}"/>
    <cellStyle name="Millares 4 13" xfId="1239" xr:uid="{00000000-0005-0000-0000-00001D050000}"/>
    <cellStyle name="Millares 4 13 2" xfId="1240" xr:uid="{00000000-0005-0000-0000-00001E050000}"/>
    <cellStyle name="Millares 4 13 2 2" xfId="1241" xr:uid="{00000000-0005-0000-0000-00001F050000}"/>
    <cellStyle name="Millares 4 13 3" xfId="1242" xr:uid="{00000000-0005-0000-0000-000020050000}"/>
    <cellStyle name="Millares 4 13 3 2" xfId="1243" xr:uid="{00000000-0005-0000-0000-000021050000}"/>
    <cellStyle name="Millares 4 13 4" xfId="1244" xr:uid="{00000000-0005-0000-0000-000022050000}"/>
    <cellStyle name="Millares 4 13 4 2" xfId="1245" xr:uid="{00000000-0005-0000-0000-000023050000}"/>
    <cellStyle name="Millares 4 13 5" xfId="1246" xr:uid="{00000000-0005-0000-0000-000024050000}"/>
    <cellStyle name="Millares 4 14" xfId="1247" xr:uid="{00000000-0005-0000-0000-000025050000}"/>
    <cellStyle name="Millares 4 14 2" xfId="1248" xr:uid="{00000000-0005-0000-0000-000026050000}"/>
    <cellStyle name="Millares 4 14 2 2" xfId="1249" xr:uid="{00000000-0005-0000-0000-000027050000}"/>
    <cellStyle name="Millares 4 14 3" xfId="1250" xr:uid="{00000000-0005-0000-0000-000028050000}"/>
    <cellStyle name="Millares 4 14 3 2" xfId="1251" xr:uid="{00000000-0005-0000-0000-000029050000}"/>
    <cellStyle name="Millares 4 14 4" xfId="1252" xr:uid="{00000000-0005-0000-0000-00002A050000}"/>
    <cellStyle name="Millares 4 14 4 2" xfId="1253" xr:uid="{00000000-0005-0000-0000-00002B050000}"/>
    <cellStyle name="Millares 4 14 5" xfId="1254" xr:uid="{00000000-0005-0000-0000-00002C050000}"/>
    <cellStyle name="Millares 4 15" xfId="1255" xr:uid="{00000000-0005-0000-0000-00002D050000}"/>
    <cellStyle name="Millares 4 15 2" xfId="1256" xr:uid="{00000000-0005-0000-0000-00002E050000}"/>
    <cellStyle name="Millares 4 15 2 2" xfId="1257" xr:uid="{00000000-0005-0000-0000-00002F050000}"/>
    <cellStyle name="Millares 4 15 3" xfId="1258" xr:uid="{00000000-0005-0000-0000-000030050000}"/>
    <cellStyle name="Millares 4 15 3 2" xfId="1259" xr:uid="{00000000-0005-0000-0000-000031050000}"/>
    <cellStyle name="Millares 4 15 4" xfId="1260" xr:uid="{00000000-0005-0000-0000-000032050000}"/>
    <cellStyle name="Millares 4 15 4 2" xfId="1261" xr:uid="{00000000-0005-0000-0000-000033050000}"/>
    <cellStyle name="Millares 4 15 5" xfId="1262" xr:uid="{00000000-0005-0000-0000-000034050000}"/>
    <cellStyle name="Millares 4 16" xfId="1263" xr:uid="{00000000-0005-0000-0000-000035050000}"/>
    <cellStyle name="Millares 4 16 2" xfId="1264" xr:uid="{00000000-0005-0000-0000-000036050000}"/>
    <cellStyle name="Millares 4 16 2 2" xfId="1265" xr:uid="{00000000-0005-0000-0000-000037050000}"/>
    <cellStyle name="Millares 4 16 3" xfId="1266" xr:uid="{00000000-0005-0000-0000-000038050000}"/>
    <cellStyle name="Millares 4 16 3 2" xfId="1267" xr:uid="{00000000-0005-0000-0000-000039050000}"/>
    <cellStyle name="Millares 4 16 4" xfId="1268" xr:uid="{00000000-0005-0000-0000-00003A050000}"/>
    <cellStyle name="Millares 4 16 4 2" xfId="1269" xr:uid="{00000000-0005-0000-0000-00003B050000}"/>
    <cellStyle name="Millares 4 16 5" xfId="1270" xr:uid="{00000000-0005-0000-0000-00003C050000}"/>
    <cellStyle name="Millares 4 17" xfId="1271" xr:uid="{00000000-0005-0000-0000-00003D050000}"/>
    <cellStyle name="Millares 4 17 2" xfId="1272" xr:uid="{00000000-0005-0000-0000-00003E050000}"/>
    <cellStyle name="Millares 4 17 2 2" xfId="1273" xr:uid="{00000000-0005-0000-0000-00003F050000}"/>
    <cellStyle name="Millares 4 17 3" xfId="1274" xr:uid="{00000000-0005-0000-0000-000040050000}"/>
    <cellStyle name="Millares 4 17 3 2" xfId="1275" xr:uid="{00000000-0005-0000-0000-000041050000}"/>
    <cellStyle name="Millares 4 17 4" xfId="1276" xr:uid="{00000000-0005-0000-0000-000042050000}"/>
    <cellStyle name="Millares 4 17 4 2" xfId="1277" xr:uid="{00000000-0005-0000-0000-000043050000}"/>
    <cellStyle name="Millares 4 17 5" xfId="1278" xr:uid="{00000000-0005-0000-0000-000044050000}"/>
    <cellStyle name="Millares 4 18" xfId="1279" xr:uid="{00000000-0005-0000-0000-000045050000}"/>
    <cellStyle name="Millares 4 18 2" xfId="1280" xr:uid="{00000000-0005-0000-0000-000046050000}"/>
    <cellStyle name="Millares 4 18 2 2" xfId="1281" xr:uid="{00000000-0005-0000-0000-000047050000}"/>
    <cellStyle name="Millares 4 18 3" xfId="1282" xr:uid="{00000000-0005-0000-0000-000048050000}"/>
    <cellStyle name="Millares 4 18 3 2" xfId="1283" xr:uid="{00000000-0005-0000-0000-000049050000}"/>
    <cellStyle name="Millares 4 18 4" xfId="1284" xr:uid="{00000000-0005-0000-0000-00004A050000}"/>
    <cellStyle name="Millares 4 18 4 2" xfId="1285" xr:uid="{00000000-0005-0000-0000-00004B050000}"/>
    <cellStyle name="Millares 4 18 5" xfId="1286" xr:uid="{00000000-0005-0000-0000-00004C050000}"/>
    <cellStyle name="Millares 4 19" xfId="1287" xr:uid="{00000000-0005-0000-0000-00004D050000}"/>
    <cellStyle name="Millares 4 19 2" xfId="1288" xr:uid="{00000000-0005-0000-0000-00004E050000}"/>
    <cellStyle name="Millares 4 19 2 2" xfId="1289" xr:uid="{00000000-0005-0000-0000-00004F050000}"/>
    <cellStyle name="Millares 4 19 3" xfId="1290" xr:uid="{00000000-0005-0000-0000-000050050000}"/>
    <cellStyle name="Millares 4 19 3 2" xfId="1291" xr:uid="{00000000-0005-0000-0000-000051050000}"/>
    <cellStyle name="Millares 4 19 4" xfId="1292" xr:uid="{00000000-0005-0000-0000-000052050000}"/>
    <cellStyle name="Millares 4 19 4 2" xfId="1293" xr:uid="{00000000-0005-0000-0000-000053050000}"/>
    <cellStyle name="Millares 4 19 5" xfId="1294" xr:uid="{00000000-0005-0000-0000-000054050000}"/>
    <cellStyle name="Millares 4 2" xfId="1295" xr:uid="{00000000-0005-0000-0000-000055050000}"/>
    <cellStyle name="Millares 4 2 2" xfId="1296" xr:uid="{00000000-0005-0000-0000-000056050000}"/>
    <cellStyle name="Millares 4 2 2 2" xfId="1297" xr:uid="{00000000-0005-0000-0000-000057050000}"/>
    <cellStyle name="Millares 4 2 3" xfId="1298" xr:uid="{00000000-0005-0000-0000-000058050000}"/>
    <cellStyle name="Millares 4 2 3 2" xfId="1299" xr:uid="{00000000-0005-0000-0000-000059050000}"/>
    <cellStyle name="Millares 4 2 4" xfId="1300" xr:uid="{00000000-0005-0000-0000-00005A050000}"/>
    <cellStyle name="Millares 4 2 5" xfId="1301" xr:uid="{00000000-0005-0000-0000-00005B050000}"/>
    <cellStyle name="Millares 4 2 5 2" xfId="1302" xr:uid="{00000000-0005-0000-0000-00005C050000}"/>
    <cellStyle name="Millares 4 2 6" xfId="1303" xr:uid="{00000000-0005-0000-0000-00005D050000}"/>
    <cellStyle name="Millares 4 20" xfId="1304" xr:uid="{00000000-0005-0000-0000-00005E050000}"/>
    <cellStyle name="Millares 4 20 2" xfId="1305" xr:uid="{00000000-0005-0000-0000-00005F050000}"/>
    <cellStyle name="Millares 4 20 2 2" xfId="1306" xr:uid="{00000000-0005-0000-0000-000060050000}"/>
    <cellStyle name="Millares 4 20 3" xfId="1307" xr:uid="{00000000-0005-0000-0000-000061050000}"/>
    <cellStyle name="Millares 4 20 3 2" xfId="1308" xr:uid="{00000000-0005-0000-0000-000062050000}"/>
    <cellStyle name="Millares 4 20 4" xfId="1309" xr:uid="{00000000-0005-0000-0000-000063050000}"/>
    <cellStyle name="Millares 4 20 4 2" xfId="1310" xr:uid="{00000000-0005-0000-0000-000064050000}"/>
    <cellStyle name="Millares 4 20 5" xfId="1311" xr:uid="{00000000-0005-0000-0000-000065050000}"/>
    <cellStyle name="Millares 4 21" xfId="1312" xr:uid="{00000000-0005-0000-0000-000066050000}"/>
    <cellStyle name="Millares 4 21 2" xfId="1313" xr:uid="{00000000-0005-0000-0000-000067050000}"/>
    <cellStyle name="Millares 4 21 2 2" xfId="1314" xr:uid="{00000000-0005-0000-0000-000068050000}"/>
    <cellStyle name="Millares 4 21 3" xfId="1315" xr:uid="{00000000-0005-0000-0000-000069050000}"/>
    <cellStyle name="Millares 4 21 3 2" xfId="1316" xr:uid="{00000000-0005-0000-0000-00006A050000}"/>
    <cellStyle name="Millares 4 21 4" xfId="1317" xr:uid="{00000000-0005-0000-0000-00006B050000}"/>
    <cellStyle name="Millares 4 21 4 2" xfId="1318" xr:uid="{00000000-0005-0000-0000-00006C050000}"/>
    <cellStyle name="Millares 4 21 5" xfId="1319" xr:uid="{00000000-0005-0000-0000-00006D050000}"/>
    <cellStyle name="Millares 4 22" xfId="1320" xr:uid="{00000000-0005-0000-0000-00006E050000}"/>
    <cellStyle name="Millares 4 22 2" xfId="1321" xr:uid="{00000000-0005-0000-0000-00006F050000}"/>
    <cellStyle name="Millares 4 22 2 2" xfId="1322" xr:uid="{00000000-0005-0000-0000-000070050000}"/>
    <cellStyle name="Millares 4 22 3" xfId="1323" xr:uid="{00000000-0005-0000-0000-000071050000}"/>
    <cellStyle name="Millares 4 22 3 2" xfId="1324" xr:uid="{00000000-0005-0000-0000-000072050000}"/>
    <cellStyle name="Millares 4 22 4" xfId="1325" xr:uid="{00000000-0005-0000-0000-000073050000}"/>
    <cellStyle name="Millares 4 22 4 2" xfId="1326" xr:uid="{00000000-0005-0000-0000-000074050000}"/>
    <cellStyle name="Millares 4 22 5" xfId="1327" xr:uid="{00000000-0005-0000-0000-000075050000}"/>
    <cellStyle name="Millares 4 23" xfId="1328" xr:uid="{00000000-0005-0000-0000-000076050000}"/>
    <cellStyle name="Millares 4 23 2" xfId="1329" xr:uid="{00000000-0005-0000-0000-000077050000}"/>
    <cellStyle name="Millares 4 23 2 2" xfId="1330" xr:uid="{00000000-0005-0000-0000-000078050000}"/>
    <cellStyle name="Millares 4 23 3" xfId="1331" xr:uid="{00000000-0005-0000-0000-000079050000}"/>
    <cellStyle name="Millares 4 23 3 2" xfId="1332" xr:uid="{00000000-0005-0000-0000-00007A050000}"/>
    <cellStyle name="Millares 4 23 4" xfId="1333" xr:uid="{00000000-0005-0000-0000-00007B050000}"/>
    <cellStyle name="Millares 4 23 4 2" xfId="1334" xr:uid="{00000000-0005-0000-0000-00007C050000}"/>
    <cellStyle name="Millares 4 23 5" xfId="1335" xr:uid="{00000000-0005-0000-0000-00007D050000}"/>
    <cellStyle name="Millares 4 24" xfId="1336" xr:uid="{00000000-0005-0000-0000-00007E050000}"/>
    <cellStyle name="Millares 4 24 2" xfId="1337" xr:uid="{00000000-0005-0000-0000-00007F050000}"/>
    <cellStyle name="Millares 4 24 2 2" xfId="1338" xr:uid="{00000000-0005-0000-0000-000080050000}"/>
    <cellStyle name="Millares 4 24 3" xfId="1339" xr:uid="{00000000-0005-0000-0000-000081050000}"/>
    <cellStyle name="Millares 4 24 3 2" xfId="1340" xr:uid="{00000000-0005-0000-0000-000082050000}"/>
    <cellStyle name="Millares 4 24 4" xfId="1341" xr:uid="{00000000-0005-0000-0000-000083050000}"/>
    <cellStyle name="Millares 4 24 4 2" xfId="1342" xr:uid="{00000000-0005-0000-0000-000084050000}"/>
    <cellStyle name="Millares 4 24 5" xfId="1343" xr:uid="{00000000-0005-0000-0000-000085050000}"/>
    <cellStyle name="Millares 4 25" xfId="1344" xr:uid="{00000000-0005-0000-0000-000086050000}"/>
    <cellStyle name="Millares 4 25 2" xfId="1345" xr:uid="{00000000-0005-0000-0000-000087050000}"/>
    <cellStyle name="Millares 4 25 2 2" xfId="1346" xr:uid="{00000000-0005-0000-0000-000088050000}"/>
    <cellStyle name="Millares 4 25 3" xfId="1347" xr:uid="{00000000-0005-0000-0000-000089050000}"/>
    <cellStyle name="Millares 4 25 3 2" xfId="1348" xr:uid="{00000000-0005-0000-0000-00008A050000}"/>
    <cellStyle name="Millares 4 25 4" xfId="1349" xr:uid="{00000000-0005-0000-0000-00008B050000}"/>
    <cellStyle name="Millares 4 25 4 2" xfId="1350" xr:uid="{00000000-0005-0000-0000-00008C050000}"/>
    <cellStyle name="Millares 4 25 5" xfId="1351" xr:uid="{00000000-0005-0000-0000-00008D050000}"/>
    <cellStyle name="Millares 4 26" xfId="1352" xr:uid="{00000000-0005-0000-0000-00008E050000}"/>
    <cellStyle name="Millares 4 26 2" xfId="1353" xr:uid="{00000000-0005-0000-0000-00008F050000}"/>
    <cellStyle name="Millares 4 26 2 2" xfId="1354" xr:uid="{00000000-0005-0000-0000-000090050000}"/>
    <cellStyle name="Millares 4 26 3" xfId="1355" xr:uid="{00000000-0005-0000-0000-000091050000}"/>
    <cellStyle name="Millares 4 26 3 2" xfId="1356" xr:uid="{00000000-0005-0000-0000-000092050000}"/>
    <cellStyle name="Millares 4 26 4" xfId="1357" xr:uid="{00000000-0005-0000-0000-000093050000}"/>
    <cellStyle name="Millares 4 26 4 2" xfId="1358" xr:uid="{00000000-0005-0000-0000-000094050000}"/>
    <cellStyle name="Millares 4 26 5" xfId="1359" xr:uid="{00000000-0005-0000-0000-000095050000}"/>
    <cellStyle name="Millares 4 27" xfId="1360" xr:uid="{00000000-0005-0000-0000-000096050000}"/>
    <cellStyle name="Millares 4 27 2" xfId="1361" xr:uid="{00000000-0005-0000-0000-000097050000}"/>
    <cellStyle name="Millares 4 27 2 2" xfId="1362" xr:uid="{00000000-0005-0000-0000-000098050000}"/>
    <cellStyle name="Millares 4 27 3" xfId="1363" xr:uid="{00000000-0005-0000-0000-000099050000}"/>
    <cellStyle name="Millares 4 27 3 2" xfId="1364" xr:uid="{00000000-0005-0000-0000-00009A050000}"/>
    <cellStyle name="Millares 4 27 4" xfId="1365" xr:uid="{00000000-0005-0000-0000-00009B050000}"/>
    <cellStyle name="Millares 4 27 4 2" xfId="1366" xr:uid="{00000000-0005-0000-0000-00009C050000}"/>
    <cellStyle name="Millares 4 27 5" xfId="1367" xr:uid="{00000000-0005-0000-0000-00009D050000}"/>
    <cellStyle name="Millares 4 28" xfId="1368" xr:uid="{00000000-0005-0000-0000-00009E050000}"/>
    <cellStyle name="Millares 4 28 2" xfId="1369" xr:uid="{00000000-0005-0000-0000-00009F050000}"/>
    <cellStyle name="Millares 4 28 2 2" xfId="1370" xr:uid="{00000000-0005-0000-0000-0000A0050000}"/>
    <cellStyle name="Millares 4 28 3" xfId="1371" xr:uid="{00000000-0005-0000-0000-0000A1050000}"/>
    <cellStyle name="Millares 4 28 3 2" xfId="1372" xr:uid="{00000000-0005-0000-0000-0000A2050000}"/>
    <cellStyle name="Millares 4 28 4" xfId="1373" xr:uid="{00000000-0005-0000-0000-0000A3050000}"/>
    <cellStyle name="Millares 4 28 4 2" xfId="1374" xr:uid="{00000000-0005-0000-0000-0000A4050000}"/>
    <cellStyle name="Millares 4 28 5" xfId="1375" xr:uid="{00000000-0005-0000-0000-0000A5050000}"/>
    <cellStyle name="Millares 4 29" xfId="1376" xr:uid="{00000000-0005-0000-0000-0000A6050000}"/>
    <cellStyle name="Millares 4 29 2" xfId="1377" xr:uid="{00000000-0005-0000-0000-0000A7050000}"/>
    <cellStyle name="Millares 4 29 2 2" xfId="1378" xr:uid="{00000000-0005-0000-0000-0000A8050000}"/>
    <cellStyle name="Millares 4 29 3" xfId="1379" xr:uid="{00000000-0005-0000-0000-0000A9050000}"/>
    <cellStyle name="Millares 4 29 3 2" xfId="1380" xr:uid="{00000000-0005-0000-0000-0000AA050000}"/>
    <cellStyle name="Millares 4 29 4" xfId="1381" xr:uid="{00000000-0005-0000-0000-0000AB050000}"/>
    <cellStyle name="Millares 4 29 4 2" xfId="1382" xr:uid="{00000000-0005-0000-0000-0000AC050000}"/>
    <cellStyle name="Millares 4 29 5" xfId="1383" xr:uid="{00000000-0005-0000-0000-0000AD050000}"/>
    <cellStyle name="Millares 4 3" xfId="1384" xr:uid="{00000000-0005-0000-0000-0000AE050000}"/>
    <cellStyle name="Millares 4 3 2" xfId="1385" xr:uid="{00000000-0005-0000-0000-0000AF050000}"/>
    <cellStyle name="Millares 4 3 2 2" xfId="1386" xr:uid="{00000000-0005-0000-0000-0000B0050000}"/>
    <cellStyle name="Millares 4 3 3" xfId="1387" xr:uid="{00000000-0005-0000-0000-0000B1050000}"/>
    <cellStyle name="Millares 4 3 3 2" xfId="1388" xr:uid="{00000000-0005-0000-0000-0000B2050000}"/>
    <cellStyle name="Millares 4 3 4" xfId="1389" xr:uid="{00000000-0005-0000-0000-0000B3050000}"/>
    <cellStyle name="Millares 4 3 5" xfId="1390" xr:uid="{00000000-0005-0000-0000-0000B4050000}"/>
    <cellStyle name="Millares 4 3 5 2" xfId="1391" xr:uid="{00000000-0005-0000-0000-0000B5050000}"/>
    <cellStyle name="Millares 4 3 6" xfId="1392" xr:uid="{00000000-0005-0000-0000-0000B6050000}"/>
    <cellStyle name="Millares 4 30" xfId="1393" xr:uid="{00000000-0005-0000-0000-0000B7050000}"/>
    <cellStyle name="Millares 4 30 2" xfId="1394" xr:uid="{00000000-0005-0000-0000-0000B8050000}"/>
    <cellStyle name="Millares 4 30 2 2" xfId="1395" xr:uid="{00000000-0005-0000-0000-0000B9050000}"/>
    <cellStyle name="Millares 4 30 3" xfId="1396" xr:uid="{00000000-0005-0000-0000-0000BA050000}"/>
    <cellStyle name="Millares 4 30 3 2" xfId="1397" xr:uid="{00000000-0005-0000-0000-0000BB050000}"/>
    <cellStyle name="Millares 4 30 4" xfId="1398" xr:uid="{00000000-0005-0000-0000-0000BC050000}"/>
    <cellStyle name="Millares 4 30 4 2" xfId="1399" xr:uid="{00000000-0005-0000-0000-0000BD050000}"/>
    <cellStyle name="Millares 4 30 5" xfId="1400" xr:uid="{00000000-0005-0000-0000-0000BE050000}"/>
    <cellStyle name="Millares 4 31" xfId="1401" xr:uid="{00000000-0005-0000-0000-0000BF050000}"/>
    <cellStyle name="Millares 4 31 2" xfId="1402" xr:uid="{00000000-0005-0000-0000-0000C0050000}"/>
    <cellStyle name="Millares 4 31 2 2" xfId="1403" xr:uid="{00000000-0005-0000-0000-0000C1050000}"/>
    <cellStyle name="Millares 4 31 3" xfId="1404" xr:uid="{00000000-0005-0000-0000-0000C2050000}"/>
    <cellStyle name="Millares 4 31 3 2" xfId="1405" xr:uid="{00000000-0005-0000-0000-0000C3050000}"/>
    <cellStyle name="Millares 4 31 4" xfId="1406" xr:uid="{00000000-0005-0000-0000-0000C4050000}"/>
    <cellStyle name="Millares 4 31 4 2" xfId="1407" xr:uid="{00000000-0005-0000-0000-0000C5050000}"/>
    <cellStyle name="Millares 4 31 5" xfId="1408" xr:uid="{00000000-0005-0000-0000-0000C6050000}"/>
    <cellStyle name="Millares 4 32" xfId="1409" xr:uid="{00000000-0005-0000-0000-0000C7050000}"/>
    <cellStyle name="Millares 4 32 2" xfId="1410" xr:uid="{00000000-0005-0000-0000-0000C8050000}"/>
    <cellStyle name="Millares 4 32 2 2" xfId="1411" xr:uid="{00000000-0005-0000-0000-0000C9050000}"/>
    <cellStyle name="Millares 4 32 3" xfId="1412" xr:uid="{00000000-0005-0000-0000-0000CA050000}"/>
    <cellStyle name="Millares 4 32 3 2" xfId="1413" xr:uid="{00000000-0005-0000-0000-0000CB050000}"/>
    <cellStyle name="Millares 4 32 4" xfId="1414" xr:uid="{00000000-0005-0000-0000-0000CC050000}"/>
    <cellStyle name="Millares 4 32 4 2" xfId="1415" xr:uid="{00000000-0005-0000-0000-0000CD050000}"/>
    <cellStyle name="Millares 4 32 5" xfId="1416" xr:uid="{00000000-0005-0000-0000-0000CE050000}"/>
    <cellStyle name="Millares 4 33" xfId="1417" xr:uid="{00000000-0005-0000-0000-0000CF050000}"/>
    <cellStyle name="Millares 4 33 2" xfId="1418" xr:uid="{00000000-0005-0000-0000-0000D0050000}"/>
    <cellStyle name="Millares 4 33 2 2" xfId="1419" xr:uid="{00000000-0005-0000-0000-0000D1050000}"/>
    <cellStyle name="Millares 4 33 3" xfId="1420" xr:uid="{00000000-0005-0000-0000-0000D2050000}"/>
    <cellStyle name="Millares 4 33 3 2" xfId="1421" xr:uid="{00000000-0005-0000-0000-0000D3050000}"/>
    <cellStyle name="Millares 4 33 4" xfId="1422" xr:uid="{00000000-0005-0000-0000-0000D4050000}"/>
    <cellStyle name="Millares 4 33 4 2" xfId="1423" xr:uid="{00000000-0005-0000-0000-0000D5050000}"/>
    <cellStyle name="Millares 4 33 5" xfId="1424" xr:uid="{00000000-0005-0000-0000-0000D6050000}"/>
    <cellStyle name="Millares 4 34" xfId="1425" xr:uid="{00000000-0005-0000-0000-0000D7050000}"/>
    <cellStyle name="Millares 4 34 2" xfId="1426" xr:uid="{00000000-0005-0000-0000-0000D8050000}"/>
    <cellStyle name="Millares 4 34 2 2" xfId="1427" xr:uid="{00000000-0005-0000-0000-0000D9050000}"/>
    <cellStyle name="Millares 4 34 3" xfId="1428" xr:uid="{00000000-0005-0000-0000-0000DA050000}"/>
    <cellStyle name="Millares 4 34 3 2" xfId="1429" xr:uid="{00000000-0005-0000-0000-0000DB050000}"/>
    <cellStyle name="Millares 4 34 4" xfId="1430" xr:uid="{00000000-0005-0000-0000-0000DC050000}"/>
    <cellStyle name="Millares 4 34 4 2" xfId="1431" xr:uid="{00000000-0005-0000-0000-0000DD050000}"/>
    <cellStyle name="Millares 4 34 5" xfId="1432" xr:uid="{00000000-0005-0000-0000-0000DE050000}"/>
    <cellStyle name="Millares 4 35" xfId="1433" xr:uid="{00000000-0005-0000-0000-0000DF050000}"/>
    <cellStyle name="Millares 4 35 2" xfId="1434" xr:uid="{00000000-0005-0000-0000-0000E0050000}"/>
    <cellStyle name="Millares 4 35 2 2" xfId="1435" xr:uid="{00000000-0005-0000-0000-0000E1050000}"/>
    <cellStyle name="Millares 4 35 3" xfId="1436" xr:uid="{00000000-0005-0000-0000-0000E2050000}"/>
    <cellStyle name="Millares 4 35 3 2" xfId="1437" xr:uid="{00000000-0005-0000-0000-0000E3050000}"/>
    <cellStyle name="Millares 4 35 4" xfId="1438" xr:uid="{00000000-0005-0000-0000-0000E4050000}"/>
    <cellStyle name="Millares 4 35 4 2" xfId="1439" xr:uid="{00000000-0005-0000-0000-0000E5050000}"/>
    <cellStyle name="Millares 4 35 5" xfId="1440" xr:uid="{00000000-0005-0000-0000-0000E6050000}"/>
    <cellStyle name="Millares 4 36" xfId="1441" xr:uid="{00000000-0005-0000-0000-0000E7050000}"/>
    <cellStyle name="Millares 4 36 2" xfId="1442" xr:uid="{00000000-0005-0000-0000-0000E8050000}"/>
    <cellStyle name="Millares 4 36 2 2" xfId="1443" xr:uid="{00000000-0005-0000-0000-0000E9050000}"/>
    <cellStyle name="Millares 4 36 3" xfId="1444" xr:uid="{00000000-0005-0000-0000-0000EA050000}"/>
    <cellStyle name="Millares 4 36 3 2" xfId="1445" xr:uid="{00000000-0005-0000-0000-0000EB050000}"/>
    <cellStyle name="Millares 4 36 4" xfId="1446" xr:uid="{00000000-0005-0000-0000-0000EC050000}"/>
    <cellStyle name="Millares 4 36 4 2" xfId="1447" xr:uid="{00000000-0005-0000-0000-0000ED050000}"/>
    <cellStyle name="Millares 4 36 5" xfId="1448" xr:uid="{00000000-0005-0000-0000-0000EE050000}"/>
    <cellStyle name="Millares 4 37" xfId="1449" xr:uid="{00000000-0005-0000-0000-0000EF050000}"/>
    <cellStyle name="Millares 4 37 2" xfId="1450" xr:uid="{00000000-0005-0000-0000-0000F0050000}"/>
    <cellStyle name="Millares 4 37 2 2" xfId="1451" xr:uid="{00000000-0005-0000-0000-0000F1050000}"/>
    <cellStyle name="Millares 4 37 3" xfId="1452" xr:uid="{00000000-0005-0000-0000-0000F2050000}"/>
    <cellStyle name="Millares 4 37 3 2" xfId="1453" xr:uid="{00000000-0005-0000-0000-0000F3050000}"/>
    <cellStyle name="Millares 4 37 4" xfId="1454" xr:uid="{00000000-0005-0000-0000-0000F4050000}"/>
    <cellStyle name="Millares 4 37 4 2" xfId="1455" xr:uid="{00000000-0005-0000-0000-0000F5050000}"/>
    <cellStyle name="Millares 4 37 5" xfId="1456" xr:uid="{00000000-0005-0000-0000-0000F6050000}"/>
    <cellStyle name="Millares 4 38" xfId="1457" xr:uid="{00000000-0005-0000-0000-0000F7050000}"/>
    <cellStyle name="Millares 4 38 2" xfId="1458" xr:uid="{00000000-0005-0000-0000-0000F8050000}"/>
    <cellStyle name="Millares 4 38 2 2" xfId="1459" xr:uid="{00000000-0005-0000-0000-0000F9050000}"/>
    <cellStyle name="Millares 4 38 3" xfId="1460" xr:uid="{00000000-0005-0000-0000-0000FA050000}"/>
    <cellStyle name="Millares 4 38 3 2" xfId="1461" xr:uid="{00000000-0005-0000-0000-0000FB050000}"/>
    <cellStyle name="Millares 4 38 4" xfId="1462" xr:uid="{00000000-0005-0000-0000-0000FC050000}"/>
    <cellStyle name="Millares 4 38 4 2" xfId="1463" xr:uid="{00000000-0005-0000-0000-0000FD050000}"/>
    <cellStyle name="Millares 4 38 5" xfId="1464" xr:uid="{00000000-0005-0000-0000-0000FE050000}"/>
    <cellStyle name="Millares 4 39" xfId="1465" xr:uid="{00000000-0005-0000-0000-0000FF050000}"/>
    <cellStyle name="Millares 4 39 2" xfId="1466" xr:uid="{00000000-0005-0000-0000-000000060000}"/>
    <cellStyle name="Millares 4 39 2 2" xfId="1467" xr:uid="{00000000-0005-0000-0000-000001060000}"/>
    <cellStyle name="Millares 4 39 3" xfId="1468" xr:uid="{00000000-0005-0000-0000-000002060000}"/>
    <cellStyle name="Millares 4 39 3 2" xfId="1469" xr:uid="{00000000-0005-0000-0000-000003060000}"/>
    <cellStyle name="Millares 4 39 4" xfId="1470" xr:uid="{00000000-0005-0000-0000-000004060000}"/>
    <cellStyle name="Millares 4 39 4 2" xfId="1471" xr:uid="{00000000-0005-0000-0000-000005060000}"/>
    <cellStyle name="Millares 4 39 5" xfId="1472" xr:uid="{00000000-0005-0000-0000-000006060000}"/>
    <cellStyle name="Millares 4 4" xfId="1473" xr:uid="{00000000-0005-0000-0000-000007060000}"/>
    <cellStyle name="Millares 4 4 2" xfId="1474" xr:uid="{00000000-0005-0000-0000-000008060000}"/>
    <cellStyle name="Millares 4 4 2 2" xfId="1475" xr:uid="{00000000-0005-0000-0000-000009060000}"/>
    <cellStyle name="Millares 4 4 3" xfId="1476" xr:uid="{00000000-0005-0000-0000-00000A060000}"/>
    <cellStyle name="Millares 4 4 3 2" xfId="1477" xr:uid="{00000000-0005-0000-0000-00000B060000}"/>
    <cellStyle name="Millares 4 4 4" xfId="1478" xr:uid="{00000000-0005-0000-0000-00000C060000}"/>
    <cellStyle name="Millares 4 4 5" xfId="1479" xr:uid="{00000000-0005-0000-0000-00000D060000}"/>
    <cellStyle name="Millares 4 4 5 2" xfId="1480" xr:uid="{00000000-0005-0000-0000-00000E060000}"/>
    <cellStyle name="Millares 4 4 6" xfId="1481" xr:uid="{00000000-0005-0000-0000-00000F060000}"/>
    <cellStyle name="Millares 4 40" xfId="1482" xr:uid="{00000000-0005-0000-0000-000010060000}"/>
    <cellStyle name="Millares 4 40 2" xfId="1483" xr:uid="{00000000-0005-0000-0000-000011060000}"/>
    <cellStyle name="Millares 4 40 2 2" xfId="1484" xr:uid="{00000000-0005-0000-0000-000012060000}"/>
    <cellStyle name="Millares 4 40 3" xfId="1485" xr:uid="{00000000-0005-0000-0000-000013060000}"/>
    <cellStyle name="Millares 4 40 3 2" xfId="1486" xr:uid="{00000000-0005-0000-0000-000014060000}"/>
    <cellStyle name="Millares 4 40 4" xfId="1487" xr:uid="{00000000-0005-0000-0000-000015060000}"/>
    <cellStyle name="Millares 4 40 4 2" xfId="1488" xr:uid="{00000000-0005-0000-0000-000016060000}"/>
    <cellStyle name="Millares 4 40 5" xfId="1489" xr:uid="{00000000-0005-0000-0000-000017060000}"/>
    <cellStyle name="Millares 4 41" xfId="1490" xr:uid="{00000000-0005-0000-0000-000018060000}"/>
    <cellStyle name="Millares 4 41 2" xfId="1491" xr:uid="{00000000-0005-0000-0000-000019060000}"/>
    <cellStyle name="Millares 4 41 2 2" xfId="1492" xr:uid="{00000000-0005-0000-0000-00001A060000}"/>
    <cellStyle name="Millares 4 41 3" xfId="1493" xr:uid="{00000000-0005-0000-0000-00001B060000}"/>
    <cellStyle name="Millares 4 41 3 2" xfId="1494" xr:uid="{00000000-0005-0000-0000-00001C060000}"/>
    <cellStyle name="Millares 4 41 4" xfId="1495" xr:uid="{00000000-0005-0000-0000-00001D060000}"/>
    <cellStyle name="Millares 4 41 4 2" xfId="1496" xr:uid="{00000000-0005-0000-0000-00001E060000}"/>
    <cellStyle name="Millares 4 41 5" xfId="1497" xr:uid="{00000000-0005-0000-0000-00001F060000}"/>
    <cellStyle name="Millares 4 42" xfId="1498" xr:uid="{00000000-0005-0000-0000-000020060000}"/>
    <cellStyle name="Millares 4 42 2" xfId="1499" xr:uid="{00000000-0005-0000-0000-000021060000}"/>
    <cellStyle name="Millares 4 42 2 2" xfId="1500" xr:uid="{00000000-0005-0000-0000-000022060000}"/>
    <cellStyle name="Millares 4 42 3" xfId="1501" xr:uid="{00000000-0005-0000-0000-000023060000}"/>
    <cellStyle name="Millares 4 42 3 2" xfId="1502" xr:uid="{00000000-0005-0000-0000-000024060000}"/>
    <cellStyle name="Millares 4 42 4" xfId="1503" xr:uid="{00000000-0005-0000-0000-000025060000}"/>
    <cellStyle name="Millares 4 42 4 2" xfId="1504" xr:uid="{00000000-0005-0000-0000-000026060000}"/>
    <cellStyle name="Millares 4 42 5" xfId="1505" xr:uid="{00000000-0005-0000-0000-000027060000}"/>
    <cellStyle name="Millares 4 43" xfId="1506" xr:uid="{00000000-0005-0000-0000-000028060000}"/>
    <cellStyle name="Millares 4 43 2" xfId="1507" xr:uid="{00000000-0005-0000-0000-000029060000}"/>
    <cellStyle name="Millares 4 43 2 2" xfId="1508" xr:uid="{00000000-0005-0000-0000-00002A060000}"/>
    <cellStyle name="Millares 4 43 3" xfId="1509" xr:uid="{00000000-0005-0000-0000-00002B060000}"/>
    <cellStyle name="Millares 4 43 3 2" xfId="1510" xr:uid="{00000000-0005-0000-0000-00002C060000}"/>
    <cellStyle name="Millares 4 43 4" xfId="1511" xr:uid="{00000000-0005-0000-0000-00002D060000}"/>
    <cellStyle name="Millares 4 43 4 2" xfId="1512" xr:uid="{00000000-0005-0000-0000-00002E060000}"/>
    <cellStyle name="Millares 4 43 5" xfId="1513" xr:uid="{00000000-0005-0000-0000-00002F060000}"/>
    <cellStyle name="Millares 4 44" xfId="1514" xr:uid="{00000000-0005-0000-0000-000030060000}"/>
    <cellStyle name="Millares 4 44 2" xfId="1515" xr:uid="{00000000-0005-0000-0000-000031060000}"/>
    <cellStyle name="Millares 4 44 2 2" xfId="1516" xr:uid="{00000000-0005-0000-0000-000032060000}"/>
    <cellStyle name="Millares 4 44 3" xfId="1517" xr:uid="{00000000-0005-0000-0000-000033060000}"/>
    <cellStyle name="Millares 4 44 3 2" xfId="1518" xr:uid="{00000000-0005-0000-0000-000034060000}"/>
    <cellStyle name="Millares 4 44 4" xfId="1519" xr:uid="{00000000-0005-0000-0000-000035060000}"/>
    <cellStyle name="Millares 4 44 4 2" xfId="1520" xr:uid="{00000000-0005-0000-0000-000036060000}"/>
    <cellStyle name="Millares 4 44 5" xfId="1521" xr:uid="{00000000-0005-0000-0000-000037060000}"/>
    <cellStyle name="Millares 4 45" xfId="1522" xr:uid="{00000000-0005-0000-0000-000038060000}"/>
    <cellStyle name="Millares 4 45 2" xfId="1523" xr:uid="{00000000-0005-0000-0000-000039060000}"/>
    <cellStyle name="Millares 4 45 2 2" xfId="1524" xr:uid="{00000000-0005-0000-0000-00003A060000}"/>
    <cellStyle name="Millares 4 45 3" xfId="1525" xr:uid="{00000000-0005-0000-0000-00003B060000}"/>
    <cellStyle name="Millares 4 45 3 2" xfId="1526" xr:uid="{00000000-0005-0000-0000-00003C060000}"/>
    <cellStyle name="Millares 4 45 4" xfId="1527" xr:uid="{00000000-0005-0000-0000-00003D060000}"/>
    <cellStyle name="Millares 4 45 4 2" xfId="1528" xr:uid="{00000000-0005-0000-0000-00003E060000}"/>
    <cellStyle name="Millares 4 45 5" xfId="1529" xr:uid="{00000000-0005-0000-0000-00003F060000}"/>
    <cellStyle name="Millares 4 46" xfId="1530" xr:uid="{00000000-0005-0000-0000-000040060000}"/>
    <cellStyle name="Millares 4 46 2" xfId="1531" xr:uid="{00000000-0005-0000-0000-000041060000}"/>
    <cellStyle name="Millares 4 46 2 2" xfId="1532" xr:uid="{00000000-0005-0000-0000-000042060000}"/>
    <cellStyle name="Millares 4 46 3" xfId="1533" xr:uid="{00000000-0005-0000-0000-000043060000}"/>
    <cellStyle name="Millares 4 46 3 2" xfId="1534" xr:uid="{00000000-0005-0000-0000-000044060000}"/>
    <cellStyle name="Millares 4 46 4" xfId="1535" xr:uid="{00000000-0005-0000-0000-000045060000}"/>
    <cellStyle name="Millares 4 46 4 2" xfId="1536" xr:uid="{00000000-0005-0000-0000-000046060000}"/>
    <cellStyle name="Millares 4 46 5" xfId="1537" xr:uid="{00000000-0005-0000-0000-000047060000}"/>
    <cellStyle name="Millares 4 47" xfId="1538" xr:uid="{00000000-0005-0000-0000-000048060000}"/>
    <cellStyle name="Millares 4 47 2" xfId="1539" xr:uid="{00000000-0005-0000-0000-000049060000}"/>
    <cellStyle name="Millares 4 47 2 2" xfId="1540" xr:uid="{00000000-0005-0000-0000-00004A060000}"/>
    <cellStyle name="Millares 4 47 3" xfId="1541" xr:uid="{00000000-0005-0000-0000-00004B060000}"/>
    <cellStyle name="Millares 4 47 3 2" xfId="1542" xr:uid="{00000000-0005-0000-0000-00004C060000}"/>
    <cellStyle name="Millares 4 47 4" xfId="1543" xr:uid="{00000000-0005-0000-0000-00004D060000}"/>
    <cellStyle name="Millares 4 47 4 2" xfId="1544" xr:uid="{00000000-0005-0000-0000-00004E060000}"/>
    <cellStyle name="Millares 4 47 5" xfId="1545" xr:uid="{00000000-0005-0000-0000-00004F060000}"/>
    <cellStyle name="Millares 4 48" xfId="1546" xr:uid="{00000000-0005-0000-0000-000050060000}"/>
    <cellStyle name="Millares 4 48 2" xfId="1547" xr:uid="{00000000-0005-0000-0000-000051060000}"/>
    <cellStyle name="Millares 4 48 2 2" xfId="1548" xr:uid="{00000000-0005-0000-0000-000052060000}"/>
    <cellStyle name="Millares 4 48 3" xfId="1549" xr:uid="{00000000-0005-0000-0000-000053060000}"/>
    <cellStyle name="Millares 4 48 3 2" xfId="1550" xr:uid="{00000000-0005-0000-0000-000054060000}"/>
    <cellStyle name="Millares 4 48 4" xfId="1551" xr:uid="{00000000-0005-0000-0000-000055060000}"/>
    <cellStyle name="Millares 4 48 4 2" xfId="1552" xr:uid="{00000000-0005-0000-0000-000056060000}"/>
    <cellStyle name="Millares 4 48 5" xfId="1553" xr:uid="{00000000-0005-0000-0000-000057060000}"/>
    <cellStyle name="Millares 4 49" xfId="1554" xr:uid="{00000000-0005-0000-0000-000058060000}"/>
    <cellStyle name="Millares 4 49 2" xfId="1555" xr:uid="{00000000-0005-0000-0000-000059060000}"/>
    <cellStyle name="Millares 4 49 2 2" xfId="1556" xr:uid="{00000000-0005-0000-0000-00005A060000}"/>
    <cellStyle name="Millares 4 49 3" xfId="1557" xr:uid="{00000000-0005-0000-0000-00005B060000}"/>
    <cellStyle name="Millares 4 49 3 2" xfId="1558" xr:uid="{00000000-0005-0000-0000-00005C060000}"/>
    <cellStyle name="Millares 4 49 4" xfId="1559" xr:uid="{00000000-0005-0000-0000-00005D060000}"/>
    <cellStyle name="Millares 4 49 4 2" xfId="1560" xr:uid="{00000000-0005-0000-0000-00005E060000}"/>
    <cellStyle name="Millares 4 49 5" xfId="1561" xr:uid="{00000000-0005-0000-0000-00005F060000}"/>
    <cellStyle name="Millares 4 5" xfId="1562" xr:uid="{00000000-0005-0000-0000-000060060000}"/>
    <cellStyle name="Millares 4 5 2" xfId="1563" xr:uid="{00000000-0005-0000-0000-000061060000}"/>
    <cellStyle name="Millares 4 5 2 2" xfId="1564" xr:uid="{00000000-0005-0000-0000-000062060000}"/>
    <cellStyle name="Millares 4 5 3" xfId="1565" xr:uid="{00000000-0005-0000-0000-000063060000}"/>
    <cellStyle name="Millares 4 5 3 2" xfId="1566" xr:uid="{00000000-0005-0000-0000-000064060000}"/>
    <cellStyle name="Millares 4 5 4" xfId="1567" xr:uid="{00000000-0005-0000-0000-000065060000}"/>
    <cellStyle name="Millares 4 5 5" xfId="1568" xr:uid="{00000000-0005-0000-0000-000066060000}"/>
    <cellStyle name="Millares 4 5 5 2" xfId="1569" xr:uid="{00000000-0005-0000-0000-000067060000}"/>
    <cellStyle name="Millares 4 5 6" xfId="1570" xr:uid="{00000000-0005-0000-0000-000068060000}"/>
    <cellStyle name="Millares 4 50" xfId="1571" xr:uid="{00000000-0005-0000-0000-000069060000}"/>
    <cellStyle name="Millares 4 50 2" xfId="1572" xr:uid="{00000000-0005-0000-0000-00006A060000}"/>
    <cellStyle name="Millares 4 50 2 2" xfId="1573" xr:uid="{00000000-0005-0000-0000-00006B060000}"/>
    <cellStyle name="Millares 4 50 3" xfId="1574" xr:uid="{00000000-0005-0000-0000-00006C060000}"/>
    <cellStyle name="Millares 4 50 3 2" xfId="1575" xr:uid="{00000000-0005-0000-0000-00006D060000}"/>
    <cellStyle name="Millares 4 50 4" xfId="1576" xr:uid="{00000000-0005-0000-0000-00006E060000}"/>
    <cellStyle name="Millares 4 50 4 2" xfId="1577" xr:uid="{00000000-0005-0000-0000-00006F060000}"/>
    <cellStyle name="Millares 4 50 5" xfId="1578" xr:uid="{00000000-0005-0000-0000-000070060000}"/>
    <cellStyle name="Millares 4 51" xfId="1579" xr:uid="{00000000-0005-0000-0000-000071060000}"/>
    <cellStyle name="Millares 4 51 2" xfId="1580" xr:uid="{00000000-0005-0000-0000-000072060000}"/>
    <cellStyle name="Millares 4 51 2 2" xfId="1581" xr:uid="{00000000-0005-0000-0000-000073060000}"/>
    <cellStyle name="Millares 4 51 3" xfId="1582" xr:uid="{00000000-0005-0000-0000-000074060000}"/>
    <cellStyle name="Millares 4 51 3 2" xfId="1583" xr:uid="{00000000-0005-0000-0000-000075060000}"/>
    <cellStyle name="Millares 4 51 4" xfId="1584" xr:uid="{00000000-0005-0000-0000-000076060000}"/>
    <cellStyle name="Millares 4 51 4 2" xfId="1585" xr:uid="{00000000-0005-0000-0000-000077060000}"/>
    <cellStyle name="Millares 4 51 5" xfId="1586" xr:uid="{00000000-0005-0000-0000-000078060000}"/>
    <cellStyle name="Millares 4 52" xfId="1587" xr:uid="{00000000-0005-0000-0000-000079060000}"/>
    <cellStyle name="Millares 4 52 2" xfId="1588" xr:uid="{00000000-0005-0000-0000-00007A060000}"/>
    <cellStyle name="Millares 4 52 2 2" xfId="1589" xr:uid="{00000000-0005-0000-0000-00007B060000}"/>
    <cellStyle name="Millares 4 52 3" xfId="1590" xr:uid="{00000000-0005-0000-0000-00007C060000}"/>
    <cellStyle name="Millares 4 52 3 2" xfId="1591" xr:uid="{00000000-0005-0000-0000-00007D060000}"/>
    <cellStyle name="Millares 4 52 4" xfId="1592" xr:uid="{00000000-0005-0000-0000-00007E060000}"/>
    <cellStyle name="Millares 4 52 4 2" xfId="1593" xr:uid="{00000000-0005-0000-0000-00007F060000}"/>
    <cellStyle name="Millares 4 52 5" xfId="1594" xr:uid="{00000000-0005-0000-0000-000080060000}"/>
    <cellStyle name="Millares 4 53" xfId="1595" xr:uid="{00000000-0005-0000-0000-000081060000}"/>
    <cellStyle name="Millares 4 53 2" xfId="1596" xr:uid="{00000000-0005-0000-0000-000082060000}"/>
    <cellStyle name="Millares 4 53 2 2" xfId="1597" xr:uid="{00000000-0005-0000-0000-000083060000}"/>
    <cellStyle name="Millares 4 53 3" xfId="1598" xr:uid="{00000000-0005-0000-0000-000084060000}"/>
    <cellStyle name="Millares 4 53 3 2" xfId="1599" xr:uid="{00000000-0005-0000-0000-000085060000}"/>
    <cellStyle name="Millares 4 53 4" xfId="1600" xr:uid="{00000000-0005-0000-0000-000086060000}"/>
    <cellStyle name="Millares 4 53 4 2" xfId="1601" xr:uid="{00000000-0005-0000-0000-000087060000}"/>
    <cellStyle name="Millares 4 53 5" xfId="1602" xr:uid="{00000000-0005-0000-0000-000088060000}"/>
    <cellStyle name="Millares 4 54" xfId="1603" xr:uid="{00000000-0005-0000-0000-000089060000}"/>
    <cellStyle name="Millares 4 54 2" xfId="1604" xr:uid="{00000000-0005-0000-0000-00008A060000}"/>
    <cellStyle name="Millares 4 54 2 2" xfId="1605" xr:uid="{00000000-0005-0000-0000-00008B060000}"/>
    <cellStyle name="Millares 4 54 3" xfId="1606" xr:uid="{00000000-0005-0000-0000-00008C060000}"/>
    <cellStyle name="Millares 4 54 3 2" xfId="1607" xr:uid="{00000000-0005-0000-0000-00008D060000}"/>
    <cellStyle name="Millares 4 54 4" xfId="1608" xr:uid="{00000000-0005-0000-0000-00008E060000}"/>
    <cellStyle name="Millares 4 54 4 2" xfId="1609" xr:uid="{00000000-0005-0000-0000-00008F060000}"/>
    <cellStyle name="Millares 4 54 5" xfId="1610" xr:uid="{00000000-0005-0000-0000-000090060000}"/>
    <cellStyle name="Millares 4 55" xfId="1611" xr:uid="{00000000-0005-0000-0000-000091060000}"/>
    <cellStyle name="Millares 4 55 2" xfId="1612" xr:uid="{00000000-0005-0000-0000-000092060000}"/>
    <cellStyle name="Millares 4 55 2 2" xfId="1613" xr:uid="{00000000-0005-0000-0000-000093060000}"/>
    <cellStyle name="Millares 4 55 3" xfId="1614" xr:uid="{00000000-0005-0000-0000-000094060000}"/>
    <cellStyle name="Millares 4 55 3 2" xfId="1615" xr:uid="{00000000-0005-0000-0000-000095060000}"/>
    <cellStyle name="Millares 4 55 4" xfId="1616" xr:uid="{00000000-0005-0000-0000-000096060000}"/>
    <cellStyle name="Millares 4 55 4 2" xfId="1617" xr:uid="{00000000-0005-0000-0000-000097060000}"/>
    <cellStyle name="Millares 4 55 5" xfId="1618" xr:uid="{00000000-0005-0000-0000-000098060000}"/>
    <cellStyle name="Millares 4 56" xfId="1619" xr:uid="{00000000-0005-0000-0000-000099060000}"/>
    <cellStyle name="Millares 4 56 2" xfId="1620" xr:uid="{00000000-0005-0000-0000-00009A060000}"/>
    <cellStyle name="Millares 4 56 2 2" xfId="1621" xr:uid="{00000000-0005-0000-0000-00009B060000}"/>
    <cellStyle name="Millares 4 56 3" xfId="1622" xr:uid="{00000000-0005-0000-0000-00009C060000}"/>
    <cellStyle name="Millares 4 56 3 2" xfId="1623" xr:uid="{00000000-0005-0000-0000-00009D060000}"/>
    <cellStyle name="Millares 4 56 4" xfId="1624" xr:uid="{00000000-0005-0000-0000-00009E060000}"/>
    <cellStyle name="Millares 4 56 4 2" xfId="1625" xr:uid="{00000000-0005-0000-0000-00009F060000}"/>
    <cellStyle name="Millares 4 56 5" xfId="1626" xr:uid="{00000000-0005-0000-0000-0000A0060000}"/>
    <cellStyle name="Millares 4 57" xfId="1627" xr:uid="{00000000-0005-0000-0000-0000A1060000}"/>
    <cellStyle name="Millares 4 57 2" xfId="1628" xr:uid="{00000000-0005-0000-0000-0000A2060000}"/>
    <cellStyle name="Millares 4 57 2 2" xfId="1629" xr:uid="{00000000-0005-0000-0000-0000A3060000}"/>
    <cellStyle name="Millares 4 57 3" xfId="1630" xr:uid="{00000000-0005-0000-0000-0000A4060000}"/>
    <cellStyle name="Millares 4 57 3 2" xfId="1631" xr:uid="{00000000-0005-0000-0000-0000A5060000}"/>
    <cellStyle name="Millares 4 57 4" xfId="1632" xr:uid="{00000000-0005-0000-0000-0000A6060000}"/>
    <cellStyle name="Millares 4 57 4 2" xfId="1633" xr:uid="{00000000-0005-0000-0000-0000A7060000}"/>
    <cellStyle name="Millares 4 57 5" xfId="1634" xr:uid="{00000000-0005-0000-0000-0000A8060000}"/>
    <cellStyle name="Millares 4 58" xfId="1635" xr:uid="{00000000-0005-0000-0000-0000A9060000}"/>
    <cellStyle name="Millares 4 58 2" xfId="1636" xr:uid="{00000000-0005-0000-0000-0000AA060000}"/>
    <cellStyle name="Millares 4 58 2 2" xfId="1637" xr:uid="{00000000-0005-0000-0000-0000AB060000}"/>
    <cellStyle name="Millares 4 58 3" xfId="1638" xr:uid="{00000000-0005-0000-0000-0000AC060000}"/>
    <cellStyle name="Millares 4 58 3 2" xfId="1639" xr:uid="{00000000-0005-0000-0000-0000AD060000}"/>
    <cellStyle name="Millares 4 58 4" xfId="1640" xr:uid="{00000000-0005-0000-0000-0000AE060000}"/>
    <cellStyle name="Millares 4 58 4 2" xfId="1641" xr:uid="{00000000-0005-0000-0000-0000AF060000}"/>
    <cellStyle name="Millares 4 58 5" xfId="1642" xr:uid="{00000000-0005-0000-0000-0000B0060000}"/>
    <cellStyle name="Millares 4 59" xfId="1643" xr:uid="{00000000-0005-0000-0000-0000B1060000}"/>
    <cellStyle name="Millares 4 59 2" xfId="1644" xr:uid="{00000000-0005-0000-0000-0000B2060000}"/>
    <cellStyle name="Millares 4 59 2 2" xfId="1645" xr:uid="{00000000-0005-0000-0000-0000B3060000}"/>
    <cellStyle name="Millares 4 59 3" xfId="1646" xr:uid="{00000000-0005-0000-0000-0000B4060000}"/>
    <cellStyle name="Millares 4 59 3 2" xfId="1647" xr:uid="{00000000-0005-0000-0000-0000B5060000}"/>
    <cellStyle name="Millares 4 59 4" xfId="1648" xr:uid="{00000000-0005-0000-0000-0000B6060000}"/>
    <cellStyle name="Millares 4 59 4 2" xfId="1649" xr:uid="{00000000-0005-0000-0000-0000B7060000}"/>
    <cellStyle name="Millares 4 59 5" xfId="1650" xr:uid="{00000000-0005-0000-0000-0000B8060000}"/>
    <cellStyle name="Millares 4 6" xfId="1651" xr:uid="{00000000-0005-0000-0000-0000B9060000}"/>
    <cellStyle name="Millares 4 6 2" xfId="1652" xr:uid="{00000000-0005-0000-0000-0000BA060000}"/>
    <cellStyle name="Millares 4 6 2 2" xfId="1653" xr:uid="{00000000-0005-0000-0000-0000BB060000}"/>
    <cellStyle name="Millares 4 6 3" xfId="1654" xr:uid="{00000000-0005-0000-0000-0000BC060000}"/>
    <cellStyle name="Millares 4 6 3 2" xfId="1655" xr:uid="{00000000-0005-0000-0000-0000BD060000}"/>
    <cellStyle name="Millares 4 6 4" xfId="1656" xr:uid="{00000000-0005-0000-0000-0000BE060000}"/>
    <cellStyle name="Millares 4 6 4 2" xfId="1657" xr:uid="{00000000-0005-0000-0000-0000BF060000}"/>
    <cellStyle name="Millares 4 6 5" xfId="1658" xr:uid="{00000000-0005-0000-0000-0000C0060000}"/>
    <cellStyle name="Millares 4 60" xfId="1659" xr:uid="{00000000-0005-0000-0000-0000C1060000}"/>
    <cellStyle name="Millares 4 60 2" xfId="1660" xr:uid="{00000000-0005-0000-0000-0000C2060000}"/>
    <cellStyle name="Millares 4 60 2 2" xfId="1661" xr:uid="{00000000-0005-0000-0000-0000C3060000}"/>
    <cellStyle name="Millares 4 60 3" xfId="1662" xr:uid="{00000000-0005-0000-0000-0000C4060000}"/>
    <cellStyle name="Millares 4 60 3 2" xfId="1663" xr:uid="{00000000-0005-0000-0000-0000C5060000}"/>
    <cellStyle name="Millares 4 60 4" xfId="1664" xr:uid="{00000000-0005-0000-0000-0000C6060000}"/>
    <cellStyle name="Millares 4 60 4 2" xfId="1665" xr:uid="{00000000-0005-0000-0000-0000C7060000}"/>
    <cellStyle name="Millares 4 60 5" xfId="1666" xr:uid="{00000000-0005-0000-0000-0000C8060000}"/>
    <cellStyle name="Millares 4 61" xfId="1667" xr:uid="{00000000-0005-0000-0000-0000C9060000}"/>
    <cellStyle name="Millares 4 61 2" xfId="1668" xr:uid="{00000000-0005-0000-0000-0000CA060000}"/>
    <cellStyle name="Millares 4 61 2 2" xfId="1669" xr:uid="{00000000-0005-0000-0000-0000CB060000}"/>
    <cellStyle name="Millares 4 61 3" xfId="1670" xr:uid="{00000000-0005-0000-0000-0000CC060000}"/>
    <cellStyle name="Millares 4 61 3 2" xfId="1671" xr:uid="{00000000-0005-0000-0000-0000CD060000}"/>
    <cellStyle name="Millares 4 61 4" xfId="1672" xr:uid="{00000000-0005-0000-0000-0000CE060000}"/>
    <cellStyle name="Millares 4 61 4 2" xfId="1673" xr:uid="{00000000-0005-0000-0000-0000CF060000}"/>
    <cellStyle name="Millares 4 61 5" xfId="1674" xr:uid="{00000000-0005-0000-0000-0000D0060000}"/>
    <cellStyle name="Millares 4 62" xfId="1675" xr:uid="{00000000-0005-0000-0000-0000D1060000}"/>
    <cellStyle name="Millares 4 62 2" xfId="1676" xr:uid="{00000000-0005-0000-0000-0000D2060000}"/>
    <cellStyle name="Millares 4 62 2 2" xfId="1677" xr:uid="{00000000-0005-0000-0000-0000D3060000}"/>
    <cellStyle name="Millares 4 62 3" xfId="1678" xr:uid="{00000000-0005-0000-0000-0000D4060000}"/>
    <cellStyle name="Millares 4 62 3 2" xfId="1679" xr:uid="{00000000-0005-0000-0000-0000D5060000}"/>
    <cellStyle name="Millares 4 62 4" xfId="1680" xr:uid="{00000000-0005-0000-0000-0000D6060000}"/>
    <cellStyle name="Millares 4 62 4 2" xfId="1681" xr:uid="{00000000-0005-0000-0000-0000D7060000}"/>
    <cellStyle name="Millares 4 62 5" xfId="1682" xr:uid="{00000000-0005-0000-0000-0000D8060000}"/>
    <cellStyle name="Millares 4 63" xfId="1683" xr:uid="{00000000-0005-0000-0000-0000D9060000}"/>
    <cellStyle name="Millares 4 63 2" xfId="1684" xr:uid="{00000000-0005-0000-0000-0000DA060000}"/>
    <cellStyle name="Millares 4 63 2 2" xfId="1685" xr:uid="{00000000-0005-0000-0000-0000DB060000}"/>
    <cellStyle name="Millares 4 63 3" xfId="1686" xr:uid="{00000000-0005-0000-0000-0000DC060000}"/>
    <cellStyle name="Millares 4 63 3 2" xfId="1687" xr:uid="{00000000-0005-0000-0000-0000DD060000}"/>
    <cellStyle name="Millares 4 63 4" xfId="1688" xr:uid="{00000000-0005-0000-0000-0000DE060000}"/>
    <cellStyle name="Millares 4 63 4 2" xfId="1689" xr:uid="{00000000-0005-0000-0000-0000DF060000}"/>
    <cellStyle name="Millares 4 63 5" xfId="1690" xr:uid="{00000000-0005-0000-0000-0000E0060000}"/>
    <cellStyle name="Millares 4 64" xfId="1691" xr:uid="{00000000-0005-0000-0000-0000E1060000}"/>
    <cellStyle name="Millares 4 64 2" xfId="1692" xr:uid="{00000000-0005-0000-0000-0000E2060000}"/>
    <cellStyle name="Millares 4 64 2 2" xfId="1693" xr:uid="{00000000-0005-0000-0000-0000E3060000}"/>
    <cellStyle name="Millares 4 64 3" xfId="1694" xr:uid="{00000000-0005-0000-0000-0000E4060000}"/>
    <cellStyle name="Millares 4 64 3 2" xfId="1695" xr:uid="{00000000-0005-0000-0000-0000E5060000}"/>
    <cellStyle name="Millares 4 64 4" xfId="1696" xr:uid="{00000000-0005-0000-0000-0000E6060000}"/>
    <cellStyle name="Millares 4 64 4 2" xfId="1697" xr:uid="{00000000-0005-0000-0000-0000E7060000}"/>
    <cellStyle name="Millares 4 64 5" xfId="1698" xr:uid="{00000000-0005-0000-0000-0000E8060000}"/>
    <cellStyle name="Millares 4 65" xfId="1699" xr:uid="{00000000-0005-0000-0000-0000E9060000}"/>
    <cellStyle name="Millares 4 65 2" xfId="1700" xr:uid="{00000000-0005-0000-0000-0000EA060000}"/>
    <cellStyle name="Millares 4 65 2 2" xfId="1701" xr:uid="{00000000-0005-0000-0000-0000EB060000}"/>
    <cellStyle name="Millares 4 65 3" xfId="1702" xr:uid="{00000000-0005-0000-0000-0000EC060000}"/>
    <cellStyle name="Millares 4 65 3 2" xfId="1703" xr:uid="{00000000-0005-0000-0000-0000ED060000}"/>
    <cellStyle name="Millares 4 65 4" xfId="1704" xr:uid="{00000000-0005-0000-0000-0000EE060000}"/>
    <cellStyle name="Millares 4 65 4 2" xfId="1705" xr:uid="{00000000-0005-0000-0000-0000EF060000}"/>
    <cellStyle name="Millares 4 65 5" xfId="1706" xr:uid="{00000000-0005-0000-0000-0000F0060000}"/>
    <cellStyle name="Millares 4 66" xfId="1707" xr:uid="{00000000-0005-0000-0000-0000F1060000}"/>
    <cellStyle name="Millares 4 66 2" xfId="1708" xr:uid="{00000000-0005-0000-0000-0000F2060000}"/>
    <cellStyle name="Millares 4 66 2 2" xfId="1709" xr:uid="{00000000-0005-0000-0000-0000F3060000}"/>
    <cellStyle name="Millares 4 66 3" xfId="1710" xr:uid="{00000000-0005-0000-0000-0000F4060000}"/>
    <cellStyle name="Millares 4 66 3 2" xfId="1711" xr:uid="{00000000-0005-0000-0000-0000F5060000}"/>
    <cellStyle name="Millares 4 66 4" xfId="1712" xr:uid="{00000000-0005-0000-0000-0000F6060000}"/>
    <cellStyle name="Millares 4 66 4 2" xfId="1713" xr:uid="{00000000-0005-0000-0000-0000F7060000}"/>
    <cellStyle name="Millares 4 66 5" xfId="1714" xr:uid="{00000000-0005-0000-0000-0000F8060000}"/>
    <cellStyle name="Millares 4 67" xfId="1715" xr:uid="{00000000-0005-0000-0000-0000F9060000}"/>
    <cellStyle name="Millares 4 67 2" xfId="1716" xr:uid="{00000000-0005-0000-0000-0000FA060000}"/>
    <cellStyle name="Millares 4 67 2 2" xfId="1717" xr:uid="{00000000-0005-0000-0000-0000FB060000}"/>
    <cellStyle name="Millares 4 67 3" xfId="1718" xr:uid="{00000000-0005-0000-0000-0000FC060000}"/>
    <cellStyle name="Millares 4 67 3 2" xfId="1719" xr:uid="{00000000-0005-0000-0000-0000FD060000}"/>
    <cellStyle name="Millares 4 67 4" xfId="1720" xr:uid="{00000000-0005-0000-0000-0000FE060000}"/>
    <cellStyle name="Millares 4 67 4 2" xfId="1721" xr:uid="{00000000-0005-0000-0000-0000FF060000}"/>
    <cellStyle name="Millares 4 67 5" xfId="1722" xr:uid="{00000000-0005-0000-0000-000000070000}"/>
    <cellStyle name="Millares 4 68" xfId="1723" xr:uid="{00000000-0005-0000-0000-000001070000}"/>
    <cellStyle name="Millares 4 68 2" xfId="1724" xr:uid="{00000000-0005-0000-0000-000002070000}"/>
    <cellStyle name="Millares 4 68 2 2" xfId="1725" xr:uid="{00000000-0005-0000-0000-000003070000}"/>
    <cellStyle name="Millares 4 68 3" xfId="1726" xr:uid="{00000000-0005-0000-0000-000004070000}"/>
    <cellStyle name="Millares 4 68 3 2" xfId="1727" xr:uid="{00000000-0005-0000-0000-000005070000}"/>
    <cellStyle name="Millares 4 68 4" xfId="1728" xr:uid="{00000000-0005-0000-0000-000006070000}"/>
    <cellStyle name="Millares 4 68 4 2" xfId="1729" xr:uid="{00000000-0005-0000-0000-000007070000}"/>
    <cellStyle name="Millares 4 68 5" xfId="1730" xr:uid="{00000000-0005-0000-0000-000008070000}"/>
    <cellStyle name="Millares 4 69" xfId="1731" xr:uid="{00000000-0005-0000-0000-000009070000}"/>
    <cellStyle name="Millares 4 69 2" xfId="1732" xr:uid="{00000000-0005-0000-0000-00000A070000}"/>
    <cellStyle name="Millares 4 69 2 2" xfId="1733" xr:uid="{00000000-0005-0000-0000-00000B070000}"/>
    <cellStyle name="Millares 4 69 3" xfId="1734" xr:uid="{00000000-0005-0000-0000-00000C070000}"/>
    <cellStyle name="Millares 4 69 3 2" xfId="1735" xr:uid="{00000000-0005-0000-0000-00000D070000}"/>
    <cellStyle name="Millares 4 69 4" xfId="1736" xr:uid="{00000000-0005-0000-0000-00000E070000}"/>
    <cellStyle name="Millares 4 69 4 2" xfId="1737" xr:uid="{00000000-0005-0000-0000-00000F070000}"/>
    <cellStyle name="Millares 4 69 5" xfId="1738" xr:uid="{00000000-0005-0000-0000-000010070000}"/>
    <cellStyle name="Millares 4 7" xfId="1739" xr:uid="{00000000-0005-0000-0000-000011070000}"/>
    <cellStyle name="Millares 4 7 2" xfId="1740" xr:uid="{00000000-0005-0000-0000-000012070000}"/>
    <cellStyle name="Millares 4 7 2 2" xfId="1741" xr:uid="{00000000-0005-0000-0000-000013070000}"/>
    <cellStyle name="Millares 4 7 3" xfId="1742" xr:uid="{00000000-0005-0000-0000-000014070000}"/>
    <cellStyle name="Millares 4 7 3 2" xfId="1743" xr:uid="{00000000-0005-0000-0000-000015070000}"/>
    <cellStyle name="Millares 4 7 4" xfId="1744" xr:uid="{00000000-0005-0000-0000-000016070000}"/>
    <cellStyle name="Millares 4 7 4 2" xfId="1745" xr:uid="{00000000-0005-0000-0000-000017070000}"/>
    <cellStyle name="Millares 4 7 5" xfId="1746" xr:uid="{00000000-0005-0000-0000-000018070000}"/>
    <cellStyle name="Millares 4 70" xfId="1747" xr:uid="{00000000-0005-0000-0000-000019070000}"/>
    <cellStyle name="Millares 4 70 2" xfId="1748" xr:uid="{00000000-0005-0000-0000-00001A070000}"/>
    <cellStyle name="Millares 4 70 2 2" xfId="1749" xr:uid="{00000000-0005-0000-0000-00001B070000}"/>
    <cellStyle name="Millares 4 70 3" xfId="1750" xr:uid="{00000000-0005-0000-0000-00001C070000}"/>
    <cellStyle name="Millares 4 70 3 2" xfId="1751" xr:uid="{00000000-0005-0000-0000-00001D070000}"/>
    <cellStyle name="Millares 4 70 4" xfId="1752" xr:uid="{00000000-0005-0000-0000-00001E070000}"/>
    <cellStyle name="Millares 4 70 4 2" xfId="1753" xr:uid="{00000000-0005-0000-0000-00001F070000}"/>
    <cellStyle name="Millares 4 70 5" xfId="1754" xr:uid="{00000000-0005-0000-0000-000020070000}"/>
    <cellStyle name="Millares 4 71" xfId="1755" xr:uid="{00000000-0005-0000-0000-000021070000}"/>
    <cellStyle name="Millares 4 72" xfId="1756" xr:uid="{00000000-0005-0000-0000-000022070000}"/>
    <cellStyle name="Millares 4 72 2" xfId="1757" xr:uid="{00000000-0005-0000-0000-000023070000}"/>
    <cellStyle name="Millares 4 72 2 2" xfId="1758" xr:uid="{00000000-0005-0000-0000-000024070000}"/>
    <cellStyle name="Millares 4 72 3" xfId="1759" xr:uid="{00000000-0005-0000-0000-000025070000}"/>
    <cellStyle name="Millares 4 72 3 2" xfId="1760" xr:uid="{00000000-0005-0000-0000-000026070000}"/>
    <cellStyle name="Millares 4 72 4" xfId="1761" xr:uid="{00000000-0005-0000-0000-000027070000}"/>
    <cellStyle name="Millares 4 72 4 2" xfId="1762" xr:uid="{00000000-0005-0000-0000-000028070000}"/>
    <cellStyle name="Millares 4 72 5" xfId="1763" xr:uid="{00000000-0005-0000-0000-000029070000}"/>
    <cellStyle name="Millares 4 73" xfId="1764" xr:uid="{00000000-0005-0000-0000-00002A070000}"/>
    <cellStyle name="Millares 4 73 2" xfId="1765" xr:uid="{00000000-0005-0000-0000-00002B070000}"/>
    <cellStyle name="Millares 4 73 2 2" xfId="1766" xr:uid="{00000000-0005-0000-0000-00002C070000}"/>
    <cellStyle name="Millares 4 73 3" xfId="1767" xr:uid="{00000000-0005-0000-0000-00002D070000}"/>
    <cellStyle name="Millares 4 73 3 2" xfId="1768" xr:uid="{00000000-0005-0000-0000-00002E070000}"/>
    <cellStyle name="Millares 4 73 4" xfId="1769" xr:uid="{00000000-0005-0000-0000-00002F070000}"/>
    <cellStyle name="Millares 4 73 4 2" xfId="1770" xr:uid="{00000000-0005-0000-0000-000030070000}"/>
    <cellStyle name="Millares 4 73 5" xfId="1771" xr:uid="{00000000-0005-0000-0000-000031070000}"/>
    <cellStyle name="Millares 4 74" xfId="1772" xr:uid="{00000000-0005-0000-0000-000032070000}"/>
    <cellStyle name="Millares 4 74 2" xfId="1773" xr:uid="{00000000-0005-0000-0000-000033070000}"/>
    <cellStyle name="Millares 4 74 2 2" xfId="1774" xr:uid="{00000000-0005-0000-0000-000034070000}"/>
    <cellStyle name="Millares 4 74 3" xfId="1775" xr:uid="{00000000-0005-0000-0000-000035070000}"/>
    <cellStyle name="Millares 4 74 3 2" xfId="1776" xr:uid="{00000000-0005-0000-0000-000036070000}"/>
    <cellStyle name="Millares 4 74 4" xfId="1777" xr:uid="{00000000-0005-0000-0000-000037070000}"/>
    <cellStyle name="Millares 4 74 4 2" xfId="1778" xr:uid="{00000000-0005-0000-0000-000038070000}"/>
    <cellStyle name="Millares 4 74 5" xfId="1779" xr:uid="{00000000-0005-0000-0000-000039070000}"/>
    <cellStyle name="Millares 4 75" xfId="1780" xr:uid="{00000000-0005-0000-0000-00003A070000}"/>
    <cellStyle name="Millares 4 75 2" xfId="1781" xr:uid="{00000000-0005-0000-0000-00003B070000}"/>
    <cellStyle name="Millares 4 75 2 2" xfId="1782" xr:uid="{00000000-0005-0000-0000-00003C070000}"/>
    <cellStyle name="Millares 4 75 3" xfId="1783" xr:uid="{00000000-0005-0000-0000-00003D070000}"/>
    <cellStyle name="Millares 4 75 3 2" xfId="1784" xr:uid="{00000000-0005-0000-0000-00003E070000}"/>
    <cellStyle name="Millares 4 75 4" xfId="1785" xr:uid="{00000000-0005-0000-0000-00003F070000}"/>
    <cellStyle name="Millares 4 75 4 2" xfId="1786" xr:uid="{00000000-0005-0000-0000-000040070000}"/>
    <cellStyle name="Millares 4 75 5" xfId="1787" xr:uid="{00000000-0005-0000-0000-000041070000}"/>
    <cellStyle name="Millares 4 76" xfId="1788" xr:uid="{00000000-0005-0000-0000-000042070000}"/>
    <cellStyle name="Millares 4 76 2" xfId="1789" xr:uid="{00000000-0005-0000-0000-000043070000}"/>
    <cellStyle name="Millares 4 76 2 2" xfId="1790" xr:uid="{00000000-0005-0000-0000-000044070000}"/>
    <cellStyle name="Millares 4 76 3" xfId="1791" xr:uid="{00000000-0005-0000-0000-000045070000}"/>
    <cellStyle name="Millares 4 76 3 2" xfId="1792" xr:uid="{00000000-0005-0000-0000-000046070000}"/>
    <cellStyle name="Millares 4 76 4" xfId="1793" xr:uid="{00000000-0005-0000-0000-000047070000}"/>
    <cellStyle name="Millares 4 76 4 2" xfId="1794" xr:uid="{00000000-0005-0000-0000-000048070000}"/>
    <cellStyle name="Millares 4 76 5" xfId="1795" xr:uid="{00000000-0005-0000-0000-000049070000}"/>
    <cellStyle name="Millares 4 77" xfId="1796" xr:uid="{00000000-0005-0000-0000-00004A070000}"/>
    <cellStyle name="Millares 4 77 2" xfId="1797" xr:uid="{00000000-0005-0000-0000-00004B070000}"/>
    <cellStyle name="Millares 4 77 2 2" xfId="1798" xr:uid="{00000000-0005-0000-0000-00004C070000}"/>
    <cellStyle name="Millares 4 77 3" xfId="1799" xr:uid="{00000000-0005-0000-0000-00004D070000}"/>
    <cellStyle name="Millares 4 77 3 2" xfId="1800" xr:uid="{00000000-0005-0000-0000-00004E070000}"/>
    <cellStyle name="Millares 4 77 4" xfId="1801" xr:uid="{00000000-0005-0000-0000-00004F070000}"/>
    <cellStyle name="Millares 4 77 4 2" xfId="1802" xr:uid="{00000000-0005-0000-0000-000050070000}"/>
    <cellStyle name="Millares 4 77 5" xfId="1803" xr:uid="{00000000-0005-0000-0000-000051070000}"/>
    <cellStyle name="Millares 4 78" xfId="1804" xr:uid="{00000000-0005-0000-0000-000052070000}"/>
    <cellStyle name="Millares 4 78 2" xfId="1805" xr:uid="{00000000-0005-0000-0000-000053070000}"/>
    <cellStyle name="Millares 4 78 2 2" xfId="1806" xr:uid="{00000000-0005-0000-0000-000054070000}"/>
    <cellStyle name="Millares 4 78 3" xfId="1807" xr:uid="{00000000-0005-0000-0000-000055070000}"/>
    <cellStyle name="Millares 4 78 3 2" xfId="1808" xr:uid="{00000000-0005-0000-0000-000056070000}"/>
    <cellStyle name="Millares 4 78 4" xfId="1809" xr:uid="{00000000-0005-0000-0000-000057070000}"/>
    <cellStyle name="Millares 4 78 4 2" xfId="1810" xr:uid="{00000000-0005-0000-0000-000058070000}"/>
    <cellStyle name="Millares 4 78 5" xfId="1811" xr:uid="{00000000-0005-0000-0000-000059070000}"/>
    <cellStyle name="Millares 4 79" xfId="1812" xr:uid="{00000000-0005-0000-0000-00005A070000}"/>
    <cellStyle name="Millares 4 79 2" xfId="1813" xr:uid="{00000000-0005-0000-0000-00005B070000}"/>
    <cellStyle name="Millares 4 79 2 2" xfId="1814" xr:uid="{00000000-0005-0000-0000-00005C070000}"/>
    <cellStyle name="Millares 4 79 3" xfId="1815" xr:uid="{00000000-0005-0000-0000-00005D070000}"/>
    <cellStyle name="Millares 4 79 3 2" xfId="1816" xr:uid="{00000000-0005-0000-0000-00005E070000}"/>
    <cellStyle name="Millares 4 79 4" xfId="1817" xr:uid="{00000000-0005-0000-0000-00005F070000}"/>
    <cellStyle name="Millares 4 79 4 2" xfId="1818" xr:uid="{00000000-0005-0000-0000-000060070000}"/>
    <cellStyle name="Millares 4 79 5" xfId="1819" xr:uid="{00000000-0005-0000-0000-000061070000}"/>
    <cellStyle name="Millares 4 8" xfId="1820" xr:uid="{00000000-0005-0000-0000-000062070000}"/>
    <cellStyle name="Millares 4 8 2" xfId="1821" xr:uid="{00000000-0005-0000-0000-000063070000}"/>
    <cellStyle name="Millares 4 8 2 2" xfId="1822" xr:uid="{00000000-0005-0000-0000-000064070000}"/>
    <cellStyle name="Millares 4 8 3" xfId="1823" xr:uid="{00000000-0005-0000-0000-000065070000}"/>
    <cellStyle name="Millares 4 8 3 2" xfId="1824" xr:uid="{00000000-0005-0000-0000-000066070000}"/>
    <cellStyle name="Millares 4 8 4" xfId="1825" xr:uid="{00000000-0005-0000-0000-000067070000}"/>
    <cellStyle name="Millares 4 8 4 2" xfId="1826" xr:uid="{00000000-0005-0000-0000-000068070000}"/>
    <cellStyle name="Millares 4 8 5" xfId="1827" xr:uid="{00000000-0005-0000-0000-000069070000}"/>
    <cellStyle name="Millares 4 80" xfId="1828" xr:uid="{00000000-0005-0000-0000-00006A070000}"/>
    <cellStyle name="Millares 4 80 2" xfId="1829" xr:uid="{00000000-0005-0000-0000-00006B070000}"/>
    <cellStyle name="Millares 4 80 2 2" xfId="1830" xr:uid="{00000000-0005-0000-0000-00006C070000}"/>
    <cellStyle name="Millares 4 80 3" xfId="1831" xr:uid="{00000000-0005-0000-0000-00006D070000}"/>
    <cellStyle name="Millares 4 80 3 2" xfId="1832" xr:uid="{00000000-0005-0000-0000-00006E070000}"/>
    <cellStyle name="Millares 4 80 4" xfId="1833" xr:uid="{00000000-0005-0000-0000-00006F070000}"/>
    <cellStyle name="Millares 4 80 4 2" xfId="1834" xr:uid="{00000000-0005-0000-0000-000070070000}"/>
    <cellStyle name="Millares 4 80 5" xfId="1835" xr:uid="{00000000-0005-0000-0000-000071070000}"/>
    <cellStyle name="Millares 4 81" xfId="1836" xr:uid="{00000000-0005-0000-0000-000072070000}"/>
    <cellStyle name="Millares 4 82" xfId="1837" xr:uid="{00000000-0005-0000-0000-000073070000}"/>
    <cellStyle name="Millares 4 9" xfId="1838" xr:uid="{00000000-0005-0000-0000-000074070000}"/>
    <cellStyle name="Millares 4 9 2" xfId="1839" xr:uid="{00000000-0005-0000-0000-000075070000}"/>
    <cellStyle name="Millares 4 9 2 2" xfId="1840" xr:uid="{00000000-0005-0000-0000-000076070000}"/>
    <cellStyle name="Millares 4 9 3" xfId="1841" xr:uid="{00000000-0005-0000-0000-000077070000}"/>
    <cellStyle name="Millares 4 9 3 2" xfId="1842" xr:uid="{00000000-0005-0000-0000-000078070000}"/>
    <cellStyle name="Millares 4 9 4" xfId="1843" xr:uid="{00000000-0005-0000-0000-000079070000}"/>
    <cellStyle name="Millares 4 9 4 2" xfId="1844" xr:uid="{00000000-0005-0000-0000-00007A070000}"/>
    <cellStyle name="Millares 4 9 5" xfId="1845" xr:uid="{00000000-0005-0000-0000-00007B070000}"/>
    <cellStyle name="Millares 40" xfId="1846" xr:uid="{00000000-0005-0000-0000-00007C070000}"/>
    <cellStyle name="Millares 40 2" xfId="1847" xr:uid="{00000000-0005-0000-0000-00007D070000}"/>
    <cellStyle name="Millares 40 2 2" xfId="4662" xr:uid="{00000000-0005-0000-0000-00007E070000}"/>
    <cellStyle name="Millares 41" xfId="1848" xr:uid="{00000000-0005-0000-0000-00007F070000}"/>
    <cellStyle name="Millares 41 2" xfId="1849" xr:uid="{00000000-0005-0000-0000-000080070000}"/>
    <cellStyle name="Millares 41 2 2" xfId="4663" xr:uid="{00000000-0005-0000-0000-000081070000}"/>
    <cellStyle name="Millares 42" xfId="1850" xr:uid="{00000000-0005-0000-0000-000082070000}"/>
    <cellStyle name="Millares 42 2" xfId="1851" xr:uid="{00000000-0005-0000-0000-000083070000}"/>
    <cellStyle name="Millares 42 2 2" xfId="4664" xr:uid="{00000000-0005-0000-0000-000084070000}"/>
    <cellStyle name="Millares 43" xfId="1852" xr:uid="{00000000-0005-0000-0000-000085070000}"/>
    <cellStyle name="Millares 43 2" xfId="1853" xr:uid="{00000000-0005-0000-0000-000086070000}"/>
    <cellStyle name="Millares 43 2 2" xfId="4665" xr:uid="{00000000-0005-0000-0000-000087070000}"/>
    <cellStyle name="Millares 44" xfId="1854" xr:uid="{00000000-0005-0000-0000-000088070000}"/>
    <cellStyle name="Millares 44 2" xfId="1855" xr:uid="{00000000-0005-0000-0000-000089070000}"/>
    <cellStyle name="Millares 44 2 2" xfId="4666" xr:uid="{00000000-0005-0000-0000-00008A070000}"/>
    <cellStyle name="Millares 45" xfId="1856" xr:uid="{00000000-0005-0000-0000-00008B070000}"/>
    <cellStyle name="Millares 45 2" xfId="1857" xr:uid="{00000000-0005-0000-0000-00008C070000}"/>
    <cellStyle name="Millares 45 2 2" xfId="4667" xr:uid="{00000000-0005-0000-0000-00008D070000}"/>
    <cellStyle name="Millares 46" xfId="1858" xr:uid="{00000000-0005-0000-0000-00008E070000}"/>
    <cellStyle name="Millares 46 2" xfId="1859" xr:uid="{00000000-0005-0000-0000-00008F070000}"/>
    <cellStyle name="Millares 46 2 2" xfId="4668" xr:uid="{00000000-0005-0000-0000-000090070000}"/>
    <cellStyle name="Millares 47" xfId="1860" xr:uid="{00000000-0005-0000-0000-000091070000}"/>
    <cellStyle name="Millares 47 2" xfId="1861" xr:uid="{00000000-0005-0000-0000-000092070000}"/>
    <cellStyle name="Millares 47 2 2" xfId="4669" xr:uid="{00000000-0005-0000-0000-000093070000}"/>
    <cellStyle name="Millares 48" xfId="1862" xr:uid="{00000000-0005-0000-0000-000094070000}"/>
    <cellStyle name="Millares 48 2" xfId="1863" xr:uid="{00000000-0005-0000-0000-000095070000}"/>
    <cellStyle name="Millares 48 2 2" xfId="4670" xr:uid="{00000000-0005-0000-0000-000096070000}"/>
    <cellStyle name="Millares 49" xfId="1864" xr:uid="{00000000-0005-0000-0000-000097070000}"/>
    <cellStyle name="Millares 49 2" xfId="1865" xr:uid="{00000000-0005-0000-0000-000098070000}"/>
    <cellStyle name="Millares 49 2 2" xfId="4671" xr:uid="{00000000-0005-0000-0000-000099070000}"/>
    <cellStyle name="Millares 5" xfId="1866" xr:uid="{00000000-0005-0000-0000-00009A070000}"/>
    <cellStyle name="Millares 5 2" xfId="1867" xr:uid="{00000000-0005-0000-0000-00009B070000}"/>
    <cellStyle name="Millares 5 2 2" xfId="1868" xr:uid="{00000000-0005-0000-0000-00009C070000}"/>
    <cellStyle name="Millares 5 2 3" xfId="1869" xr:uid="{00000000-0005-0000-0000-00009D070000}"/>
    <cellStyle name="Millares 5 2 3 2" xfId="1870" xr:uid="{00000000-0005-0000-0000-00009E070000}"/>
    <cellStyle name="Millares 5 2 4" xfId="1871" xr:uid="{00000000-0005-0000-0000-00009F070000}"/>
    <cellStyle name="Millares 5 2 4 2" xfId="1872" xr:uid="{00000000-0005-0000-0000-0000A0070000}"/>
    <cellStyle name="Millares 5 2 5" xfId="1873" xr:uid="{00000000-0005-0000-0000-0000A1070000}"/>
    <cellStyle name="Millares 5 2 6" xfId="1874" xr:uid="{00000000-0005-0000-0000-0000A2070000}"/>
    <cellStyle name="Millares 5 2 6 2" xfId="1875" xr:uid="{00000000-0005-0000-0000-0000A3070000}"/>
    <cellStyle name="Millares 5 2 7" xfId="1876" xr:uid="{00000000-0005-0000-0000-0000A4070000}"/>
    <cellStyle name="Millares 5 3" xfId="1877" xr:uid="{00000000-0005-0000-0000-0000A5070000}"/>
    <cellStyle name="Millares 5 4" xfId="1878" xr:uid="{00000000-0005-0000-0000-0000A6070000}"/>
    <cellStyle name="Millares 5 5" xfId="1879" xr:uid="{00000000-0005-0000-0000-0000A7070000}"/>
    <cellStyle name="Millares 5 6" xfId="1880" xr:uid="{00000000-0005-0000-0000-0000A8070000}"/>
    <cellStyle name="Millares 50" xfId="1881" xr:uid="{00000000-0005-0000-0000-0000A9070000}"/>
    <cellStyle name="Millares 50 2" xfId="1882" xr:uid="{00000000-0005-0000-0000-0000AA070000}"/>
    <cellStyle name="Millares 50 2 2" xfId="4672" xr:uid="{00000000-0005-0000-0000-0000AB070000}"/>
    <cellStyle name="Millares 51" xfId="1883" xr:uid="{00000000-0005-0000-0000-0000AC070000}"/>
    <cellStyle name="Millares 51 2" xfId="1884" xr:uid="{00000000-0005-0000-0000-0000AD070000}"/>
    <cellStyle name="Millares 51 2 2" xfId="4673" xr:uid="{00000000-0005-0000-0000-0000AE070000}"/>
    <cellStyle name="Millares 52" xfId="1885" xr:uid="{00000000-0005-0000-0000-0000AF070000}"/>
    <cellStyle name="Millares 52 2" xfId="1886" xr:uid="{00000000-0005-0000-0000-0000B0070000}"/>
    <cellStyle name="Millares 52 2 2" xfId="4674" xr:uid="{00000000-0005-0000-0000-0000B1070000}"/>
    <cellStyle name="Millares 53" xfId="1887" xr:uid="{00000000-0005-0000-0000-0000B2070000}"/>
    <cellStyle name="Millares 53 2" xfId="1888" xr:uid="{00000000-0005-0000-0000-0000B3070000}"/>
    <cellStyle name="Millares 53 2 2" xfId="4675" xr:uid="{00000000-0005-0000-0000-0000B4070000}"/>
    <cellStyle name="Millares 54" xfId="1889" xr:uid="{00000000-0005-0000-0000-0000B5070000}"/>
    <cellStyle name="Millares 54 2" xfId="1890" xr:uid="{00000000-0005-0000-0000-0000B6070000}"/>
    <cellStyle name="Millares 54 2 2" xfId="4676" xr:uid="{00000000-0005-0000-0000-0000B7070000}"/>
    <cellStyle name="Millares 55" xfId="1891" xr:uid="{00000000-0005-0000-0000-0000B8070000}"/>
    <cellStyle name="Millares 55 2" xfId="1892" xr:uid="{00000000-0005-0000-0000-0000B9070000}"/>
    <cellStyle name="Millares 55 2 2" xfId="4677" xr:uid="{00000000-0005-0000-0000-0000BA070000}"/>
    <cellStyle name="Millares 56" xfId="1893" xr:uid="{00000000-0005-0000-0000-0000BB070000}"/>
    <cellStyle name="Millares 56 2" xfId="1894" xr:uid="{00000000-0005-0000-0000-0000BC070000}"/>
    <cellStyle name="Millares 56 2 2" xfId="4678" xr:uid="{00000000-0005-0000-0000-0000BD070000}"/>
    <cellStyle name="Millares 57" xfId="1895" xr:uid="{00000000-0005-0000-0000-0000BE070000}"/>
    <cellStyle name="Millares 57 2" xfId="1896" xr:uid="{00000000-0005-0000-0000-0000BF070000}"/>
    <cellStyle name="Millares 57 2 2" xfId="4679" xr:uid="{00000000-0005-0000-0000-0000C0070000}"/>
    <cellStyle name="Millares 58" xfId="1897" xr:uid="{00000000-0005-0000-0000-0000C1070000}"/>
    <cellStyle name="Millares 58 2" xfId="1898" xr:uid="{00000000-0005-0000-0000-0000C2070000}"/>
    <cellStyle name="Millares 58 2 2" xfId="4680" xr:uid="{00000000-0005-0000-0000-0000C3070000}"/>
    <cellStyle name="Millares 59" xfId="1899" xr:uid="{00000000-0005-0000-0000-0000C4070000}"/>
    <cellStyle name="Millares 59 2" xfId="1900" xr:uid="{00000000-0005-0000-0000-0000C5070000}"/>
    <cellStyle name="Millares 59 2 2" xfId="4681" xr:uid="{00000000-0005-0000-0000-0000C6070000}"/>
    <cellStyle name="Millares 6" xfId="1901" xr:uid="{00000000-0005-0000-0000-0000C7070000}"/>
    <cellStyle name="Millares 6 2" xfId="1902" xr:uid="{00000000-0005-0000-0000-0000C8070000}"/>
    <cellStyle name="Millares 6 2 2" xfId="4754" xr:uid="{00000000-0005-0000-0000-0000C9070000}"/>
    <cellStyle name="Millares 6 2 3" xfId="4755" xr:uid="{00000000-0005-0000-0000-0000CA070000}"/>
    <cellStyle name="Millares 6 3" xfId="1903" xr:uid="{00000000-0005-0000-0000-0000CB070000}"/>
    <cellStyle name="Millares 6 4" xfId="4715" xr:uid="{00000000-0005-0000-0000-0000CC070000}"/>
    <cellStyle name="Millares 60" xfId="1904" xr:uid="{00000000-0005-0000-0000-0000CD070000}"/>
    <cellStyle name="Millares 60 2" xfId="1905" xr:uid="{00000000-0005-0000-0000-0000CE070000}"/>
    <cellStyle name="Millares 60 2 2" xfId="4682" xr:uid="{00000000-0005-0000-0000-0000CF070000}"/>
    <cellStyle name="Millares 61" xfId="1906" xr:uid="{00000000-0005-0000-0000-0000D0070000}"/>
    <cellStyle name="Millares 61 2" xfId="1907" xr:uid="{00000000-0005-0000-0000-0000D1070000}"/>
    <cellStyle name="Millares 61 2 2" xfId="4683" xr:uid="{00000000-0005-0000-0000-0000D2070000}"/>
    <cellStyle name="Millares 62" xfId="1908" xr:uid="{00000000-0005-0000-0000-0000D3070000}"/>
    <cellStyle name="Millares 62 2" xfId="1909" xr:uid="{00000000-0005-0000-0000-0000D4070000}"/>
    <cellStyle name="Millares 62 2 2" xfId="4684" xr:uid="{00000000-0005-0000-0000-0000D5070000}"/>
    <cellStyle name="Millares 63" xfId="1910" xr:uid="{00000000-0005-0000-0000-0000D6070000}"/>
    <cellStyle name="Millares 63 2" xfId="1911" xr:uid="{00000000-0005-0000-0000-0000D7070000}"/>
    <cellStyle name="Millares 63 2 2" xfId="4685" xr:uid="{00000000-0005-0000-0000-0000D8070000}"/>
    <cellStyle name="Millares 64" xfId="1912" xr:uid="{00000000-0005-0000-0000-0000D9070000}"/>
    <cellStyle name="Millares 64 2" xfId="1913" xr:uid="{00000000-0005-0000-0000-0000DA070000}"/>
    <cellStyle name="Millares 64 2 2" xfId="4686" xr:uid="{00000000-0005-0000-0000-0000DB070000}"/>
    <cellStyle name="Millares 65" xfId="1914" xr:uid="{00000000-0005-0000-0000-0000DC070000}"/>
    <cellStyle name="Millares 65 2" xfId="1915" xr:uid="{00000000-0005-0000-0000-0000DD070000}"/>
    <cellStyle name="Millares 65 2 2" xfId="4687" xr:uid="{00000000-0005-0000-0000-0000DE070000}"/>
    <cellStyle name="Millares 66" xfId="1916" xr:uid="{00000000-0005-0000-0000-0000DF070000}"/>
    <cellStyle name="Millares 66 2" xfId="1917" xr:uid="{00000000-0005-0000-0000-0000E0070000}"/>
    <cellStyle name="Millares 66 2 2" xfId="4688" xr:uid="{00000000-0005-0000-0000-0000E1070000}"/>
    <cellStyle name="Millares 67" xfId="1918" xr:uid="{00000000-0005-0000-0000-0000E2070000}"/>
    <cellStyle name="Millares 67 2" xfId="1919" xr:uid="{00000000-0005-0000-0000-0000E3070000}"/>
    <cellStyle name="Millares 67 3" xfId="1920" xr:uid="{00000000-0005-0000-0000-0000E4070000}"/>
    <cellStyle name="Millares 67 4" xfId="1921" xr:uid="{00000000-0005-0000-0000-0000E5070000}"/>
    <cellStyle name="Millares 67 5" xfId="1922" xr:uid="{00000000-0005-0000-0000-0000E6070000}"/>
    <cellStyle name="Millares 68" xfId="1923" xr:uid="{00000000-0005-0000-0000-0000E7070000}"/>
    <cellStyle name="Millares 68 2" xfId="1924" xr:uid="{00000000-0005-0000-0000-0000E8070000}"/>
    <cellStyle name="Millares 68 2 2" xfId="4689" xr:uid="{00000000-0005-0000-0000-0000E9070000}"/>
    <cellStyle name="Millares 69" xfId="1925" xr:uid="{00000000-0005-0000-0000-0000EA070000}"/>
    <cellStyle name="Millares 69 2" xfId="1926" xr:uid="{00000000-0005-0000-0000-0000EB070000}"/>
    <cellStyle name="Millares 7" xfId="1927" xr:uid="{00000000-0005-0000-0000-0000EC070000}"/>
    <cellStyle name="Millares 7 2" xfId="1928" xr:uid="{00000000-0005-0000-0000-0000ED070000}"/>
    <cellStyle name="Millares 7 3" xfId="1929" xr:uid="{00000000-0005-0000-0000-0000EE070000}"/>
    <cellStyle name="Millares 70" xfId="1930" xr:uid="{00000000-0005-0000-0000-0000EF070000}"/>
    <cellStyle name="Millares 71" xfId="1931" xr:uid="{00000000-0005-0000-0000-0000F0070000}"/>
    <cellStyle name="Millares 72" xfId="1932" xr:uid="{00000000-0005-0000-0000-0000F1070000}"/>
    <cellStyle name="Millares 73" xfId="1933" xr:uid="{00000000-0005-0000-0000-0000F2070000}"/>
    <cellStyle name="Millares 74" xfId="1934" xr:uid="{00000000-0005-0000-0000-0000F3070000}"/>
    <cellStyle name="Millares 75" xfId="1935" xr:uid="{00000000-0005-0000-0000-0000F4070000}"/>
    <cellStyle name="Millares 76" xfId="1936" xr:uid="{00000000-0005-0000-0000-0000F5070000}"/>
    <cellStyle name="Millares 77" xfId="1937" xr:uid="{00000000-0005-0000-0000-0000F6070000}"/>
    <cellStyle name="Millares 78" xfId="1938" xr:uid="{00000000-0005-0000-0000-0000F7070000}"/>
    <cellStyle name="Millares 79" xfId="1939" xr:uid="{00000000-0005-0000-0000-0000F8070000}"/>
    <cellStyle name="Millares 8" xfId="1940" xr:uid="{00000000-0005-0000-0000-0000F9070000}"/>
    <cellStyle name="Millares 8 2" xfId="1941" xr:uid="{00000000-0005-0000-0000-0000FA070000}"/>
    <cellStyle name="Millares 8 3" xfId="1942" xr:uid="{00000000-0005-0000-0000-0000FB070000}"/>
    <cellStyle name="Millares 80" xfId="1943" xr:uid="{00000000-0005-0000-0000-0000FC070000}"/>
    <cellStyle name="Millares 81" xfId="1944" xr:uid="{00000000-0005-0000-0000-0000FD070000}"/>
    <cellStyle name="Millares 82" xfId="1945" xr:uid="{00000000-0005-0000-0000-0000FE070000}"/>
    <cellStyle name="Millares 83" xfId="1946" xr:uid="{00000000-0005-0000-0000-0000FF070000}"/>
    <cellStyle name="Millares 84" xfId="1947" xr:uid="{00000000-0005-0000-0000-000000080000}"/>
    <cellStyle name="Millares 85" xfId="1948" xr:uid="{00000000-0005-0000-0000-000001080000}"/>
    <cellStyle name="Millares 86" xfId="1949" xr:uid="{00000000-0005-0000-0000-000002080000}"/>
    <cellStyle name="Millares 87" xfId="1950" xr:uid="{00000000-0005-0000-0000-000003080000}"/>
    <cellStyle name="Millares 88" xfId="1951" xr:uid="{00000000-0005-0000-0000-000004080000}"/>
    <cellStyle name="Millares 89" xfId="1952" xr:uid="{00000000-0005-0000-0000-000005080000}"/>
    <cellStyle name="Millares 9" xfId="1953" xr:uid="{00000000-0005-0000-0000-000006080000}"/>
    <cellStyle name="Millares 9 2" xfId="1954" xr:uid="{00000000-0005-0000-0000-000007080000}"/>
    <cellStyle name="Millares 9 3" xfId="1955" xr:uid="{00000000-0005-0000-0000-000008080000}"/>
    <cellStyle name="Millares 90" xfId="1956" xr:uid="{00000000-0005-0000-0000-000009080000}"/>
    <cellStyle name="Millares 91" xfId="1957" xr:uid="{00000000-0005-0000-0000-00000A080000}"/>
    <cellStyle name="Millares 92" xfId="1958" xr:uid="{00000000-0005-0000-0000-00000B080000}"/>
    <cellStyle name="Millares 93" xfId="1959" xr:uid="{00000000-0005-0000-0000-00000C080000}"/>
    <cellStyle name="Millares 94" xfId="1960" xr:uid="{00000000-0005-0000-0000-00000D080000}"/>
    <cellStyle name="Millares 95" xfId="1961" xr:uid="{00000000-0005-0000-0000-00000E080000}"/>
    <cellStyle name="Millares 96" xfId="1962" xr:uid="{00000000-0005-0000-0000-00000F080000}"/>
    <cellStyle name="Millares 97" xfId="1963" xr:uid="{00000000-0005-0000-0000-000010080000}"/>
    <cellStyle name="Millares 98" xfId="1964" xr:uid="{00000000-0005-0000-0000-000011080000}"/>
    <cellStyle name="Millares 99" xfId="1965" xr:uid="{00000000-0005-0000-0000-000012080000}"/>
    <cellStyle name="Moneda" xfId="1" builtinId="4"/>
    <cellStyle name="Moneda [0] 2" xfId="4756" xr:uid="{00000000-0005-0000-0000-000014080000}"/>
    <cellStyle name="Moneda 2" xfId="1966" xr:uid="{00000000-0005-0000-0000-000015080000}"/>
    <cellStyle name="Moneda 2 10" xfId="1967" xr:uid="{00000000-0005-0000-0000-000016080000}"/>
    <cellStyle name="Moneda 2 11" xfId="1968" xr:uid="{00000000-0005-0000-0000-000017080000}"/>
    <cellStyle name="Moneda 2 12" xfId="1969" xr:uid="{00000000-0005-0000-0000-000018080000}"/>
    <cellStyle name="Moneda 2 13" xfId="1970" xr:uid="{00000000-0005-0000-0000-000019080000}"/>
    <cellStyle name="Moneda 2 14" xfId="1971" xr:uid="{00000000-0005-0000-0000-00001A080000}"/>
    <cellStyle name="Moneda 2 15" xfId="1972" xr:uid="{00000000-0005-0000-0000-00001B080000}"/>
    <cellStyle name="Moneda 2 16" xfId="1973" xr:uid="{00000000-0005-0000-0000-00001C080000}"/>
    <cellStyle name="Moneda 2 17" xfId="1974" xr:uid="{00000000-0005-0000-0000-00001D080000}"/>
    <cellStyle name="Moneda 2 17 2" xfId="1975" xr:uid="{00000000-0005-0000-0000-00001E080000}"/>
    <cellStyle name="Moneda 2 17 2 2" xfId="1976" xr:uid="{00000000-0005-0000-0000-00001F080000}"/>
    <cellStyle name="Moneda 2 17 3" xfId="1977" xr:uid="{00000000-0005-0000-0000-000020080000}"/>
    <cellStyle name="Moneda 2 17 3 2" xfId="1978" xr:uid="{00000000-0005-0000-0000-000021080000}"/>
    <cellStyle name="Moneda 2 17 4" xfId="1979" xr:uid="{00000000-0005-0000-0000-000022080000}"/>
    <cellStyle name="Moneda 2 17 4 2" xfId="1980" xr:uid="{00000000-0005-0000-0000-000023080000}"/>
    <cellStyle name="Moneda 2 17 5" xfId="1981" xr:uid="{00000000-0005-0000-0000-000024080000}"/>
    <cellStyle name="Moneda 2 18" xfId="1982" xr:uid="{00000000-0005-0000-0000-000025080000}"/>
    <cellStyle name="Moneda 2 19" xfId="4705" xr:uid="{00000000-0005-0000-0000-000026080000}"/>
    <cellStyle name="Moneda 2 2" xfId="1983" xr:uid="{00000000-0005-0000-0000-000027080000}"/>
    <cellStyle name="Moneda 2 2 2" xfId="4706" xr:uid="{00000000-0005-0000-0000-000028080000}"/>
    <cellStyle name="Moneda 2 2 2 2" xfId="4757" xr:uid="{00000000-0005-0000-0000-000029080000}"/>
    <cellStyle name="Moneda 2 2 2 3" xfId="4758" xr:uid="{00000000-0005-0000-0000-00002A080000}"/>
    <cellStyle name="Moneda 2 2 3" xfId="4759" xr:uid="{00000000-0005-0000-0000-00002B080000}"/>
    <cellStyle name="Moneda 2 2 4" xfId="4760" xr:uid="{00000000-0005-0000-0000-00002C080000}"/>
    <cellStyle name="Moneda 2 2 5" xfId="4761" xr:uid="{00000000-0005-0000-0000-00002D080000}"/>
    <cellStyle name="Moneda 2 3" xfId="1984" xr:uid="{00000000-0005-0000-0000-00002E080000}"/>
    <cellStyle name="Moneda 2 3 10" xfId="4762" xr:uid="{00000000-0005-0000-0000-00002F080000}"/>
    <cellStyle name="Moneda 2 3 11" xfId="4763" xr:uid="{00000000-0005-0000-0000-000030080000}"/>
    <cellStyle name="Moneda 2 3 12" xfId="4764" xr:uid="{00000000-0005-0000-0000-000031080000}"/>
    <cellStyle name="Moneda 2 3 13" xfId="4765" xr:uid="{00000000-0005-0000-0000-000032080000}"/>
    <cellStyle name="Moneda 2 3 14" xfId="4766" xr:uid="{00000000-0005-0000-0000-000033080000}"/>
    <cellStyle name="Moneda 2 3 15" xfId="4767" xr:uid="{00000000-0005-0000-0000-000034080000}"/>
    <cellStyle name="Moneda 2 3 16" xfId="4768" xr:uid="{00000000-0005-0000-0000-000035080000}"/>
    <cellStyle name="Moneda 2 3 17" xfId="4769" xr:uid="{00000000-0005-0000-0000-000036080000}"/>
    <cellStyle name="Moneda 2 3 18" xfId="4770" xr:uid="{00000000-0005-0000-0000-000037080000}"/>
    <cellStyle name="Moneda 2 3 19" xfId="4771" xr:uid="{00000000-0005-0000-0000-000038080000}"/>
    <cellStyle name="Moneda 2 3 2" xfId="4772" xr:uid="{00000000-0005-0000-0000-000039080000}"/>
    <cellStyle name="Moneda 2 3 20" xfId="4773" xr:uid="{00000000-0005-0000-0000-00003A080000}"/>
    <cellStyle name="Moneda 2 3 21" xfId="4774" xr:uid="{00000000-0005-0000-0000-00003B080000}"/>
    <cellStyle name="Moneda 2 3 22" xfId="4775" xr:uid="{00000000-0005-0000-0000-00003C080000}"/>
    <cellStyle name="Moneda 2 3 23" xfId="4776" xr:uid="{00000000-0005-0000-0000-00003D080000}"/>
    <cellStyle name="Moneda 2 3 24" xfId="4777" xr:uid="{00000000-0005-0000-0000-00003E080000}"/>
    <cellStyle name="Moneda 2 3 3" xfId="4778" xr:uid="{00000000-0005-0000-0000-00003F080000}"/>
    <cellStyle name="Moneda 2 3 4" xfId="4779" xr:uid="{00000000-0005-0000-0000-000040080000}"/>
    <cellStyle name="Moneda 2 3 5" xfId="4780" xr:uid="{00000000-0005-0000-0000-000041080000}"/>
    <cellStyle name="Moneda 2 3 6" xfId="4781" xr:uid="{00000000-0005-0000-0000-000042080000}"/>
    <cellStyle name="Moneda 2 3 7" xfId="4782" xr:uid="{00000000-0005-0000-0000-000043080000}"/>
    <cellStyle name="Moneda 2 3 8" xfId="4783" xr:uid="{00000000-0005-0000-0000-000044080000}"/>
    <cellStyle name="Moneda 2 3 9" xfId="4784" xr:uid="{00000000-0005-0000-0000-000045080000}"/>
    <cellStyle name="Moneda 2 4" xfId="1985" xr:uid="{00000000-0005-0000-0000-000046080000}"/>
    <cellStyle name="Moneda 2 4 2" xfId="4785" xr:uid="{00000000-0005-0000-0000-000047080000}"/>
    <cellStyle name="Moneda 2 4 2 2" xfId="4786" xr:uid="{00000000-0005-0000-0000-000048080000}"/>
    <cellStyle name="Moneda 2 4 2 3" xfId="4787" xr:uid="{00000000-0005-0000-0000-000049080000}"/>
    <cellStyle name="Moneda 2 4 3" xfId="4788" xr:uid="{00000000-0005-0000-0000-00004A080000}"/>
    <cellStyle name="Moneda 2 4 4" xfId="4789" xr:uid="{00000000-0005-0000-0000-00004B080000}"/>
    <cellStyle name="Moneda 2 4 5" xfId="4790" xr:uid="{00000000-0005-0000-0000-00004C080000}"/>
    <cellStyle name="Moneda 2 5" xfId="1986" xr:uid="{00000000-0005-0000-0000-00004D080000}"/>
    <cellStyle name="Moneda 2 5 2" xfId="4791" xr:uid="{00000000-0005-0000-0000-00004E080000}"/>
    <cellStyle name="Moneda 2 5 3" xfId="4792" xr:uid="{00000000-0005-0000-0000-00004F080000}"/>
    <cellStyle name="Moneda 2 5 4" xfId="4793" xr:uid="{00000000-0005-0000-0000-000050080000}"/>
    <cellStyle name="Moneda 2 6" xfId="1987" xr:uid="{00000000-0005-0000-0000-000051080000}"/>
    <cellStyle name="Moneda 2 6 2" xfId="4794" xr:uid="{00000000-0005-0000-0000-000052080000}"/>
    <cellStyle name="Moneda 2 7" xfId="1988" xr:uid="{00000000-0005-0000-0000-000053080000}"/>
    <cellStyle name="Moneda 2 8" xfId="1989" xr:uid="{00000000-0005-0000-0000-000054080000}"/>
    <cellStyle name="Moneda 2 9" xfId="1990" xr:uid="{00000000-0005-0000-0000-000055080000}"/>
    <cellStyle name="Moneda 3" xfId="8" xr:uid="{00000000-0005-0000-0000-000056080000}"/>
    <cellStyle name="Moneda 3 2" xfId="4690" xr:uid="{00000000-0005-0000-0000-000057080000}"/>
    <cellStyle name="Moneda 3 2 2" xfId="4795" xr:uid="{00000000-0005-0000-0000-000058080000}"/>
    <cellStyle name="Moneda 3 2 2 2" xfId="4796" xr:uid="{00000000-0005-0000-0000-000059080000}"/>
    <cellStyle name="Moneda 3 2 2 3" xfId="4797" xr:uid="{00000000-0005-0000-0000-00005A080000}"/>
    <cellStyle name="Moneda 3 2 3" xfId="4798" xr:uid="{00000000-0005-0000-0000-00005B080000}"/>
    <cellStyle name="Moneda 3 2 4" xfId="4799" xr:uid="{00000000-0005-0000-0000-00005C080000}"/>
    <cellStyle name="Moneda 3 2 5" xfId="4800" xr:uid="{00000000-0005-0000-0000-00005D080000}"/>
    <cellStyle name="Moneda 3 3" xfId="4707" xr:uid="{00000000-0005-0000-0000-00005E080000}"/>
    <cellStyle name="Moneda 3 3 10" xfId="4801" xr:uid="{00000000-0005-0000-0000-00005F080000}"/>
    <cellStyle name="Moneda 3 3 11" xfId="4802" xr:uid="{00000000-0005-0000-0000-000060080000}"/>
    <cellStyle name="Moneda 3 3 12" xfId="4803" xr:uid="{00000000-0005-0000-0000-000061080000}"/>
    <cellStyle name="Moneda 3 3 13" xfId="4804" xr:uid="{00000000-0005-0000-0000-000062080000}"/>
    <cellStyle name="Moneda 3 3 14" xfId="4805" xr:uid="{00000000-0005-0000-0000-000063080000}"/>
    <cellStyle name="Moneda 3 3 15" xfId="4806" xr:uid="{00000000-0005-0000-0000-000064080000}"/>
    <cellStyle name="Moneda 3 3 16" xfId="4807" xr:uid="{00000000-0005-0000-0000-000065080000}"/>
    <cellStyle name="Moneda 3 3 17" xfId="4808" xr:uid="{00000000-0005-0000-0000-000066080000}"/>
    <cellStyle name="Moneda 3 3 18" xfId="4809" xr:uid="{00000000-0005-0000-0000-000067080000}"/>
    <cellStyle name="Moneda 3 3 19" xfId="4810" xr:uid="{00000000-0005-0000-0000-000068080000}"/>
    <cellStyle name="Moneda 3 3 2" xfId="4811" xr:uid="{00000000-0005-0000-0000-000069080000}"/>
    <cellStyle name="Moneda 3 3 20" xfId="4812" xr:uid="{00000000-0005-0000-0000-00006A080000}"/>
    <cellStyle name="Moneda 3 3 21" xfId="4813" xr:uid="{00000000-0005-0000-0000-00006B080000}"/>
    <cellStyle name="Moneda 3 3 22" xfId="4814" xr:uid="{00000000-0005-0000-0000-00006C080000}"/>
    <cellStyle name="Moneda 3 3 23" xfId="4815" xr:uid="{00000000-0005-0000-0000-00006D080000}"/>
    <cellStyle name="Moneda 3 3 24" xfId="4816" xr:uid="{00000000-0005-0000-0000-00006E080000}"/>
    <cellStyle name="Moneda 3 3 3" xfId="4817" xr:uid="{00000000-0005-0000-0000-00006F080000}"/>
    <cellStyle name="Moneda 3 3 4" xfId="4818" xr:uid="{00000000-0005-0000-0000-000070080000}"/>
    <cellStyle name="Moneda 3 3 5" xfId="4819" xr:uid="{00000000-0005-0000-0000-000071080000}"/>
    <cellStyle name="Moneda 3 3 6" xfId="4820" xr:uid="{00000000-0005-0000-0000-000072080000}"/>
    <cellStyle name="Moneda 3 3 7" xfId="4821" xr:uid="{00000000-0005-0000-0000-000073080000}"/>
    <cellStyle name="Moneda 3 3 8" xfId="4822" xr:uid="{00000000-0005-0000-0000-000074080000}"/>
    <cellStyle name="Moneda 3 3 9" xfId="4823" xr:uid="{00000000-0005-0000-0000-000075080000}"/>
    <cellStyle name="Moneda 3 4" xfId="4824" xr:uid="{00000000-0005-0000-0000-000076080000}"/>
    <cellStyle name="Moneda 3 4 2" xfId="4825" xr:uid="{00000000-0005-0000-0000-000077080000}"/>
    <cellStyle name="Moneda 3 4 2 2" xfId="4826" xr:uid="{00000000-0005-0000-0000-000078080000}"/>
    <cellStyle name="Moneda 3 4 2 3" xfId="4827" xr:uid="{00000000-0005-0000-0000-000079080000}"/>
    <cellStyle name="Moneda 3 4 3" xfId="4828" xr:uid="{00000000-0005-0000-0000-00007A080000}"/>
    <cellStyle name="Moneda 3 4 4" xfId="4829" xr:uid="{00000000-0005-0000-0000-00007B080000}"/>
    <cellStyle name="Moneda 3 4 5" xfId="4830" xr:uid="{00000000-0005-0000-0000-00007C080000}"/>
    <cellStyle name="Moneda 3 5" xfId="4831" xr:uid="{00000000-0005-0000-0000-00007D080000}"/>
    <cellStyle name="Moneda 3 5 2" xfId="4832" xr:uid="{00000000-0005-0000-0000-00007E080000}"/>
    <cellStyle name="Moneda 3 5 2 2" xfId="4833" xr:uid="{00000000-0005-0000-0000-00007F080000}"/>
    <cellStyle name="Moneda 3 5 2 3" xfId="4834" xr:uid="{00000000-0005-0000-0000-000080080000}"/>
    <cellStyle name="Moneda 3 5 3" xfId="4835" xr:uid="{00000000-0005-0000-0000-000081080000}"/>
    <cellStyle name="Moneda 3 5 4" xfId="4836" xr:uid="{00000000-0005-0000-0000-000082080000}"/>
    <cellStyle name="Moneda 3 5 5" xfId="4837" xr:uid="{00000000-0005-0000-0000-000083080000}"/>
    <cellStyle name="Moneda 3 6" xfId="4838" xr:uid="{00000000-0005-0000-0000-000084080000}"/>
    <cellStyle name="Moneda 3 6 2" xfId="4839" xr:uid="{00000000-0005-0000-0000-000085080000}"/>
    <cellStyle name="Moneda 3 6 2 2" xfId="4840" xr:uid="{00000000-0005-0000-0000-000086080000}"/>
    <cellStyle name="Moneda 3 6 2 3" xfId="4841" xr:uid="{00000000-0005-0000-0000-000087080000}"/>
    <cellStyle name="Moneda 3 6 3" xfId="4842" xr:uid="{00000000-0005-0000-0000-000088080000}"/>
    <cellStyle name="Moneda 3 6 4" xfId="4843" xr:uid="{00000000-0005-0000-0000-000089080000}"/>
    <cellStyle name="Moneda 3 7" xfId="4844" xr:uid="{00000000-0005-0000-0000-00008A080000}"/>
    <cellStyle name="Moneda 3 8" xfId="4845" xr:uid="{00000000-0005-0000-0000-00008B080000}"/>
    <cellStyle name="Moneda 4" xfId="1991" xr:uid="{00000000-0005-0000-0000-00008C080000}"/>
    <cellStyle name="Moneda 4 2" xfId="4717" xr:uid="{00000000-0005-0000-0000-00008D080000}"/>
    <cellStyle name="Moneda 5" xfId="1992" xr:uid="{00000000-0005-0000-0000-00008E080000}"/>
    <cellStyle name="Moneda 5 2" xfId="4722" xr:uid="{00000000-0005-0000-0000-00008F080000}"/>
    <cellStyle name="Moneda 6" xfId="4699" xr:uid="{00000000-0005-0000-0000-000090080000}"/>
    <cellStyle name="Moneda 6 2" xfId="4723" xr:uid="{00000000-0005-0000-0000-000091080000}"/>
    <cellStyle name="Moneda 8" xfId="4846" xr:uid="{00000000-0005-0000-0000-000092080000}"/>
    <cellStyle name="Moneda_FORMATO ANALISIS S.E.D" xfId="3" xr:uid="{00000000-0005-0000-0000-000093080000}"/>
    <cellStyle name="Normal" xfId="0" builtinId="0"/>
    <cellStyle name="Normal 10" xfId="1993" xr:uid="{00000000-0005-0000-0000-000095080000}"/>
    <cellStyle name="Normal 10 10" xfId="1994" xr:uid="{00000000-0005-0000-0000-000096080000}"/>
    <cellStyle name="Normal 10 11" xfId="1995" xr:uid="{00000000-0005-0000-0000-000097080000}"/>
    <cellStyle name="Normal 10 12" xfId="1996" xr:uid="{00000000-0005-0000-0000-000098080000}"/>
    <cellStyle name="Normal 10 12 2" xfId="1997" xr:uid="{00000000-0005-0000-0000-000099080000}"/>
    <cellStyle name="Normal 10 12 2 2" xfId="1998" xr:uid="{00000000-0005-0000-0000-00009A080000}"/>
    <cellStyle name="Normal 10 12 2 2 2" xfId="1999" xr:uid="{00000000-0005-0000-0000-00009B080000}"/>
    <cellStyle name="Normal 10 12 2 3" xfId="2000" xr:uid="{00000000-0005-0000-0000-00009C080000}"/>
    <cellStyle name="Normal 10 12 3" xfId="2001" xr:uid="{00000000-0005-0000-0000-00009D080000}"/>
    <cellStyle name="Normal 10 12 3 2" xfId="2002" xr:uid="{00000000-0005-0000-0000-00009E080000}"/>
    <cellStyle name="Normal 10 12 4" xfId="2003" xr:uid="{00000000-0005-0000-0000-00009F080000}"/>
    <cellStyle name="Normal 10 12 5" xfId="2004" xr:uid="{00000000-0005-0000-0000-0000A0080000}"/>
    <cellStyle name="Normal 10 13" xfId="2005" xr:uid="{00000000-0005-0000-0000-0000A1080000}"/>
    <cellStyle name="Normal 10 13 2" xfId="2006" xr:uid="{00000000-0005-0000-0000-0000A2080000}"/>
    <cellStyle name="Normal 10 13 2 2" xfId="2007" xr:uid="{00000000-0005-0000-0000-0000A3080000}"/>
    <cellStyle name="Normal 10 13 3" xfId="2008" xr:uid="{00000000-0005-0000-0000-0000A4080000}"/>
    <cellStyle name="Normal 10 13 4" xfId="2009" xr:uid="{00000000-0005-0000-0000-0000A5080000}"/>
    <cellStyle name="Normal 10 14" xfId="2010" xr:uid="{00000000-0005-0000-0000-0000A6080000}"/>
    <cellStyle name="Normal 10 14 2" xfId="2011" xr:uid="{00000000-0005-0000-0000-0000A7080000}"/>
    <cellStyle name="Normal 10 14 2 2" xfId="2012" xr:uid="{00000000-0005-0000-0000-0000A8080000}"/>
    <cellStyle name="Normal 10 14 3" xfId="2013" xr:uid="{00000000-0005-0000-0000-0000A9080000}"/>
    <cellStyle name="Normal 10 14 4" xfId="2014" xr:uid="{00000000-0005-0000-0000-0000AA080000}"/>
    <cellStyle name="Normal 10 15" xfId="2015" xr:uid="{00000000-0005-0000-0000-0000AB080000}"/>
    <cellStyle name="Normal 10 15 2" xfId="2016" xr:uid="{00000000-0005-0000-0000-0000AC080000}"/>
    <cellStyle name="Normal 10 16" xfId="2017" xr:uid="{00000000-0005-0000-0000-0000AD080000}"/>
    <cellStyle name="Normal 10 16 2" xfId="2018" xr:uid="{00000000-0005-0000-0000-0000AE080000}"/>
    <cellStyle name="Normal 10 17" xfId="2019" xr:uid="{00000000-0005-0000-0000-0000AF080000}"/>
    <cellStyle name="Normal 10 18" xfId="2020" xr:uid="{00000000-0005-0000-0000-0000B0080000}"/>
    <cellStyle name="Normal 10 2" xfId="2021" xr:uid="{00000000-0005-0000-0000-0000B1080000}"/>
    <cellStyle name="Normal 10 2 2" xfId="2022" xr:uid="{00000000-0005-0000-0000-0000B2080000}"/>
    <cellStyle name="Normal 10 2 3" xfId="2023" xr:uid="{00000000-0005-0000-0000-0000B3080000}"/>
    <cellStyle name="Normal 10 2 3 2" xfId="2024" xr:uid="{00000000-0005-0000-0000-0000B4080000}"/>
    <cellStyle name="Normal 10 2 3 2 2" xfId="2025" xr:uid="{00000000-0005-0000-0000-0000B5080000}"/>
    <cellStyle name="Normal 10 2 3 3" xfId="2026" xr:uid="{00000000-0005-0000-0000-0000B6080000}"/>
    <cellStyle name="Normal 10 2 3 4" xfId="2027" xr:uid="{00000000-0005-0000-0000-0000B7080000}"/>
    <cellStyle name="Normal 10 2 4" xfId="2028" xr:uid="{00000000-0005-0000-0000-0000B8080000}"/>
    <cellStyle name="Normal 10 3" xfId="2029" xr:uid="{00000000-0005-0000-0000-0000B9080000}"/>
    <cellStyle name="Normal 10 3 2" xfId="4732" xr:uid="{00000000-0005-0000-0000-0000BA080000}"/>
    <cellStyle name="Normal 10 4" xfId="2030" xr:uid="{00000000-0005-0000-0000-0000BB080000}"/>
    <cellStyle name="Normal 10 5" xfId="2031" xr:uid="{00000000-0005-0000-0000-0000BC080000}"/>
    <cellStyle name="Normal 10 6" xfId="2032" xr:uid="{00000000-0005-0000-0000-0000BD080000}"/>
    <cellStyle name="Normal 10 7" xfId="2033" xr:uid="{00000000-0005-0000-0000-0000BE080000}"/>
    <cellStyle name="Normal 10 8" xfId="2034" xr:uid="{00000000-0005-0000-0000-0000BF080000}"/>
    <cellStyle name="Normal 10 9" xfId="2035" xr:uid="{00000000-0005-0000-0000-0000C0080000}"/>
    <cellStyle name="Normal 11" xfId="2036" xr:uid="{00000000-0005-0000-0000-0000C1080000}"/>
    <cellStyle name="Normal 11 2" xfId="2037" xr:uid="{00000000-0005-0000-0000-0000C2080000}"/>
    <cellStyle name="Normal 11 3" xfId="2038" xr:uid="{00000000-0005-0000-0000-0000C3080000}"/>
    <cellStyle name="Normal 11 4" xfId="2039" xr:uid="{00000000-0005-0000-0000-0000C4080000}"/>
    <cellStyle name="Normal 11 5" xfId="2040" xr:uid="{00000000-0005-0000-0000-0000C5080000}"/>
    <cellStyle name="Normal 116" xfId="4847" xr:uid="{00000000-0005-0000-0000-0000C6080000}"/>
    <cellStyle name="Normal 117" xfId="4848" xr:uid="{00000000-0005-0000-0000-0000C7080000}"/>
    <cellStyle name="Normal 118" xfId="4849" xr:uid="{00000000-0005-0000-0000-0000C8080000}"/>
    <cellStyle name="Normal 119" xfId="4850" xr:uid="{00000000-0005-0000-0000-0000C9080000}"/>
    <cellStyle name="Normal 12" xfId="2041" xr:uid="{00000000-0005-0000-0000-0000CA080000}"/>
    <cellStyle name="Normal 12 2" xfId="4851" xr:uid="{00000000-0005-0000-0000-0000CB080000}"/>
    <cellStyle name="Normal 12 3" xfId="4852" xr:uid="{00000000-0005-0000-0000-0000CC080000}"/>
    <cellStyle name="Normal 120" xfId="4853" xr:uid="{00000000-0005-0000-0000-0000CD080000}"/>
    <cellStyle name="Normal 121" xfId="4854" xr:uid="{00000000-0005-0000-0000-0000CE080000}"/>
    <cellStyle name="Normal 122" xfId="4855" xr:uid="{00000000-0005-0000-0000-0000CF080000}"/>
    <cellStyle name="Normal 123" xfId="4856" xr:uid="{00000000-0005-0000-0000-0000D0080000}"/>
    <cellStyle name="Normal 124" xfId="4857" xr:uid="{00000000-0005-0000-0000-0000D1080000}"/>
    <cellStyle name="Normal 125" xfId="4858" xr:uid="{00000000-0005-0000-0000-0000D2080000}"/>
    <cellStyle name="Normal 126" xfId="4859" xr:uid="{00000000-0005-0000-0000-0000D3080000}"/>
    <cellStyle name="Normal 127" xfId="4860" xr:uid="{00000000-0005-0000-0000-0000D4080000}"/>
    <cellStyle name="Normal 128" xfId="4861" xr:uid="{00000000-0005-0000-0000-0000D5080000}"/>
    <cellStyle name="Normal 129" xfId="4862" xr:uid="{00000000-0005-0000-0000-0000D6080000}"/>
    <cellStyle name="Normal 13" xfId="2042" xr:uid="{00000000-0005-0000-0000-0000D7080000}"/>
    <cellStyle name="Normal 13 2" xfId="4726" xr:uid="{00000000-0005-0000-0000-0000D8080000}"/>
    <cellStyle name="Normal 130" xfId="4863" xr:uid="{00000000-0005-0000-0000-0000D9080000}"/>
    <cellStyle name="Normal 131" xfId="4864" xr:uid="{00000000-0005-0000-0000-0000DA080000}"/>
    <cellStyle name="Normal 132" xfId="4865" xr:uid="{00000000-0005-0000-0000-0000DB080000}"/>
    <cellStyle name="Normal 133" xfId="4866" xr:uid="{00000000-0005-0000-0000-0000DC080000}"/>
    <cellStyle name="Normal 134" xfId="4867" xr:uid="{00000000-0005-0000-0000-0000DD080000}"/>
    <cellStyle name="Normal 135" xfId="4868" xr:uid="{00000000-0005-0000-0000-0000DE080000}"/>
    <cellStyle name="Normal 136" xfId="4869" xr:uid="{00000000-0005-0000-0000-0000DF080000}"/>
    <cellStyle name="Normal 137" xfId="4870" xr:uid="{00000000-0005-0000-0000-0000E0080000}"/>
    <cellStyle name="Normal 138" xfId="4871" xr:uid="{00000000-0005-0000-0000-0000E1080000}"/>
    <cellStyle name="Normal 139" xfId="4872" xr:uid="{00000000-0005-0000-0000-0000E2080000}"/>
    <cellStyle name="Normal 14" xfId="2043" xr:uid="{00000000-0005-0000-0000-0000E3080000}"/>
    <cellStyle name="Normal 140" xfId="4873" xr:uid="{00000000-0005-0000-0000-0000E4080000}"/>
    <cellStyle name="Normal 141" xfId="4874" xr:uid="{00000000-0005-0000-0000-0000E5080000}"/>
    <cellStyle name="Normal 142" xfId="4875" xr:uid="{00000000-0005-0000-0000-0000E6080000}"/>
    <cellStyle name="Normal 143" xfId="4876" xr:uid="{00000000-0005-0000-0000-0000E7080000}"/>
    <cellStyle name="Normal 144" xfId="4877" xr:uid="{00000000-0005-0000-0000-0000E8080000}"/>
    <cellStyle name="Normal 145" xfId="4878" xr:uid="{00000000-0005-0000-0000-0000E9080000}"/>
    <cellStyle name="Normal 146" xfId="4879" xr:uid="{00000000-0005-0000-0000-0000EA080000}"/>
    <cellStyle name="Normal 147" xfId="4880" xr:uid="{00000000-0005-0000-0000-0000EB080000}"/>
    <cellStyle name="Normal 148" xfId="4881" xr:uid="{00000000-0005-0000-0000-0000EC080000}"/>
    <cellStyle name="Normal 149" xfId="4882" xr:uid="{00000000-0005-0000-0000-0000ED080000}"/>
    <cellStyle name="Normal 15" xfId="2044" xr:uid="{00000000-0005-0000-0000-0000EE080000}"/>
    <cellStyle name="Normal 150" xfId="4883" xr:uid="{00000000-0005-0000-0000-0000EF080000}"/>
    <cellStyle name="Normal 151" xfId="4884" xr:uid="{00000000-0005-0000-0000-0000F0080000}"/>
    <cellStyle name="Normal 152" xfId="4885" xr:uid="{00000000-0005-0000-0000-0000F1080000}"/>
    <cellStyle name="Normal 153" xfId="4886" xr:uid="{00000000-0005-0000-0000-0000F2080000}"/>
    <cellStyle name="Normal 154" xfId="4887" xr:uid="{00000000-0005-0000-0000-0000F3080000}"/>
    <cellStyle name="Normal 155" xfId="4888" xr:uid="{00000000-0005-0000-0000-0000F4080000}"/>
    <cellStyle name="Normal 16" xfId="2045" xr:uid="{00000000-0005-0000-0000-0000F5080000}"/>
    <cellStyle name="Normal 16 10" xfId="4889" xr:uid="{00000000-0005-0000-0000-0000F6080000}"/>
    <cellStyle name="Normal 16 11" xfId="4890" xr:uid="{00000000-0005-0000-0000-0000F7080000}"/>
    <cellStyle name="Normal 16 12" xfId="4891" xr:uid="{00000000-0005-0000-0000-0000F8080000}"/>
    <cellStyle name="Normal 16 13" xfId="4892" xr:uid="{00000000-0005-0000-0000-0000F9080000}"/>
    <cellStyle name="Normal 16 14" xfId="4893" xr:uid="{00000000-0005-0000-0000-0000FA080000}"/>
    <cellStyle name="Normal 16 15" xfId="4894" xr:uid="{00000000-0005-0000-0000-0000FB080000}"/>
    <cellStyle name="Normal 16 16" xfId="4895" xr:uid="{00000000-0005-0000-0000-0000FC080000}"/>
    <cellStyle name="Normal 16 17" xfId="4896" xr:uid="{00000000-0005-0000-0000-0000FD080000}"/>
    <cellStyle name="Normal 16 18" xfId="4897" xr:uid="{00000000-0005-0000-0000-0000FE080000}"/>
    <cellStyle name="Normal 16 19" xfId="4898" xr:uid="{00000000-0005-0000-0000-0000FF080000}"/>
    <cellStyle name="Normal 16 2" xfId="4899" xr:uid="{00000000-0005-0000-0000-000000090000}"/>
    <cellStyle name="Normal 16 20" xfId="4900" xr:uid="{00000000-0005-0000-0000-000001090000}"/>
    <cellStyle name="Normal 16 21" xfId="4901" xr:uid="{00000000-0005-0000-0000-000002090000}"/>
    <cellStyle name="Normal 16 3" xfId="4902" xr:uid="{00000000-0005-0000-0000-000003090000}"/>
    <cellStyle name="Normal 16 4" xfId="4903" xr:uid="{00000000-0005-0000-0000-000004090000}"/>
    <cellStyle name="Normal 16 5" xfId="4904" xr:uid="{00000000-0005-0000-0000-000005090000}"/>
    <cellStyle name="Normal 16 6" xfId="4905" xr:uid="{00000000-0005-0000-0000-000006090000}"/>
    <cellStyle name="Normal 16 7" xfId="4906" xr:uid="{00000000-0005-0000-0000-000007090000}"/>
    <cellStyle name="Normal 16 8" xfId="4907" xr:uid="{00000000-0005-0000-0000-000008090000}"/>
    <cellStyle name="Normal 16 9" xfId="4908" xr:uid="{00000000-0005-0000-0000-000009090000}"/>
    <cellStyle name="Normal 17" xfId="2046" xr:uid="{00000000-0005-0000-0000-00000A090000}"/>
    <cellStyle name="Normal 17 10" xfId="4909" xr:uid="{00000000-0005-0000-0000-00000B090000}"/>
    <cellStyle name="Normal 17 11" xfId="4910" xr:uid="{00000000-0005-0000-0000-00000C090000}"/>
    <cellStyle name="Normal 17 12" xfId="4911" xr:uid="{00000000-0005-0000-0000-00000D090000}"/>
    <cellStyle name="Normal 17 13" xfId="4912" xr:uid="{00000000-0005-0000-0000-00000E090000}"/>
    <cellStyle name="Normal 17 14" xfId="4913" xr:uid="{00000000-0005-0000-0000-00000F090000}"/>
    <cellStyle name="Normal 17 15" xfId="4914" xr:uid="{00000000-0005-0000-0000-000010090000}"/>
    <cellStyle name="Normal 17 16" xfId="4915" xr:uid="{00000000-0005-0000-0000-000011090000}"/>
    <cellStyle name="Normal 17 17" xfId="4916" xr:uid="{00000000-0005-0000-0000-000012090000}"/>
    <cellStyle name="Normal 17 18" xfId="4917" xr:uid="{00000000-0005-0000-0000-000013090000}"/>
    <cellStyle name="Normal 17 19" xfId="4918" xr:uid="{00000000-0005-0000-0000-000014090000}"/>
    <cellStyle name="Normal 17 2" xfId="2047" xr:uid="{00000000-0005-0000-0000-000015090000}"/>
    <cellStyle name="Normal 17 20" xfId="4919" xr:uid="{00000000-0005-0000-0000-000016090000}"/>
    <cellStyle name="Normal 17 21" xfId="4920" xr:uid="{00000000-0005-0000-0000-000017090000}"/>
    <cellStyle name="Normal 17 3" xfId="4921" xr:uid="{00000000-0005-0000-0000-000018090000}"/>
    <cellStyle name="Normal 17 4" xfId="4922" xr:uid="{00000000-0005-0000-0000-000019090000}"/>
    <cellStyle name="Normal 17 5" xfId="4923" xr:uid="{00000000-0005-0000-0000-00001A090000}"/>
    <cellStyle name="Normal 17 6" xfId="4924" xr:uid="{00000000-0005-0000-0000-00001B090000}"/>
    <cellStyle name="Normal 17 7" xfId="4925" xr:uid="{00000000-0005-0000-0000-00001C090000}"/>
    <cellStyle name="Normal 17 8" xfId="4926" xr:uid="{00000000-0005-0000-0000-00001D090000}"/>
    <cellStyle name="Normal 17 9" xfId="4927" xr:uid="{00000000-0005-0000-0000-00001E090000}"/>
    <cellStyle name="Normal 18" xfId="2048" xr:uid="{00000000-0005-0000-0000-00001F090000}"/>
    <cellStyle name="Normal 19" xfId="2049" xr:uid="{00000000-0005-0000-0000-000020090000}"/>
    <cellStyle name="Normal 2" xfId="9" xr:uid="{00000000-0005-0000-0000-000021090000}"/>
    <cellStyle name="Normal 2 10" xfId="2050" xr:uid="{00000000-0005-0000-0000-000022090000}"/>
    <cellStyle name="Normal 2 10 2" xfId="2051" xr:uid="{00000000-0005-0000-0000-000023090000}"/>
    <cellStyle name="Normal 2 10 2 2" xfId="2052" xr:uid="{00000000-0005-0000-0000-000024090000}"/>
    <cellStyle name="Normal 2 10 2 2 2" xfId="2053" xr:uid="{00000000-0005-0000-0000-000025090000}"/>
    <cellStyle name="Normal 2 10 2 2 2 2" xfId="2054" xr:uid="{00000000-0005-0000-0000-000026090000}"/>
    <cellStyle name="Normal 2 10 2 2 3" xfId="2055" xr:uid="{00000000-0005-0000-0000-000027090000}"/>
    <cellStyle name="Normal 2 10 2 3" xfId="2056" xr:uid="{00000000-0005-0000-0000-000028090000}"/>
    <cellStyle name="Normal 2 10 2 3 2" xfId="2057" xr:uid="{00000000-0005-0000-0000-000029090000}"/>
    <cellStyle name="Normal 2 10 2 4" xfId="2058" xr:uid="{00000000-0005-0000-0000-00002A090000}"/>
    <cellStyle name="Normal 2 10 2 5" xfId="2059" xr:uid="{00000000-0005-0000-0000-00002B090000}"/>
    <cellStyle name="Normal 2 10 3" xfId="2060" xr:uid="{00000000-0005-0000-0000-00002C090000}"/>
    <cellStyle name="Normal 2 10 3 2" xfId="2061" xr:uid="{00000000-0005-0000-0000-00002D090000}"/>
    <cellStyle name="Normal 2 10 3 2 2" xfId="2062" xr:uid="{00000000-0005-0000-0000-00002E090000}"/>
    <cellStyle name="Normal 2 10 3 2 2 2" xfId="2063" xr:uid="{00000000-0005-0000-0000-00002F090000}"/>
    <cellStyle name="Normal 2 10 3 2 3" xfId="2064" xr:uid="{00000000-0005-0000-0000-000030090000}"/>
    <cellStyle name="Normal 2 10 3 3" xfId="2065" xr:uid="{00000000-0005-0000-0000-000031090000}"/>
    <cellStyle name="Normal 2 10 3 3 2" xfId="2066" xr:uid="{00000000-0005-0000-0000-000032090000}"/>
    <cellStyle name="Normal 2 10 3 4" xfId="2067" xr:uid="{00000000-0005-0000-0000-000033090000}"/>
    <cellStyle name="Normal 2 10 3 5" xfId="2068" xr:uid="{00000000-0005-0000-0000-000034090000}"/>
    <cellStyle name="Normal 2 10 4" xfId="2069" xr:uid="{00000000-0005-0000-0000-000035090000}"/>
    <cellStyle name="Normal 2 10 4 2" xfId="2070" xr:uid="{00000000-0005-0000-0000-000036090000}"/>
    <cellStyle name="Normal 2 10 4 2 2" xfId="2071" xr:uid="{00000000-0005-0000-0000-000037090000}"/>
    <cellStyle name="Normal 2 10 4 3" xfId="2072" xr:uid="{00000000-0005-0000-0000-000038090000}"/>
    <cellStyle name="Normal 2 10 5" xfId="2073" xr:uid="{00000000-0005-0000-0000-000039090000}"/>
    <cellStyle name="Normal 2 10 5 2" xfId="2074" xr:uid="{00000000-0005-0000-0000-00003A090000}"/>
    <cellStyle name="Normal 2 10 6" xfId="2075" xr:uid="{00000000-0005-0000-0000-00003B090000}"/>
    <cellStyle name="Normal 2 10 7" xfId="2076" xr:uid="{00000000-0005-0000-0000-00003C090000}"/>
    <cellStyle name="Normal 2 100" xfId="4928" xr:uid="{00000000-0005-0000-0000-00003D090000}"/>
    <cellStyle name="Normal 2 101" xfId="4929" xr:uid="{00000000-0005-0000-0000-00003E090000}"/>
    <cellStyle name="Normal 2 102" xfId="4930" xr:uid="{00000000-0005-0000-0000-00003F090000}"/>
    <cellStyle name="Normal 2 103" xfId="4931" xr:uid="{00000000-0005-0000-0000-000040090000}"/>
    <cellStyle name="Normal 2 104" xfId="4932" xr:uid="{00000000-0005-0000-0000-000041090000}"/>
    <cellStyle name="Normal 2 105" xfId="4933" xr:uid="{00000000-0005-0000-0000-000042090000}"/>
    <cellStyle name="Normal 2 106" xfId="4934" xr:uid="{00000000-0005-0000-0000-000043090000}"/>
    <cellStyle name="Normal 2 107" xfId="4935" xr:uid="{00000000-0005-0000-0000-000044090000}"/>
    <cellStyle name="Normal 2 108" xfId="4936" xr:uid="{00000000-0005-0000-0000-000045090000}"/>
    <cellStyle name="Normal 2 109" xfId="4937" xr:uid="{00000000-0005-0000-0000-000046090000}"/>
    <cellStyle name="Normal 2 11" xfId="2077" xr:uid="{00000000-0005-0000-0000-000047090000}"/>
    <cellStyle name="Normal 2 11 2" xfId="2078" xr:uid="{00000000-0005-0000-0000-000048090000}"/>
    <cellStyle name="Normal 2 11 2 2" xfId="2079" xr:uid="{00000000-0005-0000-0000-000049090000}"/>
    <cellStyle name="Normal 2 11 2 2 2" xfId="2080" xr:uid="{00000000-0005-0000-0000-00004A090000}"/>
    <cellStyle name="Normal 2 11 2 2 2 2" xfId="2081" xr:uid="{00000000-0005-0000-0000-00004B090000}"/>
    <cellStyle name="Normal 2 11 2 2 3" xfId="2082" xr:uid="{00000000-0005-0000-0000-00004C090000}"/>
    <cellStyle name="Normal 2 11 2 3" xfId="2083" xr:uid="{00000000-0005-0000-0000-00004D090000}"/>
    <cellStyle name="Normal 2 11 2 3 2" xfId="2084" xr:uid="{00000000-0005-0000-0000-00004E090000}"/>
    <cellStyle name="Normal 2 11 2 4" xfId="2085" xr:uid="{00000000-0005-0000-0000-00004F090000}"/>
    <cellStyle name="Normal 2 11 2 5" xfId="2086" xr:uid="{00000000-0005-0000-0000-000050090000}"/>
    <cellStyle name="Normal 2 11 3" xfId="2087" xr:uid="{00000000-0005-0000-0000-000051090000}"/>
    <cellStyle name="Normal 2 11 3 2" xfId="2088" xr:uid="{00000000-0005-0000-0000-000052090000}"/>
    <cellStyle name="Normal 2 11 3 2 2" xfId="2089" xr:uid="{00000000-0005-0000-0000-000053090000}"/>
    <cellStyle name="Normal 2 11 3 2 2 2" xfId="2090" xr:uid="{00000000-0005-0000-0000-000054090000}"/>
    <cellStyle name="Normal 2 11 3 2 3" xfId="2091" xr:uid="{00000000-0005-0000-0000-000055090000}"/>
    <cellStyle name="Normal 2 11 3 3" xfId="2092" xr:uid="{00000000-0005-0000-0000-000056090000}"/>
    <cellStyle name="Normal 2 11 3 3 2" xfId="2093" xr:uid="{00000000-0005-0000-0000-000057090000}"/>
    <cellStyle name="Normal 2 11 3 4" xfId="2094" xr:uid="{00000000-0005-0000-0000-000058090000}"/>
    <cellStyle name="Normal 2 11 3 5" xfId="2095" xr:uid="{00000000-0005-0000-0000-000059090000}"/>
    <cellStyle name="Normal 2 11 4" xfId="2096" xr:uid="{00000000-0005-0000-0000-00005A090000}"/>
    <cellStyle name="Normal 2 11 4 2" xfId="2097" xr:uid="{00000000-0005-0000-0000-00005B090000}"/>
    <cellStyle name="Normal 2 11 4 2 2" xfId="2098" xr:uid="{00000000-0005-0000-0000-00005C090000}"/>
    <cellStyle name="Normal 2 11 4 3" xfId="2099" xr:uid="{00000000-0005-0000-0000-00005D090000}"/>
    <cellStyle name="Normal 2 11 5" xfId="2100" xr:uid="{00000000-0005-0000-0000-00005E090000}"/>
    <cellStyle name="Normal 2 11 5 2" xfId="2101" xr:uid="{00000000-0005-0000-0000-00005F090000}"/>
    <cellStyle name="Normal 2 11 6" xfId="2102" xr:uid="{00000000-0005-0000-0000-000060090000}"/>
    <cellStyle name="Normal 2 11 7" xfId="2103" xr:uid="{00000000-0005-0000-0000-000061090000}"/>
    <cellStyle name="Normal 2 110" xfId="4938" xr:uid="{00000000-0005-0000-0000-000062090000}"/>
    <cellStyle name="Normal 2 111" xfId="4939" xr:uid="{00000000-0005-0000-0000-000063090000}"/>
    <cellStyle name="Normal 2 112" xfId="4940" xr:uid="{00000000-0005-0000-0000-000064090000}"/>
    <cellStyle name="Normal 2 113" xfId="4941" xr:uid="{00000000-0005-0000-0000-000065090000}"/>
    <cellStyle name="Normal 2 114" xfId="4942" xr:uid="{00000000-0005-0000-0000-000066090000}"/>
    <cellStyle name="Normal 2 115" xfId="4943" xr:uid="{00000000-0005-0000-0000-000067090000}"/>
    <cellStyle name="Normal 2 116" xfId="4944" xr:uid="{00000000-0005-0000-0000-000068090000}"/>
    <cellStyle name="Normal 2 117" xfId="4945" xr:uid="{00000000-0005-0000-0000-000069090000}"/>
    <cellStyle name="Normal 2 118" xfId="4946" xr:uid="{00000000-0005-0000-0000-00006A090000}"/>
    <cellStyle name="Normal 2 119" xfId="4947" xr:uid="{00000000-0005-0000-0000-00006B090000}"/>
    <cellStyle name="Normal 2 12" xfId="2104" xr:uid="{00000000-0005-0000-0000-00006C090000}"/>
    <cellStyle name="Normal 2 12 2" xfId="2105" xr:uid="{00000000-0005-0000-0000-00006D090000}"/>
    <cellStyle name="Normal 2 12 2 2" xfId="2106" xr:uid="{00000000-0005-0000-0000-00006E090000}"/>
    <cellStyle name="Normal 2 12 2 2 2" xfId="2107" xr:uid="{00000000-0005-0000-0000-00006F090000}"/>
    <cellStyle name="Normal 2 12 2 2 2 2" xfId="2108" xr:uid="{00000000-0005-0000-0000-000070090000}"/>
    <cellStyle name="Normal 2 12 2 2 3" xfId="2109" xr:uid="{00000000-0005-0000-0000-000071090000}"/>
    <cellStyle name="Normal 2 12 2 3" xfId="2110" xr:uid="{00000000-0005-0000-0000-000072090000}"/>
    <cellStyle name="Normal 2 12 2 3 2" xfId="2111" xr:uid="{00000000-0005-0000-0000-000073090000}"/>
    <cellStyle name="Normal 2 12 2 4" xfId="2112" xr:uid="{00000000-0005-0000-0000-000074090000}"/>
    <cellStyle name="Normal 2 12 2 5" xfId="2113" xr:uid="{00000000-0005-0000-0000-000075090000}"/>
    <cellStyle name="Normal 2 12 3" xfId="2114" xr:uid="{00000000-0005-0000-0000-000076090000}"/>
    <cellStyle name="Normal 2 12 3 2" xfId="2115" xr:uid="{00000000-0005-0000-0000-000077090000}"/>
    <cellStyle name="Normal 2 12 3 2 2" xfId="2116" xr:uid="{00000000-0005-0000-0000-000078090000}"/>
    <cellStyle name="Normal 2 12 3 2 2 2" xfId="2117" xr:uid="{00000000-0005-0000-0000-000079090000}"/>
    <cellStyle name="Normal 2 12 3 2 3" xfId="2118" xr:uid="{00000000-0005-0000-0000-00007A090000}"/>
    <cellStyle name="Normal 2 12 3 3" xfId="2119" xr:uid="{00000000-0005-0000-0000-00007B090000}"/>
    <cellStyle name="Normal 2 12 3 3 2" xfId="2120" xr:uid="{00000000-0005-0000-0000-00007C090000}"/>
    <cellStyle name="Normal 2 12 3 4" xfId="2121" xr:uid="{00000000-0005-0000-0000-00007D090000}"/>
    <cellStyle name="Normal 2 12 3 5" xfId="2122" xr:uid="{00000000-0005-0000-0000-00007E090000}"/>
    <cellStyle name="Normal 2 12 4" xfId="2123" xr:uid="{00000000-0005-0000-0000-00007F090000}"/>
    <cellStyle name="Normal 2 12 4 2" xfId="2124" xr:uid="{00000000-0005-0000-0000-000080090000}"/>
    <cellStyle name="Normal 2 12 4 2 2" xfId="2125" xr:uid="{00000000-0005-0000-0000-000081090000}"/>
    <cellStyle name="Normal 2 12 4 3" xfId="2126" xr:uid="{00000000-0005-0000-0000-000082090000}"/>
    <cellStyle name="Normal 2 12 5" xfId="2127" xr:uid="{00000000-0005-0000-0000-000083090000}"/>
    <cellStyle name="Normal 2 12 5 2" xfId="2128" xr:uid="{00000000-0005-0000-0000-000084090000}"/>
    <cellStyle name="Normal 2 12 6" xfId="2129" xr:uid="{00000000-0005-0000-0000-000085090000}"/>
    <cellStyle name="Normal 2 12 7" xfId="2130" xr:uid="{00000000-0005-0000-0000-000086090000}"/>
    <cellStyle name="Normal 2 120" xfId="4948" xr:uid="{00000000-0005-0000-0000-000087090000}"/>
    <cellStyle name="Normal 2 121" xfId="4949" xr:uid="{00000000-0005-0000-0000-000088090000}"/>
    <cellStyle name="Normal 2 122" xfId="4950" xr:uid="{00000000-0005-0000-0000-000089090000}"/>
    <cellStyle name="Normal 2 123" xfId="4951" xr:uid="{00000000-0005-0000-0000-00008A090000}"/>
    <cellStyle name="Normal 2 124" xfId="4952" xr:uid="{00000000-0005-0000-0000-00008B090000}"/>
    <cellStyle name="Normal 2 125" xfId="4953" xr:uid="{00000000-0005-0000-0000-00008C090000}"/>
    <cellStyle name="Normal 2 126" xfId="4954" xr:uid="{00000000-0005-0000-0000-00008D090000}"/>
    <cellStyle name="Normal 2 127" xfId="4955" xr:uid="{00000000-0005-0000-0000-00008E090000}"/>
    <cellStyle name="Normal 2 128" xfId="4956" xr:uid="{00000000-0005-0000-0000-00008F090000}"/>
    <cellStyle name="Normal 2 129" xfId="4957" xr:uid="{00000000-0005-0000-0000-000090090000}"/>
    <cellStyle name="Normal 2 13" xfId="2131" xr:uid="{00000000-0005-0000-0000-000091090000}"/>
    <cellStyle name="Normal 2 13 2" xfId="2132" xr:uid="{00000000-0005-0000-0000-000092090000}"/>
    <cellStyle name="Normal 2 13 2 2" xfId="2133" xr:uid="{00000000-0005-0000-0000-000093090000}"/>
    <cellStyle name="Normal 2 13 2 2 2" xfId="2134" xr:uid="{00000000-0005-0000-0000-000094090000}"/>
    <cellStyle name="Normal 2 13 2 2 2 2" xfId="2135" xr:uid="{00000000-0005-0000-0000-000095090000}"/>
    <cellStyle name="Normal 2 13 2 2 3" xfId="2136" xr:uid="{00000000-0005-0000-0000-000096090000}"/>
    <cellStyle name="Normal 2 13 2 3" xfId="2137" xr:uid="{00000000-0005-0000-0000-000097090000}"/>
    <cellStyle name="Normal 2 13 2 3 2" xfId="2138" xr:uid="{00000000-0005-0000-0000-000098090000}"/>
    <cellStyle name="Normal 2 13 2 4" xfId="2139" xr:uid="{00000000-0005-0000-0000-000099090000}"/>
    <cellStyle name="Normal 2 13 2 5" xfId="2140" xr:uid="{00000000-0005-0000-0000-00009A090000}"/>
    <cellStyle name="Normal 2 13 3" xfId="2141" xr:uid="{00000000-0005-0000-0000-00009B090000}"/>
    <cellStyle name="Normal 2 13 3 2" xfId="2142" xr:uid="{00000000-0005-0000-0000-00009C090000}"/>
    <cellStyle name="Normal 2 13 3 2 2" xfId="2143" xr:uid="{00000000-0005-0000-0000-00009D090000}"/>
    <cellStyle name="Normal 2 13 3 2 2 2" xfId="2144" xr:uid="{00000000-0005-0000-0000-00009E090000}"/>
    <cellStyle name="Normal 2 13 3 2 3" xfId="2145" xr:uid="{00000000-0005-0000-0000-00009F090000}"/>
    <cellStyle name="Normal 2 13 3 3" xfId="2146" xr:uid="{00000000-0005-0000-0000-0000A0090000}"/>
    <cellStyle name="Normal 2 13 3 3 2" xfId="2147" xr:uid="{00000000-0005-0000-0000-0000A1090000}"/>
    <cellStyle name="Normal 2 13 3 4" xfId="2148" xr:uid="{00000000-0005-0000-0000-0000A2090000}"/>
    <cellStyle name="Normal 2 13 3 5" xfId="2149" xr:uid="{00000000-0005-0000-0000-0000A3090000}"/>
    <cellStyle name="Normal 2 13 4" xfId="2150" xr:uid="{00000000-0005-0000-0000-0000A4090000}"/>
    <cellStyle name="Normal 2 13 4 2" xfId="2151" xr:uid="{00000000-0005-0000-0000-0000A5090000}"/>
    <cellStyle name="Normal 2 13 4 2 2" xfId="2152" xr:uid="{00000000-0005-0000-0000-0000A6090000}"/>
    <cellStyle name="Normal 2 13 4 3" xfId="2153" xr:uid="{00000000-0005-0000-0000-0000A7090000}"/>
    <cellStyle name="Normal 2 13 5" xfId="2154" xr:uid="{00000000-0005-0000-0000-0000A8090000}"/>
    <cellStyle name="Normal 2 13 5 2" xfId="2155" xr:uid="{00000000-0005-0000-0000-0000A9090000}"/>
    <cellStyle name="Normal 2 13 6" xfId="2156" xr:uid="{00000000-0005-0000-0000-0000AA090000}"/>
    <cellStyle name="Normal 2 13 7" xfId="2157" xr:uid="{00000000-0005-0000-0000-0000AB090000}"/>
    <cellStyle name="Normal 2 130" xfId="4958" xr:uid="{00000000-0005-0000-0000-0000AC090000}"/>
    <cellStyle name="Normal 2 131" xfId="4959" xr:uid="{00000000-0005-0000-0000-0000AD090000}"/>
    <cellStyle name="Normal 2 132" xfId="4960" xr:uid="{00000000-0005-0000-0000-0000AE090000}"/>
    <cellStyle name="Normal 2 133" xfId="4961" xr:uid="{00000000-0005-0000-0000-0000AF090000}"/>
    <cellStyle name="Normal 2 134" xfId="4962" xr:uid="{00000000-0005-0000-0000-0000B0090000}"/>
    <cellStyle name="Normal 2 135" xfId="4963" xr:uid="{00000000-0005-0000-0000-0000B1090000}"/>
    <cellStyle name="Normal 2 136" xfId="4964" xr:uid="{00000000-0005-0000-0000-0000B2090000}"/>
    <cellStyle name="Normal 2 137" xfId="4965" xr:uid="{00000000-0005-0000-0000-0000B3090000}"/>
    <cellStyle name="Normal 2 138" xfId="4966" xr:uid="{00000000-0005-0000-0000-0000B4090000}"/>
    <cellStyle name="Normal 2 139" xfId="4967" xr:uid="{00000000-0005-0000-0000-0000B5090000}"/>
    <cellStyle name="Normal 2 14" xfId="2158" xr:uid="{00000000-0005-0000-0000-0000B6090000}"/>
    <cellStyle name="Normal 2 14 2" xfId="2159" xr:uid="{00000000-0005-0000-0000-0000B7090000}"/>
    <cellStyle name="Normal 2 14 2 2" xfId="2160" xr:uid="{00000000-0005-0000-0000-0000B8090000}"/>
    <cellStyle name="Normal 2 14 2 2 2" xfId="2161" xr:uid="{00000000-0005-0000-0000-0000B9090000}"/>
    <cellStyle name="Normal 2 14 2 2 2 2" xfId="2162" xr:uid="{00000000-0005-0000-0000-0000BA090000}"/>
    <cellStyle name="Normal 2 14 2 2 3" xfId="2163" xr:uid="{00000000-0005-0000-0000-0000BB090000}"/>
    <cellStyle name="Normal 2 14 2 3" xfId="2164" xr:uid="{00000000-0005-0000-0000-0000BC090000}"/>
    <cellStyle name="Normal 2 14 2 3 2" xfId="2165" xr:uid="{00000000-0005-0000-0000-0000BD090000}"/>
    <cellStyle name="Normal 2 14 2 4" xfId="2166" xr:uid="{00000000-0005-0000-0000-0000BE090000}"/>
    <cellStyle name="Normal 2 14 2 5" xfId="2167" xr:uid="{00000000-0005-0000-0000-0000BF090000}"/>
    <cellStyle name="Normal 2 14 3" xfId="2168" xr:uid="{00000000-0005-0000-0000-0000C0090000}"/>
    <cellStyle name="Normal 2 14 3 2" xfId="2169" xr:uid="{00000000-0005-0000-0000-0000C1090000}"/>
    <cellStyle name="Normal 2 14 3 2 2" xfId="2170" xr:uid="{00000000-0005-0000-0000-0000C2090000}"/>
    <cellStyle name="Normal 2 14 3 2 2 2" xfId="2171" xr:uid="{00000000-0005-0000-0000-0000C3090000}"/>
    <cellStyle name="Normal 2 14 3 2 3" xfId="2172" xr:uid="{00000000-0005-0000-0000-0000C4090000}"/>
    <cellStyle name="Normal 2 14 3 3" xfId="2173" xr:uid="{00000000-0005-0000-0000-0000C5090000}"/>
    <cellStyle name="Normal 2 14 3 3 2" xfId="2174" xr:uid="{00000000-0005-0000-0000-0000C6090000}"/>
    <cellStyle name="Normal 2 14 3 4" xfId="2175" xr:uid="{00000000-0005-0000-0000-0000C7090000}"/>
    <cellStyle name="Normal 2 14 3 5" xfId="2176" xr:uid="{00000000-0005-0000-0000-0000C8090000}"/>
    <cellStyle name="Normal 2 14 4" xfId="2177" xr:uid="{00000000-0005-0000-0000-0000C9090000}"/>
    <cellStyle name="Normal 2 14 4 2" xfId="2178" xr:uid="{00000000-0005-0000-0000-0000CA090000}"/>
    <cellStyle name="Normal 2 14 4 2 2" xfId="2179" xr:uid="{00000000-0005-0000-0000-0000CB090000}"/>
    <cellStyle name="Normal 2 14 4 3" xfId="2180" xr:uid="{00000000-0005-0000-0000-0000CC090000}"/>
    <cellStyle name="Normal 2 14 5" xfId="2181" xr:uid="{00000000-0005-0000-0000-0000CD090000}"/>
    <cellStyle name="Normal 2 14 5 2" xfId="2182" xr:uid="{00000000-0005-0000-0000-0000CE090000}"/>
    <cellStyle name="Normal 2 14 6" xfId="2183" xr:uid="{00000000-0005-0000-0000-0000CF090000}"/>
    <cellStyle name="Normal 2 14 7" xfId="2184" xr:uid="{00000000-0005-0000-0000-0000D0090000}"/>
    <cellStyle name="Normal 2 140" xfId="4968" xr:uid="{00000000-0005-0000-0000-0000D1090000}"/>
    <cellStyle name="Normal 2 141" xfId="4969" xr:uid="{00000000-0005-0000-0000-0000D2090000}"/>
    <cellStyle name="Normal 2 142" xfId="4970" xr:uid="{00000000-0005-0000-0000-0000D3090000}"/>
    <cellStyle name="Normal 2 15" xfId="2185" xr:uid="{00000000-0005-0000-0000-0000D4090000}"/>
    <cellStyle name="Normal 2 15 2" xfId="2186" xr:uid="{00000000-0005-0000-0000-0000D5090000}"/>
    <cellStyle name="Normal 2 15 2 2" xfId="2187" xr:uid="{00000000-0005-0000-0000-0000D6090000}"/>
    <cellStyle name="Normal 2 15 2 2 2" xfId="2188" xr:uid="{00000000-0005-0000-0000-0000D7090000}"/>
    <cellStyle name="Normal 2 15 2 2 2 2" xfId="2189" xr:uid="{00000000-0005-0000-0000-0000D8090000}"/>
    <cellStyle name="Normal 2 15 2 2 3" xfId="2190" xr:uid="{00000000-0005-0000-0000-0000D9090000}"/>
    <cellStyle name="Normal 2 15 2 3" xfId="2191" xr:uid="{00000000-0005-0000-0000-0000DA090000}"/>
    <cellStyle name="Normal 2 15 2 3 2" xfId="2192" xr:uid="{00000000-0005-0000-0000-0000DB090000}"/>
    <cellStyle name="Normal 2 15 2 4" xfId="2193" xr:uid="{00000000-0005-0000-0000-0000DC090000}"/>
    <cellStyle name="Normal 2 15 2 5" xfId="2194" xr:uid="{00000000-0005-0000-0000-0000DD090000}"/>
    <cellStyle name="Normal 2 15 3" xfId="2195" xr:uid="{00000000-0005-0000-0000-0000DE090000}"/>
    <cellStyle name="Normal 2 15 3 2" xfId="2196" xr:uid="{00000000-0005-0000-0000-0000DF090000}"/>
    <cellStyle name="Normal 2 15 3 2 2" xfId="2197" xr:uid="{00000000-0005-0000-0000-0000E0090000}"/>
    <cellStyle name="Normal 2 15 3 2 2 2" xfId="2198" xr:uid="{00000000-0005-0000-0000-0000E1090000}"/>
    <cellStyle name="Normal 2 15 3 2 3" xfId="2199" xr:uid="{00000000-0005-0000-0000-0000E2090000}"/>
    <cellStyle name="Normal 2 15 3 3" xfId="2200" xr:uid="{00000000-0005-0000-0000-0000E3090000}"/>
    <cellStyle name="Normal 2 15 3 3 2" xfId="2201" xr:uid="{00000000-0005-0000-0000-0000E4090000}"/>
    <cellStyle name="Normal 2 15 3 4" xfId="2202" xr:uid="{00000000-0005-0000-0000-0000E5090000}"/>
    <cellStyle name="Normal 2 15 3 5" xfId="2203" xr:uid="{00000000-0005-0000-0000-0000E6090000}"/>
    <cellStyle name="Normal 2 15 4" xfId="2204" xr:uid="{00000000-0005-0000-0000-0000E7090000}"/>
    <cellStyle name="Normal 2 15 4 2" xfId="2205" xr:uid="{00000000-0005-0000-0000-0000E8090000}"/>
    <cellStyle name="Normal 2 15 4 2 2" xfId="2206" xr:uid="{00000000-0005-0000-0000-0000E9090000}"/>
    <cellStyle name="Normal 2 15 4 3" xfId="2207" xr:uid="{00000000-0005-0000-0000-0000EA090000}"/>
    <cellStyle name="Normal 2 15 5" xfId="2208" xr:uid="{00000000-0005-0000-0000-0000EB090000}"/>
    <cellStyle name="Normal 2 15 5 2" xfId="2209" xr:uid="{00000000-0005-0000-0000-0000EC090000}"/>
    <cellStyle name="Normal 2 15 6" xfId="2210" xr:uid="{00000000-0005-0000-0000-0000ED090000}"/>
    <cellStyle name="Normal 2 15 7" xfId="2211" xr:uid="{00000000-0005-0000-0000-0000EE090000}"/>
    <cellStyle name="Normal 2 16" xfId="2212" xr:uid="{00000000-0005-0000-0000-0000EF090000}"/>
    <cellStyle name="Normal 2 16 2" xfId="2213" xr:uid="{00000000-0005-0000-0000-0000F0090000}"/>
    <cellStyle name="Normal 2 16 2 2" xfId="2214" xr:uid="{00000000-0005-0000-0000-0000F1090000}"/>
    <cellStyle name="Normal 2 16 2 2 2" xfId="2215" xr:uid="{00000000-0005-0000-0000-0000F2090000}"/>
    <cellStyle name="Normal 2 16 2 2 2 2" xfId="2216" xr:uid="{00000000-0005-0000-0000-0000F3090000}"/>
    <cellStyle name="Normal 2 16 2 2 3" xfId="2217" xr:uid="{00000000-0005-0000-0000-0000F4090000}"/>
    <cellStyle name="Normal 2 16 2 3" xfId="2218" xr:uid="{00000000-0005-0000-0000-0000F5090000}"/>
    <cellStyle name="Normal 2 16 2 3 2" xfId="2219" xr:uid="{00000000-0005-0000-0000-0000F6090000}"/>
    <cellStyle name="Normal 2 16 2 4" xfId="2220" xr:uid="{00000000-0005-0000-0000-0000F7090000}"/>
    <cellStyle name="Normal 2 16 2 5" xfId="2221" xr:uid="{00000000-0005-0000-0000-0000F8090000}"/>
    <cellStyle name="Normal 2 16 3" xfId="2222" xr:uid="{00000000-0005-0000-0000-0000F9090000}"/>
    <cellStyle name="Normal 2 16 3 2" xfId="2223" xr:uid="{00000000-0005-0000-0000-0000FA090000}"/>
    <cellStyle name="Normal 2 16 3 2 2" xfId="2224" xr:uid="{00000000-0005-0000-0000-0000FB090000}"/>
    <cellStyle name="Normal 2 16 3 2 2 2" xfId="2225" xr:uid="{00000000-0005-0000-0000-0000FC090000}"/>
    <cellStyle name="Normal 2 16 3 2 3" xfId="2226" xr:uid="{00000000-0005-0000-0000-0000FD090000}"/>
    <cellStyle name="Normal 2 16 3 3" xfId="2227" xr:uid="{00000000-0005-0000-0000-0000FE090000}"/>
    <cellStyle name="Normal 2 16 3 3 2" xfId="2228" xr:uid="{00000000-0005-0000-0000-0000FF090000}"/>
    <cellStyle name="Normal 2 16 3 4" xfId="2229" xr:uid="{00000000-0005-0000-0000-0000000A0000}"/>
    <cellStyle name="Normal 2 16 3 5" xfId="2230" xr:uid="{00000000-0005-0000-0000-0000010A0000}"/>
    <cellStyle name="Normal 2 16 4" xfId="2231" xr:uid="{00000000-0005-0000-0000-0000020A0000}"/>
    <cellStyle name="Normal 2 16 4 2" xfId="2232" xr:uid="{00000000-0005-0000-0000-0000030A0000}"/>
    <cellStyle name="Normal 2 16 4 2 2" xfId="2233" xr:uid="{00000000-0005-0000-0000-0000040A0000}"/>
    <cellStyle name="Normal 2 16 4 3" xfId="2234" xr:uid="{00000000-0005-0000-0000-0000050A0000}"/>
    <cellStyle name="Normal 2 16 5" xfId="2235" xr:uid="{00000000-0005-0000-0000-0000060A0000}"/>
    <cellStyle name="Normal 2 16 5 2" xfId="2236" xr:uid="{00000000-0005-0000-0000-0000070A0000}"/>
    <cellStyle name="Normal 2 16 6" xfId="2237" xr:uid="{00000000-0005-0000-0000-0000080A0000}"/>
    <cellStyle name="Normal 2 16 7" xfId="2238" xr:uid="{00000000-0005-0000-0000-0000090A0000}"/>
    <cellStyle name="Normal 2 17" xfId="2239" xr:uid="{00000000-0005-0000-0000-00000A0A0000}"/>
    <cellStyle name="Normal 2 17 2" xfId="2240" xr:uid="{00000000-0005-0000-0000-00000B0A0000}"/>
    <cellStyle name="Normal 2 17 2 2" xfId="2241" xr:uid="{00000000-0005-0000-0000-00000C0A0000}"/>
    <cellStyle name="Normal 2 17 2 2 2" xfId="2242" xr:uid="{00000000-0005-0000-0000-00000D0A0000}"/>
    <cellStyle name="Normal 2 17 2 2 2 2" xfId="2243" xr:uid="{00000000-0005-0000-0000-00000E0A0000}"/>
    <cellStyle name="Normal 2 17 2 2 3" xfId="2244" xr:uid="{00000000-0005-0000-0000-00000F0A0000}"/>
    <cellStyle name="Normal 2 17 2 3" xfId="2245" xr:uid="{00000000-0005-0000-0000-0000100A0000}"/>
    <cellStyle name="Normal 2 17 2 3 2" xfId="2246" xr:uid="{00000000-0005-0000-0000-0000110A0000}"/>
    <cellStyle name="Normal 2 17 2 4" xfId="2247" xr:uid="{00000000-0005-0000-0000-0000120A0000}"/>
    <cellStyle name="Normal 2 17 2 5" xfId="2248" xr:uid="{00000000-0005-0000-0000-0000130A0000}"/>
    <cellStyle name="Normal 2 17 3" xfId="2249" xr:uid="{00000000-0005-0000-0000-0000140A0000}"/>
    <cellStyle name="Normal 2 17 3 2" xfId="2250" xr:uid="{00000000-0005-0000-0000-0000150A0000}"/>
    <cellStyle name="Normal 2 17 3 2 2" xfId="2251" xr:uid="{00000000-0005-0000-0000-0000160A0000}"/>
    <cellStyle name="Normal 2 17 3 2 2 2" xfId="2252" xr:uid="{00000000-0005-0000-0000-0000170A0000}"/>
    <cellStyle name="Normal 2 17 3 2 3" xfId="2253" xr:uid="{00000000-0005-0000-0000-0000180A0000}"/>
    <cellStyle name="Normal 2 17 3 3" xfId="2254" xr:uid="{00000000-0005-0000-0000-0000190A0000}"/>
    <cellStyle name="Normal 2 17 3 3 2" xfId="2255" xr:uid="{00000000-0005-0000-0000-00001A0A0000}"/>
    <cellStyle name="Normal 2 17 3 4" xfId="2256" xr:uid="{00000000-0005-0000-0000-00001B0A0000}"/>
    <cellStyle name="Normal 2 17 3 5" xfId="2257" xr:uid="{00000000-0005-0000-0000-00001C0A0000}"/>
    <cellStyle name="Normal 2 17 4" xfId="2258" xr:uid="{00000000-0005-0000-0000-00001D0A0000}"/>
    <cellStyle name="Normal 2 17 4 2" xfId="2259" xr:uid="{00000000-0005-0000-0000-00001E0A0000}"/>
    <cellStyle name="Normal 2 17 4 2 2" xfId="2260" xr:uid="{00000000-0005-0000-0000-00001F0A0000}"/>
    <cellStyle name="Normal 2 17 4 3" xfId="2261" xr:uid="{00000000-0005-0000-0000-0000200A0000}"/>
    <cellStyle name="Normal 2 17 5" xfId="2262" xr:uid="{00000000-0005-0000-0000-0000210A0000}"/>
    <cellStyle name="Normal 2 17 5 2" xfId="2263" xr:uid="{00000000-0005-0000-0000-0000220A0000}"/>
    <cellStyle name="Normal 2 17 6" xfId="2264" xr:uid="{00000000-0005-0000-0000-0000230A0000}"/>
    <cellStyle name="Normal 2 17 7" xfId="2265" xr:uid="{00000000-0005-0000-0000-0000240A0000}"/>
    <cellStyle name="Normal 2 18" xfId="2266" xr:uid="{00000000-0005-0000-0000-0000250A0000}"/>
    <cellStyle name="Normal 2 18 2" xfId="2267" xr:uid="{00000000-0005-0000-0000-0000260A0000}"/>
    <cellStyle name="Normal 2 18 2 2" xfId="2268" xr:uid="{00000000-0005-0000-0000-0000270A0000}"/>
    <cellStyle name="Normal 2 18 2 2 2" xfId="2269" xr:uid="{00000000-0005-0000-0000-0000280A0000}"/>
    <cellStyle name="Normal 2 18 2 2 2 2" xfId="2270" xr:uid="{00000000-0005-0000-0000-0000290A0000}"/>
    <cellStyle name="Normal 2 18 2 2 3" xfId="2271" xr:uid="{00000000-0005-0000-0000-00002A0A0000}"/>
    <cellStyle name="Normal 2 18 2 3" xfId="2272" xr:uid="{00000000-0005-0000-0000-00002B0A0000}"/>
    <cellStyle name="Normal 2 18 2 3 2" xfId="2273" xr:uid="{00000000-0005-0000-0000-00002C0A0000}"/>
    <cellStyle name="Normal 2 18 2 4" xfId="2274" xr:uid="{00000000-0005-0000-0000-00002D0A0000}"/>
    <cellStyle name="Normal 2 18 2 5" xfId="2275" xr:uid="{00000000-0005-0000-0000-00002E0A0000}"/>
    <cellStyle name="Normal 2 18 3" xfId="2276" xr:uid="{00000000-0005-0000-0000-00002F0A0000}"/>
    <cellStyle name="Normal 2 18 3 2" xfId="2277" xr:uid="{00000000-0005-0000-0000-0000300A0000}"/>
    <cellStyle name="Normal 2 18 3 2 2" xfId="2278" xr:uid="{00000000-0005-0000-0000-0000310A0000}"/>
    <cellStyle name="Normal 2 18 3 2 2 2" xfId="2279" xr:uid="{00000000-0005-0000-0000-0000320A0000}"/>
    <cellStyle name="Normal 2 18 3 2 3" xfId="2280" xr:uid="{00000000-0005-0000-0000-0000330A0000}"/>
    <cellStyle name="Normal 2 18 3 3" xfId="2281" xr:uid="{00000000-0005-0000-0000-0000340A0000}"/>
    <cellStyle name="Normal 2 18 3 3 2" xfId="2282" xr:uid="{00000000-0005-0000-0000-0000350A0000}"/>
    <cellStyle name="Normal 2 18 3 4" xfId="2283" xr:uid="{00000000-0005-0000-0000-0000360A0000}"/>
    <cellStyle name="Normal 2 18 3 5" xfId="2284" xr:uid="{00000000-0005-0000-0000-0000370A0000}"/>
    <cellStyle name="Normal 2 18 4" xfId="2285" xr:uid="{00000000-0005-0000-0000-0000380A0000}"/>
    <cellStyle name="Normal 2 18 4 2" xfId="2286" xr:uid="{00000000-0005-0000-0000-0000390A0000}"/>
    <cellStyle name="Normal 2 18 4 2 2" xfId="2287" xr:uid="{00000000-0005-0000-0000-00003A0A0000}"/>
    <cellStyle name="Normal 2 18 4 3" xfId="2288" xr:uid="{00000000-0005-0000-0000-00003B0A0000}"/>
    <cellStyle name="Normal 2 18 5" xfId="2289" xr:uid="{00000000-0005-0000-0000-00003C0A0000}"/>
    <cellStyle name="Normal 2 18 5 2" xfId="2290" xr:uid="{00000000-0005-0000-0000-00003D0A0000}"/>
    <cellStyle name="Normal 2 18 6" xfId="2291" xr:uid="{00000000-0005-0000-0000-00003E0A0000}"/>
    <cellStyle name="Normal 2 18 7" xfId="2292" xr:uid="{00000000-0005-0000-0000-00003F0A0000}"/>
    <cellStyle name="Normal 2 19" xfId="2293" xr:uid="{00000000-0005-0000-0000-0000400A0000}"/>
    <cellStyle name="Normal 2 19 2" xfId="2294" xr:uid="{00000000-0005-0000-0000-0000410A0000}"/>
    <cellStyle name="Normal 2 19 2 2" xfId="2295" xr:uid="{00000000-0005-0000-0000-0000420A0000}"/>
    <cellStyle name="Normal 2 19 2 3" xfId="2296" xr:uid="{00000000-0005-0000-0000-0000430A0000}"/>
    <cellStyle name="Normal 2 19 2 4" xfId="2297" xr:uid="{00000000-0005-0000-0000-0000440A0000}"/>
    <cellStyle name="Normal 2 19 2 4 2" xfId="2298" xr:uid="{00000000-0005-0000-0000-0000450A0000}"/>
    <cellStyle name="Normal 2 19 2 4 2 2" xfId="2299" xr:uid="{00000000-0005-0000-0000-0000460A0000}"/>
    <cellStyle name="Normal 2 19 2 4 2 2 2" xfId="2300" xr:uid="{00000000-0005-0000-0000-0000470A0000}"/>
    <cellStyle name="Normal 2 19 2 4 2 3" xfId="2301" xr:uid="{00000000-0005-0000-0000-0000480A0000}"/>
    <cellStyle name="Normal 2 19 2 4 3" xfId="2302" xr:uid="{00000000-0005-0000-0000-0000490A0000}"/>
    <cellStyle name="Normal 2 19 2 4 3 2" xfId="2303" xr:uid="{00000000-0005-0000-0000-00004A0A0000}"/>
    <cellStyle name="Normal 2 19 2 4 4" xfId="2304" xr:uid="{00000000-0005-0000-0000-00004B0A0000}"/>
    <cellStyle name="Normal 2 19 2 4 5" xfId="2305" xr:uid="{00000000-0005-0000-0000-00004C0A0000}"/>
    <cellStyle name="Normal 2 19 2 5" xfId="2306" xr:uid="{00000000-0005-0000-0000-00004D0A0000}"/>
    <cellStyle name="Normal 2 19 3" xfId="2307" xr:uid="{00000000-0005-0000-0000-00004E0A0000}"/>
    <cellStyle name="Normal 2 19 3 2" xfId="2308" xr:uid="{00000000-0005-0000-0000-00004F0A0000}"/>
    <cellStyle name="Normal 2 19 3 2 2" xfId="2309" xr:uid="{00000000-0005-0000-0000-0000500A0000}"/>
    <cellStyle name="Normal 2 19 3 2 2 2" xfId="2310" xr:uid="{00000000-0005-0000-0000-0000510A0000}"/>
    <cellStyle name="Normal 2 19 3 2 3" xfId="2311" xr:uid="{00000000-0005-0000-0000-0000520A0000}"/>
    <cellStyle name="Normal 2 19 3 3" xfId="2312" xr:uid="{00000000-0005-0000-0000-0000530A0000}"/>
    <cellStyle name="Normal 2 19 3 3 2" xfId="2313" xr:uid="{00000000-0005-0000-0000-0000540A0000}"/>
    <cellStyle name="Normal 2 19 3 4" xfId="2314" xr:uid="{00000000-0005-0000-0000-0000550A0000}"/>
    <cellStyle name="Normal 2 19 3 5" xfId="2315" xr:uid="{00000000-0005-0000-0000-0000560A0000}"/>
    <cellStyle name="Normal 2 19 4" xfId="2316" xr:uid="{00000000-0005-0000-0000-0000570A0000}"/>
    <cellStyle name="Normal 2 19 4 2" xfId="2317" xr:uid="{00000000-0005-0000-0000-0000580A0000}"/>
    <cellStyle name="Normal 2 19 4 2 2" xfId="2318" xr:uid="{00000000-0005-0000-0000-0000590A0000}"/>
    <cellStyle name="Normal 2 19 4 3" xfId="2319" xr:uid="{00000000-0005-0000-0000-00005A0A0000}"/>
    <cellStyle name="Normal 2 19 5" xfId="2320" xr:uid="{00000000-0005-0000-0000-00005B0A0000}"/>
    <cellStyle name="Normal 2 19 5 2" xfId="2321" xr:uid="{00000000-0005-0000-0000-00005C0A0000}"/>
    <cellStyle name="Normal 2 19 6" xfId="2322" xr:uid="{00000000-0005-0000-0000-00005D0A0000}"/>
    <cellStyle name="Normal 2 19 7" xfId="2323" xr:uid="{00000000-0005-0000-0000-00005E0A0000}"/>
    <cellStyle name="Normal 2 2" xfId="2324" xr:uid="{00000000-0005-0000-0000-00005F0A0000}"/>
    <cellStyle name="Normal 2 2 10" xfId="4971" xr:uid="{00000000-0005-0000-0000-0000600A0000}"/>
    <cellStyle name="Normal 2 2 11" xfId="4972" xr:uid="{00000000-0005-0000-0000-0000610A0000}"/>
    <cellStyle name="Normal 2 2 12" xfId="4973" xr:uid="{00000000-0005-0000-0000-0000620A0000}"/>
    <cellStyle name="Normal 2 2 13" xfId="4974" xr:uid="{00000000-0005-0000-0000-0000630A0000}"/>
    <cellStyle name="Normal 2 2 14" xfId="4975" xr:uid="{00000000-0005-0000-0000-0000640A0000}"/>
    <cellStyle name="Normal 2 2 15" xfId="4976" xr:uid="{00000000-0005-0000-0000-0000650A0000}"/>
    <cellStyle name="Normal 2 2 16" xfId="4977" xr:uid="{00000000-0005-0000-0000-0000660A0000}"/>
    <cellStyle name="Normal 2 2 17" xfId="4978" xr:uid="{00000000-0005-0000-0000-0000670A0000}"/>
    <cellStyle name="Normal 2 2 18" xfId="2325" xr:uid="{00000000-0005-0000-0000-0000680A0000}"/>
    <cellStyle name="Normal 2 2 18 2" xfId="2326" xr:uid="{00000000-0005-0000-0000-0000690A0000}"/>
    <cellStyle name="Normal 2 2 18 3" xfId="2327" xr:uid="{00000000-0005-0000-0000-00006A0A0000}"/>
    <cellStyle name="Normal 2 2 19" xfId="4979" xr:uid="{00000000-0005-0000-0000-00006B0A0000}"/>
    <cellStyle name="Normal 2 2 2" xfId="2328" xr:uid="{00000000-0005-0000-0000-00006C0A0000}"/>
    <cellStyle name="Normal 2 2 2 10" xfId="4725" xr:uid="{00000000-0005-0000-0000-00006D0A0000}"/>
    <cellStyle name="Normal 2 2 2 11" xfId="4980" xr:uid="{00000000-0005-0000-0000-00006E0A0000}"/>
    <cellStyle name="Normal 2 2 2 12" xfId="4981" xr:uid="{00000000-0005-0000-0000-00006F0A0000}"/>
    <cellStyle name="Normal 2 2 2 13" xfId="4982" xr:uid="{00000000-0005-0000-0000-0000700A0000}"/>
    <cellStyle name="Normal 2 2 2 14" xfId="4983" xr:uid="{00000000-0005-0000-0000-0000710A0000}"/>
    <cellStyle name="Normal 2 2 2 15" xfId="4984" xr:uid="{00000000-0005-0000-0000-0000720A0000}"/>
    <cellStyle name="Normal 2 2 2 16" xfId="4985" xr:uid="{00000000-0005-0000-0000-0000730A0000}"/>
    <cellStyle name="Normal 2 2 2 17" xfId="4986" xr:uid="{00000000-0005-0000-0000-0000740A0000}"/>
    <cellStyle name="Normal 2 2 2 18" xfId="4987" xr:uid="{00000000-0005-0000-0000-0000750A0000}"/>
    <cellStyle name="Normal 2 2 2 19" xfId="4988" xr:uid="{00000000-0005-0000-0000-0000760A0000}"/>
    <cellStyle name="Normal 2 2 2 2" xfId="4989" xr:uid="{00000000-0005-0000-0000-0000770A0000}"/>
    <cellStyle name="Normal 2 2 2 20" xfId="4990" xr:uid="{00000000-0005-0000-0000-0000780A0000}"/>
    <cellStyle name="Normal 2 2 2 21" xfId="4991" xr:uid="{00000000-0005-0000-0000-0000790A0000}"/>
    <cellStyle name="Normal 2 2 2 3" xfId="4992" xr:uid="{00000000-0005-0000-0000-00007A0A0000}"/>
    <cellStyle name="Normal 2 2 2 4" xfId="4993" xr:uid="{00000000-0005-0000-0000-00007B0A0000}"/>
    <cellStyle name="Normal 2 2 2 5" xfId="4994" xr:uid="{00000000-0005-0000-0000-00007C0A0000}"/>
    <cellStyle name="Normal 2 2 2 6" xfId="4995" xr:uid="{00000000-0005-0000-0000-00007D0A0000}"/>
    <cellStyle name="Normal 2 2 2 7" xfId="4996" xr:uid="{00000000-0005-0000-0000-00007E0A0000}"/>
    <cellStyle name="Normal 2 2 2 8" xfId="4997" xr:uid="{00000000-0005-0000-0000-00007F0A0000}"/>
    <cellStyle name="Normal 2 2 2 9" xfId="4998" xr:uid="{00000000-0005-0000-0000-0000800A0000}"/>
    <cellStyle name="Normal 2 2 20" xfId="4999" xr:uid="{00000000-0005-0000-0000-0000810A0000}"/>
    <cellStyle name="Normal 2 2 21" xfId="5000" xr:uid="{00000000-0005-0000-0000-0000820A0000}"/>
    <cellStyle name="Normal 2 2 22" xfId="5001" xr:uid="{00000000-0005-0000-0000-0000830A0000}"/>
    <cellStyle name="Normal 2 2 23" xfId="5002" xr:uid="{00000000-0005-0000-0000-0000840A0000}"/>
    <cellStyle name="Normal 2 2 24" xfId="5003" xr:uid="{00000000-0005-0000-0000-0000850A0000}"/>
    <cellStyle name="Normal 2 2 3" xfId="5004" xr:uid="{00000000-0005-0000-0000-0000860A0000}"/>
    <cellStyle name="Normal 2 2 4" xfId="5005" xr:uid="{00000000-0005-0000-0000-0000870A0000}"/>
    <cellStyle name="Normal 2 2 5" xfId="5006" xr:uid="{00000000-0005-0000-0000-0000880A0000}"/>
    <cellStyle name="Normal 2 2 6" xfId="5007" xr:uid="{00000000-0005-0000-0000-0000890A0000}"/>
    <cellStyle name="Normal 2 2 7" xfId="5008" xr:uid="{00000000-0005-0000-0000-00008A0A0000}"/>
    <cellStyle name="Normal 2 2 8" xfId="5009" xr:uid="{00000000-0005-0000-0000-00008B0A0000}"/>
    <cellStyle name="Normal 2 2 9" xfId="5010" xr:uid="{00000000-0005-0000-0000-00008C0A0000}"/>
    <cellStyle name="Normal 2 20" xfId="2329" xr:uid="{00000000-0005-0000-0000-00008D0A0000}"/>
    <cellStyle name="Normal 2 20 2" xfId="2330" xr:uid="{00000000-0005-0000-0000-00008E0A0000}"/>
    <cellStyle name="Normal 2 20 2 2" xfId="2331" xr:uid="{00000000-0005-0000-0000-00008F0A0000}"/>
    <cellStyle name="Normal 2 20 2 3" xfId="2332" xr:uid="{00000000-0005-0000-0000-0000900A0000}"/>
    <cellStyle name="Normal 2 20 2 4" xfId="2333" xr:uid="{00000000-0005-0000-0000-0000910A0000}"/>
    <cellStyle name="Normal 2 20 2 4 2" xfId="2334" xr:uid="{00000000-0005-0000-0000-0000920A0000}"/>
    <cellStyle name="Normal 2 20 2 4 2 2" xfId="2335" xr:uid="{00000000-0005-0000-0000-0000930A0000}"/>
    <cellStyle name="Normal 2 20 2 4 2 2 2" xfId="2336" xr:uid="{00000000-0005-0000-0000-0000940A0000}"/>
    <cellStyle name="Normal 2 20 2 4 2 3" xfId="2337" xr:uid="{00000000-0005-0000-0000-0000950A0000}"/>
    <cellStyle name="Normal 2 20 2 4 3" xfId="2338" xr:uid="{00000000-0005-0000-0000-0000960A0000}"/>
    <cellStyle name="Normal 2 20 2 4 3 2" xfId="2339" xr:uid="{00000000-0005-0000-0000-0000970A0000}"/>
    <cellStyle name="Normal 2 20 2 4 4" xfId="2340" xr:uid="{00000000-0005-0000-0000-0000980A0000}"/>
    <cellStyle name="Normal 2 20 2 4 5" xfId="2341" xr:uid="{00000000-0005-0000-0000-0000990A0000}"/>
    <cellStyle name="Normal 2 20 2 5" xfId="2342" xr:uid="{00000000-0005-0000-0000-00009A0A0000}"/>
    <cellStyle name="Normal 2 20 3" xfId="2343" xr:uid="{00000000-0005-0000-0000-00009B0A0000}"/>
    <cellStyle name="Normal 2 20 3 2" xfId="2344" xr:uid="{00000000-0005-0000-0000-00009C0A0000}"/>
    <cellStyle name="Normal 2 20 3 2 2" xfId="2345" xr:uid="{00000000-0005-0000-0000-00009D0A0000}"/>
    <cellStyle name="Normal 2 20 3 2 2 2" xfId="2346" xr:uid="{00000000-0005-0000-0000-00009E0A0000}"/>
    <cellStyle name="Normal 2 20 3 2 3" xfId="2347" xr:uid="{00000000-0005-0000-0000-00009F0A0000}"/>
    <cellStyle name="Normal 2 20 3 3" xfId="2348" xr:uid="{00000000-0005-0000-0000-0000A00A0000}"/>
    <cellStyle name="Normal 2 20 3 3 2" xfId="2349" xr:uid="{00000000-0005-0000-0000-0000A10A0000}"/>
    <cellStyle name="Normal 2 20 3 4" xfId="2350" xr:uid="{00000000-0005-0000-0000-0000A20A0000}"/>
    <cellStyle name="Normal 2 20 3 5" xfId="2351" xr:uid="{00000000-0005-0000-0000-0000A30A0000}"/>
    <cellStyle name="Normal 2 20 4" xfId="2352" xr:uid="{00000000-0005-0000-0000-0000A40A0000}"/>
    <cellStyle name="Normal 2 20 4 2" xfId="2353" xr:uid="{00000000-0005-0000-0000-0000A50A0000}"/>
    <cellStyle name="Normal 2 20 4 2 2" xfId="2354" xr:uid="{00000000-0005-0000-0000-0000A60A0000}"/>
    <cellStyle name="Normal 2 20 4 3" xfId="2355" xr:uid="{00000000-0005-0000-0000-0000A70A0000}"/>
    <cellStyle name="Normal 2 20 5" xfId="2356" xr:uid="{00000000-0005-0000-0000-0000A80A0000}"/>
    <cellStyle name="Normal 2 20 5 2" xfId="2357" xr:uid="{00000000-0005-0000-0000-0000A90A0000}"/>
    <cellStyle name="Normal 2 20 6" xfId="2358" xr:uid="{00000000-0005-0000-0000-0000AA0A0000}"/>
    <cellStyle name="Normal 2 20 7" xfId="2359" xr:uid="{00000000-0005-0000-0000-0000AB0A0000}"/>
    <cellStyle name="Normal 2 21" xfId="2360" xr:uid="{00000000-0005-0000-0000-0000AC0A0000}"/>
    <cellStyle name="Normal 2 21 2" xfId="2361" xr:uid="{00000000-0005-0000-0000-0000AD0A0000}"/>
    <cellStyle name="Normal 2 21 2 2" xfId="2362" xr:uid="{00000000-0005-0000-0000-0000AE0A0000}"/>
    <cellStyle name="Normal 2 21 2 3" xfId="2363" xr:uid="{00000000-0005-0000-0000-0000AF0A0000}"/>
    <cellStyle name="Normal 2 21 2 4" xfId="2364" xr:uid="{00000000-0005-0000-0000-0000B00A0000}"/>
    <cellStyle name="Normal 2 21 2 4 2" xfId="2365" xr:uid="{00000000-0005-0000-0000-0000B10A0000}"/>
    <cellStyle name="Normal 2 21 2 4 2 2" xfId="2366" xr:uid="{00000000-0005-0000-0000-0000B20A0000}"/>
    <cellStyle name="Normal 2 21 2 4 2 2 2" xfId="2367" xr:uid="{00000000-0005-0000-0000-0000B30A0000}"/>
    <cellStyle name="Normal 2 21 2 4 2 3" xfId="2368" xr:uid="{00000000-0005-0000-0000-0000B40A0000}"/>
    <cellStyle name="Normal 2 21 2 4 3" xfId="2369" xr:uid="{00000000-0005-0000-0000-0000B50A0000}"/>
    <cellStyle name="Normal 2 21 2 4 3 2" xfId="2370" xr:uid="{00000000-0005-0000-0000-0000B60A0000}"/>
    <cellStyle name="Normal 2 21 2 4 4" xfId="2371" xr:uid="{00000000-0005-0000-0000-0000B70A0000}"/>
    <cellStyle name="Normal 2 21 2 4 5" xfId="2372" xr:uid="{00000000-0005-0000-0000-0000B80A0000}"/>
    <cellStyle name="Normal 2 21 2 5" xfId="2373" xr:uid="{00000000-0005-0000-0000-0000B90A0000}"/>
    <cellStyle name="Normal 2 21 3" xfId="2374" xr:uid="{00000000-0005-0000-0000-0000BA0A0000}"/>
    <cellStyle name="Normal 2 21 3 2" xfId="2375" xr:uid="{00000000-0005-0000-0000-0000BB0A0000}"/>
    <cellStyle name="Normal 2 21 3 2 2" xfId="2376" xr:uid="{00000000-0005-0000-0000-0000BC0A0000}"/>
    <cellStyle name="Normal 2 21 3 2 2 2" xfId="2377" xr:uid="{00000000-0005-0000-0000-0000BD0A0000}"/>
    <cellStyle name="Normal 2 21 3 2 3" xfId="2378" xr:uid="{00000000-0005-0000-0000-0000BE0A0000}"/>
    <cellStyle name="Normal 2 21 3 3" xfId="2379" xr:uid="{00000000-0005-0000-0000-0000BF0A0000}"/>
    <cellStyle name="Normal 2 21 3 3 2" xfId="2380" xr:uid="{00000000-0005-0000-0000-0000C00A0000}"/>
    <cellStyle name="Normal 2 21 3 4" xfId="2381" xr:uid="{00000000-0005-0000-0000-0000C10A0000}"/>
    <cellStyle name="Normal 2 21 3 5" xfId="2382" xr:uid="{00000000-0005-0000-0000-0000C20A0000}"/>
    <cellStyle name="Normal 2 21 4" xfId="2383" xr:uid="{00000000-0005-0000-0000-0000C30A0000}"/>
    <cellStyle name="Normal 2 21 4 2" xfId="2384" xr:uid="{00000000-0005-0000-0000-0000C40A0000}"/>
    <cellStyle name="Normal 2 21 4 2 2" xfId="2385" xr:uid="{00000000-0005-0000-0000-0000C50A0000}"/>
    <cellStyle name="Normal 2 21 4 3" xfId="2386" xr:uid="{00000000-0005-0000-0000-0000C60A0000}"/>
    <cellStyle name="Normal 2 21 5" xfId="2387" xr:uid="{00000000-0005-0000-0000-0000C70A0000}"/>
    <cellStyle name="Normal 2 21 5 2" xfId="2388" xr:uid="{00000000-0005-0000-0000-0000C80A0000}"/>
    <cellStyle name="Normal 2 21 6" xfId="2389" xr:uid="{00000000-0005-0000-0000-0000C90A0000}"/>
    <cellStyle name="Normal 2 21 7" xfId="2390" xr:uid="{00000000-0005-0000-0000-0000CA0A0000}"/>
    <cellStyle name="Normal 2 22" xfId="2391" xr:uid="{00000000-0005-0000-0000-0000CB0A0000}"/>
    <cellStyle name="Normal 2 22 2" xfId="2392" xr:uid="{00000000-0005-0000-0000-0000CC0A0000}"/>
    <cellStyle name="Normal 2 22 2 2" xfId="2393" xr:uid="{00000000-0005-0000-0000-0000CD0A0000}"/>
    <cellStyle name="Normal 2 22 2 3" xfId="2394" xr:uid="{00000000-0005-0000-0000-0000CE0A0000}"/>
    <cellStyle name="Normal 2 22 2 4" xfId="2395" xr:uid="{00000000-0005-0000-0000-0000CF0A0000}"/>
    <cellStyle name="Normal 2 22 2 4 2" xfId="2396" xr:uid="{00000000-0005-0000-0000-0000D00A0000}"/>
    <cellStyle name="Normal 2 22 2 4 2 2" xfId="2397" xr:uid="{00000000-0005-0000-0000-0000D10A0000}"/>
    <cellStyle name="Normal 2 22 2 4 2 2 2" xfId="2398" xr:uid="{00000000-0005-0000-0000-0000D20A0000}"/>
    <cellStyle name="Normal 2 22 2 4 2 3" xfId="2399" xr:uid="{00000000-0005-0000-0000-0000D30A0000}"/>
    <cellStyle name="Normal 2 22 2 4 3" xfId="2400" xr:uid="{00000000-0005-0000-0000-0000D40A0000}"/>
    <cellStyle name="Normal 2 22 2 4 3 2" xfId="2401" xr:uid="{00000000-0005-0000-0000-0000D50A0000}"/>
    <cellStyle name="Normal 2 22 2 4 4" xfId="2402" xr:uid="{00000000-0005-0000-0000-0000D60A0000}"/>
    <cellStyle name="Normal 2 22 2 4 5" xfId="2403" xr:uid="{00000000-0005-0000-0000-0000D70A0000}"/>
    <cellStyle name="Normal 2 22 2 5" xfId="2404" xr:uid="{00000000-0005-0000-0000-0000D80A0000}"/>
    <cellStyle name="Normal 2 22 3" xfId="2405" xr:uid="{00000000-0005-0000-0000-0000D90A0000}"/>
    <cellStyle name="Normal 2 22 3 2" xfId="2406" xr:uid="{00000000-0005-0000-0000-0000DA0A0000}"/>
    <cellStyle name="Normal 2 22 3 2 2" xfId="2407" xr:uid="{00000000-0005-0000-0000-0000DB0A0000}"/>
    <cellStyle name="Normal 2 22 3 2 2 2" xfId="2408" xr:uid="{00000000-0005-0000-0000-0000DC0A0000}"/>
    <cellStyle name="Normal 2 22 3 2 3" xfId="2409" xr:uid="{00000000-0005-0000-0000-0000DD0A0000}"/>
    <cellStyle name="Normal 2 22 3 3" xfId="2410" xr:uid="{00000000-0005-0000-0000-0000DE0A0000}"/>
    <cellStyle name="Normal 2 22 3 3 2" xfId="2411" xr:uid="{00000000-0005-0000-0000-0000DF0A0000}"/>
    <cellStyle name="Normal 2 22 3 4" xfId="2412" xr:uid="{00000000-0005-0000-0000-0000E00A0000}"/>
    <cellStyle name="Normal 2 22 3 5" xfId="2413" xr:uid="{00000000-0005-0000-0000-0000E10A0000}"/>
    <cellStyle name="Normal 2 22 4" xfId="2414" xr:uid="{00000000-0005-0000-0000-0000E20A0000}"/>
    <cellStyle name="Normal 2 22 4 2" xfId="2415" xr:uid="{00000000-0005-0000-0000-0000E30A0000}"/>
    <cellStyle name="Normal 2 22 4 2 2" xfId="2416" xr:uid="{00000000-0005-0000-0000-0000E40A0000}"/>
    <cellStyle name="Normal 2 22 4 3" xfId="2417" xr:uid="{00000000-0005-0000-0000-0000E50A0000}"/>
    <cellStyle name="Normal 2 22 5" xfId="2418" xr:uid="{00000000-0005-0000-0000-0000E60A0000}"/>
    <cellStyle name="Normal 2 22 5 2" xfId="2419" xr:uid="{00000000-0005-0000-0000-0000E70A0000}"/>
    <cellStyle name="Normal 2 22 6" xfId="2420" xr:uid="{00000000-0005-0000-0000-0000E80A0000}"/>
    <cellStyle name="Normal 2 22 7" xfId="2421" xr:uid="{00000000-0005-0000-0000-0000E90A0000}"/>
    <cellStyle name="Normal 2 23" xfId="2422" xr:uid="{00000000-0005-0000-0000-0000EA0A0000}"/>
    <cellStyle name="Normal 2 23 2" xfId="2423" xr:uid="{00000000-0005-0000-0000-0000EB0A0000}"/>
    <cellStyle name="Normal 2 23 2 2" xfId="2424" xr:uid="{00000000-0005-0000-0000-0000EC0A0000}"/>
    <cellStyle name="Normal 2 23 2 3" xfId="2425" xr:uid="{00000000-0005-0000-0000-0000ED0A0000}"/>
    <cellStyle name="Normal 2 23 2 4" xfId="2426" xr:uid="{00000000-0005-0000-0000-0000EE0A0000}"/>
    <cellStyle name="Normal 2 23 2 4 2" xfId="2427" xr:uid="{00000000-0005-0000-0000-0000EF0A0000}"/>
    <cellStyle name="Normal 2 23 2 4 2 2" xfId="2428" xr:uid="{00000000-0005-0000-0000-0000F00A0000}"/>
    <cellStyle name="Normal 2 23 2 4 2 2 2" xfId="2429" xr:uid="{00000000-0005-0000-0000-0000F10A0000}"/>
    <cellStyle name="Normal 2 23 2 4 2 3" xfId="2430" xr:uid="{00000000-0005-0000-0000-0000F20A0000}"/>
    <cellStyle name="Normal 2 23 2 4 3" xfId="2431" xr:uid="{00000000-0005-0000-0000-0000F30A0000}"/>
    <cellStyle name="Normal 2 23 2 4 3 2" xfId="2432" xr:uid="{00000000-0005-0000-0000-0000F40A0000}"/>
    <cellStyle name="Normal 2 23 2 4 4" xfId="2433" xr:uid="{00000000-0005-0000-0000-0000F50A0000}"/>
    <cellStyle name="Normal 2 23 2 4 5" xfId="2434" xr:uid="{00000000-0005-0000-0000-0000F60A0000}"/>
    <cellStyle name="Normal 2 23 2 5" xfId="2435" xr:uid="{00000000-0005-0000-0000-0000F70A0000}"/>
    <cellStyle name="Normal 2 23 3" xfId="2436" xr:uid="{00000000-0005-0000-0000-0000F80A0000}"/>
    <cellStyle name="Normal 2 23 3 2" xfId="2437" xr:uid="{00000000-0005-0000-0000-0000F90A0000}"/>
    <cellStyle name="Normal 2 23 3 2 2" xfId="2438" xr:uid="{00000000-0005-0000-0000-0000FA0A0000}"/>
    <cellStyle name="Normal 2 23 3 2 2 2" xfId="2439" xr:uid="{00000000-0005-0000-0000-0000FB0A0000}"/>
    <cellStyle name="Normal 2 23 3 2 3" xfId="2440" xr:uid="{00000000-0005-0000-0000-0000FC0A0000}"/>
    <cellStyle name="Normal 2 23 3 3" xfId="2441" xr:uid="{00000000-0005-0000-0000-0000FD0A0000}"/>
    <cellStyle name="Normal 2 23 3 3 2" xfId="2442" xr:uid="{00000000-0005-0000-0000-0000FE0A0000}"/>
    <cellStyle name="Normal 2 23 3 4" xfId="2443" xr:uid="{00000000-0005-0000-0000-0000FF0A0000}"/>
    <cellStyle name="Normal 2 23 3 5" xfId="2444" xr:uid="{00000000-0005-0000-0000-0000000B0000}"/>
    <cellStyle name="Normal 2 23 4" xfId="2445" xr:uid="{00000000-0005-0000-0000-0000010B0000}"/>
    <cellStyle name="Normal 2 23 4 2" xfId="2446" xr:uid="{00000000-0005-0000-0000-0000020B0000}"/>
    <cellStyle name="Normal 2 23 4 2 2" xfId="2447" xr:uid="{00000000-0005-0000-0000-0000030B0000}"/>
    <cellStyle name="Normal 2 23 4 3" xfId="2448" xr:uid="{00000000-0005-0000-0000-0000040B0000}"/>
    <cellStyle name="Normal 2 23 5" xfId="2449" xr:uid="{00000000-0005-0000-0000-0000050B0000}"/>
    <cellStyle name="Normal 2 23 5 2" xfId="2450" xr:uid="{00000000-0005-0000-0000-0000060B0000}"/>
    <cellStyle name="Normal 2 23 6" xfId="2451" xr:uid="{00000000-0005-0000-0000-0000070B0000}"/>
    <cellStyle name="Normal 2 23 7" xfId="2452" xr:uid="{00000000-0005-0000-0000-0000080B0000}"/>
    <cellStyle name="Normal 2 24" xfId="2453" xr:uid="{00000000-0005-0000-0000-0000090B0000}"/>
    <cellStyle name="Normal 2 24 2" xfId="2454" xr:uid="{00000000-0005-0000-0000-00000A0B0000}"/>
    <cellStyle name="Normal 2 24 2 2" xfId="2455" xr:uid="{00000000-0005-0000-0000-00000B0B0000}"/>
    <cellStyle name="Normal 2 24 2 3" xfId="2456" xr:uid="{00000000-0005-0000-0000-00000C0B0000}"/>
    <cellStyle name="Normal 2 24 3" xfId="2457" xr:uid="{00000000-0005-0000-0000-00000D0B0000}"/>
    <cellStyle name="Normal 2 24 3 2" xfId="2458" xr:uid="{00000000-0005-0000-0000-00000E0B0000}"/>
    <cellStyle name="Normal 2 24 3 2 2" xfId="2459" xr:uid="{00000000-0005-0000-0000-00000F0B0000}"/>
    <cellStyle name="Normal 2 24 3 3" xfId="2460" xr:uid="{00000000-0005-0000-0000-0000100B0000}"/>
    <cellStyle name="Normal 2 24 4" xfId="2461" xr:uid="{00000000-0005-0000-0000-0000110B0000}"/>
    <cellStyle name="Normal 2 24 4 2" xfId="2462" xr:uid="{00000000-0005-0000-0000-0000120B0000}"/>
    <cellStyle name="Normal 2 24 5" xfId="2463" xr:uid="{00000000-0005-0000-0000-0000130B0000}"/>
    <cellStyle name="Normal 2 24 6" xfId="2464" xr:uid="{00000000-0005-0000-0000-0000140B0000}"/>
    <cellStyle name="Normal 2 25" xfId="2465" xr:uid="{00000000-0005-0000-0000-0000150B0000}"/>
    <cellStyle name="Normal 2 25 2" xfId="2466" xr:uid="{00000000-0005-0000-0000-0000160B0000}"/>
    <cellStyle name="Normal 2 25 2 2" xfId="2467" xr:uid="{00000000-0005-0000-0000-0000170B0000}"/>
    <cellStyle name="Normal 2 25 2 3" xfId="2468" xr:uid="{00000000-0005-0000-0000-0000180B0000}"/>
    <cellStyle name="Normal 2 25 2 4" xfId="2469" xr:uid="{00000000-0005-0000-0000-0000190B0000}"/>
    <cellStyle name="Normal 2 25 2 4 2" xfId="2470" xr:uid="{00000000-0005-0000-0000-00001A0B0000}"/>
    <cellStyle name="Normal 2 25 2 4 2 2" xfId="2471" xr:uid="{00000000-0005-0000-0000-00001B0B0000}"/>
    <cellStyle name="Normal 2 25 2 4 2 2 2" xfId="2472" xr:uid="{00000000-0005-0000-0000-00001C0B0000}"/>
    <cellStyle name="Normal 2 25 2 4 2 3" xfId="2473" xr:uid="{00000000-0005-0000-0000-00001D0B0000}"/>
    <cellStyle name="Normal 2 25 2 4 3" xfId="2474" xr:uid="{00000000-0005-0000-0000-00001E0B0000}"/>
    <cellStyle name="Normal 2 25 2 4 3 2" xfId="2475" xr:uid="{00000000-0005-0000-0000-00001F0B0000}"/>
    <cellStyle name="Normal 2 25 2 4 4" xfId="2476" xr:uid="{00000000-0005-0000-0000-0000200B0000}"/>
    <cellStyle name="Normal 2 25 2 4 5" xfId="2477" xr:uid="{00000000-0005-0000-0000-0000210B0000}"/>
    <cellStyle name="Normal 2 25 2 5" xfId="2478" xr:uid="{00000000-0005-0000-0000-0000220B0000}"/>
    <cellStyle name="Normal 2 25 3" xfId="2479" xr:uid="{00000000-0005-0000-0000-0000230B0000}"/>
    <cellStyle name="Normal 2 25 3 2" xfId="2480" xr:uid="{00000000-0005-0000-0000-0000240B0000}"/>
    <cellStyle name="Normal 2 25 3 2 2" xfId="2481" xr:uid="{00000000-0005-0000-0000-0000250B0000}"/>
    <cellStyle name="Normal 2 25 3 2 2 2" xfId="2482" xr:uid="{00000000-0005-0000-0000-0000260B0000}"/>
    <cellStyle name="Normal 2 25 3 2 3" xfId="2483" xr:uid="{00000000-0005-0000-0000-0000270B0000}"/>
    <cellStyle name="Normal 2 25 3 3" xfId="2484" xr:uid="{00000000-0005-0000-0000-0000280B0000}"/>
    <cellStyle name="Normal 2 25 3 3 2" xfId="2485" xr:uid="{00000000-0005-0000-0000-0000290B0000}"/>
    <cellStyle name="Normal 2 25 3 4" xfId="2486" xr:uid="{00000000-0005-0000-0000-00002A0B0000}"/>
    <cellStyle name="Normal 2 25 3 5" xfId="2487" xr:uid="{00000000-0005-0000-0000-00002B0B0000}"/>
    <cellStyle name="Normal 2 25 4" xfId="2488" xr:uid="{00000000-0005-0000-0000-00002C0B0000}"/>
    <cellStyle name="Normal 2 25 4 2" xfId="2489" xr:uid="{00000000-0005-0000-0000-00002D0B0000}"/>
    <cellStyle name="Normal 2 25 4 2 2" xfId="2490" xr:uid="{00000000-0005-0000-0000-00002E0B0000}"/>
    <cellStyle name="Normal 2 25 4 3" xfId="2491" xr:uid="{00000000-0005-0000-0000-00002F0B0000}"/>
    <cellStyle name="Normal 2 25 5" xfId="2492" xr:uid="{00000000-0005-0000-0000-0000300B0000}"/>
    <cellStyle name="Normal 2 25 5 2" xfId="2493" xr:uid="{00000000-0005-0000-0000-0000310B0000}"/>
    <cellStyle name="Normal 2 25 6" xfId="2494" xr:uid="{00000000-0005-0000-0000-0000320B0000}"/>
    <cellStyle name="Normal 2 25 7" xfId="2495" xr:uid="{00000000-0005-0000-0000-0000330B0000}"/>
    <cellStyle name="Normal 2 26" xfId="2496" xr:uid="{00000000-0005-0000-0000-0000340B0000}"/>
    <cellStyle name="Normal 2 26 2" xfId="2497" xr:uid="{00000000-0005-0000-0000-0000350B0000}"/>
    <cellStyle name="Normal 2 26 2 2" xfId="2498" xr:uid="{00000000-0005-0000-0000-0000360B0000}"/>
    <cellStyle name="Normal 2 26 2 3" xfId="2499" xr:uid="{00000000-0005-0000-0000-0000370B0000}"/>
    <cellStyle name="Normal 2 26 2 4" xfId="2500" xr:uid="{00000000-0005-0000-0000-0000380B0000}"/>
    <cellStyle name="Normal 2 26 2 4 2" xfId="2501" xr:uid="{00000000-0005-0000-0000-0000390B0000}"/>
    <cellStyle name="Normal 2 26 2 4 2 2" xfId="2502" xr:uid="{00000000-0005-0000-0000-00003A0B0000}"/>
    <cellStyle name="Normal 2 26 2 4 2 2 2" xfId="2503" xr:uid="{00000000-0005-0000-0000-00003B0B0000}"/>
    <cellStyle name="Normal 2 26 2 4 2 3" xfId="2504" xr:uid="{00000000-0005-0000-0000-00003C0B0000}"/>
    <cellStyle name="Normal 2 26 2 4 3" xfId="2505" xr:uid="{00000000-0005-0000-0000-00003D0B0000}"/>
    <cellStyle name="Normal 2 26 2 4 3 2" xfId="2506" xr:uid="{00000000-0005-0000-0000-00003E0B0000}"/>
    <cellStyle name="Normal 2 26 2 4 4" xfId="2507" xr:uid="{00000000-0005-0000-0000-00003F0B0000}"/>
    <cellStyle name="Normal 2 26 2 4 5" xfId="2508" xr:uid="{00000000-0005-0000-0000-0000400B0000}"/>
    <cellStyle name="Normal 2 26 2 5" xfId="2509" xr:uid="{00000000-0005-0000-0000-0000410B0000}"/>
    <cellStyle name="Normal 2 26 3" xfId="2510" xr:uid="{00000000-0005-0000-0000-0000420B0000}"/>
    <cellStyle name="Normal 2 26 3 2" xfId="2511" xr:uid="{00000000-0005-0000-0000-0000430B0000}"/>
    <cellStyle name="Normal 2 26 3 2 2" xfId="2512" xr:uid="{00000000-0005-0000-0000-0000440B0000}"/>
    <cellStyle name="Normal 2 26 3 2 2 2" xfId="2513" xr:uid="{00000000-0005-0000-0000-0000450B0000}"/>
    <cellStyle name="Normal 2 26 3 2 3" xfId="2514" xr:uid="{00000000-0005-0000-0000-0000460B0000}"/>
    <cellStyle name="Normal 2 26 3 3" xfId="2515" xr:uid="{00000000-0005-0000-0000-0000470B0000}"/>
    <cellStyle name="Normal 2 26 3 3 2" xfId="2516" xr:uid="{00000000-0005-0000-0000-0000480B0000}"/>
    <cellStyle name="Normal 2 26 3 4" xfId="2517" xr:uid="{00000000-0005-0000-0000-0000490B0000}"/>
    <cellStyle name="Normal 2 26 3 5" xfId="2518" xr:uid="{00000000-0005-0000-0000-00004A0B0000}"/>
    <cellStyle name="Normal 2 26 4" xfId="2519" xr:uid="{00000000-0005-0000-0000-00004B0B0000}"/>
    <cellStyle name="Normal 2 26 4 2" xfId="2520" xr:uid="{00000000-0005-0000-0000-00004C0B0000}"/>
    <cellStyle name="Normal 2 26 4 2 2" xfId="2521" xr:uid="{00000000-0005-0000-0000-00004D0B0000}"/>
    <cellStyle name="Normal 2 26 4 3" xfId="2522" xr:uid="{00000000-0005-0000-0000-00004E0B0000}"/>
    <cellStyle name="Normal 2 26 5" xfId="2523" xr:uid="{00000000-0005-0000-0000-00004F0B0000}"/>
    <cellStyle name="Normal 2 26 5 2" xfId="2524" xr:uid="{00000000-0005-0000-0000-0000500B0000}"/>
    <cellStyle name="Normal 2 26 6" xfId="2525" xr:uid="{00000000-0005-0000-0000-0000510B0000}"/>
    <cellStyle name="Normal 2 26 7" xfId="2526" xr:uid="{00000000-0005-0000-0000-0000520B0000}"/>
    <cellStyle name="Normal 2 27" xfId="2527" xr:uid="{00000000-0005-0000-0000-0000530B0000}"/>
    <cellStyle name="Normal 2 27 2" xfId="2528" xr:uid="{00000000-0005-0000-0000-0000540B0000}"/>
    <cellStyle name="Normal 2 27 2 2" xfId="2529" xr:uid="{00000000-0005-0000-0000-0000550B0000}"/>
    <cellStyle name="Normal 2 27 2 3" xfId="2530" xr:uid="{00000000-0005-0000-0000-0000560B0000}"/>
    <cellStyle name="Normal 2 27 2 4" xfId="2531" xr:uid="{00000000-0005-0000-0000-0000570B0000}"/>
    <cellStyle name="Normal 2 27 2 4 2" xfId="2532" xr:uid="{00000000-0005-0000-0000-0000580B0000}"/>
    <cellStyle name="Normal 2 27 2 4 2 2" xfId="2533" xr:uid="{00000000-0005-0000-0000-0000590B0000}"/>
    <cellStyle name="Normal 2 27 2 4 2 2 2" xfId="2534" xr:uid="{00000000-0005-0000-0000-00005A0B0000}"/>
    <cellStyle name="Normal 2 27 2 4 2 3" xfId="2535" xr:uid="{00000000-0005-0000-0000-00005B0B0000}"/>
    <cellStyle name="Normal 2 27 2 4 3" xfId="2536" xr:uid="{00000000-0005-0000-0000-00005C0B0000}"/>
    <cellStyle name="Normal 2 27 2 4 3 2" xfId="2537" xr:uid="{00000000-0005-0000-0000-00005D0B0000}"/>
    <cellStyle name="Normal 2 27 2 4 4" xfId="2538" xr:uid="{00000000-0005-0000-0000-00005E0B0000}"/>
    <cellStyle name="Normal 2 27 2 4 5" xfId="2539" xr:uid="{00000000-0005-0000-0000-00005F0B0000}"/>
    <cellStyle name="Normal 2 27 2 5" xfId="2540" xr:uid="{00000000-0005-0000-0000-0000600B0000}"/>
    <cellStyle name="Normal 2 27 3" xfId="2541" xr:uid="{00000000-0005-0000-0000-0000610B0000}"/>
    <cellStyle name="Normal 2 27 3 2" xfId="2542" xr:uid="{00000000-0005-0000-0000-0000620B0000}"/>
    <cellStyle name="Normal 2 27 3 2 2" xfId="2543" xr:uid="{00000000-0005-0000-0000-0000630B0000}"/>
    <cellStyle name="Normal 2 27 3 2 2 2" xfId="2544" xr:uid="{00000000-0005-0000-0000-0000640B0000}"/>
    <cellStyle name="Normal 2 27 3 2 3" xfId="2545" xr:uid="{00000000-0005-0000-0000-0000650B0000}"/>
    <cellStyle name="Normal 2 27 3 3" xfId="2546" xr:uid="{00000000-0005-0000-0000-0000660B0000}"/>
    <cellStyle name="Normal 2 27 3 3 2" xfId="2547" xr:uid="{00000000-0005-0000-0000-0000670B0000}"/>
    <cellStyle name="Normal 2 27 3 4" xfId="2548" xr:uid="{00000000-0005-0000-0000-0000680B0000}"/>
    <cellStyle name="Normal 2 27 3 5" xfId="2549" xr:uid="{00000000-0005-0000-0000-0000690B0000}"/>
    <cellStyle name="Normal 2 27 4" xfId="2550" xr:uid="{00000000-0005-0000-0000-00006A0B0000}"/>
    <cellStyle name="Normal 2 27 4 2" xfId="2551" xr:uid="{00000000-0005-0000-0000-00006B0B0000}"/>
    <cellStyle name="Normal 2 27 4 2 2" xfId="2552" xr:uid="{00000000-0005-0000-0000-00006C0B0000}"/>
    <cellStyle name="Normal 2 27 4 3" xfId="2553" xr:uid="{00000000-0005-0000-0000-00006D0B0000}"/>
    <cellStyle name="Normal 2 27 5" xfId="2554" xr:uid="{00000000-0005-0000-0000-00006E0B0000}"/>
    <cellStyle name="Normal 2 27 5 2" xfId="2555" xr:uid="{00000000-0005-0000-0000-00006F0B0000}"/>
    <cellStyle name="Normal 2 27 6" xfId="2556" xr:uid="{00000000-0005-0000-0000-0000700B0000}"/>
    <cellStyle name="Normal 2 27 7" xfId="2557" xr:uid="{00000000-0005-0000-0000-0000710B0000}"/>
    <cellStyle name="Normal 2 28" xfId="2558" xr:uid="{00000000-0005-0000-0000-0000720B0000}"/>
    <cellStyle name="Normal 2 28 2" xfId="2559" xr:uid="{00000000-0005-0000-0000-0000730B0000}"/>
    <cellStyle name="Normal 2 28 2 2" xfId="2560" xr:uid="{00000000-0005-0000-0000-0000740B0000}"/>
    <cellStyle name="Normal 2 28 2 3" xfId="2561" xr:uid="{00000000-0005-0000-0000-0000750B0000}"/>
    <cellStyle name="Normal 2 28 2 4" xfId="2562" xr:uid="{00000000-0005-0000-0000-0000760B0000}"/>
    <cellStyle name="Normal 2 28 2 4 2" xfId="2563" xr:uid="{00000000-0005-0000-0000-0000770B0000}"/>
    <cellStyle name="Normal 2 28 2 4 2 2" xfId="2564" xr:uid="{00000000-0005-0000-0000-0000780B0000}"/>
    <cellStyle name="Normal 2 28 2 4 2 2 2" xfId="2565" xr:uid="{00000000-0005-0000-0000-0000790B0000}"/>
    <cellStyle name="Normal 2 28 2 4 2 3" xfId="2566" xr:uid="{00000000-0005-0000-0000-00007A0B0000}"/>
    <cellStyle name="Normal 2 28 2 4 3" xfId="2567" xr:uid="{00000000-0005-0000-0000-00007B0B0000}"/>
    <cellStyle name="Normal 2 28 2 4 3 2" xfId="2568" xr:uid="{00000000-0005-0000-0000-00007C0B0000}"/>
    <cellStyle name="Normal 2 28 2 4 4" xfId="2569" xr:uid="{00000000-0005-0000-0000-00007D0B0000}"/>
    <cellStyle name="Normal 2 28 2 4 5" xfId="2570" xr:uid="{00000000-0005-0000-0000-00007E0B0000}"/>
    <cellStyle name="Normal 2 28 2 5" xfId="2571" xr:uid="{00000000-0005-0000-0000-00007F0B0000}"/>
    <cellStyle name="Normal 2 28 3" xfId="2572" xr:uid="{00000000-0005-0000-0000-0000800B0000}"/>
    <cellStyle name="Normal 2 28 3 2" xfId="2573" xr:uid="{00000000-0005-0000-0000-0000810B0000}"/>
    <cellStyle name="Normal 2 28 3 2 2" xfId="2574" xr:uid="{00000000-0005-0000-0000-0000820B0000}"/>
    <cellStyle name="Normal 2 28 3 2 2 2" xfId="2575" xr:uid="{00000000-0005-0000-0000-0000830B0000}"/>
    <cellStyle name="Normal 2 28 3 2 3" xfId="2576" xr:uid="{00000000-0005-0000-0000-0000840B0000}"/>
    <cellStyle name="Normal 2 28 3 3" xfId="2577" xr:uid="{00000000-0005-0000-0000-0000850B0000}"/>
    <cellStyle name="Normal 2 28 3 3 2" xfId="2578" xr:uid="{00000000-0005-0000-0000-0000860B0000}"/>
    <cellStyle name="Normal 2 28 3 4" xfId="2579" xr:uid="{00000000-0005-0000-0000-0000870B0000}"/>
    <cellStyle name="Normal 2 28 3 5" xfId="2580" xr:uid="{00000000-0005-0000-0000-0000880B0000}"/>
    <cellStyle name="Normal 2 28 4" xfId="2581" xr:uid="{00000000-0005-0000-0000-0000890B0000}"/>
    <cellStyle name="Normal 2 28 4 2" xfId="2582" xr:uid="{00000000-0005-0000-0000-00008A0B0000}"/>
    <cellStyle name="Normal 2 28 4 2 2" xfId="2583" xr:uid="{00000000-0005-0000-0000-00008B0B0000}"/>
    <cellStyle name="Normal 2 28 4 3" xfId="2584" xr:uid="{00000000-0005-0000-0000-00008C0B0000}"/>
    <cellStyle name="Normal 2 28 5" xfId="2585" xr:uid="{00000000-0005-0000-0000-00008D0B0000}"/>
    <cellStyle name="Normal 2 28 5 2" xfId="2586" xr:uid="{00000000-0005-0000-0000-00008E0B0000}"/>
    <cellStyle name="Normal 2 28 6" xfId="2587" xr:uid="{00000000-0005-0000-0000-00008F0B0000}"/>
    <cellStyle name="Normal 2 28 7" xfId="2588" xr:uid="{00000000-0005-0000-0000-0000900B0000}"/>
    <cellStyle name="Normal 2 29" xfId="2589" xr:uid="{00000000-0005-0000-0000-0000910B0000}"/>
    <cellStyle name="Normal 2 29 2" xfId="2590" xr:uid="{00000000-0005-0000-0000-0000920B0000}"/>
    <cellStyle name="Normal 2 29 2 2" xfId="2591" xr:uid="{00000000-0005-0000-0000-0000930B0000}"/>
    <cellStyle name="Normal 2 29 2 3" xfId="2592" xr:uid="{00000000-0005-0000-0000-0000940B0000}"/>
    <cellStyle name="Normal 2 29 2 4" xfId="2593" xr:uid="{00000000-0005-0000-0000-0000950B0000}"/>
    <cellStyle name="Normal 2 29 2 4 2" xfId="2594" xr:uid="{00000000-0005-0000-0000-0000960B0000}"/>
    <cellStyle name="Normal 2 29 2 4 2 2" xfId="2595" xr:uid="{00000000-0005-0000-0000-0000970B0000}"/>
    <cellStyle name="Normal 2 29 2 4 2 2 2" xfId="2596" xr:uid="{00000000-0005-0000-0000-0000980B0000}"/>
    <cellStyle name="Normal 2 29 2 4 2 3" xfId="2597" xr:uid="{00000000-0005-0000-0000-0000990B0000}"/>
    <cellStyle name="Normal 2 29 2 4 3" xfId="2598" xr:uid="{00000000-0005-0000-0000-00009A0B0000}"/>
    <cellStyle name="Normal 2 29 2 4 3 2" xfId="2599" xr:uid="{00000000-0005-0000-0000-00009B0B0000}"/>
    <cellStyle name="Normal 2 29 2 4 4" xfId="2600" xr:uid="{00000000-0005-0000-0000-00009C0B0000}"/>
    <cellStyle name="Normal 2 29 2 4 5" xfId="2601" xr:uid="{00000000-0005-0000-0000-00009D0B0000}"/>
    <cellStyle name="Normal 2 29 2 5" xfId="2602" xr:uid="{00000000-0005-0000-0000-00009E0B0000}"/>
    <cellStyle name="Normal 2 29 3" xfId="2603" xr:uid="{00000000-0005-0000-0000-00009F0B0000}"/>
    <cellStyle name="Normal 2 29 3 2" xfId="2604" xr:uid="{00000000-0005-0000-0000-0000A00B0000}"/>
    <cellStyle name="Normal 2 29 3 2 2" xfId="2605" xr:uid="{00000000-0005-0000-0000-0000A10B0000}"/>
    <cellStyle name="Normal 2 29 3 2 2 2" xfId="2606" xr:uid="{00000000-0005-0000-0000-0000A20B0000}"/>
    <cellStyle name="Normal 2 29 3 2 3" xfId="2607" xr:uid="{00000000-0005-0000-0000-0000A30B0000}"/>
    <cellStyle name="Normal 2 29 3 3" xfId="2608" xr:uid="{00000000-0005-0000-0000-0000A40B0000}"/>
    <cellStyle name="Normal 2 29 3 3 2" xfId="2609" xr:uid="{00000000-0005-0000-0000-0000A50B0000}"/>
    <cellStyle name="Normal 2 29 3 4" xfId="2610" xr:uid="{00000000-0005-0000-0000-0000A60B0000}"/>
    <cellStyle name="Normal 2 29 3 5" xfId="2611" xr:uid="{00000000-0005-0000-0000-0000A70B0000}"/>
    <cellStyle name="Normal 2 29 4" xfId="2612" xr:uid="{00000000-0005-0000-0000-0000A80B0000}"/>
    <cellStyle name="Normal 2 29 4 2" xfId="2613" xr:uid="{00000000-0005-0000-0000-0000A90B0000}"/>
    <cellStyle name="Normal 2 29 4 2 2" xfId="2614" xr:uid="{00000000-0005-0000-0000-0000AA0B0000}"/>
    <cellStyle name="Normal 2 29 4 3" xfId="2615" xr:uid="{00000000-0005-0000-0000-0000AB0B0000}"/>
    <cellStyle name="Normal 2 29 5" xfId="2616" xr:uid="{00000000-0005-0000-0000-0000AC0B0000}"/>
    <cellStyle name="Normal 2 29 5 2" xfId="2617" xr:uid="{00000000-0005-0000-0000-0000AD0B0000}"/>
    <cellStyle name="Normal 2 29 6" xfId="2618" xr:uid="{00000000-0005-0000-0000-0000AE0B0000}"/>
    <cellStyle name="Normal 2 29 7" xfId="2619" xr:uid="{00000000-0005-0000-0000-0000AF0B0000}"/>
    <cellStyle name="Normal 2 3" xfId="2620" xr:uid="{00000000-0005-0000-0000-0000B00B0000}"/>
    <cellStyle name="Normal 2 3 2" xfId="4721" xr:uid="{00000000-0005-0000-0000-0000B10B0000}"/>
    <cellStyle name="Normal 2 3 3" xfId="5011" xr:uid="{00000000-0005-0000-0000-0000B20B0000}"/>
    <cellStyle name="Normal 2 3 4" xfId="5012" xr:uid="{00000000-0005-0000-0000-0000B30B0000}"/>
    <cellStyle name="Normal 2 30" xfId="2621" xr:uid="{00000000-0005-0000-0000-0000B40B0000}"/>
    <cellStyle name="Normal 2 30 2" xfId="2622" xr:uid="{00000000-0005-0000-0000-0000B50B0000}"/>
    <cellStyle name="Normal 2 30 2 2" xfId="2623" xr:uid="{00000000-0005-0000-0000-0000B60B0000}"/>
    <cellStyle name="Normal 2 30 2 3" xfId="2624" xr:uid="{00000000-0005-0000-0000-0000B70B0000}"/>
    <cellStyle name="Normal 2 30 2 4" xfId="2625" xr:uid="{00000000-0005-0000-0000-0000B80B0000}"/>
    <cellStyle name="Normal 2 30 2 4 2" xfId="2626" xr:uid="{00000000-0005-0000-0000-0000B90B0000}"/>
    <cellStyle name="Normal 2 30 2 4 2 2" xfId="2627" xr:uid="{00000000-0005-0000-0000-0000BA0B0000}"/>
    <cellStyle name="Normal 2 30 2 4 2 2 2" xfId="2628" xr:uid="{00000000-0005-0000-0000-0000BB0B0000}"/>
    <cellStyle name="Normal 2 30 2 4 2 3" xfId="2629" xr:uid="{00000000-0005-0000-0000-0000BC0B0000}"/>
    <cellStyle name="Normal 2 30 2 4 3" xfId="2630" xr:uid="{00000000-0005-0000-0000-0000BD0B0000}"/>
    <cellStyle name="Normal 2 30 2 4 3 2" xfId="2631" xr:uid="{00000000-0005-0000-0000-0000BE0B0000}"/>
    <cellStyle name="Normal 2 30 2 4 4" xfId="2632" xr:uid="{00000000-0005-0000-0000-0000BF0B0000}"/>
    <cellStyle name="Normal 2 30 2 4 5" xfId="2633" xr:uid="{00000000-0005-0000-0000-0000C00B0000}"/>
    <cellStyle name="Normal 2 30 2 5" xfId="2634" xr:uid="{00000000-0005-0000-0000-0000C10B0000}"/>
    <cellStyle name="Normal 2 30 3" xfId="2635" xr:uid="{00000000-0005-0000-0000-0000C20B0000}"/>
    <cellStyle name="Normal 2 30 3 2" xfId="2636" xr:uid="{00000000-0005-0000-0000-0000C30B0000}"/>
    <cellStyle name="Normal 2 30 3 2 2" xfId="2637" xr:uid="{00000000-0005-0000-0000-0000C40B0000}"/>
    <cellStyle name="Normal 2 30 3 2 2 2" xfId="2638" xr:uid="{00000000-0005-0000-0000-0000C50B0000}"/>
    <cellStyle name="Normal 2 30 3 2 3" xfId="2639" xr:uid="{00000000-0005-0000-0000-0000C60B0000}"/>
    <cellStyle name="Normal 2 30 3 3" xfId="2640" xr:uid="{00000000-0005-0000-0000-0000C70B0000}"/>
    <cellStyle name="Normal 2 30 3 3 2" xfId="2641" xr:uid="{00000000-0005-0000-0000-0000C80B0000}"/>
    <cellStyle name="Normal 2 30 3 4" xfId="2642" xr:uid="{00000000-0005-0000-0000-0000C90B0000}"/>
    <cellStyle name="Normal 2 30 3 5" xfId="2643" xr:uid="{00000000-0005-0000-0000-0000CA0B0000}"/>
    <cellStyle name="Normal 2 30 4" xfId="2644" xr:uid="{00000000-0005-0000-0000-0000CB0B0000}"/>
    <cellStyle name="Normal 2 30 4 2" xfId="2645" xr:uid="{00000000-0005-0000-0000-0000CC0B0000}"/>
    <cellStyle name="Normal 2 30 4 2 2" xfId="2646" xr:uid="{00000000-0005-0000-0000-0000CD0B0000}"/>
    <cellStyle name="Normal 2 30 4 3" xfId="2647" xr:uid="{00000000-0005-0000-0000-0000CE0B0000}"/>
    <cellStyle name="Normal 2 30 5" xfId="2648" xr:uid="{00000000-0005-0000-0000-0000CF0B0000}"/>
    <cellStyle name="Normal 2 30 5 2" xfId="2649" xr:uid="{00000000-0005-0000-0000-0000D00B0000}"/>
    <cellStyle name="Normal 2 30 6" xfId="2650" xr:uid="{00000000-0005-0000-0000-0000D10B0000}"/>
    <cellStyle name="Normal 2 30 7" xfId="2651" xr:uid="{00000000-0005-0000-0000-0000D20B0000}"/>
    <cellStyle name="Normal 2 31" xfId="2652" xr:uid="{00000000-0005-0000-0000-0000D30B0000}"/>
    <cellStyle name="Normal 2 31 2" xfId="2653" xr:uid="{00000000-0005-0000-0000-0000D40B0000}"/>
    <cellStyle name="Normal 2 31 2 2" xfId="2654" xr:uid="{00000000-0005-0000-0000-0000D50B0000}"/>
    <cellStyle name="Normal 2 31 2 3" xfId="2655" xr:uid="{00000000-0005-0000-0000-0000D60B0000}"/>
    <cellStyle name="Normal 2 31 2 4" xfId="2656" xr:uid="{00000000-0005-0000-0000-0000D70B0000}"/>
    <cellStyle name="Normal 2 31 2 4 2" xfId="2657" xr:uid="{00000000-0005-0000-0000-0000D80B0000}"/>
    <cellStyle name="Normal 2 31 2 4 2 2" xfId="2658" xr:uid="{00000000-0005-0000-0000-0000D90B0000}"/>
    <cellStyle name="Normal 2 31 2 4 2 2 2" xfId="2659" xr:uid="{00000000-0005-0000-0000-0000DA0B0000}"/>
    <cellStyle name="Normal 2 31 2 4 2 3" xfId="2660" xr:uid="{00000000-0005-0000-0000-0000DB0B0000}"/>
    <cellStyle name="Normal 2 31 2 4 3" xfId="2661" xr:uid="{00000000-0005-0000-0000-0000DC0B0000}"/>
    <cellStyle name="Normal 2 31 2 4 3 2" xfId="2662" xr:uid="{00000000-0005-0000-0000-0000DD0B0000}"/>
    <cellStyle name="Normal 2 31 2 4 4" xfId="2663" xr:uid="{00000000-0005-0000-0000-0000DE0B0000}"/>
    <cellStyle name="Normal 2 31 2 4 5" xfId="2664" xr:uid="{00000000-0005-0000-0000-0000DF0B0000}"/>
    <cellStyle name="Normal 2 31 2 5" xfId="2665" xr:uid="{00000000-0005-0000-0000-0000E00B0000}"/>
    <cellStyle name="Normal 2 31 3" xfId="2666" xr:uid="{00000000-0005-0000-0000-0000E10B0000}"/>
    <cellStyle name="Normal 2 31 3 2" xfId="2667" xr:uid="{00000000-0005-0000-0000-0000E20B0000}"/>
    <cellStyle name="Normal 2 31 3 2 2" xfId="2668" xr:uid="{00000000-0005-0000-0000-0000E30B0000}"/>
    <cellStyle name="Normal 2 31 3 2 2 2" xfId="2669" xr:uid="{00000000-0005-0000-0000-0000E40B0000}"/>
    <cellStyle name="Normal 2 31 3 2 3" xfId="2670" xr:uid="{00000000-0005-0000-0000-0000E50B0000}"/>
    <cellStyle name="Normal 2 31 3 3" xfId="2671" xr:uid="{00000000-0005-0000-0000-0000E60B0000}"/>
    <cellStyle name="Normal 2 31 3 3 2" xfId="2672" xr:uid="{00000000-0005-0000-0000-0000E70B0000}"/>
    <cellStyle name="Normal 2 31 3 4" xfId="2673" xr:uid="{00000000-0005-0000-0000-0000E80B0000}"/>
    <cellStyle name="Normal 2 31 3 5" xfId="2674" xr:uid="{00000000-0005-0000-0000-0000E90B0000}"/>
    <cellStyle name="Normal 2 31 4" xfId="2675" xr:uid="{00000000-0005-0000-0000-0000EA0B0000}"/>
    <cellStyle name="Normal 2 31 4 2" xfId="2676" xr:uid="{00000000-0005-0000-0000-0000EB0B0000}"/>
    <cellStyle name="Normal 2 31 4 2 2" xfId="2677" xr:uid="{00000000-0005-0000-0000-0000EC0B0000}"/>
    <cellStyle name="Normal 2 31 4 3" xfId="2678" xr:uid="{00000000-0005-0000-0000-0000ED0B0000}"/>
    <cellStyle name="Normal 2 31 5" xfId="2679" xr:uid="{00000000-0005-0000-0000-0000EE0B0000}"/>
    <cellStyle name="Normal 2 31 5 2" xfId="2680" xr:uid="{00000000-0005-0000-0000-0000EF0B0000}"/>
    <cellStyle name="Normal 2 31 6" xfId="2681" xr:uid="{00000000-0005-0000-0000-0000F00B0000}"/>
    <cellStyle name="Normal 2 31 7" xfId="2682" xr:uid="{00000000-0005-0000-0000-0000F10B0000}"/>
    <cellStyle name="Normal 2 32" xfId="2683" xr:uid="{00000000-0005-0000-0000-0000F20B0000}"/>
    <cellStyle name="Normal 2 32 2" xfId="2684" xr:uid="{00000000-0005-0000-0000-0000F30B0000}"/>
    <cellStyle name="Normal 2 32 2 2" xfId="2685" xr:uid="{00000000-0005-0000-0000-0000F40B0000}"/>
    <cellStyle name="Normal 2 32 2 2 2" xfId="2686" xr:uid="{00000000-0005-0000-0000-0000F50B0000}"/>
    <cellStyle name="Normal 2 32 2 2 2 2" xfId="2687" xr:uid="{00000000-0005-0000-0000-0000F60B0000}"/>
    <cellStyle name="Normal 2 32 2 2 3" xfId="2688" xr:uid="{00000000-0005-0000-0000-0000F70B0000}"/>
    <cellStyle name="Normal 2 32 2 3" xfId="2689" xr:uid="{00000000-0005-0000-0000-0000F80B0000}"/>
    <cellStyle name="Normal 2 32 2 3 2" xfId="2690" xr:uid="{00000000-0005-0000-0000-0000F90B0000}"/>
    <cellStyle name="Normal 2 32 2 4" xfId="2691" xr:uid="{00000000-0005-0000-0000-0000FA0B0000}"/>
    <cellStyle name="Normal 2 32 2 5" xfId="2692" xr:uid="{00000000-0005-0000-0000-0000FB0B0000}"/>
    <cellStyle name="Normal 2 32 3" xfId="2693" xr:uid="{00000000-0005-0000-0000-0000FC0B0000}"/>
    <cellStyle name="Normal 2 32 3 2" xfId="2694" xr:uid="{00000000-0005-0000-0000-0000FD0B0000}"/>
    <cellStyle name="Normal 2 32 3 2 2" xfId="2695" xr:uid="{00000000-0005-0000-0000-0000FE0B0000}"/>
    <cellStyle name="Normal 2 32 3 2 2 2" xfId="2696" xr:uid="{00000000-0005-0000-0000-0000FF0B0000}"/>
    <cellStyle name="Normal 2 32 3 2 3" xfId="2697" xr:uid="{00000000-0005-0000-0000-0000000C0000}"/>
    <cellStyle name="Normal 2 32 3 3" xfId="2698" xr:uid="{00000000-0005-0000-0000-0000010C0000}"/>
    <cellStyle name="Normal 2 32 3 3 2" xfId="2699" xr:uid="{00000000-0005-0000-0000-0000020C0000}"/>
    <cellStyle name="Normal 2 32 3 4" xfId="2700" xr:uid="{00000000-0005-0000-0000-0000030C0000}"/>
    <cellStyle name="Normal 2 32 3 5" xfId="2701" xr:uid="{00000000-0005-0000-0000-0000040C0000}"/>
    <cellStyle name="Normal 2 32 4" xfId="2702" xr:uid="{00000000-0005-0000-0000-0000050C0000}"/>
    <cellStyle name="Normal 2 32 4 2" xfId="2703" xr:uid="{00000000-0005-0000-0000-0000060C0000}"/>
    <cellStyle name="Normal 2 32 4 2 2" xfId="2704" xr:uid="{00000000-0005-0000-0000-0000070C0000}"/>
    <cellStyle name="Normal 2 32 4 3" xfId="2705" xr:uid="{00000000-0005-0000-0000-0000080C0000}"/>
    <cellStyle name="Normal 2 32 5" xfId="2706" xr:uid="{00000000-0005-0000-0000-0000090C0000}"/>
    <cellStyle name="Normal 2 32 5 2" xfId="2707" xr:uid="{00000000-0005-0000-0000-00000A0C0000}"/>
    <cellStyle name="Normal 2 32 6" xfId="2708" xr:uid="{00000000-0005-0000-0000-00000B0C0000}"/>
    <cellStyle name="Normal 2 32 7" xfId="2709" xr:uid="{00000000-0005-0000-0000-00000C0C0000}"/>
    <cellStyle name="Normal 2 33" xfId="2710" xr:uid="{00000000-0005-0000-0000-00000D0C0000}"/>
    <cellStyle name="Normal 2 33 2" xfId="2711" xr:uid="{00000000-0005-0000-0000-00000E0C0000}"/>
    <cellStyle name="Normal 2 33 2 2" xfId="2712" xr:uid="{00000000-0005-0000-0000-00000F0C0000}"/>
    <cellStyle name="Normal 2 33 2 2 2" xfId="2713" xr:uid="{00000000-0005-0000-0000-0000100C0000}"/>
    <cellStyle name="Normal 2 33 2 3" xfId="2714" xr:uid="{00000000-0005-0000-0000-0000110C0000}"/>
    <cellStyle name="Normal 2 33 3" xfId="2715" xr:uid="{00000000-0005-0000-0000-0000120C0000}"/>
    <cellStyle name="Normal 2 33 3 2" xfId="2716" xr:uid="{00000000-0005-0000-0000-0000130C0000}"/>
    <cellStyle name="Normal 2 33 4" xfId="2717" xr:uid="{00000000-0005-0000-0000-0000140C0000}"/>
    <cellStyle name="Normal 2 33 5" xfId="2718" xr:uid="{00000000-0005-0000-0000-0000150C0000}"/>
    <cellStyle name="Normal 2 34" xfId="2719" xr:uid="{00000000-0005-0000-0000-0000160C0000}"/>
    <cellStyle name="Normal 2 34 2" xfId="2720" xr:uid="{00000000-0005-0000-0000-0000170C0000}"/>
    <cellStyle name="Normal 2 34 2 2" xfId="2721" xr:uid="{00000000-0005-0000-0000-0000180C0000}"/>
    <cellStyle name="Normal 2 34 2 2 2" xfId="2722" xr:uid="{00000000-0005-0000-0000-0000190C0000}"/>
    <cellStyle name="Normal 2 34 2 3" xfId="2723" xr:uid="{00000000-0005-0000-0000-00001A0C0000}"/>
    <cellStyle name="Normal 2 34 3" xfId="2724" xr:uid="{00000000-0005-0000-0000-00001B0C0000}"/>
    <cellStyle name="Normal 2 34 3 2" xfId="2725" xr:uid="{00000000-0005-0000-0000-00001C0C0000}"/>
    <cellStyle name="Normal 2 34 4" xfId="2726" xr:uid="{00000000-0005-0000-0000-00001D0C0000}"/>
    <cellStyle name="Normal 2 34 5" xfId="2727" xr:uid="{00000000-0005-0000-0000-00001E0C0000}"/>
    <cellStyle name="Normal 2 35" xfId="2728" xr:uid="{00000000-0005-0000-0000-00001F0C0000}"/>
    <cellStyle name="Normal 2 35 2" xfId="2729" xr:uid="{00000000-0005-0000-0000-0000200C0000}"/>
    <cellStyle name="Normal 2 35 2 2" xfId="2730" xr:uid="{00000000-0005-0000-0000-0000210C0000}"/>
    <cellStyle name="Normal 2 35 2 2 2" xfId="2731" xr:uid="{00000000-0005-0000-0000-0000220C0000}"/>
    <cellStyle name="Normal 2 35 2 3" xfId="2732" xr:uid="{00000000-0005-0000-0000-0000230C0000}"/>
    <cellStyle name="Normal 2 35 3" xfId="2733" xr:uid="{00000000-0005-0000-0000-0000240C0000}"/>
    <cellStyle name="Normal 2 35 3 2" xfId="2734" xr:uid="{00000000-0005-0000-0000-0000250C0000}"/>
    <cellStyle name="Normal 2 35 4" xfId="2735" xr:uid="{00000000-0005-0000-0000-0000260C0000}"/>
    <cellStyle name="Normal 2 35 5" xfId="2736" xr:uid="{00000000-0005-0000-0000-0000270C0000}"/>
    <cellStyle name="Normal 2 36" xfId="4696" xr:uid="{00000000-0005-0000-0000-0000280C0000}"/>
    <cellStyle name="Normal 2 37" xfId="5013" xr:uid="{00000000-0005-0000-0000-0000290C0000}"/>
    <cellStyle name="Normal 2 38" xfId="5014" xr:uid="{00000000-0005-0000-0000-00002A0C0000}"/>
    <cellStyle name="Normal 2 39" xfId="5015" xr:uid="{00000000-0005-0000-0000-00002B0C0000}"/>
    <cellStyle name="Normal 2 4" xfId="2737" xr:uid="{00000000-0005-0000-0000-00002C0C0000}"/>
    <cellStyle name="Normal 2 4 10" xfId="2738" xr:uid="{00000000-0005-0000-0000-00002D0C0000}"/>
    <cellStyle name="Normal 2 4 11" xfId="2739" xr:uid="{00000000-0005-0000-0000-00002E0C0000}"/>
    <cellStyle name="Normal 2 4 12" xfId="2740" xr:uid="{00000000-0005-0000-0000-00002F0C0000}"/>
    <cellStyle name="Normal 2 4 13" xfId="2741" xr:uid="{00000000-0005-0000-0000-0000300C0000}"/>
    <cellStyle name="Normal 2 4 14" xfId="2742" xr:uid="{00000000-0005-0000-0000-0000310C0000}"/>
    <cellStyle name="Normal 2 4 15" xfId="2743" xr:uid="{00000000-0005-0000-0000-0000320C0000}"/>
    <cellStyle name="Normal 2 4 16" xfId="2744" xr:uid="{00000000-0005-0000-0000-0000330C0000}"/>
    <cellStyle name="Normal 2 4 17" xfId="2745" xr:uid="{00000000-0005-0000-0000-0000340C0000}"/>
    <cellStyle name="Normal 2 4 17 2" xfId="2746" xr:uid="{00000000-0005-0000-0000-0000350C0000}"/>
    <cellStyle name="Normal 2 4 17 2 2" xfId="2747" xr:uid="{00000000-0005-0000-0000-0000360C0000}"/>
    <cellStyle name="Normal 2 4 17 2 2 2" xfId="2748" xr:uid="{00000000-0005-0000-0000-0000370C0000}"/>
    <cellStyle name="Normal 2 4 17 2 3" xfId="2749" xr:uid="{00000000-0005-0000-0000-0000380C0000}"/>
    <cellStyle name="Normal 2 4 17 3" xfId="2750" xr:uid="{00000000-0005-0000-0000-0000390C0000}"/>
    <cellStyle name="Normal 2 4 17 3 2" xfId="2751" xr:uid="{00000000-0005-0000-0000-00003A0C0000}"/>
    <cellStyle name="Normal 2 4 17 4" xfId="2752" xr:uid="{00000000-0005-0000-0000-00003B0C0000}"/>
    <cellStyle name="Normal 2 4 17 5" xfId="2753" xr:uid="{00000000-0005-0000-0000-00003C0C0000}"/>
    <cellStyle name="Normal 2 4 18" xfId="2754" xr:uid="{00000000-0005-0000-0000-00003D0C0000}"/>
    <cellStyle name="Normal 2 4 18 2" xfId="2755" xr:uid="{00000000-0005-0000-0000-00003E0C0000}"/>
    <cellStyle name="Normal 2 4 18 2 2" xfId="2756" xr:uid="{00000000-0005-0000-0000-00003F0C0000}"/>
    <cellStyle name="Normal 2 4 18 2 2 2" xfId="2757" xr:uid="{00000000-0005-0000-0000-0000400C0000}"/>
    <cellStyle name="Normal 2 4 18 2 3" xfId="2758" xr:uid="{00000000-0005-0000-0000-0000410C0000}"/>
    <cellStyle name="Normal 2 4 18 3" xfId="2759" xr:uid="{00000000-0005-0000-0000-0000420C0000}"/>
    <cellStyle name="Normal 2 4 18 3 2" xfId="2760" xr:uid="{00000000-0005-0000-0000-0000430C0000}"/>
    <cellStyle name="Normal 2 4 18 4" xfId="2761" xr:uid="{00000000-0005-0000-0000-0000440C0000}"/>
    <cellStyle name="Normal 2 4 18 5" xfId="2762" xr:uid="{00000000-0005-0000-0000-0000450C0000}"/>
    <cellStyle name="Normal 2 4 19" xfId="2763" xr:uid="{00000000-0005-0000-0000-0000460C0000}"/>
    <cellStyle name="Normal 2 4 19 2" xfId="2764" xr:uid="{00000000-0005-0000-0000-0000470C0000}"/>
    <cellStyle name="Normal 2 4 19 2 2" xfId="2765" xr:uid="{00000000-0005-0000-0000-0000480C0000}"/>
    <cellStyle name="Normal 2 4 19 3" xfId="2766" xr:uid="{00000000-0005-0000-0000-0000490C0000}"/>
    <cellStyle name="Normal 2 4 2" xfId="2767" xr:uid="{00000000-0005-0000-0000-00004A0C0000}"/>
    <cellStyle name="Normal 2 4 2 10" xfId="2768" xr:uid="{00000000-0005-0000-0000-00004B0C0000}"/>
    <cellStyle name="Normal 2 4 2 10 2" xfId="2769" xr:uid="{00000000-0005-0000-0000-00004C0C0000}"/>
    <cellStyle name="Normal 2 4 2 10 2 2" xfId="2770" xr:uid="{00000000-0005-0000-0000-00004D0C0000}"/>
    <cellStyle name="Normal 2 4 2 10 2 2 2" xfId="2771" xr:uid="{00000000-0005-0000-0000-00004E0C0000}"/>
    <cellStyle name="Normal 2 4 2 10 2 2 2 2" xfId="2772" xr:uid="{00000000-0005-0000-0000-00004F0C0000}"/>
    <cellStyle name="Normal 2 4 2 10 2 2 3" xfId="2773" xr:uid="{00000000-0005-0000-0000-0000500C0000}"/>
    <cellStyle name="Normal 2 4 2 10 2 3" xfId="2774" xr:uid="{00000000-0005-0000-0000-0000510C0000}"/>
    <cellStyle name="Normal 2 4 2 10 2 3 2" xfId="2775" xr:uid="{00000000-0005-0000-0000-0000520C0000}"/>
    <cellStyle name="Normal 2 4 2 10 2 4" xfId="2776" xr:uid="{00000000-0005-0000-0000-0000530C0000}"/>
    <cellStyle name="Normal 2 4 2 10 2 5" xfId="2777" xr:uid="{00000000-0005-0000-0000-0000540C0000}"/>
    <cellStyle name="Normal 2 4 2 10 3" xfId="2778" xr:uid="{00000000-0005-0000-0000-0000550C0000}"/>
    <cellStyle name="Normal 2 4 2 10 3 2" xfId="2779" xr:uid="{00000000-0005-0000-0000-0000560C0000}"/>
    <cellStyle name="Normal 2 4 2 10 3 2 2" xfId="2780" xr:uid="{00000000-0005-0000-0000-0000570C0000}"/>
    <cellStyle name="Normal 2 4 2 10 3 2 2 2" xfId="2781" xr:uid="{00000000-0005-0000-0000-0000580C0000}"/>
    <cellStyle name="Normal 2 4 2 10 3 2 3" xfId="2782" xr:uid="{00000000-0005-0000-0000-0000590C0000}"/>
    <cellStyle name="Normal 2 4 2 10 3 3" xfId="2783" xr:uid="{00000000-0005-0000-0000-00005A0C0000}"/>
    <cellStyle name="Normal 2 4 2 10 3 3 2" xfId="2784" xr:uid="{00000000-0005-0000-0000-00005B0C0000}"/>
    <cellStyle name="Normal 2 4 2 10 3 4" xfId="2785" xr:uid="{00000000-0005-0000-0000-00005C0C0000}"/>
    <cellStyle name="Normal 2 4 2 10 3 5" xfId="2786" xr:uid="{00000000-0005-0000-0000-00005D0C0000}"/>
    <cellStyle name="Normal 2 4 2 10 4" xfId="2787" xr:uid="{00000000-0005-0000-0000-00005E0C0000}"/>
    <cellStyle name="Normal 2 4 2 10 4 2" xfId="2788" xr:uid="{00000000-0005-0000-0000-00005F0C0000}"/>
    <cellStyle name="Normal 2 4 2 10 4 2 2" xfId="2789" xr:uid="{00000000-0005-0000-0000-0000600C0000}"/>
    <cellStyle name="Normal 2 4 2 10 4 3" xfId="2790" xr:uid="{00000000-0005-0000-0000-0000610C0000}"/>
    <cellStyle name="Normal 2 4 2 10 5" xfId="2791" xr:uid="{00000000-0005-0000-0000-0000620C0000}"/>
    <cellStyle name="Normal 2 4 2 10 5 2" xfId="2792" xr:uid="{00000000-0005-0000-0000-0000630C0000}"/>
    <cellStyle name="Normal 2 4 2 10 6" xfId="2793" xr:uid="{00000000-0005-0000-0000-0000640C0000}"/>
    <cellStyle name="Normal 2 4 2 10 7" xfId="2794" xr:uid="{00000000-0005-0000-0000-0000650C0000}"/>
    <cellStyle name="Normal 2 4 2 2" xfId="2795" xr:uid="{00000000-0005-0000-0000-0000660C0000}"/>
    <cellStyle name="Normal 2 4 2 2 10" xfId="2796" xr:uid="{00000000-0005-0000-0000-0000670C0000}"/>
    <cellStyle name="Normal 2 4 2 2 11" xfId="2797" xr:uid="{00000000-0005-0000-0000-0000680C0000}"/>
    <cellStyle name="Normal 2 4 2 2 11 2" xfId="2798" xr:uid="{00000000-0005-0000-0000-0000690C0000}"/>
    <cellStyle name="Normal 2 4 2 2 11 2 2" xfId="2799" xr:uid="{00000000-0005-0000-0000-00006A0C0000}"/>
    <cellStyle name="Normal 2 4 2 2 11 2 2 2" xfId="2800" xr:uid="{00000000-0005-0000-0000-00006B0C0000}"/>
    <cellStyle name="Normal 2 4 2 2 11 2 3" xfId="2801" xr:uid="{00000000-0005-0000-0000-00006C0C0000}"/>
    <cellStyle name="Normal 2 4 2 2 11 3" xfId="2802" xr:uid="{00000000-0005-0000-0000-00006D0C0000}"/>
    <cellStyle name="Normal 2 4 2 2 11 3 2" xfId="2803" xr:uid="{00000000-0005-0000-0000-00006E0C0000}"/>
    <cellStyle name="Normal 2 4 2 2 11 4" xfId="2804" xr:uid="{00000000-0005-0000-0000-00006F0C0000}"/>
    <cellStyle name="Normal 2 4 2 2 11 5" xfId="2805" xr:uid="{00000000-0005-0000-0000-0000700C0000}"/>
    <cellStyle name="Normal 2 4 2 2 12" xfId="2806" xr:uid="{00000000-0005-0000-0000-0000710C0000}"/>
    <cellStyle name="Normal 2 4 2 2 12 2" xfId="2807" xr:uid="{00000000-0005-0000-0000-0000720C0000}"/>
    <cellStyle name="Normal 2 4 2 2 12 2 2" xfId="2808" xr:uid="{00000000-0005-0000-0000-0000730C0000}"/>
    <cellStyle name="Normal 2 4 2 2 12 2 2 2" xfId="2809" xr:uid="{00000000-0005-0000-0000-0000740C0000}"/>
    <cellStyle name="Normal 2 4 2 2 12 2 3" xfId="2810" xr:uid="{00000000-0005-0000-0000-0000750C0000}"/>
    <cellStyle name="Normal 2 4 2 2 12 3" xfId="2811" xr:uid="{00000000-0005-0000-0000-0000760C0000}"/>
    <cellStyle name="Normal 2 4 2 2 12 3 2" xfId="2812" xr:uid="{00000000-0005-0000-0000-0000770C0000}"/>
    <cellStyle name="Normal 2 4 2 2 12 4" xfId="2813" xr:uid="{00000000-0005-0000-0000-0000780C0000}"/>
    <cellStyle name="Normal 2 4 2 2 12 5" xfId="2814" xr:uid="{00000000-0005-0000-0000-0000790C0000}"/>
    <cellStyle name="Normal 2 4 2 2 13" xfId="2815" xr:uid="{00000000-0005-0000-0000-00007A0C0000}"/>
    <cellStyle name="Normal 2 4 2 2 13 2" xfId="2816" xr:uid="{00000000-0005-0000-0000-00007B0C0000}"/>
    <cellStyle name="Normal 2 4 2 2 13 2 2" xfId="2817" xr:uid="{00000000-0005-0000-0000-00007C0C0000}"/>
    <cellStyle name="Normal 2 4 2 2 13 3" xfId="2818" xr:uid="{00000000-0005-0000-0000-00007D0C0000}"/>
    <cellStyle name="Normal 2 4 2 2 14" xfId="2819" xr:uid="{00000000-0005-0000-0000-00007E0C0000}"/>
    <cellStyle name="Normal 2 4 2 2 14 2" xfId="2820" xr:uid="{00000000-0005-0000-0000-00007F0C0000}"/>
    <cellStyle name="Normal 2 4 2 2 15" xfId="2821" xr:uid="{00000000-0005-0000-0000-0000800C0000}"/>
    <cellStyle name="Normal 2 4 2 2 16" xfId="2822" xr:uid="{00000000-0005-0000-0000-0000810C0000}"/>
    <cellStyle name="Normal 2 4 2 2 2" xfId="2823" xr:uid="{00000000-0005-0000-0000-0000820C0000}"/>
    <cellStyle name="Normal 2 4 2 2 3" xfId="2824" xr:uid="{00000000-0005-0000-0000-0000830C0000}"/>
    <cellStyle name="Normal 2 4 2 2 4" xfId="2825" xr:uid="{00000000-0005-0000-0000-0000840C0000}"/>
    <cellStyle name="Normal 2 4 2 2 5" xfId="2826" xr:uid="{00000000-0005-0000-0000-0000850C0000}"/>
    <cellStyle name="Normal 2 4 2 2 6" xfId="2827" xr:uid="{00000000-0005-0000-0000-0000860C0000}"/>
    <cellStyle name="Normal 2 4 2 2 7" xfId="2828" xr:uid="{00000000-0005-0000-0000-0000870C0000}"/>
    <cellStyle name="Normal 2 4 2 2 8" xfId="2829" xr:uid="{00000000-0005-0000-0000-0000880C0000}"/>
    <cellStyle name="Normal 2 4 2 2 9" xfId="2830" xr:uid="{00000000-0005-0000-0000-0000890C0000}"/>
    <cellStyle name="Normal 2 4 2 3" xfId="2831" xr:uid="{00000000-0005-0000-0000-00008A0C0000}"/>
    <cellStyle name="Normal 2 4 2 3 2" xfId="2832" xr:uid="{00000000-0005-0000-0000-00008B0C0000}"/>
    <cellStyle name="Normal 2 4 2 3 2 2" xfId="2833" xr:uid="{00000000-0005-0000-0000-00008C0C0000}"/>
    <cellStyle name="Normal 2 4 2 3 2 2 2" xfId="2834" xr:uid="{00000000-0005-0000-0000-00008D0C0000}"/>
    <cellStyle name="Normal 2 4 2 3 2 2 2 2" xfId="2835" xr:uid="{00000000-0005-0000-0000-00008E0C0000}"/>
    <cellStyle name="Normal 2 4 2 3 2 2 3" xfId="2836" xr:uid="{00000000-0005-0000-0000-00008F0C0000}"/>
    <cellStyle name="Normal 2 4 2 3 2 3" xfId="2837" xr:uid="{00000000-0005-0000-0000-0000900C0000}"/>
    <cellStyle name="Normal 2 4 2 3 2 3 2" xfId="2838" xr:uid="{00000000-0005-0000-0000-0000910C0000}"/>
    <cellStyle name="Normal 2 4 2 3 2 4" xfId="2839" xr:uid="{00000000-0005-0000-0000-0000920C0000}"/>
    <cellStyle name="Normal 2 4 2 3 2 5" xfId="2840" xr:uid="{00000000-0005-0000-0000-0000930C0000}"/>
    <cellStyle name="Normal 2 4 2 3 3" xfId="2841" xr:uid="{00000000-0005-0000-0000-0000940C0000}"/>
    <cellStyle name="Normal 2 4 2 3 3 2" xfId="2842" xr:uid="{00000000-0005-0000-0000-0000950C0000}"/>
    <cellStyle name="Normal 2 4 2 3 3 2 2" xfId="2843" xr:uid="{00000000-0005-0000-0000-0000960C0000}"/>
    <cellStyle name="Normal 2 4 2 3 3 2 2 2" xfId="2844" xr:uid="{00000000-0005-0000-0000-0000970C0000}"/>
    <cellStyle name="Normal 2 4 2 3 3 2 3" xfId="2845" xr:uid="{00000000-0005-0000-0000-0000980C0000}"/>
    <cellStyle name="Normal 2 4 2 3 3 3" xfId="2846" xr:uid="{00000000-0005-0000-0000-0000990C0000}"/>
    <cellStyle name="Normal 2 4 2 3 3 3 2" xfId="2847" xr:uid="{00000000-0005-0000-0000-00009A0C0000}"/>
    <cellStyle name="Normal 2 4 2 3 3 4" xfId="2848" xr:uid="{00000000-0005-0000-0000-00009B0C0000}"/>
    <cellStyle name="Normal 2 4 2 3 3 5" xfId="2849" xr:uid="{00000000-0005-0000-0000-00009C0C0000}"/>
    <cellStyle name="Normal 2 4 2 3 4" xfId="2850" xr:uid="{00000000-0005-0000-0000-00009D0C0000}"/>
    <cellStyle name="Normal 2 4 2 3 4 2" xfId="2851" xr:uid="{00000000-0005-0000-0000-00009E0C0000}"/>
    <cellStyle name="Normal 2 4 2 3 4 2 2" xfId="2852" xr:uid="{00000000-0005-0000-0000-00009F0C0000}"/>
    <cellStyle name="Normal 2 4 2 3 4 3" xfId="2853" xr:uid="{00000000-0005-0000-0000-0000A00C0000}"/>
    <cellStyle name="Normal 2 4 2 3 5" xfId="2854" xr:uid="{00000000-0005-0000-0000-0000A10C0000}"/>
    <cellStyle name="Normal 2 4 2 3 5 2" xfId="2855" xr:uid="{00000000-0005-0000-0000-0000A20C0000}"/>
    <cellStyle name="Normal 2 4 2 3 6" xfId="2856" xr:uid="{00000000-0005-0000-0000-0000A30C0000}"/>
    <cellStyle name="Normal 2 4 2 3 7" xfId="2857" xr:uid="{00000000-0005-0000-0000-0000A40C0000}"/>
    <cellStyle name="Normal 2 4 2 4" xfId="2858" xr:uid="{00000000-0005-0000-0000-0000A50C0000}"/>
    <cellStyle name="Normal 2 4 2 4 2" xfId="2859" xr:uid="{00000000-0005-0000-0000-0000A60C0000}"/>
    <cellStyle name="Normal 2 4 2 4 2 2" xfId="2860" xr:uid="{00000000-0005-0000-0000-0000A70C0000}"/>
    <cellStyle name="Normal 2 4 2 4 2 2 2" xfId="2861" xr:uid="{00000000-0005-0000-0000-0000A80C0000}"/>
    <cellStyle name="Normal 2 4 2 4 2 2 2 2" xfId="2862" xr:uid="{00000000-0005-0000-0000-0000A90C0000}"/>
    <cellStyle name="Normal 2 4 2 4 2 2 3" xfId="2863" xr:uid="{00000000-0005-0000-0000-0000AA0C0000}"/>
    <cellStyle name="Normal 2 4 2 4 2 3" xfId="2864" xr:uid="{00000000-0005-0000-0000-0000AB0C0000}"/>
    <cellStyle name="Normal 2 4 2 4 2 3 2" xfId="2865" xr:uid="{00000000-0005-0000-0000-0000AC0C0000}"/>
    <cellStyle name="Normal 2 4 2 4 2 4" xfId="2866" xr:uid="{00000000-0005-0000-0000-0000AD0C0000}"/>
    <cellStyle name="Normal 2 4 2 4 2 5" xfId="2867" xr:uid="{00000000-0005-0000-0000-0000AE0C0000}"/>
    <cellStyle name="Normal 2 4 2 4 3" xfId="2868" xr:uid="{00000000-0005-0000-0000-0000AF0C0000}"/>
    <cellStyle name="Normal 2 4 2 4 3 2" xfId="2869" xr:uid="{00000000-0005-0000-0000-0000B00C0000}"/>
    <cellStyle name="Normal 2 4 2 4 3 2 2" xfId="2870" xr:uid="{00000000-0005-0000-0000-0000B10C0000}"/>
    <cellStyle name="Normal 2 4 2 4 3 2 2 2" xfId="2871" xr:uid="{00000000-0005-0000-0000-0000B20C0000}"/>
    <cellStyle name="Normal 2 4 2 4 3 2 3" xfId="2872" xr:uid="{00000000-0005-0000-0000-0000B30C0000}"/>
    <cellStyle name="Normal 2 4 2 4 3 3" xfId="2873" xr:uid="{00000000-0005-0000-0000-0000B40C0000}"/>
    <cellStyle name="Normal 2 4 2 4 3 3 2" xfId="2874" xr:uid="{00000000-0005-0000-0000-0000B50C0000}"/>
    <cellStyle name="Normal 2 4 2 4 3 4" xfId="2875" xr:uid="{00000000-0005-0000-0000-0000B60C0000}"/>
    <cellStyle name="Normal 2 4 2 4 3 5" xfId="2876" xr:uid="{00000000-0005-0000-0000-0000B70C0000}"/>
    <cellStyle name="Normal 2 4 2 4 4" xfId="2877" xr:uid="{00000000-0005-0000-0000-0000B80C0000}"/>
    <cellStyle name="Normal 2 4 2 4 4 2" xfId="2878" xr:uid="{00000000-0005-0000-0000-0000B90C0000}"/>
    <cellStyle name="Normal 2 4 2 4 4 2 2" xfId="2879" xr:uid="{00000000-0005-0000-0000-0000BA0C0000}"/>
    <cellStyle name="Normal 2 4 2 4 4 3" xfId="2880" xr:uid="{00000000-0005-0000-0000-0000BB0C0000}"/>
    <cellStyle name="Normal 2 4 2 4 5" xfId="2881" xr:uid="{00000000-0005-0000-0000-0000BC0C0000}"/>
    <cellStyle name="Normal 2 4 2 4 5 2" xfId="2882" xr:uid="{00000000-0005-0000-0000-0000BD0C0000}"/>
    <cellStyle name="Normal 2 4 2 4 6" xfId="2883" xr:uid="{00000000-0005-0000-0000-0000BE0C0000}"/>
    <cellStyle name="Normal 2 4 2 4 7" xfId="2884" xr:uid="{00000000-0005-0000-0000-0000BF0C0000}"/>
    <cellStyle name="Normal 2 4 2 5" xfId="2885" xr:uid="{00000000-0005-0000-0000-0000C00C0000}"/>
    <cellStyle name="Normal 2 4 2 5 2" xfId="2886" xr:uid="{00000000-0005-0000-0000-0000C10C0000}"/>
    <cellStyle name="Normal 2 4 2 5 2 2" xfId="2887" xr:uid="{00000000-0005-0000-0000-0000C20C0000}"/>
    <cellStyle name="Normal 2 4 2 5 2 2 2" xfId="2888" xr:uid="{00000000-0005-0000-0000-0000C30C0000}"/>
    <cellStyle name="Normal 2 4 2 5 2 2 2 2" xfId="2889" xr:uid="{00000000-0005-0000-0000-0000C40C0000}"/>
    <cellStyle name="Normal 2 4 2 5 2 2 3" xfId="2890" xr:uid="{00000000-0005-0000-0000-0000C50C0000}"/>
    <cellStyle name="Normal 2 4 2 5 2 3" xfId="2891" xr:uid="{00000000-0005-0000-0000-0000C60C0000}"/>
    <cellStyle name="Normal 2 4 2 5 2 3 2" xfId="2892" xr:uid="{00000000-0005-0000-0000-0000C70C0000}"/>
    <cellStyle name="Normal 2 4 2 5 2 4" xfId="2893" xr:uid="{00000000-0005-0000-0000-0000C80C0000}"/>
    <cellStyle name="Normal 2 4 2 5 2 5" xfId="2894" xr:uid="{00000000-0005-0000-0000-0000C90C0000}"/>
    <cellStyle name="Normal 2 4 2 5 3" xfId="2895" xr:uid="{00000000-0005-0000-0000-0000CA0C0000}"/>
    <cellStyle name="Normal 2 4 2 5 3 2" xfId="2896" xr:uid="{00000000-0005-0000-0000-0000CB0C0000}"/>
    <cellStyle name="Normal 2 4 2 5 3 2 2" xfId="2897" xr:uid="{00000000-0005-0000-0000-0000CC0C0000}"/>
    <cellStyle name="Normal 2 4 2 5 3 2 2 2" xfId="2898" xr:uid="{00000000-0005-0000-0000-0000CD0C0000}"/>
    <cellStyle name="Normal 2 4 2 5 3 2 3" xfId="2899" xr:uid="{00000000-0005-0000-0000-0000CE0C0000}"/>
    <cellStyle name="Normal 2 4 2 5 3 3" xfId="2900" xr:uid="{00000000-0005-0000-0000-0000CF0C0000}"/>
    <cellStyle name="Normal 2 4 2 5 3 3 2" xfId="2901" xr:uid="{00000000-0005-0000-0000-0000D00C0000}"/>
    <cellStyle name="Normal 2 4 2 5 3 4" xfId="2902" xr:uid="{00000000-0005-0000-0000-0000D10C0000}"/>
    <cellStyle name="Normal 2 4 2 5 3 5" xfId="2903" xr:uid="{00000000-0005-0000-0000-0000D20C0000}"/>
    <cellStyle name="Normal 2 4 2 5 4" xfId="2904" xr:uid="{00000000-0005-0000-0000-0000D30C0000}"/>
    <cellStyle name="Normal 2 4 2 5 4 2" xfId="2905" xr:uid="{00000000-0005-0000-0000-0000D40C0000}"/>
    <cellStyle name="Normal 2 4 2 5 4 2 2" xfId="2906" xr:uid="{00000000-0005-0000-0000-0000D50C0000}"/>
    <cellStyle name="Normal 2 4 2 5 4 3" xfId="2907" xr:uid="{00000000-0005-0000-0000-0000D60C0000}"/>
    <cellStyle name="Normal 2 4 2 5 5" xfId="2908" xr:uid="{00000000-0005-0000-0000-0000D70C0000}"/>
    <cellStyle name="Normal 2 4 2 5 5 2" xfId="2909" xr:uid="{00000000-0005-0000-0000-0000D80C0000}"/>
    <cellStyle name="Normal 2 4 2 5 6" xfId="2910" xr:uid="{00000000-0005-0000-0000-0000D90C0000}"/>
    <cellStyle name="Normal 2 4 2 5 7" xfId="2911" xr:uid="{00000000-0005-0000-0000-0000DA0C0000}"/>
    <cellStyle name="Normal 2 4 2 6" xfId="2912" xr:uid="{00000000-0005-0000-0000-0000DB0C0000}"/>
    <cellStyle name="Normal 2 4 2 6 2" xfId="2913" xr:uid="{00000000-0005-0000-0000-0000DC0C0000}"/>
    <cellStyle name="Normal 2 4 2 6 2 2" xfId="2914" xr:uid="{00000000-0005-0000-0000-0000DD0C0000}"/>
    <cellStyle name="Normal 2 4 2 6 2 2 2" xfId="2915" xr:uid="{00000000-0005-0000-0000-0000DE0C0000}"/>
    <cellStyle name="Normal 2 4 2 6 2 2 2 2" xfId="2916" xr:uid="{00000000-0005-0000-0000-0000DF0C0000}"/>
    <cellStyle name="Normal 2 4 2 6 2 2 3" xfId="2917" xr:uid="{00000000-0005-0000-0000-0000E00C0000}"/>
    <cellStyle name="Normal 2 4 2 6 2 3" xfId="2918" xr:uid="{00000000-0005-0000-0000-0000E10C0000}"/>
    <cellStyle name="Normal 2 4 2 6 2 3 2" xfId="2919" xr:uid="{00000000-0005-0000-0000-0000E20C0000}"/>
    <cellStyle name="Normal 2 4 2 6 2 4" xfId="2920" xr:uid="{00000000-0005-0000-0000-0000E30C0000}"/>
    <cellStyle name="Normal 2 4 2 6 2 5" xfId="2921" xr:uid="{00000000-0005-0000-0000-0000E40C0000}"/>
    <cellStyle name="Normal 2 4 2 6 3" xfId="2922" xr:uid="{00000000-0005-0000-0000-0000E50C0000}"/>
    <cellStyle name="Normal 2 4 2 6 3 2" xfId="2923" xr:uid="{00000000-0005-0000-0000-0000E60C0000}"/>
    <cellStyle name="Normal 2 4 2 6 3 2 2" xfId="2924" xr:uid="{00000000-0005-0000-0000-0000E70C0000}"/>
    <cellStyle name="Normal 2 4 2 6 3 2 2 2" xfId="2925" xr:uid="{00000000-0005-0000-0000-0000E80C0000}"/>
    <cellStyle name="Normal 2 4 2 6 3 2 3" xfId="2926" xr:uid="{00000000-0005-0000-0000-0000E90C0000}"/>
    <cellStyle name="Normal 2 4 2 6 3 3" xfId="2927" xr:uid="{00000000-0005-0000-0000-0000EA0C0000}"/>
    <cellStyle name="Normal 2 4 2 6 3 3 2" xfId="2928" xr:uid="{00000000-0005-0000-0000-0000EB0C0000}"/>
    <cellStyle name="Normal 2 4 2 6 3 4" xfId="2929" xr:uid="{00000000-0005-0000-0000-0000EC0C0000}"/>
    <cellStyle name="Normal 2 4 2 6 3 5" xfId="2930" xr:uid="{00000000-0005-0000-0000-0000ED0C0000}"/>
    <cellStyle name="Normal 2 4 2 6 4" xfId="2931" xr:uid="{00000000-0005-0000-0000-0000EE0C0000}"/>
    <cellStyle name="Normal 2 4 2 6 4 2" xfId="2932" xr:uid="{00000000-0005-0000-0000-0000EF0C0000}"/>
    <cellStyle name="Normal 2 4 2 6 4 2 2" xfId="2933" xr:uid="{00000000-0005-0000-0000-0000F00C0000}"/>
    <cellStyle name="Normal 2 4 2 6 4 3" xfId="2934" xr:uid="{00000000-0005-0000-0000-0000F10C0000}"/>
    <cellStyle name="Normal 2 4 2 6 5" xfId="2935" xr:uid="{00000000-0005-0000-0000-0000F20C0000}"/>
    <cellStyle name="Normal 2 4 2 6 5 2" xfId="2936" xr:uid="{00000000-0005-0000-0000-0000F30C0000}"/>
    <cellStyle name="Normal 2 4 2 6 6" xfId="2937" xr:uid="{00000000-0005-0000-0000-0000F40C0000}"/>
    <cellStyle name="Normal 2 4 2 6 7" xfId="2938" xr:uid="{00000000-0005-0000-0000-0000F50C0000}"/>
    <cellStyle name="Normal 2 4 2 7" xfId="2939" xr:uid="{00000000-0005-0000-0000-0000F60C0000}"/>
    <cellStyle name="Normal 2 4 2 7 2" xfId="2940" xr:uid="{00000000-0005-0000-0000-0000F70C0000}"/>
    <cellStyle name="Normal 2 4 2 7 2 2" xfId="2941" xr:uid="{00000000-0005-0000-0000-0000F80C0000}"/>
    <cellStyle name="Normal 2 4 2 7 2 2 2" xfId="2942" xr:uid="{00000000-0005-0000-0000-0000F90C0000}"/>
    <cellStyle name="Normal 2 4 2 7 2 2 2 2" xfId="2943" xr:uid="{00000000-0005-0000-0000-0000FA0C0000}"/>
    <cellStyle name="Normal 2 4 2 7 2 2 3" xfId="2944" xr:uid="{00000000-0005-0000-0000-0000FB0C0000}"/>
    <cellStyle name="Normal 2 4 2 7 2 3" xfId="2945" xr:uid="{00000000-0005-0000-0000-0000FC0C0000}"/>
    <cellStyle name="Normal 2 4 2 7 2 3 2" xfId="2946" xr:uid="{00000000-0005-0000-0000-0000FD0C0000}"/>
    <cellStyle name="Normal 2 4 2 7 2 4" xfId="2947" xr:uid="{00000000-0005-0000-0000-0000FE0C0000}"/>
    <cellStyle name="Normal 2 4 2 7 2 5" xfId="2948" xr:uid="{00000000-0005-0000-0000-0000FF0C0000}"/>
    <cellStyle name="Normal 2 4 2 7 3" xfId="2949" xr:uid="{00000000-0005-0000-0000-0000000D0000}"/>
    <cellStyle name="Normal 2 4 2 7 3 2" xfId="2950" xr:uid="{00000000-0005-0000-0000-0000010D0000}"/>
    <cellStyle name="Normal 2 4 2 7 3 2 2" xfId="2951" xr:uid="{00000000-0005-0000-0000-0000020D0000}"/>
    <cellStyle name="Normal 2 4 2 7 3 2 2 2" xfId="2952" xr:uid="{00000000-0005-0000-0000-0000030D0000}"/>
    <cellStyle name="Normal 2 4 2 7 3 2 3" xfId="2953" xr:uid="{00000000-0005-0000-0000-0000040D0000}"/>
    <cellStyle name="Normal 2 4 2 7 3 3" xfId="2954" xr:uid="{00000000-0005-0000-0000-0000050D0000}"/>
    <cellStyle name="Normal 2 4 2 7 3 3 2" xfId="2955" xr:uid="{00000000-0005-0000-0000-0000060D0000}"/>
    <cellStyle name="Normal 2 4 2 7 3 4" xfId="2956" xr:uid="{00000000-0005-0000-0000-0000070D0000}"/>
    <cellStyle name="Normal 2 4 2 7 3 5" xfId="2957" xr:uid="{00000000-0005-0000-0000-0000080D0000}"/>
    <cellStyle name="Normal 2 4 2 7 4" xfId="2958" xr:uid="{00000000-0005-0000-0000-0000090D0000}"/>
    <cellStyle name="Normal 2 4 2 7 4 2" xfId="2959" xr:uid="{00000000-0005-0000-0000-00000A0D0000}"/>
    <cellStyle name="Normal 2 4 2 7 4 2 2" xfId="2960" xr:uid="{00000000-0005-0000-0000-00000B0D0000}"/>
    <cellStyle name="Normal 2 4 2 7 4 3" xfId="2961" xr:uid="{00000000-0005-0000-0000-00000C0D0000}"/>
    <cellStyle name="Normal 2 4 2 7 5" xfId="2962" xr:uid="{00000000-0005-0000-0000-00000D0D0000}"/>
    <cellStyle name="Normal 2 4 2 7 5 2" xfId="2963" xr:uid="{00000000-0005-0000-0000-00000E0D0000}"/>
    <cellStyle name="Normal 2 4 2 7 6" xfId="2964" xr:uid="{00000000-0005-0000-0000-00000F0D0000}"/>
    <cellStyle name="Normal 2 4 2 7 7" xfId="2965" xr:uid="{00000000-0005-0000-0000-0000100D0000}"/>
    <cellStyle name="Normal 2 4 2 8" xfId="2966" xr:uid="{00000000-0005-0000-0000-0000110D0000}"/>
    <cellStyle name="Normal 2 4 2 8 2" xfId="2967" xr:uid="{00000000-0005-0000-0000-0000120D0000}"/>
    <cellStyle name="Normal 2 4 2 8 2 2" xfId="2968" xr:uid="{00000000-0005-0000-0000-0000130D0000}"/>
    <cellStyle name="Normal 2 4 2 8 2 2 2" xfId="2969" xr:uid="{00000000-0005-0000-0000-0000140D0000}"/>
    <cellStyle name="Normal 2 4 2 8 2 2 2 2" xfId="2970" xr:uid="{00000000-0005-0000-0000-0000150D0000}"/>
    <cellStyle name="Normal 2 4 2 8 2 2 3" xfId="2971" xr:uid="{00000000-0005-0000-0000-0000160D0000}"/>
    <cellStyle name="Normal 2 4 2 8 2 3" xfId="2972" xr:uid="{00000000-0005-0000-0000-0000170D0000}"/>
    <cellStyle name="Normal 2 4 2 8 2 3 2" xfId="2973" xr:uid="{00000000-0005-0000-0000-0000180D0000}"/>
    <cellStyle name="Normal 2 4 2 8 2 4" xfId="2974" xr:uid="{00000000-0005-0000-0000-0000190D0000}"/>
    <cellStyle name="Normal 2 4 2 8 2 5" xfId="2975" xr:uid="{00000000-0005-0000-0000-00001A0D0000}"/>
    <cellStyle name="Normal 2 4 2 8 3" xfId="2976" xr:uid="{00000000-0005-0000-0000-00001B0D0000}"/>
    <cellStyle name="Normal 2 4 2 8 3 2" xfId="2977" xr:uid="{00000000-0005-0000-0000-00001C0D0000}"/>
    <cellStyle name="Normal 2 4 2 8 3 2 2" xfId="2978" xr:uid="{00000000-0005-0000-0000-00001D0D0000}"/>
    <cellStyle name="Normal 2 4 2 8 3 2 2 2" xfId="2979" xr:uid="{00000000-0005-0000-0000-00001E0D0000}"/>
    <cellStyle name="Normal 2 4 2 8 3 2 3" xfId="2980" xr:uid="{00000000-0005-0000-0000-00001F0D0000}"/>
    <cellStyle name="Normal 2 4 2 8 3 3" xfId="2981" xr:uid="{00000000-0005-0000-0000-0000200D0000}"/>
    <cellStyle name="Normal 2 4 2 8 3 3 2" xfId="2982" xr:uid="{00000000-0005-0000-0000-0000210D0000}"/>
    <cellStyle name="Normal 2 4 2 8 3 4" xfId="2983" xr:uid="{00000000-0005-0000-0000-0000220D0000}"/>
    <cellStyle name="Normal 2 4 2 8 3 5" xfId="2984" xr:uid="{00000000-0005-0000-0000-0000230D0000}"/>
    <cellStyle name="Normal 2 4 2 8 4" xfId="2985" xr:uid="{00000000-0005-0000-0000-0000240D0000}"/>
    <cellStyle name="Normal 2 4 2 8 4 2" xfId="2986" xr:uid="{00000000-0005-0000-0000-0000250D0000}"/>
    <cellStyle name="Normal 2 4 2 8 4 2 2" xfId="2987" xr:uid="{00000000-0005-0000-0000-0000260D0000}"/>
    <cellStyle name="Normal 2 4 2 8 4 3" xfId="2988" xr:uid="{00000000-0005-0000-0000-0000270D0000}"/>
    <cellStyle name="Normal 2 4 2 8 5" xfId="2989" xr:uid="{00000000-0005-0000-0000-0000280D0000}"/>
    <cellStyle name="Normal 2 4 2 8 5 2" xfId="2990" xr:uid="{00000000-0005-0000-0000-0000290D0000}"/>
    <cellStyle name="Normal 2 4 2 8 6" xfId="2991" xr:uid="{00000000-0005-0000-0000-00002A0D0000}"/>
    <cellStyle name="Normal 2 4 2 8 7" xfId="2992" xr:uid="{00000000-0005-0000-0000-00002B0D0000}"/>
    <cellStyle name="Normal 2 4 2 9" xfId="2993" xr:uid="{00000000-0005-0000-0000-00002C0D0000}"/>
    <cellStyle name="Normal 2 4 2 9 2" xfId="2994" xr:uid="{00000000-0005-0000-0000-00002D0D0000}"/>
    <cellStyle name="Normal 2 4 2 9 2 2" xfId="2995" xr:uid="{00000000-0005-0000-0000-00002E0D0000}"/>
    <cellStyle name="Normal 2 4 2 9 2 2 2" xfId="2996" xr:uid="{00000000-0005-0000-0000-00002F0D0000}"/>
    <cellStyle name="Normal 2 4 2 9 2 2 2 2" xfId="2997" xr:uid="{00000000-0005-0000-0000-0000300D0000}"/>
    <cellStyle name="Normal 2 4 2 9 2 2 3" xfId="2998" xr:uid="{00000000-0005-0000-0000-0000310D0000}"/>
    <cellStyle name="Normal 2 4 2 9 2 3" xfId="2999" xr:uid="{00000000-0005-0000-0000-0000320D0000}"/>
    <cellStyle name="Normal 2 4 2 9 2 3 2" xfId="3000" xr:uid="{00000000-0005-0000-0000-0000330D0000}"/>
    <cellStyle name="Normal 2 4 2 9 2 4" xfId="3001" xr:uid="{00000000-0005-0000-0000-0000340D0000}"/>
    <cellStyle name="Normal 2 4 2 9 2 5" xfId="3002" xr:uid="{00000000-0005-0000-0000-0000350D0000}"/>
    <cellStyle name="Normal 2 4 2 9 3" xfId="3003" xr:uid="{00000000-0005-0000-0000-0000360D0000}"/>
    <cellStyle name="Normal 2 4 2 9 3 2" xfId="3004" xr:uid="{00000000-0005-0000-0000-0000370D0000}"/>
    <cellStyle name="Normal 2 4 2 9 3 2 2" xfId="3005" xr:uid="{00000000-0005-0000-0000-0000380D0000}"/>
    <cellStyle name="Normal 2 4 2 9 3 2 2 2" xfId="3006" xr:uid="{00000000-0005-0000-0000-0000390D0000}"/>
    <cellStyle name="Normal 2 4 2 9 3 2 3" xfId="3007" xr:uid="{00000000-0005-0000-0000-00003A0D0000}"/>
    <cellStyle name="Normal 2 4 2 9 3 3" xfId="3008" xr:uid="{00000000-0005-0000-0000-00003B0D0000}"/>
    <cellStyle name="Normal 2 4 2 9 3 3 2" xfId="3009" xr:uid="{00000000-0005-0000-0000-00003C0D0000}"/>
    <cellStyle name="Normal 2 4 2 9 3 4" xfId="3010" xr:uid="{00000000-0005-0000-0000-00003D0D0000}"/>
    <cellStyle name="Normal 2 4 2 9 3 5" xfId="3011" xr:uid="{00000000-0005-0000-0000-00003E0D0000}"/>
    <cellStyle name="Normal 2 4 2 9 4" xfId="3012" xr:uid="{00000000-0005-0000-0000-00003F0D0000}"/>
    <cellStyle name="Normal 2 4 2 9 4 2" xfId="3013" xr:uid="{00000000-0005-0000-0000-0000400D0000}"/>
    <cellStyle name="Normal 2 4 2 9 4 2 2" xfId="3014" xr:uid="{00000000-0005-0000-0000-0000410D0000}"/>
    <cellStyle name="Normal 2 4 2 9 4 3" xfId="3015" xr:uid="{00000000-0005-0000-0000-0000420D0000}"/>
    <cellStyle name="Normal 2 4 2 9 5" xfId="3016" xr:uid="{00000000-0005-0000-0000-0000430D0000}"/>
    <cellStyle name="Normal 2 4 2 9 5 2" xfId="3017" xr:uid="{00000000-0005-0000-0000-0000440D0000}"/>
    <cellStyle name="Normal 2 4 2 9 6" xfId="3018" xr:uid="{00000000-0005-0000-0000-0000450D0000}"/>
    <cellStyle name="Normal 2 4 2 9 7" xfId="3019" xr:uid="{00000000-0005-0000-0000-0000460D0000}"/>
    <cellStyle name="Normal 2 4 20" xfId="3020" xr:uid="{00000000-0005-0000-0000-0000470D0000}"/>
    <cellStyle name="Normal 2 4 20 2" xfId="3021" xr:uid="{00000000-0005-0000-0000-0000480D0000}"/>
    <cellStyle name="Normal 2 4 21" xfId="3022" xr:uid="{00000000-0005-0000-0000-0000490D0000}"/>
    <cellStyle name="Normal 2 4 22" xfId="3023" xr:uid="{00000000-0005-0000-0000-00004A0D0000}"/>
    <cellStyle name="Normal 2 4 3" xfId="3024" xr:uid="{00000000-0005-0000-0000-00004B0D0000}"/>
    <cellStyle name="Normal 2 4 4" xfId="3025" xr:uid="{00000000-0005-0000-0000-00004C0D0000}"/>
    <cellStyle name="Normal 2 4 5" xfId="3026" xr:uid="{00000000-0005-0000-0000-00004D0D0000}"/>
    <cellStyle name="Normal 2 4 6" xfId="3027" xr:uid="{00000000-0005-0000-0000-00004E0D0000}"/>
    <cellStyle name="Normal 2 4 7" xfId="3028" xr:uid="{00000000-0005-0000-0000-00004F0D0000}"/>
    <cellStyle name="Normal 2 4 8" xfId="3029" xr:uid="{00000000-0005-0000-0000-0000500D0000}"/>
    <cellStyle name="Normal 2 4 9" xfId="3030" xr:uid="{00000000-0005-0000-0000-0000510D0000}"/>
    <cellStyle name="Normal 2 40" xfId="5016" xr:uid="{00000000-0005-0000-0000-0000520D0000}"/>
    <cellStyle name="Normal 2 41" xfId="5017" xr:uid="{00000000-0005-0000-0000-0000530D0000}"/>
    <cellStyle name="Normal 2 42" xfId="5018" xr:uid="{00000000-0005-0000-0000-0000540D0000}"/>
    <cellStyle name="Normal 2 43" xfId="5019" xr:uid="{00000000-0005-0000-0000-0000550D0000}"/>
    <cellStyle name="Normal 2 44" xfId="5020" xr:uid="{00000000-0005-0000-0000-0000560D0000}"/>
    <cellStyle name="Normal 2 45" xfId="5021" xr:uid="{00000000-0005-0000-0000-0000570D0000}"/>
    <cellStyle name="Normal 2 46" xfId="5022" xr:uid="{00000000-0005-0000-0000-0000580D0000}"/>
    <cellStyle name="Normal 2 47" xfId="5023" xr:uid="{00000000-0005-0000-0000-0000590D0000}"/>
    <cellStyle name="Normal 2 48" xfId="5024" xr:uid="{00000000-0005-0000-0000-00005A0D0000}"/>
    <cellStyle name="Normal 2 49" xfId="5025" xr:uid="{00000000-0005-0000-0000-00005B0D0000}"/>
    <cellStyle name="Normal 2 5" xfId="3031" xr:uid="{00000000-0005-0000-0000-00005C0D0000}"/>
    <cellStyle name="Normal 2 5 10" xfId="3032" xr:uid="{00000000-0005-0000-0000-00005D0D0000}"/>
    <cellStyle name="Normal 2 5 11" xfId="3033" xr:uid="{00000000-0005-0000-0000-00005E0D0000}"/>
    <cellStyle name="Normal 2 5 11 2" xfId="3034" xr:uid="{00000000-0005-0000-0000-00005F0D0000}"/>
    <cellStyle name="Normal 2 5 11 2 2" xfId="3035" xr:uid="{00000000-0005-0000-0000-0000600D0000}"/>
    <cellStyle name="Normal 2 5 11 2 2 2" xfId="3036" xr:uid="{00000000-0005-0000-0000-0000610D0000}"/>
    <cellStyle name="Normal 2 5 11 2 3" xfId="3037" xr:uid="{00000000-0005-0000-0000-0000620D0000}"/>
    <cellStyle name="Normal 2 5 11 3" xfId="3038" xr:uid="{00000000-0005-0000-0000-0000630D0000}"/>
    <cellStyle name="Normal 2 5 11 3 2" xfId="3039" xr:uid="{00000000-0005-0000-0000-0000640D0000}"/>
    <cellStyle name="Normal 2 5 11 4" xfId="3040" xr:uid="{00000000-0005-0000-0000-0000650D0000}"/>
    <cellStyle name="Normal 2 5 11 5" xfId="3041" xr:uid="{00000000-0005-0000-0000-0000660D0000}"/>
    <cellStyle name="Normal 2 5 12" xfId="3042" xr:uid="{00000000-0005-0000-0000-0000670D0000}"/>
    <cellStyle name="Normal 2 5 12 2" xfId="3043" xr:uid="{00000000-0005-0000-0000-0000680D0000}"/>
    <cellStyle name="Normal 2 5 12 2 2" xfId="3044" xr:uid="{00000000-0005-0000-0000-0000690D0000}"/>
    <cellStyle name="Normal 2 5 12 2 2 2" xfId="3045" xr:uid="{00000000-0005-0000-0000-00006A0D0000}"/>
    <cellStyle name="Normal 2 5 12 2 3" xfId="3046" xr:uid="{00000000-0005-0000-0000-00006B0D0000}"/>
    <cellStyle name="Normal 2 5 12 3" xfId="3047" xr:uid="{00000000-0005-0000-0000-00006C0D0000}"/>
    <cellStyle name="Normal 2 5 12 3 2" xfId="3048" xr:uid="{00000000-0005-0000-0000-00006D0D0000}"/>
    <cellStyle name="Normal 2 5 12 4" xfId="3049" xr:uid="{00000000-0005-0000-0000-00006E0D0000}"/>
    <cellStyle name="Normal 2 5 12 5" xfId="3050" xr:uid="{00000000-0005-0000-0000-00006F0D0000}"/>
    <cellStyle name="Normal 2 5 13" xfId="3051" xr:uid="{00000000-0005-0000-0000-0000700D0000}"/>
    <cellStyle name="Normal 2 5 13 2" xfId="3052" xr:uid="{00000000-0005-0000-0000-0000710D0000}"/>
    <cellStyle name="Normal 2 5 13 2 2" xfId="3053" xr:uid="{00000000-0005-0000-0000-0000720D0000}"/>
    <cellStyle name="Normal 2 5 13 3" xfId="3054" xr:uid="{00000000-0005-0000-0000-0000730D0000}"/>
    <cellStyle name="Normal 2 5 14" xfId="3055" xr:uid="{00000000-0005-0000-0000-0000740D0000}"/>
    <cellStyle name="Normal 2 5 14 2" xfId="3056" xr:uid="{00000000-0005-0000-0000-0000750D0000}"/>
    <cellStyle name="Normal 2 5 15" xfId="3057" xr:uid="{00000000-0005-0000-0000-0000760D0000}"/>
    <cellStyle name="Normal 2 5 16" xfId="3058" xr:uid="{00000000-0005-0000-0000-0000770D0000}"/>
    <cellStyle name="Normal 2 5 2" xfId="3059" xr:uid="{00000000-0005-0000-0000-0000780D0000}"/>
    <cellStyle name="Normal 2 5 2 10" xfId="3060" xr:uid="{00000000-0005-0000-0000-0000790D0000}"/>
    <cellStyle name="Normal 2 5 2 10 2" xfId="3061" xr:uid="{00000000-0005-0000-0000-00007A0D0000}"/>
    <cellStyle name="Normal 2 5 2 10 2 2" xfId="3062" xr:uid="{00000000-0005-0000-0000-00007B0D0000}"/>
    <cellStyle name="Normal 2 5 2 10 2 2 2" xfId="3063" xr:uid="{00000000-0005-0000-0000-00007C0D0000}"/>
    <cellStyle name="Normal 2 5 2 10 2 2 2 2" xfId="3064" xr:uid="{00000000-0005-0000-0000-00007D0D0000}"/>
    <cellStyle name="Normal 2 5 2 10 2 2 3" xfId="3065" xr:uid="{00000000-0005-0000-0000-00007E0D0000}"/>
    <cellStyle name="Normal 2 5 2 10 2 3" xfId="3066" xr:uid="{00000000-0005-0000-0000-00007F0D0000}"/>
    <cellStyle name="Normal 2 5 2 10 2 3 2" xfId="3067" xr:uid="{00000000-0005-0000-0000-0000800D0000}"/>
    <cellStyle name="Normal 2 5 2 10 2 4" xfId="3068" xr:uid="{00000000-0005-0000-0000-0000810D0000}"/>
    <cellStyle name="Normal 2 5 2 10 2 5" xfId="3069" xr:uid="{00000000-0005-0000-0000-0000820D0000}"/>
    <cellStyle name="Normal 2 5 2 10 3" xfId="3070" xr:uid="{00000000-0005-0000-0000-0000830D0000}"/>
    <cellStyle name="Normal 2 5 2 10 3 2" xfId="3071" xr:uid="{00000000-0005-0000-0000-0000840D0000}"/>
    <cellStyle name="Normal 2 5 2 10 3 2 2" xfId="3072" xr:uid="{00000000-0005-0000-0000-0000850D0000}"/>
    <cellStyle name="Normal 2 5 2 10 3 2 2 2" xfId="3073" xr:uid="{00000000-0005-0000-0000-0000860D0000}"/>
    <cellStyle name="Normal 2 5 2 10 3 2 3" xfId="3074" xr:uid="{00000000-0005-0000-0000-0000870D0000}"/>
    <cellStyle name="Normal 2 5 2 10 3 3" xfId="3075" xr:uid="{00000000-0005-0000-0000-0000880D0000}"/>
    <cellStyle name="Normal 2 5 2 10 3 3 2" xfId="3076" xr:uid="{00000000-0005-0000-0000-0000890D0000}"/>
    <cellStyle name="Normal 2 5 2 10 3 4" xfId="3077" xr:uid="{00000000-0005-0000-0000-00008A0D0000}"/>
    <cellStyle name="Normal 2 5 2 10 3 5" xfId="3078" xr:uid="{00000000-0005-0000-0000-00008B0D0000}"/>
    <cellStyle name="Normal 2 5 2 10 4" xfId="3079" xr:uid="{00000000-0005-0000-0000-00008C0D0000}"/>
    <cellStyle name="Normal 2 5 2 10 4 2" xfId="3080" xr:uid="{00000000-0005-0000-0000-00008D0D0000}"/>
    <cellStyle name="Normal 2 5 2 10 4 2 2" xfId="3081" xr:uid="{00000000-0005-0000-0000-00008E0D0000}"/>
    <cellStyle name="Normal 2 5 2 10 4 3" xfId="3082" xr:uid="{00000000-0005-0000-0000-00008F0D0000}"/>
    <cellStyle name="Normal 2 5 2 10 5" xfId="3083" xr:uid="{00000000-0005-0000-0000-0000900D0000}"/>
    <cellStyle name="Normal 2 5 2 10 5 2" xfId="3084" xr:uid="{00000000-0005-0000-0000-0000910D0000}"/>
    <cellStyle name="Normal 2 5 2 10 6" xfId="3085" xr:uid="{00000000-0005-0000-0000-0000920D0000}"/>
    <cellStyle name="Normal 2 5 2 10 7" xfId="3086" xr:uid="{00000000-0005-0000-0000-0000930D0000}"/>
    <cellStyle name="Normal 2 5 2 2" xfId="3087" xr:uid="{00000000-0005-0000-0000-0000940D0000}"/>
    <cellStyle name="Normal 2 5 2 2 2" xfId="3088" xr:uid="{00000000-0005-0000-0000-0000950D0000}"/>
    <cellStyle name="Normal 2 5 2 2 2 2" xfId="3089" xr:uid="{00000000-0005-0000-0000-0000960D0000}"/>
    <cellStyle name="Normal 2 5 2 2 2 2 2" xfId="3090" xr:uid="{00000000-0005-0000-0000-0000970D0000}"/>
    <cellStyle name="Normal 2 5 2 2 2 2 2 2" xfId="3091" xr:uid="{00000000-0005-0000-0000-0000980D0000}"/>
    <cellStyle name="Normal 2 5 2 2 2 2 3" xfId="3092" xr:uid="{00000000-0005-0000-0000-0000990D0000}"/>
    <cellStyle name="Normal 2 5 2 2 2 3" xfId="3093" xr:uid="{00000000-0005-0000-0000-00009A0D0000}"/>
    <cellStyle name="Normal 2 5 2 2 2 3 2" xfId="3094" xr:uid="{00000000-0005-0000-0000-00009B0D0000}"/>
    <cellStyle name="Normal 2 5 2 2 2 4" xfId="3095" xr:uid="{00000000-0005-0000-0000-00009C0D0000}"/>
    <cellStyle name="Normal 2 5 2 2 2 5" xfId="3096" xr:uid="{00000000-0005-0000-0000-00009D0D0000}"/>
    <cellStyle name="Normal 2 5 2 2 3" xfId="3097" xr:uid="{00000000-0005-0000-0000-00009E0D0000}"/>
    <cellStyle name="Normal 2 5 2 2 3 2" xfId="3098" xr:uid="{00000000-0005-0000-0000-00009F0D0000}"/>
    <cellStyle name="Normal 2 5 2 2 3 2 2" xfId="3099" xr:uid="{00000000-0005-0000-0000-0000A00D0000}"/>
    <cellStyle name="Normal 2 5 2 2 3 2 2 2" xfId="3100" xr:uid="{00000000-0005-0000-0000-0000A10D0000}"/>
    <cellStyle name="Normal 2 5 2 2 3 2 3" xfId="3101" xr:uid="{00000000-0005-0000-0000-0000A20D0000}"/>
    <cellStyle name="Normal 2 5 2 2 3 3" xfId="3102" xr:uid="{00000000-0005-0000-0000-0000A30D0000}"/>
    <cellStyle name="Normal 2 5 2 2 3 3 2" xfId="3103" xr:uid="{00000000-0005-0000-0000-0000A40D0000}"/>
    <cellStyle name="Normal 2 5 2 2 3 4" xfId="3104" xr:uid="{00000000-0005-0000-0000-0000A50D0000}"/>
    <cellStyle name="Normal 2 5 2 2 3 5" xfId="3105" xr:uid="{00000000-0005-0000-0000-0000A60D0000}"/>
    <cellStyle name="Normal 2 5 2 2 4" xfId="3106" xr:uid="{00000000-0005-0000-0000-0000A70D0000}"/>
    <cellStyle name="Normal 2 5 2 2 4 2" xfId="3107" xr:uid="{00000000-0005-0000-0000-0000A80D0000}"/>
    <cellStyle name="Normal 2 5 2 2 4 2 2" xfId="3108" xr:uid="{00000000-0005-0000-0000-0000A90D0000}"/>
    <cellStyle name="Normal 2 5 2 2 4 3" xfId="3109" xr:uid="{00000000-0005-0000-0000-0000AA0D0000}"/>
    <cellStyle name="Normal 2 5 2 2 5" xfId="3110" xr:uid="{00000000-0005-0000-0000-0000AB0D0000}"/>
    <cellStyle name="Normal 2 5 2 2 5 2" xfId="3111" xr:uid="{00000000-0005-0000-0000-0000AC0D0000}"/>
    <cellStyle name="Normal 2 5 2 2 6" xfId="3112" xr:uid="{00000000-0005-0000-0000-0000AD0D0000}"/>
    <cellStyle name="Normal 2 5 2 2 7" xfId="3113" xr:uid="{00000000-0005-0000-0000-0000AE0D0000}"/>
    <cellStyle name="Normal 2 5 2 3" xfId="3114" xr:uid="{00000000-0005-0000-0000-0000AF0D0000}"/>
    <cellStyle name="Normal 2 5 2 3 2" xfId="3115" xr:uid="{00000000-0005-0000-0000-0000B00D0000}"/>
    <cellStyle name="Normal 2 5 2 3 2 2" xfId="3116" xr:uid="{00000000-0005-0000-0000-0000B10D0000}"/>
    <cellStyle name="Normal 2 5 2 3 2 2 2" xfId="3117" xr:uid="{00000000-0005-0000-0000-0000B20D0000}"/>
    <cellStyle name="Normal 2 5 2 3 2 2 2 2" xfId="3118" xr:uid="{00000000-0005-0000-0000-0000B30D0000}"/>
    <cellStyle name="Normal 2 5 2 3 2 2 3" xfId="3119" xr:uid="{00000000-0005-0000-0000-0000B40D0000}"/>
    <cellStyle name="Normal 2 5 2 3 2 3" xfId="3120" xr:uid="{00000000-0005-0000-0000-0000B50D0000}"/>
    <cellStyle name="Normal 2 5 2 3 2 3 2" xfId="3121" xr:uid="{00000000-0005-0000-0000-0000B60D0000}"/>
    <cellStyle name="Normal 2 5 2 3 2 4" xfId="3122" xr:uid="{00000000-0005-0000-0000-0000B70D0000}"/>
    <cellStyle name="Normal 2 5 2 3 2 5" xfId="3123" xr:uid="{00000000-0005-0000-0000-0000B80D0000}"/>
    <cellStyle name="Normal 2 5 2 3 3" xfId="3124" xr:uid="{00000000-0005-0000-0000-0000B90D0000}"/>
    <cellStyle name="Normal 2 5 2 3 3 2" xfId="3125" xr:uid="{00000000-0005-0000-0000-0000BA0D0000}"/>
    <cellStyle name="Normal 2 5 2 3 3 2 2" xfId="3126" xr:uid="{00000000-0005-0000-0000-0000BB0D0000}"/>
    <cellStyle name="Normal 2 5 2 3 3 2 2 2" xfId="3127" xr:uid="{00000000-0005-0000-0000-0000BC0D0000}"/>
    <cellStyle name="Normal 2 5 2 3 3 2 3" xfId="3128" xr:uid="{00000000-0005-0000-0000-0000BD0D0000}"/>
    <cellStyle name="Normal 2 5 2 3 3 3" xfId="3129" xr:uid="{00000000-0005-0000-0000-0000BE0D0000}"/>
    <cellStyle name="Normal 2 5 2 3 3 3 2" xfId="3130" xr:uid="{00000000-0005-0000-0000-0000BF0D0000}"/>
    <cellStyle name="Normal 2 5 2 3 3 4" xfId="3131" xr:uid="{00000000-0005-0000-0000-0000C00D0000}"/>
    <cellStyle name="Normal 2 5 2 3 3 5" xfId="3132" xr:uid="{00000000-0005-0000-0000-0000C10D0000}"/>
    <cellStyle name="Normal 2 5 2 3 4" xfId="3133" xr:uid="{00000000-0005-0000-0000-0000C20D0000}"/>
    <cellStyle name="Normal 2 5 2 3 4 2" xfId="3134" xr:uid="{00000000-0005-0000-0000-0000C30D0000}"/>
    <cellStyle name="Normal 2 5 2 3 4 2 2" xfId="3135" xr:uid="{00000000-0005-0000-0000-0000C40D0000}"/>
    <cellStyle name="Normal 2 5 2 3 4 3" xfId="3136" xr:uid="{00000000-0005-0000-0000-0000C50D0000}"/>
    <cellStyle name="Normal 2 5 2 3 5" xfId="3137" xr:uid="{00000000-0005-0000-0000-0000C60D0000}"/>
    <cellStyle name="Normal 2 5 2 3 5 2" xfId="3138" xr:uid="{00000000-0005-0000-0000-0000C70D0000}"/>
    <cellStyle name="Normal 2 5 2 3 6" xfId="3139" xr:uid="{00000000-0005-0000-0000-0000C80D0000}"/>
    <cellStyle name="Normal 2 5 2 3 7" xfId="3140" xr:uid="{00000000-0005-0000-0000-0000C90D0000}"/>
    <cellStyle name="Normal 2 5 2 4" xfId="3141" xr:uid="{00000000-0005-0000-0000-0000CA0D0000}"/>
    <cellStyle name="Normal 2 5 2 4 2" xfId="3142" xr:uid="{00000000-0005-0000-0000-0000CB0D0000}"/>
    <cellStyle name="Normal 2 5 2 4 2 2" xfId="3143" xr:uid="{00000000-0005-0000-0000-0000CC0D0000}"/>
    <cellStyle name="Normal 2 5 2 4 2 2 2" xfId="3144" xr:uid="{00000000-0005-0000-0000-0000CD0D0000}"/>
    <cellStyle name="Normal 2 5 2 4 2 2 2 2" xfId="3145" xr:uid="{00000000-0005-0000-0000-0000CE0D0000}"/>
    <cellStyle name="Normal 2 5 2 4 2 2 3" xfId="3146" xr:uid="{00000000-0005-0000-0000-0000CF0D0000}"/>
    <cellStyle name="Normal 2 5 2 4 2 3" xfId="3147" xr:uid="{00000000-0005-0000-0000-0000D00D0000}"/>
    <cellStyle name="Normal 2 5 2 4 2 3 2" xfId="3148" xr:uid="{00000000-0005-0000-0000-0000D10D0000}"/>
    <cellStyle name="Normal 2 5 2 4 2 4" xfId="3149" xr:uid="{00000000-0005-0000-0000-0000D20D0000}"/>
    <cellStyle name="Normal 2 5 2 4 2 5" xfId="3150" xr:uid="{00000000-0005-0000-0000-0000D30D0000}"/>
    <cellStyle name="Normal 2 5 2 4 3" xfId="3151" xr:uid="{00000000-0005-0000-0000-0000D40D0000}"/>
    <cellStyle name="Normal 2 5 2 4 3 2" xfId="3152" xr:uid="{00000000-0005-0000-0000-0000D50D0000}"/>
    <cellStyle name="Normal 2 5 2 4 3 2 2" xfId="3153" xr:uid="{00000000-0005-0000-0000-0000D60D0000}"/>
    <cellStyle name="Normal 2 5 2 4 3 2 2 2" xfId="3154" xr:uid="{00000000-0005-0000-0000-0000D70D0000}"/>
    <cellStyle name="Normal 2 5 2 4 3 2 3" xfId="3155" xr:uid="{00000000-0005-0000-0000-0000D80D0000}"/>
    <cellStyle name="Normal 2 5 2 4 3 3" xfId="3156" xr:uid="{00000000-0005-0000-0000-0000D90D0000}"/>
    <cellStyle name="Normal 2 5 2 4 3 3 2" xfId="3157" xr:uid="{00000000-0005-0000-0000-0000DA0D0000}"/>
    <cellStyle name="Normal 2 5 2 4 3 4" xfId="3158" xr:uid="{00000000-0005-0000-0000-0000DB0D0000}"/>
    <cellStyle name="Normal 2 5 2 4 3 5" xfId="3159" xr:uid="{00000000-0005-0000-0000-0000DC0D0000}"/>
    <cellStyle name="Normal 2 5 2 4 4" xfId="3160" xr:uid="{00000000-0005-0000-0000-0000DD0D0000}"/>
    <cellStyle name="Normal 2 5 2 4 4 2" xfId="3161" xr:uid="{00000000-0005-0000-0000-0000DE0D0000}"/>
    <cellStyle name="Normal 2 5 2 4 4 2 2" xfId="3162" xr:uid="{00000000-0005-0000-0000-0000DF0D0000}"/>
    <cellStyle name="Normal 2 5 2 4 4 3" xfId="3163" xr:uid="{00000000-0005-0000-0000-0000E00D0000}"/>
    <cellStyle name="Normal 2 5 2 4 5" xfId="3164" xr:uid="{00000000-0005-0000-0000-0000E10D0000}"/>
    <cellStyle name="Normal 2 5 2 4 5 2" xfId="3165" xr:uid="{00000000-0005-0000-0000-0000E20D0000}"/>
    <cellStyle name="Normal 2 5 2 4 6" xfId="3166" xr:uid="{00000000-0005-0000-0000-0000E30D0000}"/>
    <cellStyle name="Normal 2 5 2 4 7" xfId="3167" xr:uid="{00000000-0005-0000-0000-0000E40D0000}"/>
    <cellStyle name="Normal 2 5 2 5" xfId="3168" xr:uid="{00000000-0005-0000-0000-0000E50D0000}"/>
    <cellStyle name="Normal 2 5 2 5 2" xfId="3169" xr:uid="{00000000-0005-0000-0000-0000E60D0000}"/>
    <cellStyle name="Normal 2 5 2 5 2 2" xfId="3170" xr:uid="{00000000-0005-0000-0000-0000E70D0000}"/>
    <cellStyle name="Normal 2 5 2 5 2 2 2" xfId="3171" xr:uid="{00000000-0005-0000-0000-0000E80D0000}"/>
    <cellStyle name="Normal 2 5 2 5 2 2 2 2" xfId="3172" xr:uid="{00000000-0005-0000-0000-0000E90D0000}"/>
    <cellStyle name="Normal 2 5 2 5 2 2 3" xfId="3173" xr:uid="{00000000-0005-0000-0000-0000EA0D0000}"/>
    <cellStyle name="Normal 2 5 2 5 2 3" xfId="3174" xr:uid="{00000000-0005-0000-0000-0000EB0D0000}"/>
    <cellStyle name="Normal 2 5 2 5 2 3 2" xfId="3175" xr:uid="{00000000-0005-0000-0000-0000EC0D0000}"/>
    <cellStyle name="Normal 2 5 2 5 2 4" xfId="3176" xr:uid="{00000000-0005-0000-0000-0000ED0D0000}"/>
    <cellStyle name="Normal 2 5 2 5 2 5" xfId="3177" xr:uid="{00000000-0005-0000-0000-0000EE0D0000}"/>
    <cellStyle name="Normal 2 5 2 5 3" xfId="3178" xr:uid="{00000000-0005-0000-0000-0000EF0D0000}"/>
    <cellStyle name="Normal 2 5 2 5 3 2" xfId="3179" xr:uid="{00000000-0005-0000-0000-0000F00D0000}"/>
    <cellStyle name="Normal 2 5 2 5 3 2 2" xfId="3180" xr:uid="{00000000-0005-0000-0000-0000F10D0000}"/>
    <cellStyle name="Normal 2 5 2 5 3 2 2 2" xfId="3181" xr:uid="{00000000-0005-0000-0000-0000F20D0000}"/>
    <cellStyle name="Normal 2 5 2 5 3 2 3" xfId="3182" xr:uid="{00000000-0005-0000-0000-0000F30D0000}"/>
    <cellStyle name="Normal 2 5 2 5 3 3" xfId="3183" xr:uid="{00000000-0005-0000-0000-0000F40D0000}"/>
    <cellStyle name="Normal 2 5 2 5 3 3 2" xfId="3184" xr:uid="{00000000-0005-0000-0000-0000F50D0000}"/>
    <cellStyle name="Normal 2 5 2 5 3 4" xfId="3185" xr:uid="{00000000-0005-0000-0000-0000F60D0000}"/>
    <cellStyle name="Normal 2 5 2 5 3 5" xfId="3186" xr:uid="{00000000-0005-0000-0000-0000F70D0000}"/>
    <cellStyle name="Normal 2 5 2 5 4" xfId="3187" xr:uid="{00000000-0005-0000-0000-0000F80D0000}"/>
    <cellStyle name="Normal 2 5 2 5 4 2" xfId="3188" xr:uid="{00000000-0005-0000-0000-0000F90D0000}"/>
    <cellStyle name="Normal 2 5 2 5 4 2 2" xfId="3189" xr:uid="{00000000-0005-0000-0000-0000FA0D0000}"/>
    <cellStyle name="Normal 2 5 2 5 4 3" xfId="3190" xr:uid="{00000000-0005-0000-0000-0000FB0D0000}"/>
    <cellStyle name="Normal 2 5 2 5 5" xfId="3191" xr:uid="{00000000-0005-0000-0000-0000FC0D0000}"/>
    <cellStyle name="Normal 2 5 2 5 5 2" xfId="3192" xr:uid="{00000000-0005-0000-0000-0000FD0D0000}"/>
    <cellStyle name="Normal 2 5 2 5 6" xfId="3193" xr:uid="{00000000-0005-0000-0000-0000FE0D0000}"/>
    <cellStyle name="Normal 2 5 2 5 7" xfId="3194" xr:uid="{00000000-0005-0000-0000-0000FF0D0000}"/>
    <cellStyle name="Normal 2 5 2 6" xfId="3195" xr:uid="{00000000-0005-0000-0000-0000000E0000}"/>
    <cellStyle name="Normal 2 5 2 6 2" xfId="3196" xr:uid="{00000000-0005-0000-0000-0000010E0000}"/>
    <cellStyle name="Normal 2 5 2 6 2 2" xfId="3197" xr:uid="{00000000-0005-0000-0000-0000020E0000}"/>
    <cellStyle name="Normal 2 5 2 6 2 2 2" xfId="3198" xr:uid="{00000000-0005-0000-0000-0000030E0000}"/>
    <cellStyle name="Normal 2 5 2 6 2 2 2 2" xfId="3199" xr:uid="{00000000-0005-0000-0000-0000040E0000}"/>
    <cellStyle name="Normal 2 5 2 6 2 2 3" xfId="3200" xr:uid="{00000000-0005-0000-0000-0000050E0000}"/>
    <cellStyle name="Normal 2 5 2 6 2 3" xfId="3201" xr:uid="{00000000-0005-0000-0000-0000060E0000}"/>
    <cellStyle name="Normal 2 5 2 6 2 3 2" xfId="3202" xr:uid="{00000000-0005-0000-0000-0000070E0000}"/>
    <cellStyle name="Normal 2 5 2 6 2 4" xfId="3203" xr:uid="{00000000-0005-0000-0000-0000080E0000}"/>
    <cellStyle name="Normal 2 5 2 6 2 5" xfId="3204" xr:uid="{00000000-0005-0000-0000-0000090E0000}"/>
    <cellStyle name="Normal 2 5 2 6 3" xfId="3205" xr:uid="{00000000-0005-0000-0000-00000A0E0000}"/>
    <cellStyle name="Normal 2 5 2 6 3 2" xfId="3206" xr:uid="{00000000-0005-0000-0000-00000B0E0000}"/>
    <cellStyle name="Normal 2 5 2 6 3 2 2" xfId="3207" xr:uid="{00000000-0005-0000-0000-00000C0E0000}"/>
    <cellStyle name="Normal 2 5 2 6 3 2 2 2" xfId="3208" xr:uid="{00000000-0005-0000-0000-00000D0E0000}"/>
    <cellStyle name="Normal 2 5 2 6 3 2 3" xfId="3209" xr:uid="{00000000-0005-0000-0000-00000E0E0000}"/>
    <cellStyle name="Normal 2 5 2 6 3 3" xfId="3210" xr:uid="{00000000-0005-0000-0000-00000F0E0000}"/>
    <cellStyle name="Normal 2 5 2 6 3 3 2" xfId="3211" xr:uid="{00000000-0005-0000-0000-0000100E0000}"/>
    <cellStyle name="Normal 2 5 2 6 3 4" xfId="3212" xr:uid="{00000000-0005-0000-0000-0000110E0000}"/>
    <cellStyle name="Normal 2 5 2 6 3 5" xfId="3213" xr:uid="{00000000-0005-0000-0000-0000120E0000}"/>
    <cellStyle name="Normal 2 5 2 6 4" xfId="3214" xr:uid="{00000000-0005-0000-0000-0000130E0000}"/>
    <cellStyle name="Normal 2 5 2 6 4 2" xfId="3215" xr:uid="{00000000-0005-0000-0000-0000140E0000}"/>
    <cellStyle name="Normal 2 5 2 6 4 2 2" xfId="3216" xr:uid="{00000000-0005-0000-0000-0000150E0000}"/>
    <cellStyle name="Normal 2 5 2 6 4 3" xfId="3217" xr:uid="{00000000-0005-0000-0000-0000160E0000}"/>
    <cellStyle name="Normal 2 5 2 6 5" xfId="3218" xr:uid="{00000000-0005-0000-0000-0000170E0000}"/>
    <cellStyle name="Normal 2 5 2 6 5 2" xfId="3219" xr:uid="{00000000-0005-0000-0000-0000180E0000}"/>
    <cellStyle name="Normal 2 5 2 6 6" xfId="3220" xr:uid="{00000000-0005-0000-0000-0000190E0000}"/>
    <cellStyle name="Normal 2 5 2 6 7" xfId="3221" xr:uid="{00000000-0005-0000-0000-00001A0E0000}"/>
    <cellStyle name="Normal 2 5 2 7" xfId="3222" xr:uid="{00000000-0005-0000-0000-00001B0E0000}"/>
    <cellStyle name="Normal 2 5 2 7 2" xfId="3223" xr:uid="{00000000-0005-0000-0000-00001C0E0000}"/>
    <cellStyle name="Normal 2 5 2 7 2 2" xfId="3224" xr:uid="{00000000-0005-0000-0000-00001D0E0000}"/>
    <cellStyle name="Normal 2 5 2 7 2 2 2" xfId="3225" xr:uid="{00000000-0005-0000-0000-00001E0E0000}"/>
    <cellStyle name="Normal 2 5 2 7 2 2 2 2" xfId="3226" xr:uid="{00000000-0005-0000-0000-00001F0E0000}"/>
    <cellStyle name="Normal 2 5 2 7 2 2 3" xfId="3227" xr:uid="{00000000-0005-0000-0000-0000200E0000}"/>
    <cellStyle name="Normal 2 5 2 7 2 3" xfId="3228" xr:uid="{00000000-0005-0000-0000-0000210E0000}"/>
    <cellStyle name="Normal 2 5 2 7 2 3 2" xfId="3229" xr:uid="{00000000-0005-0000-0000-0000220E0000}"/>
    <cellStyle name="Normal 2 5 2 7 2 4" xfId="3230" xr:uid="{00000000-0005-0000-0000-0000230E0000}"/>
    <cellStyle name="Normal 2 5 2 7 2 5" xfId="3231" xr:uid="{00000000-0005-0000-0000-0000240E0000}"/>
    <cellStyle name="Normal 2 5 2 7 3" xfId="3232" xr:uid="{00000000-0005-0000-0000-0000250E0000}"/>
    <cellStyle name="Normal 2 5 2 7 3 2" xfId="3233" xr:uid="{00000000-0005-0000-0000-0000260E0000}"/>
    <cellStyle name="Normal 2 5 2 7 3 2 2" xfId="3234" xr:uid="{00000000-0005-0000-0000-0000270E0000}"/>
    <cellStyle name="Normal 2 5 2 7 3 2 2 2" xfId="3235" xr:uid="{00000000-0005-0000-0000-0000280E0000}"/>
    <cellStyle name="Normal 2 5 2 7 3 2 3" xfId="3236" xr:uid="{00000000-0005-0000-0000-0000290E0000}"/>
    <cellStyle name="Normal 2 5 2 7 3 3" xfId="3237" xr:uid="{00000000-0005-0000-0000-00002A0E0000}"/>
    <cellStyle name="Normal 2 5 2 7 3 3 2" xfId="3238" xr:uid="{00000000-0005-0000-0000-00002B0E0000}"/>
    <cellStyle name="Normal 2 5 2 7 3 4" xfId="3239" xr:uid="{00000000-0005-0000-0000-00002C0E0000}"/>
    <cellStyle name="Normal 2 5 2 7 3 5" xfId="3240" xr:uid="{00000000-0005-0000-0000-00002D0E0000}"/>
    <cellStyle name="Normal 2 5 2 7 4" xfId="3241" xr:uid="{00000000-0005-0000-0000-00002E0E0000}"/>
    <cellStyle name="Normal 2 5 2 7 4 2" xfId="3242" xr:uid="{00000000-0005-0000-0000-00002F0E0000}"/>
    <cellStyle name="Normal 2 5 2 7 4 2 2" xfId="3243" xr:uid="{00000000-0005-0000-0000-0000300E0000}"/>
    <cellStyle name="Normal 2 5 2 7 4 3" xfId="3244" xr:uid="{00000000-0005-0000-0000-0000310E0000}"/>
    <cellStyle name="Normal 2 5 2 7 5" xfId="3245" xr:uid="{00000000-0005-0000-0000-0000320E0000}"/>
    <cellStyle name="Normal 2 5 2 7 5 2" xfId="3246" xr:uid="{00000000-0005-0000-0000-0000330E0000}"/>
    <cellStyle name="Normal 2 5 2 7 6" xfId="3247" xr:uid="{00000000-0005-0000-0000-0000340E0000}"/>
    <cellStyle name="Normal 2 5 2 7 7" xfId="3248" xr:uid="{00000000-0005-0000-0000-0000350E0000}"/>
    <cellStyle name="Normal 2 5 2 8" xfId="3249" xr:uid="{00000000-0005-0000-0000-0000360E0000}"/>
    <cellStyle name="Normal 2 5 2 8 2" xfId="3250" xr:uid="{00000000-0005-0000-0000-0000370E0000}"/>
    <cellStyle name="Normal 2 5 2 8 2 2" xfId="3251" xr:uid="{00000000-0005-0000-0000-0000380E0000}"/>
    <cellStyle name="Normal 2 5 2 8 2 2 2" xfId="3252" xr:uid="{00000000-0005-0000-0000-0000390E0000}"/>
    <cellStyle name="Normal 2 5 2 8 2 2 2 2" xfId="3253" xr:uid="{00000000-0005-0000-0000-00003A0E0000}"/>
    <cellStyle name="Normal 2 5 2 8 2 2 3" xfId="3254" xr:uid="{00000000-0005-0000-0000-00003B0E0000}"/>
    <cellStyle name="Normal 2 5 2 8 2 3" xfId="3255" xr:uid="{00000000-0005-0000-0000-00003C0E0000}"/>
    <cellStyle name="Normal 2 5 2 8 2 3 2" xfId="3256" xr:uid="{00000000-0005-0000-0000-00003D0E0000}"/>
    <cellStyle name="Normal 2 5 2 8 2 4" xfId="3257" xr:uid="{00000000-0005-0000-0000-00003E0E0000}"/>
    <cellStyle name="Normal 2 5 2 8 2 5" xfId="3258" xr:uid="{00000000-0005-0000-0000-00003F0E0000}"/>
    <cellStyle name="Normal 2 5 2 8 3" xfId="3259" xr:uid="{00000000-0005-0000-0000-0000400E0000}"/>
    <cellStyle name="Normal 2 5 2 8 3 2" xfId="3260" xr:uid="{00000000-0005-0000-0000-0000410E0000}"/>
    <cellStyle name="Normal 2 5 2 8 3 2 2" xfId="3261" xr:uid="{00000000-0005-0000-0000-0000420E0000}"/>
    <cellStyle name="Normal 2 5 2 8 3 2 2 2" xfId="3262" xr:uid="{00000000-0005-0000-0000-0000430E0000}"/>
    <cellStyle name="Normal 2 5 2 8 3 2 3" xfId="3263" xr:uid="{00000000-0005-0000-0000-0000440E0000}"/>
    <cellStyle name="Normal 2 5 2 8 3 3" xfId="3264" xr:uid="{00000000-0005-0000-0000-0000450E0000}"/>
    <cellStyle name="Normal 2 5 2 8 3 3 2" xfId="3265" xr:uid="{00000000-0005-0000-0000-0000460E0000}"/>
    <cellStyle name="Normal 2 5 2 8 3 4" xfId="3266" xr:uid="{00000000-0005-0000-0000-0000470E0000}"/>
    <cellStyle name="Normal 2 5 2 8 3 5" xfId="3267" xr:uid="{00000000-0005-0000-0000-0000480E0000}"/>
    <cellStyle name="Normal 2 5 2 8 4" xfId="3268" xr:uid="{00000000-0005-0000-0000-0000490E0000}"/>
    <cellStyle name="Normal 2 5 2 8 4 2" xfId="3269" xr:uid="{00000000-0005-0000-0000-00004A0E0000}"/>
    <cellStyle name="Normal 2 5 2 8 4 2 2" xfId="3270" xr:uid="{00000000-0005-0000-0000-00004B0E0000}"/>
    <cellStyle name="Normal 2 5 2 8 4 3" xfId="3271" xr:uid="{00000000-0005-0000-0000-00004C0E0000}"/>
    <cellStyle name="Normal 2 5 2 8 5" xfId="3272" xr:uid="{00000000-0005-0000-0000-00004D0E0000}"/>
    <cellStyle name="Normal 2 5 2 8 5 2" xfId="3273" xr:uid="{00000000-0005-0000-0000-00004E0E0000}"/>
    <cellStyle name="Normal 2 5 2 8 6" xfId="3274" xr:uid="{00000000-0005-0000-0000-00004F0E0000}"/>
    <cellStyle name="Normal 2 5 2 8 7" xfId="3275" xr:uid="{00000000-0005-0000-0000-0000500E0000}"/>
    <cellStyle name="Normal 2 5 2 9" xfId="3276" xr:uid="{00000000-0005-0000-0000-0000510E0000}"/>
    <cellStyle name="Normal 2 5 2 9 2" xfId="3277" xr:uid="{00000000-0005-0000-0000-0000520E0000}"/>
    <cellStyle name="Normal 2 5 2 9 2 2" xfId="3278" xr:uid="{00000000-0005-0000-0000-0000530E0000}"/>
    <cellStyle name="Normal 2 5 2 9 2 2 2" xfId="3279" xr:uid="{00000000-0005-0000-0000-0000540E0000}"/>
    <cellStyle name="Normal 2 5 2 9 2 2 2 2" xfId="3280" xr:uid="{00000000-0005-0000-0000-0000550E0000}"/>
    <cellStyle name="Normal 2 5 2 9 2 2 3" xfId="3281" xr:uid="{00000000-0005-0000-0000-0000560E0000}"/>
    <cellStyle name="Normal 2 5 2 9 2 3" xfId="3282" xr:uid="{00000000-0005-0000-0000-0000570E0000}"/>
    <cellStyle name="Normal 2 5 2 9 2 3 2" xfId="3283" xr:uid="{00000000-0005-0000-0000-0000580E0000}"/>
    <cellStyle name="Normal 2 5 2 9 2 4" xfId="3284" xr:uid="{00000000-0005-0000-0000-0000590E0000}"/>
    <cellStyle name="Normal 2 5 2 9 2 5" xfId="3285" xr:uid="{00000000-0005-0000-0000-00005A0E0000}"/>
    <cellStyle name="Normal 2 5 2 9 3" xfId="3286" xr:uid="{00000000-0005-0000-0000-00005B0E0000}"/>
    <cellStyle name="Normal 2 5 2 9 3 2" xfId="3287" xr:uid="{00000000-0005-0000-0000-00005C0E0000}"/>
    <cellStyle name="Normal 2 5 2 9 3 2 2" xfId="3288" xr:uid="{00000000-0005-0000-0000-00005D0E0000}"/>
    <cellStyle name="Normal 2 5 2 9 3 2 2 2" xfId="3289" xr:uid="{00000000-0005-0000-0000-00005E0E0000}"/>
    <cellStyle name="Normal 2 5 2 9 3 2 3" xfId="3290" xr:uid="{00000000-0005-0000-0000-00005F0E0000}"/>
    <cellStyle name="Normal 2 5 2 9 3 3" xfId="3291" xr:uid="{00000000-0005-0000-0000-0000600E0000}"/>
    <cellStyle name="Normal 2 5 2 9 3 3 2" xfId="3292" xr:uid="{00000000-0005-0000-0000-0000610E0000}"/>
    <cellStyle name="Normal 2 5 2 9 3 4" xfId="3293" xr:uid="{00000000-0005-0000-0000-0000620E0000}"/>
    <cellStyle name="Normal 2 5 2 9 3 5" xfId="3294" xr:uid="{00000000-0005-0000-0000-0000630E0000}"/>
    <cellStyle name="Normal 2 5 2 9 4" xfId="3295" xr:uid="{00000000-0005-0000-0000-0000640E0000}"/>
    <cellStyle name="Normal 2 5 2 9 4 2" xfId="3296" xr:uid="{00000000-0005-0000-0000-0000650E0000}"/>
    <cellStyle name="Normal 2 5 2 9 4 2 2" xfId="3297" xr:uid="{00000000-0005-0000-0000-0000660E0000}"/>
    <cellStyle name="Normal 2 5 2 9 4 3" xfId="3298" xr:uid="{00000000-0005-0000-0000-0000670E0000}"/>
    <cellStyle name="Normal 2 5 2 9 5" xfId="3299" xr:uid="{00000000-0005-0000-0000-0000680E0000}"/>
    <cellStyle name="Normal 2 5 2 9 5 2" xfId="3300" xr:uid="{00000000-0005-0000-0000-0000690E0000}"/>
    <cellStyle name="Normal 2 5 2 9 6" xfId="3301" xr:uid="{00000000-0005-0000-0000-00006A0E0000}"/>
    <cellStyle name="Normal 2 5 2 9 7" xfId="3302" xr:uid="{00000000-0005-0000-0000-00006B0E0000}"/>
    <cellStyle name="Normal 2 5 3" xfId="3303" xr:uid="{00000000-0005-0000-0000-00006C0E0000}"/>
    <cellStyle name="Normal 2 5 4" xfId="3304" xr:uid="{00000000-0005-0000-0000-00006D0E0000}"/>
    <cellStyle name="Normal 2 5 5" xfId="3305" xr:uid="{00000000-0005-0000-0000-00006E0E0000}"/>
    <cellStyle name="Normal 2 5 6" xfId="3306" xr:uid="{00000000-0005-0000-0000-00006F0E0000}"/>
    <cellStyle name="Normal 2 5 7" xfId="3307" xr:uid="{00000000-0005-0000-0000-0000700E0000}"/>
    <cellStyle name="Normal 2 5 8" xfId="3308" xr:uid="{00000000-0005-0000-0000-0000710E0000}"/>
    <cellStyle name="Normal 2 5 9" xfId="3309" xr:uid="{00000000-0005-0000-0000-0000720E0000}"/>
    <cellStyle name="Normal 2 50" xfId="5026" xr:uid="{00000000-0005-0000-0000-0000730E0000}"/>
    <cellStyle name="Normal 2 51" xfId="5027" xr:uid="{00000000-0005-0000-0000-0000740E0000}"/>
    <cellStyle name="Normal 2 52" xfId="5028" xr:uid="{00000000-0005-0000-0000-0000750E0000}"/>
    <cellStyle name="Normal 2 53" xfId="5029" xr:uid="{00000000-0005-0000-0000-0000760E0000}"/>
    <cellStyle name="Normal 2 54" xfId="5030" xr:uid="{00000000-0005-0000-0000-0000770E0000}"/>
    <cellStyle name="Normal 2 55" xfId="5031" xr:uid="{00000000-0005-0000-0000-0000780E0000}"/>
    <cellStyle name="Normal 2 56" xfId="5032" xr:uid="{00000000-0005-0000-0000-0000790E0000}"/>
    <cellStyle name="Normal 2 57" xfId="5033" xr:uid="{00000000-0005-0000-0000-00007A0E0000}"/>
    <cellStyle name="Normal 2 58" xfId="5034" xr:uid="{00000000-0005-0000-0000-00007B0E0000}"/>
    <cellStyle name="Normal 2 59" xfId="5035" xr:uid="{00000000-0005-0000-0000-00007C0E0000}"/>
    <cellStyle name="Normal 2 6" xfId="3310" xr:uid="{00000000-0005-0000-0000-00007D0E0000}"/>
    <cellStyle name="Normal 2 6 2" xfId="3311" xr:uid="{00000000-0005-0000-0000-00007E0E0000}"/>
    <cellStyle name="Normal 2 6 2 2" xfId="3312" xr:uid="{00000000-0005-0000-0000-00007F0E0000}"/>
    <cellStyle name="Normal 2 6 2 2 2" xfId="3313" xr:uid="{00000000-0005-0000-0000-0000800E0000}"/>
    <cellStyle name="Normal 2 6 2 2 2 2" xfId="3314" xr:uid="{00000000-0005-0000-0000-0000810E0000}"/>
    <cellStyle name="Normal 2 6 2 2 3" xfId="3315" xr:uid="{00000000-0005-0000-0000-0000820E0000}"/>
    <cellStyle name="Normal 2 6 2 3" xfId="3316" xr:uid="{00000000-0005-0000-0000-0000830E0000}"/>
    <cellStyle name="Normal 2 6 2 3 2" xfId="3317" xr:uid="{00000000-0005-0000-0000-0000840E0000}"/>
    <cellStyle name="Normal 2 6 2 4" xfId="3318" xr:uid="{00000000-0005-0000-0000-0000850E0000}"/>
    <cellStyle name="Normal 2 6 2 5" xfId="3319" xr:uid="{00000000-0005-0000-0000-0000860E0000}"/>
    <cellStyle name="Normal 2 6 3" xfId="3320" xr:uid="{00000000-0005-0000-0000-0000870E0000}"/>
    <cellStyle name="Normal 2 6 3 2" xfId="3321" xr:uid="{00000000-0005-0000-0000-0000880E0000}"/>
    <cellStyle name="Normal 2 6 3 2 2" xfId="3322" xr:uid="{00000000-0005-0000-0000-0000890E0000}"/>
    <cellStyle name="Normal 2 6 3 2 2 2" xfId="3323" xr:uid="{00000000-0005-0000-0000-00008A0E0000}"/>
    <cellStyle name="Normal 2 6 3 2 3" xfId="3324" xr:uid="{00000000-0005-0000-0000-00008B0E0000}"/>
    <cellStyle name="Normal 2 6 3 3" xfId="3325" xr:uid="{00000000-0005-0000-0000-00008C0E0000}"/>
    <cellStyle name="Normal 2 6 3 3 2" xfId="3326" xr:uid="{00000000-0005-0000-0000-00008D0E0000}"/>
    <cellStyle name="Normal 2 6 3 4" xfId="3327" xr:uid="{00000000-0005-0000-0000-00008E0E0000}"/>
    <cellStyle name="Normal 2 6 3 5" xfId="3328" xr:uid="{00000000-0005-0000-0000-00008F0E0000}"/>
    <cellStyle name="Normal 2 6 4" xfId="3329" xr:uid="{00000000-0005-0000-0000-0000900E0000}"/>
    <cellStyle name="Normal 2 6 4 2" xfId="3330" xr:uid="{00000000-0005-0000-0000-0000910E0000}"/>
    <cellStyle name="Normal 2 6 4 2 2" xfId="3331" xr:uid="{00000000-0005-0000-0000-0000920E0000}"/>
    <cellStyle name="Normal 2 6 4 3" xfId="3332" xr:uid="{00000000-0005-0000-0000-0000930E0000}"/>
    <cellStyle name="Normal 2 6 5" xfId="3333" xr:uid="{00000000-0005-0000-0000-0000940E0000}"/>
    <cellStyle name="Normal 2 6 5 2" xfId="3334" xr:uid="{00000000-0005-0000-0000-0000950E0000}"/>
    <cellStyle name="Normal 2 6 6" xfId="3335" xr:uid="{00000000-0005-0000-0000-0000960E0000}"/>
    <cellStyle name="Normal 2 6 7" xfId="3336" xr:uid="{00000000-0005-0000-0000-0000970E0000}"/>
    <cellStyle name="Normal 2 60" xfId="5036" xr:uid="{00000000-0005-0000-0000-0000980E0000}"/>
    <cellStyle name="Normal 2 61" xfId="5037" xr:uid="{00000000-0005-0000-0000-0000990E0000}"/>
    <cellStyle name="Normal 2 62" xfId="5038" xr:uid="{00000000-0005-0000-0000-00009A0E0000}"/>
    <cellStyle name="Normal 2 63" xfId="5039" xr:uid="{00000000-0005-0000-0000-00009B0E0000}"/>
    <cellStyle name="Normal 2 64" xfId="5040" xr:uid="{00000000-0005-0000-0000-00009C0E0000}"/>
    <cellStyle name="Normal 2 65" xfId="5041" xr:uid="{00000000-0005-0000-0000-00009D0E0000}"/>
    <cellStyle name="Normal 2 66" xfId="5042" xr:uid="{00000000-0005-0000-0000-00009E0E0000}"/>
    <cellStyle name="Normal 2 67" xfId="5043" xr:uid="{00000000-0005-0000-0000-00009F0E0000}"/>
    <cellStyle name="Normal 2 68" xfId="5044" xr:uid="{00000000-0005-0000-0000-0000A00E0000}"/>
    <cellStyle name="Normal 2 69" xfId="5045" xr:uid="{00000000-0005-0000-0000-0000A10E0000}"/>
    <cellStyle name="Normal 2 7" xfId="3337" xr:uid="{00000000-0005-0000-0000-0000A20E0000}"/>
    <cellStyle name="Normal 2 7 2" xfId="3338" xr:uid="{00000000-0005-0000-0000-0000A30E0000}"/>
    <cellStyle name="Normal 2 7 2 2" xfId="3339" xr:uid="{00000000-0005-0000-0000-0000A40E0000}"/>
    <cellStyle name="Normal 2 7 2 2 2" xfId="3340" xr:uid="{00000000-0005-0000-0000-0000A50E0000}"/>
    <cellStyle name="Normal 2 7 2 2 2 2" xfId="3341" xr:uid="{00000000-0005-0000-0000-0000A60E0000}"/>
    <cellStyle name="Normal 2 7 2 2 3" xfId="3342" xr:uid="{00000000-0005-0000-0000-0000A70E0000}"/>
    <cellStyle name="Normal 2 7 2 3" xfId="3343" xr:uid="{00000000-0005-0000-0000-0000A80E0000}"/>
    <cellStyle name="Normal 2 7 2 3 2" xfId="3344" xr:uid="{00000000-0005-0000-0000-0000A90E0000}"/>
    <cellStyle name="Normal 2 7 2 4" xfId="3345" xr:uid="{00000000-0005-0000-0000-0000AA0E0000}"/>
    <cellStyle name="Normal 2 7 2 5" xfId="3346" xr:uid="{00000000-0005-0000-0000-0000AB0E0000}"/>
    <cellStyle name="Normal 2 7 3" xfId="3347" xr:uid="{00000000-0005-0000-0000-0000AC0E0000}"/>
    <cellStyle name="Normal 2 7 3 2" xfId="3348" xr:uid="{00000000-0005-0000-0000-0000AD0E0000}"/>
    <cellStyle name="Normal 2 7 3 2 2" xfId="3349" xr:uid="{00000000-0005-0000-0000-0000AE0E0000}"/>
    <cellStyle name="Normal 2 7 3 2 2 2" xfId="3350" xr:uid="{00000000-0005-0000-0000-0000AF0E0000}"/>
    <cellStyle name="Normal 2 7 3 2 3" xfId="3351" xr:uid="{00000000-0005-0000-0000-0000B00E0000}"/>
    <cellStyle name="Normal 2 7 3 3" xfId="3352" xr:uid="{00000000-0005-0000-0000-0000B10E0000}"/>
    <cellStyle name="Normal 2 7 3 3 2" xfId="3353" xr:uid="{00000000-0005-0000-0000-0000B20E0000}"/>
    <cellStyle name="Normal 2 7 3 4" xfId="3354" xr:uid="{00000000-0005-0000-0000-0000B30E0000}"/>
    <cellStyle name="Normal 2 7 3 5" xfId="3355" xr:uid="{00000000-0005-0000-0000-0000B40E0000}"/>
    <cellStyle name="Normal 2 7 4" xfId="3356" xr:uid="{00000000-0005-0000-0000-0000B50E0000}"/>
    <cellStyle name="Normal 2 7 4 2" xfId="3357" xr:uid="{00000000-0005-0000-0000-0000B60E0000}"/>
    <cellStyle name="Normal 2 7 4 2 2" xfId="3358" xr:uid="{00000000-0005-0000-0000-0000B70E0000}"/>
    <cellStyle name="Normal 2 7 4 3" xfId="3359" xr:uid="{00000000-0005-0000-0000-0000B80E0000}"/>
    <cellStyle name="Normal 2 7 5" xfId="3360" xr:uid="{00000000-0005-0000-0000-0000B90E0000}"/>
    <cellStyle name="Normal 2 7 5 2" xfId="3361" xr:uid="{00000000-0005-0000-0000-0000BA0E0000}"/>
    <cellStyle name="Normal 2 7 6" xfId="3362" xr:uid="{00000000-0005-0000-0000-0000BB0E0000}"/>
    <cellStyle name="Normal 2 7 7" xfId="3363" xr:uid="{00000000-0005-0000-0000-0000BC0E0000}"/>
    <cellStyle name="Normal 2 70" xfId="5046" xr:uid="{00000000-0005-0000-0000-0000BD0E0000}"/>
    <cellStyle name="Normal 2 71" xfId="5047" xr:uid="{00000000-0005-0000-0000-0000BE0E0000}"/>
    <cellStyle name="Normal 2 72" xfId="5048" xr:uid="{00000000-0005-0000-0000-0000BF0E0000}"/>
    <cellStyle name="Normal 2 73" xfId="5049" xr:uid="{00000000-0005-0000-0000-0000C00E0000}"/>
    <cellStyle name="Normal 2 74" xfId="5050" xr:uid="{00000000-0005-0000-0000-0000C10E0000}"/>
    <cellStyle name="Normal 2 75" xfId="5051" xr:uid="{00000000-0005-0000-0000-0000C20E0000}"/>
    <cellStyle name="Normal 2 76" xfId="5052" xr:uid="{00000000-0005-0000-0000-0000C30E0000}"/>
    <cellStyle name="Normal 2 77" xfId="5053" xr:uid="{00000000-0005-0000-0000-0000C40E0000}"/>
    <cellStyle name="Normal 2 78" xfId="5054" xr:uid="{00000000-0005-0000-0000-0000C50E0000}"/>
    <cellStyle name="Normal 2 79" xfId="5055" xr:uid="{00000000-0005-0000-0000-0000C60E0000}"/>
    <cellStyle name="Normal 2 8" xfId="3364" xr:uid="{00000000-0005-0000-0000-0000C70E0000}"/>
    <cellStyle name="Normal 2 8 2" xfId="3365" xr:uid="{00000000-0005-0000-0000-0000C80E0000}"/>
    <cellStyle name="Normal 2 8 2 2" xfId="3366" xr:uid="{00000000-0005-0000-0000-0000C90E0000}"/>
    <cellStyle name="Normal 2 8 2 2 2" xfId="3367" xr:uid="{00000000-0005-0000-0000-0000CA0E0000}"/>
    <cellStyle name="Normal 2 8 2 2 2 2" xfId="3368" xr:uid="{00000000-0005-0000-0000-0000CB0E0000}"/>
    <cellStyle name="Normal 2 8 2 2 3" xfId="3369" xr:uid="{00000000-0005-0000-0000-0000CC0E0000}"/>
    <cellStyle name="Normal 2 8 2 3" xfId="3370" xr:uid="{00000000-0005-0000-0000-0000CD0E0000}"/>
    <cellStyle name="Normal 2 8 2 3 2" xfId="3371" xr:uid="{00000000-0005-0000-0000-0000CE0E0000}"/>
    <cellStyle name="Normal 2 8 2 4" xfId="3372" xr:uid="{00000000-0005-0000-0000-0000CF0E0000}"/>
    <cellStyle name="Normal 2 8 2 5" xfId="3373" xr:uid="{00000000-0005-0000-0000-0000D00E0000}"/>
    <cellStyle name="Normal 2 8 3" xfId="3374" xr:uid="{00000000-0005-0000-0000-0000D10E0000}"/>
    <cellStyle name="Normal 2 8 3 2" xfId="3375" xr:uid="{00000000-0005-0000-0000-0000D20E0000}"/>
    <cellStyle name="Normal 2 8 3 2 2" xfId="3376" xr:uid="{00000000-0005-0000-0000-0000D30E0000}"/>
    <cellStyle name="Normal 2 8 3 2 2 2" xfId="3377" xr:uid="{00000000-0005-0000-0000-0000D40E0000}"/>
    <cellStyle name="Normal 2 8 3 2 3" xfId="3378" xr:uid="{00000000-0005-0000-0000-0000D50E0000}"/>
    <cellStyle name="Normal 2 8 3 3" xfId="3379" xr:uid="{00000000-0005-0000-0000-0000D60E0000}"/>
    <cellStyle name="Normal 2 8 3 3 2" xfId="3380" xr:uid="{00000000-0005-0000-0000-0000D70E0000}"/>
    <cellStyle name="Normal 2 8 3 4" xfId="3381" xr:uid="{00000000-0005-0000-0000-0000D80E0000}"/>
    <cellStyle name="Normal 2 8 3 5" xfId="3382" xr:uid="{00000000-0005-0000-0000-0000D90E0000}"/>
    <cellStyle name="Normal 2 8 4" xfId="3383" xr:uid="{00000000-0005-0000-0000-0000DA0E0000}"/>
    <cellStyle name="Normal 2 8 4 2" xfId="3384" xr:uid="{00000000-0005-0000-0000-0000DB0E0000}"/>
    <cellStyle name="Normal 2 8 4 2 2" xfId="3385" xr:uid="{00000000-0005-0000-0000-0000DC0E0000}"/>
    <cellStyle name="Normal 2 8 4 3" xfId="3386" xr:uid="{00000000-0005-0000-0000-0000DD0E0000}"/>
    <cellStyle name="Normal 2 8 5" xfId="3387" xr:uid="{00000000-0005-0000-0000-0000DE0E0000}"/>
    <cellStyle name="Normal 2 8 5 2" xfId="3388" xr:uid="{00000000-0005-0000-0000-0000DF0E0000}"/>
    <cellStyle name="Normal 2 8 6" xfId="3389" xr:uid="{00000000-0005-0000-0000-0000E00E0000}"/>
    <cellStyle name="Normal 2 8 7" xfId="3390" xr:uid="{00000000-0005-0000-0000-0000E10E0000}"/>
    <cellStyle name="Normal 2 80" xfId="5056" xr:uid="{00000000-0005-0000-0000-0000E20E0000}"/>
    <cellStyle name="Normal 2 81" xfId="5057" xr:uid="{00000000-0005-0000-0000-0000E30E0000}"/>
    <cellStyle name="Normal 2 82" xfId="5058" xr:uid="{00000000-0005-0000-0000-0000E40E0000}"/>
    <cellStyle name="Normal 2 83" xfId="5059" xr:uid="{00000000-0005-0000-0000-0000E50E0000}"/>
    <cellStyle name="Normal 2 84" xfId="5060" xr:uid="{00000000-0005-0000-0000-0000E60E0000}"/>
    <cellStyle name="Normal 2 85" xfId="5061" xr:uid="{00000000-0005-0000-0000-0000E70E0000}"/>
    <cellStyle name="Normal 2 86" xfId="5062" xr:uid="{00000000-0005-0000-0000-0000E80E0000}"/>
    <cellStyle name="Normal 2 87" xfId="5063" xr:uid="{00000000-0005-0000-0000-0000E90E0000}"/>
    <cellStyle name="Normal 2 88" xfId="5064" xr:uid="{00000000-0005-0000-0000-0000EA0E0000}"/>
    <cellStyle name="Normal 2 89" xfId="5065" xr:uid="{00000000-0005-0000-0000-0000EB0E0000}"/>
    <cellStyle name="Normal 2 9" xfId="3391" xr:uid="{00000000-0005-0000-0000-0000EC0E0000}"/>
    <cellStyle name="Normal 2 9 2" xfId="3392" xr:uid="{00000000-0005-0000-0000-0000ED0E0000}"/>
    <cellStyle name="Normal 2 9 2 2" xfId="3393" xr:uid="{00000000-0005-0000-0000-0000EE0E0000}"/>
    <cellStyle name="Normal 2 9 2 2 2" xfId="3394" xr:uid="{00000000-0005-0000-0000-0000EF0E0000}"/>
    <cellStyle name="Normal 2 9 2 2 2 2" xfId="3395" xr:uid="{00000000-0005-0000-0000-0000F00E0000}"/>
    <cellStyle name="Normal 2 9 2 2 3" xfId="3396" xr:uid="{00000000-0005-0000-0000-0000F10E0000}"/>
    <cellStyle name="Normal 2 9 2 3" xfId="3397" xr:uid="{00000000-0005-0000-0000-0000F20E0000}"/>
    <cellStyle name="Normal 2 9 2 3 2" xfId="3398" xr:uid="{00000000-0005-0000-0000-0000F30E0000}"/>
    <cellStyle name="Normal 2 9 2 4" xfId="3399" xr:uid="{00000000-0005-0000-0000-0000F40E0000}"/>
    <cellStyle name="Normal 2 9 2 5" xfId="3400" xr:uid="{00000000-0005-0000-0000-0000F50E0000}"/>
    <cellStyle name="Normal 2 9 3" xfId="3401" xr:uid="{00000000-0005-0000-0000-0000F60E0000}"/>
    <cellStyle name="Normal 2 9 3 2" xfId="3402" xr:uid="{00000000-0005-0000-0000-0000F70E0000}"/>
    <cellStyle name="Normal 2 9 3 2 2" xfId="3403" xr:uid="{00000000-0005-0000-0000-0000F80E0000}"/>
    <cellStyle name="Normal 2 9 3 2 2 2" xfId="3404" xr:uid="{00000000-0005-0000-0000-0000F90E0000}"/>
    <cellStyle name="Normal 2 9 3 2 3" xfId="3405" xr:uid="{00000000-0005-0000-0000-0000FA0E0000}"/>
    <cellStyle name="Normal 2 9 3 3" xfId="3406" xr:uid="{00000000-0005-0000-0000-0000FB0E0000}"/>
    <cellStyle name="Normal 2 9 3 3 2" xfId="3407" xr:uid="{00000000-0005-0000-0000-0000FC0E0000}"/>
    <cellStyle name="Normal 2 9 3 4" xfId="3408" xr:uid="{00000000-0005-0000-0000-0000FD0E0000}"/>
    <cellStyle name="Normal 2 9 3 5" xfId="3409" xr:uid="{00000000-0005-0000-0000-0000FE0E0000}"/>
    <cellStyle name="Normal 2 9 4" xfId="3410" xr:uid="{00000000-0005-0000-0000-0000FF0E0000}"/>
    <cellStyle name="Normal 2 9 4 2" xfId="3411" xr:uid="{00000000-0005-0000-0000-0000000F0000}"/>
    <cellStyle name="Normal 2 9 4 2 2" xfId="3412" xr:uid="{00000000-0005-0000-0000-0000010F0000}"/>
    <cellStyle name="Normal 2 9 4 3" xfId="3413" xr:uid="{00000000-0005-0000-0000-0000020F0000}"/>
    <cellStyle name="Normal 2 9 5" xfId="3414" xr:uid="{00000000-0005-0000-0000-0000030F0000}"/>
    <cellStyle name="Normal 2 9 5 2" xfId="3415" xr:uid="{00000000-0005-0000-0000-0000040F0000}"/>
    <cellStyle name="Normal 2 9 6" xfId="3416" xr:uid="{00000000-0005-0000-0000-0000050F0000}"/>
    <cellStyle name="Normal 2 9 7" xfId="3417" xr:uid="{00000000-0005-0000-0000-0000060F0000}"/>
    <cellStyle name="Normal 2 90" xfId="5066" xr:uid="{00000000-0005-0000-0000-0000070F0000}"/>
    <cellStyle name="Normal 2 91" xfId="5067" xr:uid="{00000000-0005-0000-0000-0000080F0000}"/>
    <cellStyle name="Normal 2 92" xfId="5068" xr:uid="{00000000-0005-0000-0000-0000090F0000}"/>
    <cellStyle name="Normal 2 93" xfId="5069" xr:uid="{00000000-0005-0000-0000-00000A0F0000}"/>
    <cellStyle name="Normal 2 94" xfId="5070" xr:uid="{00000000-0005-0000-0000-00000B0F0000}"/>
    <cellStyle name="Normal 2 95" xfId="5071" xr:uid="{00000000-0005-0000-0000-00000C0F0000}"/>
    <cellStyle name="Normal 2 96" xfId="5072" xr:uid="{00000000-0005-0000-0000-00000D0F0000}"/>
    <cellStyle name="Normal 2 97" xfId="5073" xr:uid="{00000000-0005-0000-0000-00000E0F0000}"/>
    <cellStyle name="Normal 2 98" xfId="5074" xr:uid="{00000000-0005-0000-0000-00000F0F0000}"/>
    <cellStyle name="Normal 2 99" xfId="5075" xr:uid="{00000000-0005-0000-0000-0000100F0000}"/>
    <cellStyle name="Normal 2_PRESUPUESTO DEFINITIVO V6 may 14 rmr" xfId="3418" xr:uid="{00000000-0005-0000-0000-0000110F0000}"/>
    <cellStyle name="Normal 20" xfId="4618" xr:uid="{00000000-0005-0000-0000-0000120F0000}"/>
    <cellStyle name="Normal 21" xfId="4698" xr:uid="{00000000-0005-0000-0000-0000130F0000}"/>
    <cellStyle name="Normal 21 2" xfId="5076" xr:uid="{00000000-0005-0000-0000-0000140F0000}"/>
    <cellStyle name="Normal 22" xfId="5077" xr:uid="{00000000-0005-0000-0000-0000150F0000}"/>
    <cellStyle name="Normal 23" xfId="5078" xr:uid="{00000000-0005-0000-0000-0000160F0000}"/>
    <cellStyle name="Normal 25" xfId="5079" xr:uid="{00000000-0005-0000-0000-0000170F0000}"/>
    <cellStyle name="Normal 26" xfId="5080" xr:uid="{00000000-0005-0000-0000-0000180F0000}"/>
    <cellStyle name="Normal 27" xfId="5081" xr:uid="{00000000-0005-0000-0000-0000190F0000}"/>
    <cellStyle name="Normal 3" xfId="5" xr:uid="{00000000-0005-0000-0000-00001A0F0000}"/>
    <cellStyle name="Normal 3 10" xfId="5082" xr:uid="{00000000-0005-0000-0000-00001B0F0000}"/>
    <cellStyle name="Normal 3 11" xfId="5083" xr:uid="{00000000-0005-0000-0000-00001C0F0000}"/>
    <cellStyle name="Normal 3 12" xfId="5084" xr:uid="{00000000-0005-0000-0000-00001D0F0000}"/>
    <cellStyle name="Normal 3 13" xfId="5085" xr:uid="{00000000-0005-0000-0000-00001E0F0000}"/>
    <cellStyle name="Normal 3 14" xfId="5086" xr:uid="{00000000-0005-0000-0000-00001F0F0000}"/>
    <cellStyle name="Normal 3 15" xfId="5087" xr:uid="{00000000-0005-0000-0000-0000200F0000}"/>
    <cellStyle name="Normal 3 16" xfId="5088" xr:uid="{00000000-0005-0000-0000-0000210F0000}"/>
    <cellStyle name="Normal 3 17" xfId="5089" xr:uid="{00000000-0005-0000-0000-0000220F0000}"/>
    <cellStyle name="Normal 3 18" xfId="5090" xr:uid="{00000000-0005-0000-0000-0000230F0000}"/>
    <cellStyle name="Normal 3 19" xfId="5091" xr:uid="{00000000-0005-0000-0000-0000240F0000}"/>
    <cellStyle name="Normal 3 2" xfId="6" xr:uid="{00000000-0005-0000-0000-0000250F0000}"/>
    <cellStyle name="Normal 3 2 10" xfId="5092" xr:uid="{00000000-0005-0000-0000-0000260F0000}"/>
    <cellStyle name="Normal 3 2 11" xfId="5093" xr:uid="{00000000-0005-0000-0000-0000270F0000}"/>
    <cellStyle name="Normal 3 2 12" xfId="5094" xr:uid="{00000000-0005-0000-0000-0000280F0000}"/>
    <cellStyle name="Normal 3 2 13" xfId="5095" xr:uid="{00000000-0005-0000-0000-0000290F0000}"/>
    <cellStyle name="Normal 3 2 14" xfId="5096" xr:uid="{00000000-0005-0000-0000-00002A0F0000}"/>
    <cellStyle name="Normal 3 2 15" xfId="5097" xr:uid="{00000000-0005-0000-0000-00002B0F0000}"/>
    <cellStyle name="Normal 3 2 16" xfId="5098" xr:uid="{00000000-0005-0000-0000-00002C0F0000}"/>
    <cellStyle name="Normal 3 2 17" xfId="5099" xr:uid="{00000000-0005-0000-0000-00002D0F0000}"/>
    <cellStyle name="Normal 3 2 18" xfId="5100" xr:uid="{00000000-0005-0000-0000-00002E0F0000}"/>
    <cellStyle name="Normal 3 2 19" xfId="5101" xr:uid="{00000000-0005-0000-0000-00002F0F0000}"/>
    <cellStyle name="Normal 3 2 2" xfId="3419" xr:uid="{00000000-0005-0000-0000-0000300F0000}"/>
    <cellStyle name="Normal 3 2 2 10" xfId="5102" xr:uid="{00000000-0005-0000-0000-0000310F0000}"/>
    <cellStyle name="Normal 3 2 2 11" xfId="5103" xr:uid="{00000000-0005-0000-0000-0000320F0000}"/>
    <cellStyle name="Normal 3 2 2 12" xfId="5104" xr:uid="{00000000-0005-0000-0000-0000330F0000}"/>
    <cellStyle name="Normal 3 2 2 13" xfId="5105" xr:uid="{00000000-0005-0000-0000-0000340F0000}"/>
    <cellStyle name="Normal 3 2 2 14" xfId="5106" xr:uid="{00000000-0005-0000-0000-0000350F0000}"/>
    <cellStyle name="Normal 3 2 2 15" xfId="5107" xr:uid="{00000000-0005-0000-0000-0000360F0000}"/>
    <cellStyle name="Normal 3 2 2 16" xfId="5108" xr:uid="{00000000-0005-0000-0000-0000370F0000}"/>
    <cellStyle name="Normal 3 2 2 17" xfId="5109" xr:uid="{00000000-0005-0000-0000-0000380F0000}"/>
    <cellStyle name="Normal 3 2 2 18" xfId="5110" xr:uid="{00000000-0005-0000-0000-0000390F0000}"/>
    <cellStyle name="Normal 3 2 2 19" xfId="5111" xr:uid="{00000000-0005-0000-0000-00003A0F0000}"/>
    <cellStyle name="Normal 3 2 2 2" xfId="5112" xr:uid="{00000000-0005-0000-0000-00003B0F0000}"/>
    <cellStyle name="Normal 3 2 2 20" xfId="5113" xr:uid="{00000000-0005-0000-0000-00003C0F0000}"/>
    <cellStyle name="Normal 3 2 2 21" xfId="5114" xr:uid="{00000000-0005-0000-0000-00003D0F0000}"/>
    <cellStyle name="Normal 3 2 2 3" xfId="5115" xr:uid="{00000000-0005-0000-0000-00003E0F0000}"/>
    <cellStyle name="Normal 3 2 2 4" xfId="5116" xr:uid="{00000000-0005-0000-0000-00003F0F0000}"/>
    <cellStyle name="Normal 3 2 2 5" xfId="5117" xr:uid="{00000000-0005-0000-0000-0000400F0000}"/>
    <cellStyle name="Normal 3 2 2 6" xfId="5118" xr:uid="{00000000-0005-0000-0000-0000410F0000}"/>
    <cellStyle name="Normal 3 2 2 7" xfId="5119" xr:uid="{00000000-0005-0000-0000-0000420F0000}"/>
    <cellStyle name="Normal 3 2 2 8" xfId="5120" xr:uid="{00000000-0005-0000-0000-0000430F0000}"/>
    <cellStyle name="Normal 3 2 2 9" xfId="5121" xr:uid="{00000000-0005-0000-0000-0000440F0000}"/>
    <cellStyle name="Normal 3 2 20" xfId="5122" xr:uid="{00000000-0005-0000-0000-0000450F0000}"/>
    <cellStyle name="Normal 3 2 21" xfId="5123" xr:uid="{00000000-0005-0000-0000-0000460F0000}"/>
    <cellStyle name="Normal 3 2 22" xfId="5124" xr:uid="{00000000-0005-0000-0000-0000470F0000}"/>
    <cellStyle name="Normal 3 2 23" xfId="5125" xr:uid="{00000000-0005-0000-0000-0000480F0000}"/>
    <cellStyle name="Normal 3 2 24" xfId="5126" xr:uid="{00000000-0005-0000-0000-0000490F0000}"/>
    <cellStyle name="Normal 3 2 3" xfId="5127" xr:uid="{00000000-0005-0000-0000-00004A0F0000}"/>
    <cellStyle name="Normal 3 2 4" xfId="5128" xr:uid="{00000000-0005-0000-0000-00004B0F0000}"/>
    <cellStyle name="Normal 3 2 5" xfId="5129" xr:uid="{00000000-0005-0000-0000-00004C0F0000}"/>
    <cellStyle name="Normal 3 2 6" xfId="5130" xr:uid="{00000000-0005-0000-0000-00004D0F0000}"/>
    <cellStyle name="Normal 3 2 7" xfId="5131" xr:uid="{00000000-0005-0000-0000-00004E0F0000}"/>
    <cellStyle name="Normal 3 2 8" xfId="5132" xr:uid="{00000000-0005-0000-0000-00004F0F0000}"/>
    <cellStyle name="Normal 3 2 9" xfId="5133" xr:uid="{00000000-0005-0000-0000-0000500F0000}"/>
    <cellStyle name="Normal 3 20" xfId="5134" xr:uid="{00000000-0005-0000-0000-0000510F0000}"/>
    <cellStyle name="Normal 3 21" xfId="5135" xr:uid="{00000000-0005-0000-0000-0000520F0000}"/>
    <cellStyle name="Normal 3 22" xfId="5136" xr:uid="{00000000-0005-0000-0000-0000530F0000}"/>
    <cellStyle name="Normal 3 23" xfId="5137" xr:uid="{00000000-0005-0000-0000-0000540F0000}"/>
    <cellStyle name="Normal 3 24" xfId="5138" xr:uid="{00000000-0005-0000-0000-0000550F0000}"/>
    <cellStyle name="Normal 3 25" xfId="5139" xr:uid="{00000000-0005-0000-0000-0000560F0000}"/>
    <cellStyle name="Normal 3 26" xfId="5140" xr:uid="{00000000-0005-0000-0000-0000570F0000}"/>
    <cellStyle name="Normal 3 27" xfId="5141" xr:uid="{00000000-0005-0000-0000-0000580F0000}"/>
    <cellStyle name="Normal 3 28" xfId="5142" xr:uid="{00000000-0005-0000-0000-0000590F0000}"/>
    <cellStyle name="Normal 3 29" xfId="5143" xr:uid="{00000000-0005-0000-0000-00005A0F0000}"/>
    <cellStyle name="Normal 3 3" xfId="3420" xr:uid="{00000000-0005-0000-0000-00005B0F0000}"/>
    <cellStyle name="Normal 3 3 2" xfId="3421" xr:uid="{00000000-0005-0000-0000-00005C0F0000}"/>
    <cellStyle name="Normal 3 3 2 2" xfId="3422" xr:uid="{00000000-0005-0000-0000-00005D0F0000}"/>
    <cellStyle name="Normal 3 3 2 3" xfId="3423" xr:uid="{00000000-0005-0000-0000-00005E0F0000}"/>
    <cellStyle name="Normal 3 3 3" xfId="3424" xr:uid="{00000000-0005-0000-0000-00005F0F0000}"/>
    <cellStyle name="Normal 3 3 4" xfId="3425" xr:uid="{00000000-0005-0000-0000-0000600F0000}"/>
    <cellStyle name="Normal 3 30" xfId="5144" xr:uid="{00000000-0005-0000-0000-0000610F0000}"/>
    <cellStyle name="Normal 3 31" xfId="5145" xr:uid="{00000000-0005-0000-0000-0000620F0000}"/>
    <cellStyle name="Normal 3 32" xfId="5146" xr:uid="{00000000-0005-0000-0000-0000630F0000}"/>
    <cellStyle name="Normal 3 33" xfId="5147" xr:uid="{00000000-0005-0000-0000-0000640F0000}"/>
    <cellStyle name="Normal 3 34" xfId="5148" xr:uid="{00000000-0005-0000-0000-0000650F0000}"/>
    <cellStyle name="Normal 3 35" xfId="5149" xr:uid="{00000000-0005-0000-0000-0000660F0000}"/>
    <cellStyle name="Normal 3 36" xfId="5150" xr:uid="{00000000-0005-0000-0000-0000670F0000}"/>
    <cellStyle name="Normal 3 37" xfId="5151" xr:uid="{00000000-0005-0000-0000-0000680F0000}"/>
    <cellStyle name="Normal 3 38" xfId="5152" xr:uid="{00000000-0005-0000-0000-0000690F0000}"/>
    <cellStyle name="Normal 3 39" xfId="5153" xr:uid="{00000000-0005-0000-0000-00006A0F0000}"/>
    <cellStyle name="Normal 3 4" xfId="3426" xr:uid="{00000000-0005-0000-0000-00006B0F0000}"/>
    <cellStyle name="Normal 3 4 2" xfId="3427" xr:uid="{00000000-0005-0000-0000-00006C0F0000}"/>
    <cellStyle name="Normal 3 40" xfId="5154" xr:uid="{00000000-0005-0000-0000-00006D0F0000}"/>
    <cellStyle name="Normal 3 41" xfId="5155" xr:uid="{00000000-0005-0000-0000-00006E0F0000}"/>
    <cellStyle name="Normal 3 42" xfId="5156" xr:uid="{00000000-0005-0000-0000-00006F0F0000}"/>
    <cellStyle name="Normal 3 43" xfId="5157" xr:uid="{00000000-0005-0000-0000-0000700F0000}"/>
    <cellStyle name="Normal 3 44" xfId="5158" xr:uid="{00000000-0005-0000-0000-0000710F0000}"/>
    <cellStyle name="Normal 3 45" xfId="5159" xr:uid="{00000000-0005-0000-0000-0000720F0000}"/>
    <cellStyle name="Normal 3 46" xfId="5160" xr:uid="{00000000-0005-0000-0000-0000730F0000}"/>
    <cellStyle name="Normal 3 47" xfId="5161" xr:uid="{00000000-0005-0000-0000-0000740F0000}"/>
    <cellStyle name="Normal 3 48" xfId="5162" xr:uid="{00000000-0005-0000-0000-0000750F0000}"/>
    <cellStyle name="Normal 3 49" xfId="5163" xr:uid="{00000000-0005-0000-0000-0000760F0000}"/>
    <cellStyle name="Normal 3 5" xfId="3428" xr:uid="{00000000-0005-0000-0000-0000770F0000}"/>
    <cellStyle name="Normal 3 50" xfId="5164" xr:uid="{00000000-0005-0000-0000-0000780F0000}"/>
    <cellStyle name="Normal 3 51" xfId="5165" xr:uid="{00000000-0005-0000-0000-0000790F0000}"/>
    <cellStyle name="Normal 3 52" xfId="5166" xr:uid="{00000000-0005-0000-0000-00007A0F0000}"/>
    <cellStyle name="Normal 3 53" xfId="5167" xr:uid="{00000000-0005-0000-0000-00007B0F0000}"/>
    <cellStyle name="Normal 3 54" xfId="5168" xr:uid="{00000000-0005-0000-0000-00007C0F0000}"/>
    <cellStyle name="Normal 3 55" xfId="5169" xr:uid="{00000000-0005-0000-0000-00007D0F0000}"/>
    <cellStyle name="Normal 3 56" xfId="5170" xr:uid="{00000000-0005-0000-0000-00007E0F0000}"/>
    <cellStyle name="Normal 3 57" xfId="5171" xr:uid="{00000000-0005-0000-0000-00007F0F0000}"/>
    <cellStyle name="Normal 3 58" xfId="5172" xr:uid="{00000000-0005-0000-0000-0000800F0000}"/>
    <cellStyle name="Normal 3 59" xfId="5173" xr:uid="{00000000-0005-0000-0000-0000810F0000}"/>
    <cellStyle name="Normal 3 6" xfId="3429" xr:uid="{00000000-0005-0000-0000-0000820F0000}"/>
    <cellStyle name="Normal 3 60" xfId="5174" xr:uid="{00000000-0005-0000-0000-0000830F0000}"/>
    <cellStyle name="Normal 3 61" xfId="5175" xr:uid="{00000000-0005-0000-0000-0000840F0000}"/>
    <cellStyle name="Normal 3 62" xfId="5176" xr:uid="{00000000-0005-0000-0000-0000850F0000}"/>
    <cellStyle name="Normal 3 63" xfId="5177" xr:uid="{00000000-0005-0000-0000-0000860F0000}"/>
    <cellStyle name="Normal 3 64" xfId="5178" xr:uid="{00000000-0005-0000-0000-0000870F0000}"/>
    <cellStyle name="Normal 3 65" xfId="5179" xr:uid="{00000000-0005-0000-0000-0000880F0000}"/>
    <cellStyle name="Normal 3 7" xfId="3430" xr:uid="{00000000-0005-0000-0000-0000890F0000}"/>
    <cellStyle name="Normal 3 8" xfId="3431" xr:uid="{00000000-0005-0000-0000-00008A0F0000}"/>
    <cellStyle name="Normal 3 9" xfId="4697" xr:uid="{00000000-0005-0000-0000-00008B0F0000}"/>
    <cellStyle name="Normal 30" xfId="5180" xr:uid="{00000000-0005-0000-0000-00008C0F0000}"/>
    <cellStyle name="Normal 34" xfId="5181" xr:uid="{00000000-0005-0000-0000-00008D0F0000}"/>
    <cellStyle name="Normal 38" xfId="5182" xr:uid="{00000000-0005-0000-0000-00008E0F0000}"/>
    <cellStyle name="Normal 4" xfId="3432" xr:uid="{00000000-0005-0000-0000-00008F0F0000}"/>
    <cellStyle name="Normal 4 10" xfId="3433" xr:uid="{00000000-0005-0000-0000-0000900F0000}"/>
    <cellStyle name="Normal 4 11" xfId="3434" xr:uid="{00000000-0005-0000-0000-0000910F0000}"/>
    <cellStyle name="Normal 4 12" xfId="3435" xr:uid="{00000000-0005-0000-0000-0000920F0000}"/>
    <cellStyle name="Normal 4 13" xfId="3436" xr:uid="{00000000-0005-0000-0000-0000930F0000}"/>
    <cellStyle name="Normal 4 14" xfId="3437" xr:uid="{00000000-0005-0000-0000-0000940F0000}"/>
    <cellStyle name="Normal 4 15" xfId="3438" xr:uid="{00000000-0005-0000-0000-0000950F0000}"/>
    <cellStyle name="Normal 4 16" xfId="3439" xr:uid="{00000000-0005-0000-0000-0000960F0000}"/>
    <cellStyle name="Normal 4 17" xfId="3440" xr:uid="{00000000-0005-0000-0000-0000970F0000}"/>
    <cellStyle name="Normal 4 18" xfId="3441" xr:uid="{00000000-0005-0000-0000-0000980F0000}"/>
    <cellStyle name="Normal 4 18 2" xfId="3442" xr:uid="{00000000-0005-0000-0000-0000990F0000}"/>
    <cellStyle name="Normal 4 18 2 2" xfId="3443" xr:uid="{00000000-0005-0000-0000-00009A0F0000}"/>
    <cellStyle name="Normal 4 18 2 2 2" xfId="3444" xr:uid="{00000000-0005-0000-0000-00009B0F0000}"/>
    <cellStyle name="Normal 4 18 2 2 2 2" xfId="3445" xr:uid="{00000000-0005-0000-0000-00009C0F0000}"/>
    <cellStyle name="Normal 4 18 2 2 3" xfId="3446" xr:uid="{00000000-0005-0000-0000-00009D0F0000}"/>
    <cellStyle name="Normal 4 18 2 3" xfId="3447" xr:uid="{00000000-0005-0000-0000-00009E0F0000}"/>
    <cellStyle name="Normal 4 18 2 3 2" xfId="3448" xr:uid="{00000000-0005-0000-0000-00009F0F0000}"/>
    <cellStyle name="Normal 4 18 2 4" xfId="3449" xr:uid="{00000000-0005-0000-0000-0000A00F0000}"/>
    <cellStyle name="Normal 4 18 2 5" xfId="3450" xr:uid="{00000000-0005-0000-0000-0000A10F0000}"/>
    <cellStyle name="Normal 4 18 3" xfId="3451" xr:uid="{00000000-0005-0000-0000-0000A20F0000}"/>
    <cellStyle name="Normal 4 18 3 2" xfId="3452" xr:uid="{00000000-0005-0000-0000-0000A30F0000}"/>
    <cellStyle name="Normal 4 18 3 2 2" xfId="3453" xr:uid="{00000000-0005-0000-0000-0000A40F0000}"/>
    <cellStyle name="Normal 4 18 3 2 2 2" xfId="3454" xr:uid="{00000000-0005-0000-0000-0000A50F0000}"/>
    <cellStyle name="Normal 4 18 3 2 3" xfId="3455" xr:uid="{00000000-0005-0000-0000-0000A60F0000}"/>
    <cellStyle name="Normal 4 18 3 3" xfId="3456" xr:uid="{00000000-0005-0000-0000-0000A70F0000}"/>
    <cellStyle name="Normal 4 18 3 3 2" xfId="3457" xr:uid="{00000000-0005-0000-0000-0000A80F0000}"/>
    <cellStyle name="Normal 4 18 3 4" xfId="3458" xr:uid="{00000000-0005-0000-0000-0000A90F0000}"/>
    <cellStyle name="Normal 4 18 3 5" xfId="3459" xr:uid="{00000000-0005-0000-0000-0000AA0F0000}"/>
    <cellStyle name="Normal 4 18 4" xfId="3460" xr:uid="{00000000-0005-0000-0000-0000AB0F0000}"/>
    <cellStyle name="Normal 4 18 4 2" xfId="3461" xr:uid="{00000000-0005-0000-0000-0000AC0F0000}"/>
    <cellStyle name="Normal 4 18 4 2 2" xfId="3462" xr:uid="{00000000-0005-0000-0000-0000AD0F0000}"/>
    <cellStyle name="Normal 4 18 4 3" xfId="3463" xr:uid="{00000000-0005-0000-0000-0000AE0F0000}"/>
    <cellStyle name="Normal 4 18 5" xfId="3464" xr:uid="{00000000-0005-0000-0000-0000AF0F0000}"/>
    <cellStyle name="Normal 4 18 5 2" xfId="3465" xr:uid="{00000000-0005-0000-0000-0000B00F0000}"/>
    <cellStyle name="Normal 4 18 6" xfId="3466" xr:uid="{00000000-0005-0000-0000-0000B10F0000}"/>
    <cellStyle name="Normal 4 18 7" xfId="3467" xr:uid="{00000000-0005-0000-0000-0000B20F0000}"/>
    <cellStyle name="Normal 4 19" xfId="3468" xr:uid="{00000000-0005-0000-0000-0000B30F0000}"/>
    <cellStyle name="Normal 4 19 2" xfId="3469" xr:uid="{00000000-0005-0000-0000-0000B40F0000}"/>
    <cellStyle name="Normal 4 19 2 2" xfId="3470" xr:uid="{00000000-0005-0000-0000-0000B50F0000}"/>
    <cellStyle name="Normal 4 19 2 2 2" xfId="3471" xr:uid="{00000000-0005-0000-0000-0000B60F0000}"/>
    <cellStyle name="Normal 4 19 2 3" xfId="3472" xr:uid="{00000000-0005-0000-0000-0000B70F0000}"/>
    <cellStyle name="Normal 4 19 3" xfId="3473" xr:uid="{00000000-0005-0000-0000-0000B80F0000}"/>
    <cellStyle name="Normal 4 19 3 2" xfId="3474" xr:uid="{00000000-0005-0000-0000-0000B90F0000}"/>
    <cellStyle name="Normal 4 19 4" xfId="3475" xr:uid="{00000000-0005-0000-0000-0000BA0F0000}"/>
    <cellStyle name="Normal 4 19 5" xfId="3476" xr:uid="{00000000-0005-0000-0000-0000BB0F0000}"/>
    <cellStyle name="Normal 4 2" xfId="3477" xr:uid="{00000000-0005-0000-0000-0000BC0F0000}"/>
    <cellStyle name="Normal 4 2 10" xfId="3478" xr:uid="{00000000-0005-0000-0000-0000BD0F0000}"/>
    <cellStyle name="Normal 4 2 11" xfId="3479" xr:uid="{00000000-0005-0000-0000-0000BE0F0000}"/>
    <cellStyle name="Normal 4 2 2" xfId="3480" xr:uid="{00000000-0005-0000-0000-0000BF0F0000}"/>
    <cellStyle name="Normal 4 2 2 2" xfId="3481" xr:uid="{00000000-0005-0000-0000-0000C00F0000}"/>
    <cellStyle name="Normal 4 2 2 2 2" xfId="3482" xr:uid="{00000000-0005-0000-0000-0000C10F0000}"/>
    <cellStyle name="Normal 4 2 2 2 2 2" xfId="3483" xr:uid="{00000000-0005-0000-0000-0000C20F0000}"/>
    <cellStyle name="Normal 4 2 2 2 2 3" xfId="3484" xr:uid="{00000000-0005-0000-0000-0000C30F0000}"/>
    <cellStyle name="Normal 4 2 2 2 3" xfId="3485" xr:uid="{00000000-0005-0000-0000-0000C40F0000}"/>
    <cellStyle name="Normal 4 2 2 2 4" xfId="3486" xr:uid="{00000000-0005-0000-0000-0000C50F0000}"/>
    <cellStyle name="Normal 4 2 2 3" xfId="3487" xr:uid="{00000000-0005-0000-0000-0000C60F0000}"/>
    <cellStyle name="Normal 4 2 2 3 2" xfId="3488" xr:uid="{00000000-0005-0000-0000-0000C70F0000}"/>
    <cellStyle name="Normal 4 2 2 3 2 2" xfId="3489" xr:uid="{00000000-0005-0000-0000-0000C80F0000}"/>
    <cellStyle name="Normal 4 2 2 3 2 3" xfId="3490" xr:uid="{00000000-0005-0000-0000-0000C90F0000}"/>
    <cellStyle name="Normal 4 2 2 3 3" xfId="3491" xr:uid="{00000000-0005-0000-0000-0000CA0F0000}"/>
    <cellStyle name="Normal 4 2 2 3 4" xfId="3492" xr:uid="{00000000-0005-0000-0000-0000CB0F0000}"/>
    <cellStyle name="Normal 4 2 2 4" xfId="3493" xr:uid="{00000000-0005-0000-0000-0000CC0F0000}"/>
    <cellStyle name="Normal 4 2 2 4 2" xfId="3494" xr:uid="{00000000-0005-0000-0000-0000CD0F0000}"/>
    <cellStyle name="Normal 4 2 2 4 3" xfId="3495" xr:uid="{00000000-0005-0000-0000-0000CE0F0000}"/>
    <cellStyle name="Normal 4 2 2 5" xfId="3496" xr:uid="{00000000-0005-0000-0000-0000CF0F0000}"/>
    <cellStyle name="Normal 4 2 2 5 2" xfId="3497" xr:uid="{00000000-0005-0000-0000-0000D00F0000}"/>
    <cellStyle name="Normal 4 2 2 6" xfId="3498" xr:uid="{00000000-0005-0000-0000-0000D10F0000}"/>
    <cellStyle name="Normal 4 2 2 7" xfId="3499" xr:uid="{00000000-0005-0000-0000-0000D20F0000}"/>
    <cellStyle name="Normal 4 2 3" xfId="3500" xr:uid="{00000000-0005-0000-0000-0000D30F0000}"/>
    <cellStyle name="Normal 4 2 3 2" xfId="3501" xr:uid="{00000000-0005-0000-0000-0000D40F0000}"/>
    <cellStyle name="Normal 4 2 4" xfId="3502" xr:uid="{00000000-0005-0000-0000-0000D50F0000}"/>
    <cellStyle name="Normal 4 2 4 2" xfId="3503" xr:uid="{00000000-0005-0000-0000-0000D60F0000}"/>
    <cellStyle name="Normal 4 2 4 2 2" xfId="3504" xr:uid="{00000000-0005-0000-0000-0000D70F0000}"/>
    <cellStyle name="Normal 4 2 4 2 3" xfId="3505" xr:uid="{00000000-0005-0000-0000-0000D80F0000}"/>
    <cellStyle name="Normal 4 2 4 3" xfId="3506" xr:uid="{00000000-0005-0000-0000-0000D90F0000}"/>
    <cellStyle name="Normal 4 2 4 4" xfId="3507" xr:uid="{00000000-0005-0000-0000-0000DA0F0000}"/>
    <cellStyle name="Normal 4 2 5" xfId="3508" xr:uid="{00000000-0005-0000-0000-0000DB0F0000}"/>
    <cellStyle name="Normal 4 2 5 2" xfId="3509" xr:uid="{00000000-0005-0000-0000-0000DC0F0000}"/>
    <cellStyle name="Normal 4 2 5 2 2" xfId="3510" xr:uid="{00000000-0005-0000-0000-0000DD0F0000}"/>
    <cellStyle name="Normal 4 2 5 2 3" xfId="3511" xr:uid="{00000000-0005-0000-0000-0000DE0F0000}"/>
    <cellStyle name="Normal 4 2 5 3" xfId="3512" xr:uid="{00000000-0005-0000-0000-0000DF0F0000}"/>
    <cellStyle name="Normal 4 2 5 4" xfId="3513" xr:uid="{00000000-0005-0000-0000-0000E00F0000}"/>
    <cellStyle name="Normal 4 2 6" xfId="3514" xr:uid="{00000000-0005-0000-0000-0000E10F0000}"/>
    <cellStyle name="Normal 4 2 6 2" xfId="3515" xr:uid="{00000000-0005-0000-0000-0000E20F0000}"/>
    <cellStyle name="Normal 4 2 6 2 2" xfId="3516" xr:uid="{00000000-0005-0000-0000-0000E30F0000}"/>
    <cellStyle name="Normal 4 2 6 3" xfId="3517" xr:uid="{00000000-0005-0000-0000-0000E40F0000}"/>
    <cellStyle name="Normal 4 2 6 4" xfId="3518" xr:uid="{00000000-0005-0000-0000-0000E50F0000}"/>
    <cellStyle name="Normal 4 2 7" xfId="3519" xr:uid="{00000000-0005-0000-0000-0000E60F0000}"/>
    <cellStyle name="Normal 4 2 8" xfId="3520" xr:uid="{00000000-0005-0000-0000-0000E70F0000}"/>
    <cellStyle name="Normal 4 2 9" xfId="3521" xr:uid="{00000000-0005-0000-0000-0000E80F0000}"/>
    <cellStyle name="Normal 4 20" xfId="3522" xr:uid="{00000000-0005-0000-0000-0000E90F0000}"/>
    <cellStyle name="Normal 4 20 2" xfId="3523" xr:uid="{00000000-0005-0000-0000-0000EA0F0000}"/>
    <cellStyle name="Normal 4 20 2 2" xfId="3524" xr:uid="{00000000-0005-0000-0000-0000EB0F0000}"/>
    <cellStyle name="Normal 4 20 3" xfId="3525" xr:uid="{00000000-0005-0000-0000-0000EC0F0000}"/>
    <cellStyle name="Normal 4 20 4" xfId="3526" xr:uid="{00000000-0005-0000-0000-0000ED0F0000}"/>
    <cellStyle name="Normal 4 21" xfId="3527" xr:uid="{00000000-0005-0000-0000-0000EE0F0000}"/>
    <cellStyle name="Normal 4 21 2" xfId="3528" xr:uid="{00000000-0005-0000-0000-0000EF0F0000}"/>
    <cellStyle name="Normal 4 21 2 2" xfId="3529" xr:uid="{00000000-0005-0000-0000-0000F00F0000}"/>
    <cellStyle name="Normal 4 21 3" xfId="3530" xr:uid="{00000000-0005-0000-0000-0000F10F0000}"/>
    <cellStyle name="Normal 4 22" xfId="3531" xr:uid="{00000000-0005-0000-0000-0000F20F0000}"/>
    <cellStyle name="Normal 4 22 2" xfId="3532" xr:uid="{00000000-0005-0000-0000-0000F30F0000}"/>
    <cellStyle name="Normal 4 23" xfId="3533" xr:uid="{00000000-0005-0000-0000-0000F40F0000}"/>
    <cellStyle name="Normal 4 23 2" xfId="3534" xr:uid="{00000000-0005-0000-0000-0000F50F0000}"/>
    <cellStyle name="Normal 4 24" xfId="3535" xr:uid="{00000000-0005-0000-0000-0000F60F0000}"/>
    <cellStyle name="Normal 4 24 2" xfId="3536" xr:uid="{00000000-0005-0000-0000-0000F70F0000}"/>
    <cellStyle name="Normal 4 25" xfId="3537" xr:uid="{00000000-0005-0000-0000-0000F80F0000}"/>
    <cellStyle name="Normal 4 26" xfId="3538" xr:uid="{00000000-0005-0000-0000-0000F90F0000}"/>
    <cellStyle name="Normal 4 27" xfId="3539" xr:uid="{00000000-0005-0000-0000-0000FA0F0000}"/>
    <cellStyle name="Normal 4 28" xfId="3540" xr:uid="{00000000-0005-0000-0000-0000FB0F0000}"/>
    <cellStyle name="Normal 4 3" xfId="3541" xr:uid="{00000000-0005-0000-0000-0000FC0F0000}"/>
    <cellStyle name="Normal 4 3 10" xfId="3542" xr:uid="{00000000-0005-0000-0000-0000FD0F0000}"/>
    <cellStyle name="Normal 4 3 11" xfId="3543" xr:uid="{00000000-0005-0000-0000-0000FE0F0000}"/>
    <cellStyle name="Normal 4 3 12" xfId="3544" xr:uid="{00000000-0005-0000-0000-0000FF0F0000}"/>
    <cellStyle name="Normal 4 3 13" xfId="3545" xr:uid="{00000000-0005-0000-0000-000000100000}"/>
    <cellStyle name="Normal 4 3 2" xfId="3546" xr:uid="{00000000-0005-0000-0000-000001100000}"/>
    <cellStyle name="Normal 4 3 2 2" xfId="3547" xr:uid="{00000000-0005-0000-0000-000002100000}"/>
    <cellStyle name="Normal 4 3 2 2 2" xfId="3548" xr:uid="{00000000-0005-0000-0000-000003100000}"/>
    <cellStyle name="Normal 4 3 2 2 2 2" xfId="3549" xr:uid="{00000000-0005-0000-0000-000004100000}"/>
    <cellStyle name="Normal 4 3 2 2 2 3" xfId="3550" xr:uid="{00000000-0005-0000-0000-000005100000}"/>
    <cellStyle name="Normal 4 3 2 2 3" xfId="3551" xr:uid="{00000000-0005-0000-0000-000006100000}"/>
    <cellStyle name="Normal 4 3 2 2 4" xfId="3552" xr:uid="{00000000-0005-0000-0000-000007100000}"/>
    <cellStyle name="Normal 4 3 2 3" xfId="3553" xr:uid="{00000000-0005-0000-0000-000008100000}"/>
    <cellStyle name="Normal 4 3 2 4" xfId="3554" xr:uid="{00000000-0005-0000-0000-000009100000}"/>
    <cellStyle name="Normal 4 3 2 4 2" xfId="3555" xr:uid="{00000000-0005-0000-0000-00000A100000}"/>
    <cellStyle name="Normal 4 3 2 4 2 2" xfId="3556" xr:uid="{00000000-0005-0000-0000-00000B100000}"/>
    <cellStyle name="Normal 4 3 2 4 3" xfId="3557" xr:uid="{00000000-0005-0000-0000-00000C100000}"/>
    <cellStyle name="Normal 4 3 2 4 4" xfId="3558" xr:uid="{00000000-0005-0000-0000-00000D100000}"/>
    <cellStyle name="Normal 4 3 2 5" xfId="3559" xr:uid="{00000000-0005-0000-0000-00000E100000}"/>
    <cellStyle name="Normal 4 3 2 6" xfId="3560" xr:uid="{00000000-0005-0000-0000-00000F100000}"/>
    <cellStyle name="Normal 4 3 3" xfId="3561" xr:uid="{00000000-0005-0000-0000-000010100000}"/>
    <cellStyle name="Normal 4 3 3 2" xfId="3562" xr:uid="{00000000-0005-0000-0000-000011100000}"/>
    <cellStyle name="Normal 4 3 3 2 2" xfId="3563" xr:uid="{00000000-0005-0000-0000-000012100000}"/>
    <cellStyle name="Normal 4 3 3 2 2 2" xfId="3564" xr:uid="{00000000-0005-0000-0000-000013100000}"/>
    <cellStyle name="Normal 4 3 3 2 3" xfId="3565" xr:uid="{00000000-0005-0000-0000-000014100000}"/>
    <cellStyle name="Normal 4 3 3 2 4" xfId="3566" xr:uid="{00000000-0005-0000-0000-000015100000}"/>
    <cellStyle name="Normal 4 3 3 3" xfId="3567" xr:uid="{00000000-0005-0000-0000-000016100000}"/>
    <cellStyle name="Normal 4 3 3 3 2" xfId="3568" xr:uid="{00000000-0005-0000-0000-000017100000}"/>
    <cellStyle name="Normal 4 3 3 3 2 2" xfId="3569" xr:uid="{00000000-0005-0000-0000-000018100000}"/>
    <cellStyle name="Normal 4 3 3 3 3" xfId="3570" xr:uid="{00000000-0005-0000-0000-000019100000}"/>
    <cellStyle name="Normal 4 3 3 3 4" xfId="3571" xr:uid="{00000000-0005-0000-0000-00001A100000}"/>
    <cellStyle name="Normal 4 3 3 4" xfId="3572" xr:uid="{00000000-0005-0000-0000-00001B100000}"/>
    <cellStyle name="Normal 4 3 3 4 2" xfId="3573" xr:uid="{00000000-0005-0000-0000-00001C100000}"/>
    <cellStyle name="Normal 4 3 3 5" xfId="3574" xr:uid="{00000000-0005-0000-0000-00001D100000}"/>
    <cellStyle name="Normal 4 3 3 6" xfId="3575" xr:uid="{00000000-0005-0000-0000-00001E100000}"/>
    <cellStyle name="Normal 4 3 4" xfId="3576" xr:uid="{00000000-0005-0000-0000-00001F100000}"/>
    <cellStyle name="Normal 4 3 4 2" xfId="3577" xr:uid="{00000000-0005-0000-0000-000020100000}"/>
    <cellStyle name="Normal 4 3 4 2 2" xfId="3578" xr:uid="{00000000-0005-0000-0000-000021100000}"/>
    <cellStyle name="Normal 4 3 4 2 3" xfId="3579" xr:uid="{00000000-0005-0000-0000-000022100000}"/>
    <cellStyle name="Normal 4 3 4 3" xfId="3580" xr:uid="{00000000-0005-0000-0000-000023100000}"/>
    <cellStyle name="Normal 4 3 4 4" xfId="3581" xr:uid="{00000000-0005-0000-0000-000024100000}"/>
    <cellStyle name="Normal 4 3 5" xfId="3582" xr:uid="{00000000-0005-0000-0000-000025100000}"/>
    <cellStyle name="Normal 4 3 5 2" xfId="3583" xr:uid="{00000000-0005-0000-0000-000026100000}"/>
    <cellStyle name="Normal 4 3 5 2 2" xfId="3584" xr:uid="{00000000-0005-0000-0000-000027100000}"/>
    <cellStyle name="Normal 4 3 5 3" xfId="3585" xr:uid="{00000000-0005-0000-0000-000028100000}"/>
    <cellStyle name="Normal 4 3 5 4" xfId="3586" xr:uid="{00000000-0005-0000-0000-000029100000}"/>
    <cellStyle name="Normal 4 3 6" xfId="3587" xr:uid="{00000000-0005-0000-0000-00002A100000}"/>
    <cellStyle name="Normal 4 3 6 2" xfId="3588" xr:uid="{00000000-0005-0000-0000-00002B100000}"/>
    <cellStyle name="Normal 4 3 6 2 2" xfId="3589" xr:uid="{00000000-0005-0000-0000-00002C100000}"/>
    <cellStyle name="Normal 4 3 6 3" xfId="3590" xr:uid="{00000000-0005-0000-0000-00002D100000}"/>
    <cellStyle name="Normal 4 3 7" xfId="3591" xr:uid="{00000000-0005-0000-0000-00002E100000}"/>
    <cellStyle name="Normal 4 3 7 2" xfId="3592" xr:uid="{00000000-0005-0000-0000-00002F100000}"/>
    <cellStyle name="Normal 4 3 8" xfId="3593" xr:uid="{00000000-0005-0000-0000-000030100000}"/>
    <cellStyle name="Normal 4 3 8 2" xfId="3594" xr:uid="{00000000-0005-0000-0000-000031100000}"/>
    <cellStyle name="Normal 4 3 9" xfId="3595" xr:uid="{00000000-0005-0000-0000-000032100000}"/>
    <cellStyle name="Normal 4 3 9 2" xfId="3596" xr:uid="{00000000-0005-0000-0000-000033100000}"/>
    <cellStyle name="Normal 4 4" xfId="3597" xr:uid="{00000000-0005-0000-0000-000034100000}"/>
    <cellStyle name="Normal 4 4 2" xfId="3598" xr:uid="{00000000-0005-0000-0000-000035100000}"/>
    <cellStyle name="Normal 4 4 2 2" xfId="3599" xr:uid="{00000000-0005-0000-0000-000036100000}"/>
    <cellStyle name="Normal 4 4 2 2 2" xfId="3600" xr:uid="{00000000-0005-0000-0000-000037100000}"/>
    <cellStyle name="Normal 4 4 2 2 2 2" xfId="3601" xr:uid="{00000000-0005-0000-0000-000038100000}"/>
    <cellStyle name="Normal 4 4 2 2 2 3" xfId="3602" xr:uid="{00000000-0005-0000-0000-000039100000}"/>
    <cellStyle name="Normal 4 4 2 2 3" xfId="3603" xr:uid="{00000000-0005-0000-0000-00003A100000}"/>
    <cellStyle name="Normal 4 4 2 2 4" xfId="3604" xr:uid="{00000000-0005-0000-0000-00003B100000}"/>
    <cellStyle name="Normal 4 4 2 3" xfId="3605" xr:uid="{00000000-0005-0000-0000-00003C100000}"/>
    <cellStyle name="Normal 4 4 2 3 2" xfId="3606" xr:uid="{00000000-0005-0000-0000-00003D100000}"/>
    <cellStyle name="Normal 4 4 2 3 3" xfId="3607" xr:uid="{00000000-0005-0000-0000-00003E100000}"/>
    <cellStyle name="Normal 4 4 2 4" xfId="3608" xr:uid="{00000000-0005-0000-0000-00003F100000}"/>
    <cellStyle name="Normal 4 4 2 5" xfId="3609" xr:uid="{00000000-0005-0000-0000-000040100000}"/>
    <cellStyle name="Normal 4 4 3" xfId="3610" xr:uid="{00000000-0005-0000-0000-000041100000}"/>
    <cellStyle name="Normal 4 4 3 2" xfId="3611" xr:uid="{00000000-0005-0000-0000-000042100000}"/>
    <cellStyle name="Normal 4 4 3 2 2" xfId="3612" xr:uid="{00000000-0005-0000-0000-000043100000}"/>
    <cellStyle name="Normal 4 4 3 2 3" xfId="3613" xr:uid="{00000000-0005-0000-0000-000044100000}"/>
    <cellStyle name="Normal 4 4 3 3" xfId="3614" xr:uid="{00000000-0005-0000-0000-000045100000}"/>
    <cellStyle name="Normal 4 4 3 4" xfId="3615" xr:uid="{00000000-0005-0000-0000-000046100000}"/>
    <cellStyle name="Normal 4 4 4" xfId="3616" xr:uid="{00000000-0005-0000-0000-000047100000}"/>
    <cellStyle name="Normal 4 4 5" xfId="3617" xr:uid="{00000000-0005-0000-0000-000048100000}"/>
    <cellStyle name="Normal 4 4 5 2" xfId="3618" xr:uid="{00000000-0005-0000-0000-000049100000}"/>
    <cellStyle name="Normal 4 4 5 2 2" xfId="3619" xr:uid="{00000000-0005-0000-0000-00004A100000}"/>
    <cellStyle name="Normal 4 4 5 3" xfId="3620" xr:uid="{00000000-0005-0000-0000-00004B100000}"/>
    <cellStyle name="Normal 4 4 5 4" xfId="3621" xr:uid="{00000000-0005-0000-0000-00004C100000}"/>
    <cellStyle name="Normal 4 4 6" xfId="3622" xr:uid="{00000000-0005-0000-0000-00004D100000}"/>
    <cellStyle name="Normal 4 4 7" xfId="3623" xr:uid="{00000000-0005-0000-0000-00004E100000}"/>
    <cellStyle name="Normal 4 4 7 2" xfId="3624" xr:uid="{00000000-0005-0000-0000-00004F100000}"/>
    <cellStyle name="Normal 4 4 8" xfId="3625" xr:uid="{00000000-0005-0000-0000-000050100000}"/>
    <cellStyle name="Normal 4 4 9" xfId="3626" xr:uid="{00000000-0005-0000-0000-000051100000}"/>
    <cellStyle name="Normal 4 5" xfId="3627" xr:uid="{00000000-0005-0000-0000-000052100000}"/>
    <cellStyle name="Normal 4 5 2" xfId="3628" xr:uid="{00000000-0005-0000-0000-000053100000}"/>
    <cellStyle name="Normal 4 5 2 2" xfId="3629" xr:uid="{00000000-0005-0000-0000-000054100000}"/>
    <cellStyle name="Normal 4 5 2 2 2" xfId="3630" xr:uid="{00000000-0005-0000-0000-000055100000}"/>
    <cellStyle name="Normal 4 5 2 2 3" xfId="3631" xr:uid="{00000000-0005-0000-0000-000056100000}"/>
    <cellStyle name="Normal 4 5 2 3" xfId="3632" xr:uid="{00000000-0005-0000-0000-000057100000}"/>
    <cellStyle name="Normal 4 5 2 4" xfId="3633" xr:uid="{00000000-0005-0000-0000-000058100000}"/>
    <cellStyle name="Normal 4 5 3" xfId="3634" xr:uid="{00000000-0005-0000-0000-000059100000}"/>
    <cellStyle name="Normal 4 5 4" xfId="3635" xr:uid="{00000000-0005-0000-0000-00005A100000}"/>
    <cellStyle name="Normal 4 5 4 2" xfId="3636" xr:uid="{00000000-0005-0000-0000-00005B100000}"/>
    <cellStyle name="Normal 4 5 4 2 2" xfId="3637" xr:uid="{00000000-0005-0000-0000-00005C100000}"/>
    <cellStyle name="Normal 4 5 4 3" xfId="3638" xr:uid="{00000000-0005-0000-0000-00005D100000}"/>
    <cellStyle name="Normal 4 5 4 4" xfId="3639" xr:uid="{00000000-0005-0000-0000-00005E100000}"/>
    <cellStyle name="Normal 4 5 5" xfId="3640" xr:uid="{00000000-0005-0000-0000-00005F100000}"/>
    <cellStyle name="Normal 4 5 6" xfId="3641" xr:uid="{00000000-0005-0000-0000-000060100000}"/>
    <cellStyle name="Normal 4 6" xfId="3642" xr:uid="{00000000-0005-0000-0000-000061100000}"/>
    <cellStyle name="Normal 4 6 2" xfId="3643" xr:uid="{00000000-0005-0000-0000-000062100000}"/>
    <cellStyle name="Normal 4 6 3" xfId="3644" xr:uid="{00000000-0005-0000-0000-000063100000}"/>
    <cellStyle name="Normal 4 6 3 2" xfId="3645" xr:uid="{00000000-0005-0000-0000-000064100000}"/>
    <cellStyle name="Normal 4 6 3 2 2" xfId="3646" xr:uid="{00000000-0005-0000-0000-000065100000}"/>
    <cellStyle name="Normal 4 6 3 3" xfId="3647" xr:uid="{00000000-0005-0000-0000-000066100000}"/>
    <cellStyle name="Normal 4 6 3 4" xfId="3648" xr:uid="{00000000-0005-0000-0000-000067100000}"/>
    <cellStyle name="Normal 4 6 4" xfId="3649" xr:uid="{00000000-0005-0000-0000-000068100000}"/>
    <cellStyle name="Normal 4 6 5" xfId="3650" xr:uid="{00000000-0005-0000-0000-000069100000}"/>
    <cellStyle name="Normal 4 7" xfId="3651" xr:uid="{00000000-0005-0000-0000-00006A100000}"/>
    <cellStyle name="Normal 4 7 2" xfId="3652" xr:uid="{00000000-0005-0000-0000-00006B100000}"/>
    <cellStyle name="Normal 4 7 3" xfId="3653" xr:uid="{00000000-0005-0000-0000-00006C100000}"/>
    <cellStyle name="Normal 4 8" xfId="3654" xr:uid="{00000000-0005-0000-0000-00006D100000}"/>
    <cellStyle name="Normal 4 8 2" xfId="3655" xr:uid="{00000000-0005-0000-0000-00006E100000}"/>
    <cellStyle name="Normal 4 9" xfId="3656" xr:uid="{00000000-0005-0000-0000-00006F100000}"/>
    <cellStyle name="Normal 41" xfId="5183" xr:uid="{00000000-0005-0000-0000-000070100000}"/>
    <cellStyle name="Normal 41 2" xfId="5184" xr:uid="{00000000-0005-0000-0000-000071100000}"/>
    <cellStyle name="Normal 42 2" xfId="5185" xr:uid="{00000000-0005-0000-0000-000072100000}"/>
    <cellStyle name="Normal 45" xfId="5186" xr:uid="{00000000-0005-0000-0000-000073100000}"/>
    <cellStyle name="Normal 46" xfId="5187" xr:uid="{00000000-0005-0000-0000-000074100000}"/>
    <cellStyle name="Normal 5" xfId="3657" xr:uid="{00000000-0005-0000-0000-000075100000}"/>
    <cellStyle name="Normal 5 10" xfId="3658" xr:uid="{00000000-0005-0000-0000-000076100000}"/>
    <cellStyle name="Normal 5 10 2" xfId="3659" xr:uid="{00000000-0005-0000-0000-000077100000}"/>
    <cellStyle name="Normal 5 10 2 2" xfId="3660" xr:uid="{00000000-0005-0000-0000-000078100000}"/>
    <cellStyle name="Normal 5 10 2 2 2" xfId="3661" xr:uid="{00000000-0005-0000-0000-000079100000}"/>
    <cellStyle name="Normal 5 10 2 2 2 2" xfId="3662" xr:uid="{00000000-0005-0000-0000-00007A100000}"/>
    <cellStyle name="Normal 5 10 2 2 3" xfId="3663" xr:uid="{00000000-0005-0000-0000-00007B100000}"/>
    <cellStyle name="Normal 5 10 2 3" xfId="3664" xr:uid="{00000000-0005-0000-0000-00007C100000}"/>
    <cellStyle name="Normal 5 10 2 3 2" xfId="3665" xr:uid="{00000000-0005-0000-0000-00007D100000}"/>
    <cellStyle name="Normal 5 10 2 4" xfId="3666" xr:uid="{00000000-0005-0000-0000-00007E100000}"/>
    <cellStyle name="Normal 5 10 2 5" xfId="3667" xr:uid="{00000000-0005-0000-0000-00007F100000}"/>
    <cellStyle name="Normal 5 10 3" xfId="3668" xr:uid="{00000000-0005-0000-0000-000080100000}"/>
    <cellStyle name="Normal 5 10 3 2" xfId="3669" xr:uid="{00000000-0005-0000-0000-000081100000}"/>
    <cellStyle name="Normal 5 10 3 2 2" xfId="3670" xr:uid="{00000000-0005-0000-0000-000082100000}"/>
    <cellStyle name="Normal 5 10 3 2 2 2" xfId="3671" xr:uid="{00000000-0005-0000-0000-000083100000}"/>
    <cellStyle name="Normal 5 10 3 2 3" xfId="3672" xr:uid="{00000000-0005-0000-0000-000084100000}"/>
    <cellStyle name="Normal 5 10 3 3" xfId="3673" xr:uid="{00000000-0005-0000-0000-000085100000}"/>
    <cellStyle name="Normal 5 10 3 3 2" xfId="3674" xr:uid="{00000000-0005-0000-0000-000086100000}"/>
    <cellStyle name="Normal 5 10 3 4" xfId="3675" xr:uid="{00000000-0005-0000-0000-000087100000}"/>
    <cellStyle name="Normal 5 10 3 5" xfId="3676" xr:uid="{00000000-0005-0000-0000-000088100000}"/>
    <cellStyle name="Normal 5 10 4" xfId="3677" xr:uid="{00000000-0005-0000-0000-000089100000}"/>
    <cellStyle name="Normal 5 10 4 2" xfId="3678" xr:uid="{00000000-0005-0000-0000-00008A100000}"/>
    <cellStyle name="Normal 5 10 4 2 2" xfId="3679" xr:uid="{00000000-0005-0000-0000-00008B100000}"/>
    <cellStyle name="Normal 5 10 4 3" xfId="3680" xr:uid="{00000000-0005-0000-0000-00008C100000}"/>
    <cellStyle name="Normal 5 10 5" xfId="3681" xr:uid="{00000000-0005-0000-0000-00008D100000}"/>
    <cellStyle name="Normal 5 10 5 2" xfId="3682" xr:uid="{00000000-0005-0000-0000-00008E100000}"/>
    <cellStyle name="Normal 5 10 6" xfId="3683" xr:uid="{00000000-0005-0000-0000-00008F100000}"/>
    <cellStyle name="Normal 5 10 7" xfId="3684" xr:uid="{00000000-0005-0000-0000-000090100000}"/>
    <cellStyle name="Normal 5 11" xfId="3685" xr:uid="{00000000-0005-0000-0000-000091100000}"/>
    <cellStyle name="Normal 5 11 2" xfId="3686" xr:uid="{00000000-0005-0000-0000-000092100000}"/>
    <cellStyle name="Normal 5 11 2 2" xfId="3687" xr:uid="{00000000-0005-0000-0000-000093100000}"/>
    <cellStyle name="Normal 5 11 2 2 2" xfId="3688" xr:uid="{00000000-0005-0000-0000-000094100000}"/>
    <cellStyle name="Normal 5 11 2 2 2 2" xfId="3689" xr:uid="{00000000-0005-0000-0000-000095100000}"/>
    <cellStyle name="Normal 5 11 2 2 3" xfId="3690" xr:uid="{00000000-0005-0000-0000-000096100000}"/>
    <cellStyle name="Normal 5 11 2 3" xfId="3691" xr:uid="{00000000-0005-0000-0000-000097100000}"/>
    <cellStyle name="Normal 5 11 2 3 2" xfId="3692" xr:uid="{00000000-0005-0000-0000-000098100000}"/>
    <cellStyle name="Normal 5 11 2 4" xfId="3693" xr:uid="{00000000-0005-0000-0000-000099100000}"/>
    <cellStyle name="Normal 5 11 2 5" xfId="3694" xr:uid="{00000000-0005-0000-0000-00009A100000}"/>
    <cellStyle name="Normal 5 11 3" xfId="3695" xr:uid="{00000000-0005-0000-0000-00009B100000}"/>
    <cellStyle name="Normal 5 11 3 2" xfId="3696" xr:uid="{00000000-0005-0000-0000-00009C100000}"/>
    <cellStyle name="Normal 5 11 3 2 2" xfId="3697" xr:uid="{00000000-0005-0000-0000-00009D100000}"/>
    <cellStyle name="Normal 5 11 3 2 2 2" xfId="3698" xr:uid="{00000000-0005-0000-0000-00009E100000}"/>
    <cellStyle name="Normal 5 11 3 2 3" xfId="3699" xr:uid="{00000000-0005-0000-0000-00009F100000}"/>
    <cellStyle name="Normal 5 11 3 3" xfId="3700" xr:uid="{00000000-0005-0000-0000-0000A0100000}"/>
    <cellStyle name="Normal 5 11 3 3 2" xfId="3701" xr:uid="{00000000-0005-0000-0000-0000A1100000}"/>
    <cellStyle name="Normal 5 11 3 4" xfId="3702" xr:uid="{00000000-0005-0000-0000-0000A2100000}"/>
    <cellStyle name="Normal 5 11 3 5" xfId="3703" xr:uid="{00000000-0005-0000-0000-0000A3100000}"/>
    <cellStyle name="Normal 5 11 4" xfId="3704" xr:uid="{00000000-0005-0000-0000-0000A4100000}"/>
    <cellStyle name="Normal 5 11 4 2" xfId="3705" xr:uid="{00000000-0005-0000-0000-0000A5100000}"/>
    <cellStyle name="Normal 5 11 4 2 2" xfId="3706" xr:uid="{00000000-0005-0000-0000-0000A6100000}"/>
    <cellStyle name="Normal 5 11 4 3" xfId="3707" xr:uid="{00000000-0005-0000-0000-0000A7100000}"/>
    <cellStyle name="Normal 5 11 5" xfId="3708" xr:uid="{00000000-0005-0000-0000-0000A8100000}"/>
    <cellStyle name="Normal 5 11 5 2" xfId="3709" xr:uid="{00000000-0005-0000-0000-0000A9100000}"/>
    <cellStyle name="Normal 5 11 6" xfId="3710" xr:uid="{00000000-0005-0000-0000-0000AA100000}"/>
    <cellStyle name="Normal 5 11 7" xfId="3711" xr:uid="{00000000-0005-0000-0000-0000AB100000}"/>
    <cellStyle name="Normal 5 12" xfId="3712" xr:uid="{00000000-0005-0000-0000-0000AC100000}"/>
    <cellStyle name="Normal 5 12 2" xfId="3713" xr:uid="{00000000-0005-0000-0000-0000AD100000}"/>
    <cellStyle name="Normal 5 12 2 2" xfId="3714" xr:uid="{00000000-0005-0000-0000-0000AE100000}"/>
    <cellStyle name="Normal 5 12 2 2 2" xfId="3715" xr:uid="{00000000-0005-0000-0000-0000AF100000}"/>
    <cellStyle name="Normal 5 12 2 2 2 2" xfId="3716" xr:uid="{00000000-0005-0000-0000-0000B0100000}"/>
    <cellStyle name="Normal 5 12 2 2 3" xfId="3717" xr:uid="{00000000-0005-0000-0000-0000B1100000}"/>
    <cellStyle name="Normal 5 12 2 3" xfId="3718" xr:uid="{00000000-0005-0000-0000-0000B2100000}"/>
    <cellStyle name="Normal 5 12 2 3 2" xfId="3719" xr:uid="{00000000-0005-0000-0000-0000B3100000}"/>
    <cellStyle name="Normal 5 12 2 4" xfId="3720" xr:uid="{00000000-0005-0000-0000-0000B4100000}"/>
    <cellStyle name="Normal 5 12 2 5" xfId="3721" xr:uid="{00000000-0005-0000-0000-0000B5100000}"/>
    <cellStyle name="Normal 5 12 3" xfId="3722" xr:uid="{00000000-0005-0000-0000-0000B6100000}"/>
    <cellStyle name="Normal 5 12 3 2" xfId="3723" xr:uid="{00000000-0005-0000-0000-0000B7100000}"/>
    <cellStyle name="Normal 5 12 3 2 2" xfId="3724" xr:uid="{00000000-0005-0000-0000-0000B8100000}"/>
    <cellStyle name="Normal 5 12 3 2 2 2" xfId="3725" xr:uid="{00000000-0005-0000-0000-0000B9100000}"/>
    <cellStyle name="Normal 5 12 3 2 3" xfId="3726" xr:uid="{00000000-0005-0000-0000-0000BA100000}"/>
    <cellStyle name="Normal 5 12 3 3" xfId="3727" xr:uid="{00000000-0005-0000-0000-0000BB100000}"/>
    <cellStyle name="Normal 5 12 3 3 2" xfId="3728" xr:uid="{00000000-0005-0000-0000-0000BC100000}"/>
    <cellStyle name="Normal 5 12 3 4" xfId="3729" xr:uid="{00000000-0005-0000-0000-0000BD100000}"/>
    <cellStyle name="Normal 5 12 3 5" xfId="3730" xr:uid="{00000000-0005-0000-0000-0000BE100000}"/>
    <cellStyle name="Normal 5 12 4" xfId="3731" xr:uid="{00000000-0005-0000-0000-0000BF100000}"/>
    <cellStyle name="Normal 5 12 4 2" xfId="3732" xr:uid="{00000000-0005-0000-0000-0000C0100000}"/>
    <cellStyle name="Normal 5 12 4 2 2" xfId="3733" xr:uid="{00000000-0005-0000-0000-0000C1100000}"/>
    <cellStyle name="Normal 5 12 4 3" xfId="3734" xr:uid="{00000000-0005-0000-0000-0000C2100000}"/>
    <cellStyle name="Normal 5 12 5" xfId="3735" xr:uid="{00000000-0005-0000-0000-0000C3100000}"/>
    <cellStyle name="Normal 5 12 5 2" xfId="3736" xr:uid="{00000000-0005-0000-0000-0000C4100000}"/>
    <cellStyle name="Normal 5 12 6" xfId="3737" xr:uid="{00000000-0005-0000-0000-0000C5100000}"/>
    <cellStyle name="Normal 5 12 7" xfId="3738" xr:uid="{00000000-0005-0000-0000-0000C6100000}"/>
    <cellStyle name="Normal 5 13" xfId="3739" xr:uid="{00000000-0005-0000-0000-0000C7100000}"/>
    <cellStyle name="Normal 5 13 2" xfId="3740" xr:uid="{00000000-0005-0000-0000-0000C8100000}"/>
    <cellStyle name="Normal 5 13 2 2" xfId="3741" xr:uid="{00000000-0005-0000-0000-0000C9100000}"/>
    <cellStyle name="Normal 5 13 2 2 2" xfId="3742" xr:uid="{00000000-0005-0000-0000-0000CA100000}"/>
    <cellStyle name="Normal 5 13 2 2 2 2" xfId="3743" xr:uid="{00000000-0005-0000-0000-0000CB100000}"/>
    <cellStyle name="Normal 5 13 2 2 3" xfId="3744" xr:uid="{00000000-0005-0000-0000-0000CC100000}"/>
    <cellStyle name="Normal 5 13 2 3" xfId="3745" xr:uid="{00000000-0005-0000-0000-0000CD100000}"/>
    <cellStyle name="Normal 5 13 2 3 2" xfId="3746" xr:uid="{00000000-0005-0000-0000-0000CE100000}"/>
    <cellStyle name="Normal 5 13 2 4" xfId="3747" xr:uid="{00000000-0005-0000-0000-0000CF100000}"/>
    <cellStyle name="Normal 5 13 2 5" xfId="3748" xr:uid="{00000000-0005-0000-0000-0000D0100000}"/>
    <cellStyle name="Normal 5 13 3" xfId="3749" xr:uid="{00000000-0005-0000-0000-0000D1100000}"/>
    <cellStyle name="Normal 5 13 3 2" xfId="3750" xr:uid="{00000000-0005-0000-0000-0000D2100000}"/>
    <cellStyle name="Normal 5 13 3 2 2" xfId="3751" xr:uid="{00000000-0005-0000-0000-0000D3100000}"/>
    <cellStyle name="Normal 5 13 3 2 2 2" xfId="3752" xr:uid="{00000000-0005-0000-0000-0000D4100000}"/>
    <cellStyle name="Normal 5 13 3 2 3" xfId="3753" xr:uid="{00000000-0005-0000-0000-0000D5100000}"/>
    <cellStyle name="Normal 5 13 3 3" xfId="3754" xr:uid="{00000000-0005-0000-0000-0000D6100000}"/>
    <cellStyle name="Normal 5 13 3 3 2" xfId="3755" xr:uid="{00000000-0005-0000-0000-0000D7100000}"/>
    <cellStyle name="Normal 5 13 3 4" xfId="3756" xr:uid="{00000000-0005-0000-0000-0000D8100000}"/>
    <cellStyle name="Normal 5 13 3 5" xfId="3757" xr:uid="{00000000-0005-0000-0000-0000D9100000}"/>
    <cellStyle name="Normal 5 13 4" xfId="3758" xr:uid="{00000000-0005-0000-0000-0000DA100000}"/>
    <cellStyle name="Normal 5 13 4 2" xfId="3759" xr:uid="{00000000-0005-0000-0000-0000DB100000}"/>
    <cellStyle name="Normal 5 13 4 2 2" xfId="3760" xr:uid="{00000000-0005-0000-0000-0000DC100000}"/>
    <cellStyle name="Normal 5 13 4 3" xfId="3761" xr:uid="{00000000-0005-0000-0000-0000DD100000}"/>
    <cellStyle name="Normal 5 13 5" xfId="3762" xr:uid="{00000000-0005-0000-0000-0000DE100000}"/>
    <cellStyle name="Normal 5 13 5 2" xfId="3763" xr:uid="{00000000-0005-0000-0000-0000DF100000}"/>
    <cellStyle name="Normal 5 13 6" xfId="3764" xr:uid="{00000000-0005-0000-0000-0000E0100000}"/>
    <cellStyle name="Normal 5 13 7" xfId="3765" xr:uid="{00000000-0005-0000-0000-0000E1100000}"/>
    <cellStyle name="Normal 5 14" xfId="3766" xr:uid="{00000000-0005-0000-0000-0000E2100000}"/>
    <cellStyle name="Normal 5 14 2" xfId="3767" xr:uid="{00000000-0005-0000-0000-0000E3100000}"/>
    <cellStyle name="Normal 5 14 2 2" xfId="3768" xr:uid="{00000000-0005-0000-0000-0000E4100000}"/>
    <cellStyle name="Normal 5 14 2 2 2" xfId="3769" xr:uid="{00000000-0005-0000-0000-0000E5100000}"/>
    <cellStyle name="Normal 5 14 2 2 2 2" xfId="3770" xr:uid="{00000000-0005-0000-0000-0000E6100000}"/>
    <cellStyle name="Normal 5 14 2 2 3" xfId="3771" xr:uid="{00000000-0005-0000-0000-0000E7100000}"/>
    <cellStyle name="Normal 5 14 2 3" xfId="3772" xr:uid="{00000000-0005-0000-0000-0000E8100000}"/>
    <cellStyle name="Normal 5 14 2 3 2" xfId="3773" xr:uid="{00000000-0005-0000-0000-0000E9100000}"/>
    <cellStyle name="Normal 5 14 2 4" xfId="3774" xr:uid="{00000000-0005-0000-0000-0000EA100000}"/>
    <cellStyle name="Normal 5 14 2 5" xfId="3775" xr:uid="{00000000-0005-0000-0000-0000EB100000}"/>
    <cellStyle name="Normal 5 14 3" xfId="3776" xr:uid="{00000000-0005-0000-0000-0000EC100000}"/>
    <cellStyle name="Normal 5 14 3 2" xfId="3777" xr:uid="{00000000-0005-0000-0000-0000ED100000}"/>
    <cellStyle name="Normal 5 14 3 2 2" xfId="3778" xr:uid="{00000000-0005-0000-0000-0000EE100000}"/>
    <cellStyle name="Normal 5 14 3 2 2 2" xfId="3779" xr:uid="{00000000-0005-0000-0000-0000EF100000}"/>
    <cellStyle name="Normal 5 14 3 2 3" xfId="3780" xr:uid="{00000000-0005-0000-0000-0000F0100000}"/>
    <cellStyle name="Normal 5 14 3 3" xfId="3781" xr:uid="{00000000-0005-0000-0000-0000F1100000}"/>
    <cellStyle name="Normal 5 14 3 3 2" xfId="3782" xr:uid="{00000000-0005-0000-0000-0000F2100000}"/>
    <cellStyle name="Normal 5 14 3 4" xfId="3783" xr:uid="{00000000-0005-0000-0000-0000F3100000}"/>
    <cellStyle name="Normal 5 14 3 5" xfId="3784" xr:uid="{00000000-0005-0000-0000-0000F4100000}"/>
    <cellStyle name="Normal 5 14 4" xfId="3785" xr:uid="{00000000-0005-0000-0000-0000F5100000}"/>
    <cellStyle name="Normal 5 14 4 2" xfId="3786" xr:uid="{00000000-0005-0000-0000-0000F6100000}"/>
    <cellStyle name="Normal 5 14 4 2 2" xfId="3787" xr:uid="{00000000-0005-0000-0000-0000F7100000}"/>
    <cellStyle name="Normal 5 14 4 3" xfId="3788" xr:uid="{00000000-0005-0000-0000-0000F8100000}"/>
    <cellStyle name="Normal 5 14 5" xfId="3789" xr:uid="{00000000-0005-0000-0000-0000F9100000}"/>
    <cellStyle name="Normal 5 14 5 2" xfId="3790" xr:uid="{00000000-0005-0000-0000-0000FA100000}"/>
    <cellStyle name="Normal 5 14 6" xfId="3791" xr:uid="{00000000-0005-0000-0000-0000FB100000}"/>
    <cellStyle name="Normal 5 14 7" xfId="3792" xr:uid="{00000000-0005-0000-0000-0000FC100000}"/>
    <cellStyle name="Normal 5 15" xfId="3793" xr:uid="{00000000-0005-0000-0000-0000FD100000}"/>
    <cellStyle name="Normal 5 15 2" xfId="3794" xr:uid="{00000000-0005-0000-0000-0000FE100000}"/>
    <cellStyle name="Normal 5 15 2 2" xfId="3795" xr:uid="{00000000-0005-0000-0000-0000FF100000}"/>
    <cellStyle name="Normal 5 15 2 2 2" xfId="3796" xr:uid="{00000000-0005-0000-0000-000000110000}"/>
    <cellStyle name="Normal 5 15 2 2 2 2" xfId="3797" xr:uid="{00000000-0005-0000-0000-000001110000}"/>
    <cellStyle name="Normal 5 15 2 2 3" xfId="3798" xr:uid="{00000000-0005-0000-0000-000002110000}"/>
    <cellStyle name="Normal 5 15 2 3" xfId="3799" xr:uid="{00000000-0005-0000-0000-000003110000}"/>
    <cellStyle name="Normal 5 15 2 3 2" xfId="3800" xr:uid="{00000000-0005-0000-0000-000004110000}"/>
    <cellStyle name="Normal 5 15 2 4" xfId="3801" xr:uid="{00000000-0005-0000-0000-000005110000}"/>
    <cellStyle name="Normal 5 15 2 5" xfId="3802" xr:uid="{00000000-0005-0000-0000-000006110000}"/>
    <cellStyle name="Normal 5 15 3" xfId="3803" xr:uid="{00000000-0005-0000-0000-000007110000}"/>
    <cellStyle name="Normal 5 15 3 2" xfId="3804" xr:uid="{00000000-0005-0000-0000-000008110000}"/>
    <cellStyle name="Normal 5 15 3 2 2" xfId="3805" xr:uid="{00000000-0005-0000-0000-000009110000}"/>
    <cellStyle name="Normal 5 15 3 2 2 2" xfId="3806" xr:uid="{00000000-0005-0000-0000-00000A110000}"/>
    <cellStyle name="Normal 5 15 3 2 3" xfId="3807" xr:uid="{00000000-0005-0000-0000-00000B110000}"/>
    <cellStyle name="Normal 5 15 3 3" xfId="3808" xr:uid="{00000000-0005-0000-0000-00000C110000}"/>
    <cellStyle name="Normal 5 15 3 3 2" xfId="3809" xr:uid="{00000000-0005-0000-0000-00000D110000}"/>
    <cellStyle name="Normal 5 15 3 4" xfId="3810" xr:uid="{00000000-0005-0000-0000-00000E110000}"/>
    <cellStyle name="Normal 5 15 3 5" xfId="3811" xr:uid="{00000000-0005-0000-0000-00000F110000}"/>
    <cellStyle name="Normal 5 15 4" xfId="3812" xr:uid="{00000000-0005-0000-0000-000010110000}"/>
    <cellStyle name="Normal 5 15 4 2" xfId="3813" xr:uid="{00000000-0005-0000-0000-000011110000}"/>
    <cellStyle name="Normal 5 15 4 2 2" xfId="3814" xr:uid="{00000000-0005-0000-0000-000012110000}"/>
    <cellStyle name="Normal 5 15 4 3" xfId="3815" xr:uid="{00000000-0005-0000-0000-000013110000}"/>
    <cellStyle name="Normal 5 15 5" xfId="3816" xr:uid="{00000000-0005-0000-0000-000014110000}"/>
    <cellStyle name="Normal 5 15 5 2" xfId="3817" xr:uid="{00000000-0005-0000-0000-000015110000}"/>
    <cellStyle name="Normal 5 15 6" xfId="3818" xr:uid="{00000000-0005-0000-0000-000016110000}"/>
    <cellStyle name="Normal 5 15 7" xfId="3819" xr:uid="{00000000-0005-0000-0000-000017110000}"/>
    <cellStyle name="Normal 5 16" xfId="3820" xr:uid="{00000000-0005-0000-0000-000018110000}"/>
    <cellStyle name="Normal 5 16 2" xfId="3821" xr:uid="{00000000-0005-0000-0000-000019110000}"/>
    <cellStyle name="Normal 5 16 2 2" xfId="3822" xr:uid="{00000000-0005-0000-0000-00001A110000}"/>
    <cellStyle name="Normal 5 16 2 2 2" xfId="3823" xr:uid="{00000000-0005-0000-0000-00001B110000}"/>
    <cellStyle name="Normal 5 16 2 2 2 2" xfId="3824" xr:uid="{00000000-0005-0000-0000-00001C110000}"/>
    <cellStyle name="Normal 5 16 2 2 3" xfId="3825" xr:uid="{00000000-0005-0000-0000-00001D110000}"/>
    <cellStyle name="Normal 5 16 2 3" xfId="3826" xr:uid="{00000000-0005-0000-0000-00001E110000}"/>
    <cellStyle name="Normal 5 16 2 3 2" xfId="3827" xr:uid="{00000000-0005-0000-0000-00001F110000}"/>
    <cellStyle name="Normal 5 16 2 4" xfId="3828" xr:uid="{00000000-0005-0000-0000-000020110000}"/>
    <cellStyle name="Normal 5 16 2 5" xfId="3829" xr:uid="{00000000-0005-0000-0000-000021110000}"/>
    <cellStyle name="Normal 5 16 3" xfId="3830" xr:uid="{00000000-0005-0000-0000-000022110000}"/>
    <cellStyle name="Normal 5 16 3 2" xfId="3831" xr:uid="{00000000-0005-0000-0000-000023110000}"/>
    <cellStyle name="Normal 5 16 3 2 2" xfId="3832" xr:uid="{00000000-0005-0000-0000-000024110000}"/>
    <cellStyle name="Normal 5 16 3 2 2 2" xfId="3833" xr:uid="{00000000-0005-0000-0000-000025110000}"/>
    <cellStyle name="Normal 5 16 3 2 3" xfId="3834" xr:uid="{00000000-0005-0000-0000-000026110000}"/>
    <cellStyle name="Normal 5 16 3 3" xfId="3835" xr:uid="{00000000-0005-0000-0000-000027110000}"/>
    <cellStyle name="Normal 5 16 3 3 2" xfId="3836" xr:uid="{00000000-0005-0000-0000-000028110000}"/>
    <cellStyle name="Normal 5 16 3 4" xfId="3837" xr:uid="{00000000-0005-0000-0000-000029110000}"/>
    <cellStyle name="Normal 5 16 3 5" xfId="3838" xr:uid="{00000000-0005-0000-0000-00002A110000}"/>
    <cellStyle name="Normal 5 16 4" xfId="3839" xr:uid="{00000000-0005-0000-0000-00002B110000}"/>
    <cellStyle name="Normal 5 16 4 2" xfId="3840" xr:uid="{00000000-0005-0000-0000-00002C110000}"/>
    <cellStyle name="Normal 5 16 4 2 2" xfId="3841" xr:uid="{00000000-0005-0000-0000-00002D110000}"/>
    <cellStyle name="Normal 5 16 4 3" xfId="3842" xr:uid="{00000000-0005-0000-0000-00002E110000}"/>
    <cellStyle name="Normal 5 16 5" xfId="3843" xr:uid="{00000000-0005-0000-0000-00002F110000}"/>
    <cellStyle name="Normal 5 16 5 2" xfId="3844" xr:uid="{00000000-0005-0000-0000-000030110000}"/>
    <cellStyle name="Normal 5 16 6" xfId="3845" xr:uid="{00000000-0005-0000-0000-000031110000}"/>
    <cellStyle name="Normal 5 16 7" xfId="3846" xr:uid="{00000000-0005-0000-0000-000032110000}"/>
    <cellStyle name="Normal 5 17" xfId="3847" xr:uid="{00000000-0005-0000-0000-000033110000}"/>
    <cellStyle name="Normal 5 17 2" xfId="5188" xr:uid="{00000000-0005-0000-0000-000034110000}"/>
    <cellStyle name="Normal 5 17 3" xfId="5189" xr:uid="{00000000-0005-0000-0000-000035110000}"/>
    <cellStyle name="Normal 5 18" xfId="3848" xr:uid="{00000000-0005-0000-0000-000036110000}"/>
    <cellStyle name="Normal 5 18 2" xfId="3849" xr:uid="{00000000-0005-0000-0000-000037110000}"/>
    <cellStyle name="Normal 5 18 2 2" xfId="3850" xr:uid="{00000000-0005-0000-0000-000038110000}"/>
    <cellStyle name="Normal 5 18 2 2 2" xfId="3851" xr:uid="{00000000-0005-0000-0000-000039110000}"/>
    <cellStyle name="Normal 5 18 2 3" xfId="3852" xr:uid="{00000000-0005-0000-0000-00003A110000}"/>
    <cellStyle name="Normal 5 18 3" xfId="3853" xr:uid="{00000000-0005-0000-0000-00003B110000}"/>
    <cellStyle name="Normal 5 18 3 2" xfId="3854" xr:uid="{00000000-0005-0000-0000-00003C110000}"/>
    <cellStyle name="Normal 5 18 4" xfId="3855" xr:uid="{00000000-0005-0000-0000-00003D110000}"/>
    <cellStyle name="Normal 5 18 5" xfId="3856" xr:uid="{00000000-0005-0000-0000-00003E110000}"/>
    <cellStyle name="Normal 5 19" xfId="3857" xr:uid="{00000000-0005-0000-0000-00003F110000}"/>
    <cellStyle name="Normal 5 19 2" xfId="3858" xr:uid="{00000000-0005-0000-0000-000040110000}"/>
    <cellStyle name="Normal 5 19 2 2" xfId="3859" xr:uid="{00000000-0005-0000-0000-000041110000}"/>
    <cellStyle name="Normal 5 19 2 2 2" xfId="3860" xr:uid="{00000000-0005-0000-0000-000042110000}"/>
    <cellStyle name="Normal 5 19 2 3" xfId="3861" xr:uid="{00000000-0005-0000-0000-000043110000}"/>
    <cellStyle name="Normal 5 19 3" xfId="3862" xr:uid="{00000000-0005-0000-0000-000044110000}"/>
    <cellStyle name="Normal 5 19 3 2" xfId="3863" xr:uid="{00000000-0005-0000-0000-000045110000}"/>
    <cellStyle name="Normal 5 19 4" xfId="3864" xr:uid="{00000000-0005-0000-0000-000046110000}"/>
    <cellStyle name="Normal 5 19 5" xfId="3865" xr:uid="{00000000-0005-0000-0000-000047110000}"/>
    <cellStyle name="Normal 5 2" xfId="3866" xr:uid="{00000000-0005-0000-0000-000048110000}"/>
    <cellStyle name="Normal 5 2 10" xfId="5190" xr:uid="{00000000-0005-0000-0000-000049110000}"/>
    <cellStyle name="Normal 5 2 11" xfId="5191" xr:uid="{00000000-0005-0000-0000-00004A110000}"/>
    <cellStyle name="Normal 5 2 12" xfId="5192" xr:uid="{00000000-0005-0000-0000-00004B110000}"/>
    <cellStyle name="Normal 5 2 13" xfId="5193" xr:uid="{00000000-0005-0000-0000-00004C110000}"/>
    <cellStyle name="Normal 5 2 14" xfId="5194" xr:uid="{00000000-0005-0000-0000-00004D110000}"/>
    <cellStyle name="Normal 5 2 15" xfId="5195" xr:uid="{00000000-0005-0000-0000-00004E110000}"/>
    <cellStyle name="Normal 5 2 16" xfId="5196" xr:uid="{00000000-0005-0000-0000-00004F110000}"/>
    <cellStyle name="Normal 5 2 17" xfId="5197" xr:uid="{00000000-0005-0000-0000-000050110000}"/>
    <cellStyle name="Normal 5 2 18" xfId="5198" xr:uid="{00000000-0005-0000-0000-000051110000}"/>
    <cellStyle name="Normal 5 2 19" xfId="5199" xr:uid="{00000000-0005-0000-0000-000052110000}"/>
    <cellStyle name="Normal 5 2 2" xfId="3867" xr:uid="{00000000-0005-0000-0000-000053110000}"/>
    <cellStyle name="Normal 5 2 2 2" xfId="3868" xr:uid="{00000000-0005-0000-0000-000054110000}"/>
    <cellStyle name="Normal 5 2 2 2 2" xfId="3869" xr:uid="{00000000-0005-0000-0000-000055110000}"/>
    <cellStyle name="Normal 5 2 2 2 2 2" xfId="3870" xr:uid="{00000000-0005-0000-0000-000056110000}"/>
    <cellStyle name="Normal 5 2 2 2 3" xfId="3871" xr:uid="{00000000-0005-0000-0000-000057110000}"/>
    <cellStyle name="Normal 5 2 2 2 4" xfId="3872" xr:uid="{00000000-0005-0000-0000-000058110000}"/>
    <cellStyle name="Normal 5 2 2 3" xfId="3873" xr:uid="{00000000-0005-0000-0000-000059110000}"/>
    <cellStyle name="Normal 5 2 2 4" xfId="3874" xr:uid="{00000000-0005-0000-0000-00005A110000}"/>
    <cellStyle name="Normal 5 2 2 4 2" xfId="3875" xr:uid="{00000000-0005-0000-0000-00005B110000}"/>
    <cellStyle name="Normal 5 2 2 5" xfId="3876" xr:uid="{00000000-0005-0000-0000-00005C110000}"/>
    <cellStyle name="Normal 5 2 20" xfId="5200" xr:uid="{00000000-0005-0000-0000-00005D110000}"/>
    <cellStyle name="Normal 5 2 21" xfId="5201" xr:uid="{00000000-0005-0000-0000-00005E110000}"/>
    <cellStyle name="Normal 5 2 22" xfId="5202" xr:uid="{00000000-0005-0000-0000-00005F110000}"/>
    <cellStyle name="Normal 5 2 3" xfId="3877" xr:uid="{00000000-0005-0000-0000-000060110000}"/>
    <cellStyle name="Normal 5 2 3 2" xfId="3878" xr:uid="{00000000-0005-0000-0000-000061110000}"/>
    <cellStyle name="Normal 5 2 3 2 2" xfId="3879" xr:uid="{00000000-0005-0000-0000-000062110000}"/>
    <cellStyle name="Normal 5 2 3 2 2 2" xfId="3880" xr:uid="{00000000-0005-0000-0000-000063110000}"/>
    <cellStyle name="Normal 5 2 3 2 3" xfId="3881" xr:uid="{00000000-0005-0000-0000-000064110000}"/>
    <cellStyle name="Normal 5 2 3 2 4" xfId="3882" xr:uid="{00000000-0005-0000-0000-000065110000}"/>
    <cellStyle name="Normal 5 2 3 3" xfId="3883" xr:uid="{00000000-0005-0000-0000-000066110000}"/>
    <cellStyle name="Normal 5 2 3 3 2" xfId="3884" xr:uid="{00000000-0005-0000-0000-000067110000}"/>
    <cellStyle name="Normal 5 2 3 3 2 2" xfId="3885" xr:uid="{00000000-0005-0000-0000-000068110000}"/>
    <cellStyle name="Normal 5 2 3 3 3" xfId="3886" xr:uid="{00000000-0005-0000-0000-000069110000}"/>
    <cellStyle name="Normal 5 2 3 3 4" xfId="3887" xr:uid="{00000000-0005-0000-0000-00006A110000}"/>
    <cellStyle name="Normal 5 2 3 4" xfId="3888" xr:uid="{00000000-0005-0000-0000-00006B110000}"/>
    <cellStyle name="Normal 5 2 3 4 2" xfId="3889" xr:uid="{00000000-0005-0000-0000-00006C110000}"/>
    <cellStyle name="Normal 5 2 3 5" xfId="3890" xr:uid="{00000000-0005-0000-0000-00006D110000}"/>
    <cellStyle name="Normal 5 2 3 6" xfId="3891" xr:uid="{00000000-0005-0000-0000-00006E110000}"/>
    <cellStyle name="Normal 5 2 4" xfId="3892" xr:uid="{00000000-0005-0000-0000-00006F110000}"/>
    <cellStyle name="Normal 5 2 4 2" xfId="3893" xr:uid="{00000000-0005-0000-0000-000070110000}"/>
    <cellStyle name="Normal 5 2 4 2 2" xfId="3894" xr:uid="{00000000-0005-0000-0000-000071110000}"/>
    <cellStyle name="Normal 5 2 4 2 2 2" xfId="3895" xr:uid="{00000000-0005-0000-0000-000072110000}"/>
    <cellStyle name="Normal 5 2 4 2 3" xfId="3896" xr:uid="{00000000-0005-0000-0000-000073110000}"/>
    <cellStyle name="Normal 5 2 4 3" xfId="3897" xr:uid="{00000000-0005-0000-0000-000074110000}"/>
    <cellStyle name="Normal 5 2 4 3 2" xfId="3898" xr:uid="{00000000-0005-0000-0000-000075110000}"/>
    <cellStyle name="Normal 5 2 4 4" xfId="3899" xr:uid="{00000000-0005-0000-0000-000076110000}"/>
    <cellStyle name="Normal 5 2 4 5" xfId="3900" xr:uid="{00000000-0005-0000-0000-000077110000}"/>
    <cellStyle name="Normal 5 2 5" xfId="3901" xr:uid="{00000000-0005-0000-0000-000078110000}"/>
    <cellStyle name="Normal 5 2 5 2" xfId="3902" xr:uid="{00000000-0005-0000-0000-000079110000}"/>
    <cellStyle name="Normal 5 2 5 2 2" xfId="3903" xr:uid="{00000000-0005-0000-0000-00007A110000}"/>
    <cellStyle name="Normal 5 2 5 3" xfId="3904" xr:uid="{00000000-0005-0000-0000-00007B110000}"/>
    <cellStyle name="Normal 5 2 5 4" xfId="3905" xr:uid="{00000000-0005-0000-0000-00007C110000}"/>
    <cellStyle name="Normal 5 2 6" xfId="3906" xr:uid="{00000000-0005-0000-0000-00007D110000}"/>
    <cellStyle name="Normal 5 2 7" xfId="3907" xr:uid="{00000000-0005-0000-0000-00007E110000}"/>
    <cellStyle name="Normal 5 2 8" xfId="5203" xr:uid="{00000000-0005-0000-0000-00007F110000}"/>
    <cellStyle name="Normal 5 2 9" xfId="5204" xr:uid="{00000000-0005-0000-0000-000080110000}"/>
    <cellStyle name="Normal 5 20" xfId="3908" xr:uid="{00000000-0005-0000-0000-000081110000}"/>
    <cellStyle name="Normal 5 20 2" xfId="3909" xr:uid="{00000000-0005-0000-0000-000082110000}"/>
    <cellStyle name="Normal 5 20 2 2" xfId="3910" xr:uid="{00000000-0005-0000-0000-000083110000}"/>
    <cellStyle name="Normal 5 20 2 2 2" xfId="3911" xr:uid="{00000000-0005-0000-0000-000084110000}"/>
    <cellStyle name="Normal 5 20 2 3" xfId="3912" xr:uid="{00000000-0005-0000-0000-000085110000}"/>
    <cellStyle name="Normal 5 20 3" xfId="3913" xr:uid="{00000000-0005-0000-0000-000086110000}"/>
    <cellStyle name="Normal 5 20 3 2" xfId="3914" xr:uid="{00000000-0005-0000-0000-000087110000}"/>
    <cellStyle name="Normal 5 20 4" xfId="3915" xr:uid="{00000000-0005-0000-0000-000088110000}"/>
    <cellStyle name="Normal 5 20 5" xfId="3916" xr:uid="{00000000-0005-0000-0000-000089110000}"/>
    <cellStyle name="Normal 5 21" xfId="3917" xr:uid="{00000000-0005-0000-0000-00008A110000}"/>
    <cellStyle name="Normal 5 21 2" xfId="3918" xr:uid="{00000000-0005-0000-0000-00008B110000}"/>
    <cellStyle name="Normal 5 21 2 2" xfId="3919" xr:uid="{00000000-0005-0000-0000-00008C110000}"/>
    <cellStyle name="Normal 5 21 2 2 2" xfId="3920" xr:uid="{00000000-0005-0000-0000-00008D110000}"/>
    <cellStyle name="Normal 5 21 2 3" xfId="3921" xr:uid="{00000000-0005-0000-0000-00008E110000}"/>
    <cellStyle name="Normal 5 21 3" xfId="3922" xr:uid="{00000000-0005-0000-0000-00008F110000}"/>
    <cellStyle name="Normal 5 21 3 2" xfId="3923" xr:uid="{00000000-0005-0000-0000-000090110000}"/>
    <cellStyle name="Normal 5 21 4" xfId="3924" xr:uid="{00000000-0005-0000-0000-000091110000}"/>
    <cellStyle name="Normal 5 21 5" xfId="3925" xr:uid="{00000000-0005-0000-0000-000092110000}"/>
    <cellStyle name="Normal 5 22" xfId="3926" xr:uid="{00000000-0005-0000-0000-000093110000}"/>
    <cellStyle name="Normal 5 22 2" xfId="3927" xr:uid="{00000000-0005-0000-0000-000094110000}"/>
    <cellStyle name="Normal 5 22 2 2" xfId="3928" xr:uid="{00000000-0005-0000-0000-000095110000}"/>
    <cellStyle name="Normal 5 22 3" xfId="3929" xr:uid="{00000000-0005-0000-0000-000096110000}"/>
    <cellStyle name="Normal 5 22 4" xfId="3930" xr:uid="{00000000-0005-0000-0000-000097110000}"/>
    <cellStyle name="Normal 5 23" xfId="3931" xr:uid="{00000000-0005-0000-0000-000098110000}"/>
    <cellStyle name="Normal 5 23 2" xfId="3932" xr:uid="{00000000-0005-0000-0000-000099110000}"/>
    <cellStyle name="Normal 5 23 2 2" xfId="3933" xr:uid="{00000000-0005-0000-0000-00009A110000}"/>
    <cellStyle name="Normal 5 23 3" xfId="3934" xr:uid="{00000000-0005-0000-0000-00009B110000}"/>
    <cellStyle name="Normal 5 24" xfId="3935" xr:uid="{00000000-0005-0000-0000-00009C110000}"/>
    <cellStyle name="Normal 5 24 2" xfId="3936" xr:uid="{00000000-0005-0000-0000-00009D110000}"/>
    <cellStyle name="Normal 5 24 3" xfId="5205" xr:uid="{00000000-0005-0000-0000-00009E110000}"/>
    <cellStyle name="Normal 5 25" xfId="3937" xr:uid="{00000000-0005-0000-0000-00009F110000}"/>
    <cellStyle name="Normal 5 25 2" xfId="3938" xr:uid="{00000000-0005-0000-0000-0000A0110000}"/>
    <cellStyle name="Normal 5 25 3" xfId="5206" xr:uid="{00000000-0005-0000-0000-0000A1110000}"/>
    <cellStyle name="Normal 5 26" xfId="3939" xr:uid="{00000000-0005-0000-0000-0000A2110000}"/>
    <cellStyle name="Normal 5 26 2" xfId="3940" xr:uid="{00000000-0005-0000-0000-0000A3110000}"/>
    <cellStyle name="Normal 5 26 3" xfId="5207" xr:uid="{00000000-0005-0000-0000-0000A4110000}"/>
    <cellStyle name="Normal 5 27" xfId="3941" xr:uid="{00000000-0005-0000-0000-0000A5110000}"/>
    <cellStyle name="Normal 5 27 2" xfId="5208" xr:uid="{00000000-0005-0000-0000-0000A6110000}"/>
    <cellStyle name="Normal 5 27 3" xfId="5209" xr:uid="{00000000-0005-0000-0000-0000A7110000}"/>
    <cellStyle name="Normal 5 28" xfId="3942" xr:uid="{00000000-0005-0000-0000-0000A8110000}"/>
    <cellStyle name="Normal 5 28 2" xfId="5210" xr:uid="{00000000-0005-0000-0000-0000A9110000}"/>
    <cellStyle name="Normal 5 28 3" xfId="5211" xr:uid="{00000000-0005-0000-0000-0000AA110000}"/>
    <cellStyle name="Normal 5 29" xfId="3943" xr:uid="{00000000-0005-0000-0000-0000AB110000}"/>
    <cellStyle name="Normal 5 29 2" xfId="5212" xr:uid="{00000000-0005-0000-0000-0000AC110000}"/>
    <cellStyle name="Normal 5 29 3" xfId="5213" xr:uid="{00000000-0005-0000-0000-0000AD110000}"/>
    <cellStyle name="Normal 5 3" xfId="3944" xr:uid="{00000000-0005-0000-0000-0000AE110000}"/>
    <cellStyle name="Normal 5 3 2" xfId="3945" xr:uid="{00000000-0005-0000-0000-0000AF110000}"/>
    <cellStyle name="Normal 5 3 2 2" xfId="3946" xr:uid="{00000000-0005-0000-0000-0000B0110000}"/>
    <cellStyle name="Normal 5 3 2 2 2" xfId="3947" xr:uid="{00000000-0005-0000-0000-0000B1110000}"/>
    <cellStyle name="Normal 5 3 2 2 2 2" xfId="3948" xr:uid="{00000000-0005-0000-0000-0000B2110000}"/>
    <cellStyle name="Normal 5 3 2 2 3" xfId="3949" xr:uid="{00000000-0005-0000-0000-0000B3110000}"/>
    <cellStyle name="Normal 5 3 2 2 4" xfId="3950" xr:uid="{00000000-0005-0000-0000-0000B4110000}"/>
    <cellStyle name="Normal 5 3 2 3" xfId="3951" xr:uid="{00000000-0005-0000-0000-0000B5110000}"/>
    <cellStyle name="Normal 5 3 2 3 2" xfId="3952" xr:uid="{00000000-0005-0000-0000-0000B6110000}"/>
    <cellStyle name="Normal 5 3 2 3 2 2" xfId="3953" xr:uid="{00000000-0005-0000-0000-0000B7110000}"/>
    <cellStyle name="Normal 5 3 2 3 3" xfId="3954" xr:uid="{00000000-0005-0000-0000-0000B8110000}"/>
    <cellStyle name="Normal 5 3 2 3 4" xfId="3955" xr:uid="{00000000-0005-0000-0000-0000B9110000}"/>
    <cellStyle name="Normal 5 3 2 4" xfId="3956" xr:uid="{00000000-0005-0000-0000-0000BA110000}"/>
    <cellStyle name="Normal 5 3 2 4 2" xfId="3957" xr:uid="{00000000-0005-0000-0000-0000BB110000}"/>
    <cellStyle name="Normal 5 3 2 5" xfId="3958" xr:uid="{00000000-0005-0000-0000-0000BC110000}"/>
    <cellStyle name="Normal 5 3 2 6" xfId="3959" xr:uid="{00000000-0005-0000-0000-0000BD110000}"/>
    <cellStyle name="Normal 5 3 3" xfId="3960" xr:uid="{00000000-0005-0000-0000-0000BE110000}"/>
    <cellStyle name="Normal 5 3 3 2" xfId="3961" xr:uid="{00000000-0005-0000-0000-0000BF110000}"/>
    <cellStyle name="Normal 5 3 3 2 2" xfId="3962" xr:uid="{00000000-0005-0000-0000-0000C0110000}"/>
    <cellStyle name="Normal 5 3 3 2 2 2" xfId="3963" xr:uid="{00000000-0005-0000-0000-0000C1110000}"/>
    <cellStyle name="Normal 5 3 3 2 3" xfId="3964" xr:uid="{00000000-0005-0000-0000-0000C2110000}"/>
    <cellStyle name="Normal 5 3 3 3" xfId="3965" xr:uid="{00000000-0005-0000-0000-0000C3110000}"/>
    <cellStyle name="Normal 5 3 3 3 2" xfId="3966" xr:uid="{00000000-0005-0000-0000-0000C4110000}"/>
    <cellStyle name="Normal 5 3 3 4" xfId="3967" xr:uid="{00000000-0005-0000-0000-0000C5110000}"/>
    <cellStyle name="Normal 5 3 3 5" xfId="3968" xr:uid="{00000000-0005-0000-0000-0000C6110000}"/>
    <cellStyle name="Normal 5 3 4" xfId="3969" xr:uid="{00000000-0005-0000-0000-0000C7110000}"/>
    <cellStyle name="Normal 5 3 4 2" xfId="3970" xr:uid="{00000000-0005-0000-0000-0000C8110000}"/>
    <cellStyle name="Normal 5 3 4 2 2" xfId="3971" xr:uid="{00000000-0005-0000-0000-0000C9110000}"/>
    <cellStyle name="Normal 5 3 4 3" xfId="3972" xr:uid="{00000000-0005-0000-0000-0000CA110000}"/>
    <cellStyle name="Normal 5 3 4 4" xfId="3973" xr:uid="{00000000-0005-0000-0000-0000CB110000}"/>
    <cellStyle name="Normal 5 3 5" xfId="3974" xr:uid="{00000000-0005-0000-0000-0000CC110000}"/>
    <cellStyle name="Normal 5 3 5 2" xfId="3975" xr:uid="{00000000-0005-0000-0000-0000CD110000}"/>
    <cellStyle name="Normal 5 3 5 2 2" xfId="3976" xr:uid="{00000000-0005-0000-0000-0000CE110000}"/>
    <cellStyle name="Normal 5 3 5 3" xfId="3977" xr:uid="{00000000-0005-0000-0000-0000CF110000}"/>
    <cellStyle name="Normal 5 3 5 4" xfId="3978" xr:uid="{00000000-0005-0000-0000-0000D0110000}"/>
    <cellStyle name="Normal 5 3 6" xfId="3979" xr:uid="{00000000-0005-0000-0000-0000D1110000}"/>
    <cellStyle name="Normal 5 3 6 2" xfId="3980" xr:uid="{00000000-0005-0000-0000-0000D2110000}"/>
    <cellStyle name="Normal 5 3 7" xfId="3981" xr:uid="{00000000-0005-0000-0000-0000D3110000}"/>
    <cellStyle name="Normal 5 3 8" xfId="3982" xr:uid="{00000000-0005-0000-0000-0000D4110000}"/>
    <cellStyle name="Normal 5 30" xfId="3983" xr:uid="{00000000-0005-0000-0000-0000D5110000}"/>
    <cellStyle name="Normal 5 30 2" xfId="5214" xr:uid="{00000000-0005-0000-0000-0000D6110000}"/>
    <cellStyle name="Normal 5 30 3" xfId="5215" xr:uid="{00000000-0005-0000-0000-0000D7110000}"/>
    <cellStyle name="Normal 5 31" xfId="5216" xr:uid="{00000000-0005-0000-0000-0000D8110000}"/>
    <cellStyle name="Normal 5 31 2" xfId="5217" xr:uid="{00000000-0005-0000-0000-0000D9110000}"/>
    <cellStyle name="Normal 5 31 3" xfId="5218" xr:uid="{00000000-0005-0000-0000-0000DA110000}"/>
    <cellStyle name="Normal 5 32" xfId="5219" xr:uid="{00000000-0005-0000-0000-0000DB110000}"/>
    <cellStyle name="Normal 5 32 2" xfId="5220" xr:uid="{00000000-0005-0000-0000-0000DC110000}"/>
    <cellStyle name="Normal 5 32 3" xfId="5221" xr:uid="{00000000-0005-0000-0000-0000DD110000}"/>
    <cellStyle name="Normal 5 33" xfId="5222" xr:uid="{00000000-0005-0000-0000-0000DE110000}"/>
    <cellStyle name="Normal 5 33 2" xfId="5223" xr:uid="{00000000-0005-0000-0000-0000DF110000}"/>
    <cellStyle name="Normal 5 33 3" xfId="5224" xr:uid="{00000000-0005-0000-0000-0000E0110000}"/>
    <cellStyle name="Normal 5 34" xfId="5225" xr:uid="{00000000-0005-0000-0000-0000E1110000}"/>
    <cellStyle name="Normal 5 34 2" xfId="5226" xr:uid="{00000000-0005-0000-0000-0000E2110000}"/>
    <cellStyle name="Normal 5 34 3" xfId="5227" xr:uid="{00000000-0005-0000-0000-0000E3110000}"/>
    <cellStyle name="Normal 5 35" xfId="5228" xr:uid="{00000000-0005-0000-0000-0000E4110000}"/>
    <cellStyle name="Normal 5 35 2" xfId="5229" xr:uid="{00000000-0005-0000-0000-0000E5110000}"/>
    <cellStyle name="Normal 5 35 3" xfId="5230" xr:uid="{00000000-0005-0000-0000-0000E6110000}"/>
    <cellStyle name="Normal 5 36" xfId="5231" xr:uid="{00000000-0005-0000-0000-0000E7110000}"/>
    <cellStyle name="Normal 5 36 2" xfId="5232" xr:uid="{00000000-0005-0000-0000-0000E8110000}"/>
    <cellStyle name="Normal 5 36 3" xfId="5233" xr:uid="{00000000-0005-0000-0000-0000E9110000}"/>
    <cellStyle name="Normal 5 37" xfId="5234" xr:uid="{00000000-0005-0000-0000-0000EA110000}"/>
    <cellStyle name="Normal 5 37 2" xfId="5235" xr:uid="{00000000-0005-0000-0000-0000EB110000}"/>
    <cellStyle name="Normal 5 37 3" xfId="5236" xr:uid="{00000000-0005-0000-0000-0000EC110000}"/>
    <cellStyle name="Normal 5 38" xfId="5237" xr:uid="{00000000-0005-0000-0000-0000ED110000}"/>
    <cellStyle name="Normal 5 38 2" xfId="5238" xr:uid="{00000000-0005-0000-0000-0000EE110000}"/>
    <cellStyle name="Normal 5 38 3" xfId="5239" xr:uid="{00000000-0005-0000-0000-0000EF110000}"/>
    <cellStyle name="Normal 5 39" xfId="5240" xr:uid="{00000000-0005-0000-0000-0000F0110000}"/>
    <cellStyle name="Normal 5 39 2" xfId="5241" xr:uid="{00000000-0005-0000-0000-0000F1110000}"/>
    <cellStyle name="Normal 5 39 3" xfId="5242" xr:uid="{00000000-0005-0000-0000-0000F2110000}"/>
    <cellStyle name="Normal 5 4" xfId="3984" xr:uid="{00000000-0005-0000-0000-0000F3110000}"/>
    <cellStyle name="Normal 5 4 2" xfId="3985" xr:uid="{00000000-0005-0000-0000-0000F4110000}"/>
    <cellStyle name="Normal 5 4 2 2" xfId="3986" xr:uid="{00000000-0005-0000-0000-0000F5110000}"/>
    <cellStyle name="Normal 5 4 2 2 2" xfId="3987" xr:uid="{00000000-0005-0000-0000-0000F6110000}"/>
    <cellStyle name="Normal 5 4 2 2 2 2" xfId="3988" xr:uid="{00000000-0005-0000-0000-0000F7110000}"/>
    <cellStyle name="Normal 5 4 2 2 3" xfId="3989" xr:uid="{00000000-0005-0000-0000-0000F8110000}"/>
    <cellStyle name="Normal 5 4 2 3" xfId="3990" xr:uid="{00000000-0005-0000-0000-0000F9110000}"/>
    <cellStyle name="Normal 5 4 2 3 2" xfId="3991" xr:uid="{00000000-0005-0000-0000-0000FA110000}"/>
    <cellStyle name="Normal 5 4 2 4" xfId="3992" xr:uid="{00000000-0005-0000-0000-0000FB110000}"/>
    <cellStyle name="Normal 5 4 2 5" xfId="3993" xr:uid="{00000000-0005-0000-0000-0000FC110000}"/>
    <cellStyle name="Normal 5 4 3" xfId="3994" xr:uid="{00000000-0005-0000-0000-0000FD110000}"/>
    <cellStyle name="Normal 5 4 3 2" xfId="3995" xr:uid="{00000000-0005-0000-0000-0000FE110000}"/>
    <cellStyle name="Normal 5 4 3 2 2" xfId="3996" xr:uid="{00000000-0005-0000-0000-0000FF110000}"/>
    <cellStyle name="Normal 5 4 3 2 2 2" xfId="3997" xr:uid="{00000000-0005-0000-0000-000000120000}"/>
    <cellStyle name="Normal 5 4 3 2 3" xfId="3998" xr:uid="{00000000-0005-0000-0000-000001120000}"/>
    <cellStyle name="Normal 5 4 3 3" xfId="3999" xr:uid="{00000000-0005-0000-0000-000002120000}"/>
    <cellStyle name="Normal 5 4 3 3 2" xfId="4000" xr:uid="{00000000-0005-0000-0000-000003120000}"/>
    <cellStyle name="Normal 5 4 3 4" xfId="4001" xr:uid="{00000000-0005-0000-0000-000004120000}"/>
    <cellStyle name="Normal 5 4 3 5" xfId="4002" xr:uid="{00000000-0005-0000-0000-000005120000}"/>
    <cellStyle name="Normal 5 4 4" xfId="4003" xr:uid="{00000000-0005-0000-0000-000006120000}"/>
    <cellStyle name="Normal 5 4 4 2" xfId="4004" xr:uid="{00000000-0005-0000-0000-000007120000}"/>
    <cellStyle name="Normal 5 4 4 2 2" xfId="4005" xr:uid="{00000000-0005-0000-0000-000008120000}"/>
    <cellStyle name="Normal 5 4 4 3" xfId="4006" xr:uid="{00000000-0005-0000-0000-000009120000}"/>
    <cellStyle name="Normal 5 4 4 4" xfId="4007" xr:uid="{00000000-0005-0000-0000-00000A120000}"/>
    <cellStyle name="Normal 5 4 5" xfId="4008" xr:uid="{00000000-0005-0000-0000-00000B120000}"/>
    <cellStyle name="Normal 5 4 5 2" xfId="4009" xr:uid="{00000000-0005-0000-0000-00000C120000}"/>
    <cellStyle name="Normal 5 4 5 2 2" xfId="4010" xr:uid="{00000000-0005-0000-0000-00000D120000}"/>
    <cellStyle name="Normal 5 4 5 3" xfId="4011" xr:uid="{00000000-0005-0000-0000-00000E120000}"/>
    <cellStyle name="Normal 5 4 5 4" xfId="4012" xr:uid="{00000000-0005-0000-0000-00000F120000}"/>
    <cellStyle name="Normal 5 4 6" xfId="4013" xr:uid="{00000000-0005-0000-0000-000010120000}"/>
    <cellStyle name="Normal 5 4 6 2" xfId="4014" xr:uid="{00000000-0005-0000-0000-000011120000}"/>
    <cellStyle name="Normal 5 4 7" xfId="4015" xr:uid="{00000000-0005-0000-0000-000012120000}"/>
    <cellStyle name="Normal 5 4 8" xfId="4016" xr:uid="{00000000-0005-0000-0000-000013120000}"/>
    <cellStyle name="Normal 5 40" xfId="5243" xr:uid="{00000000-0005-0000-0000-000014120000}"/>
    <cellStyle name="Normal 5 40 2" xfId="5244" xr:uid="{00000000-0005-0000-0000-000015120000}"/>
    <cellStyle name="Normal 5 40 3" xfId="5245" xr:uid="{00000000-0005-0000-0000-000016120000}"/>
    <cellStyle name="Normal 5 41" xfId="5246" xr:uid="{00000000-0005-0000-0000-000017120000}"/>
    <cellStyle name="Normal 5 41 2" xfId="5247" xr:uid="{00000000-0005-0000-0000-000018120000}"/>
    <cellStyle name="Normal 5 41 3" xfId="5248" xr:uid="{00000000-0005-0000-0000-000019120000}"/>
    <cellStyle name="Normal 5 42" xfId="5249" xr:uid="{00000000-0005-0000-0000-00001A120000}"/>
    <cellStyle name="Normal 5 42 2" xfId="5250" xr:uid="{00000000-0005-0000-0000-00001B120000}"/>
    <cellStyle name="Normal 5 42 3" xfId="5251" xr:uid="{00000000-0005-0000-0000-00001C120000}"/>
    <cellStyle name="Normal 5 43" xfId="5252" xr:uid="{00000000-0005-0000-0000-00001D120000}"/>
    <cellStyle name="Normal 5 43 2" xfId="5253" xr:uid="{00000000-0005-0000-0000-00001E120000}"/>
    <cellStyle name="Normal 5 43 3" xfId="5254" xr:uid="{00000000-0005-0000-0000-00001F120000}"/>
    <cellStyle name="Normal 5 44" xfId="5255" xr:uid="{00000000-0005-0000-0000-000020120000}"/>
    <cellStyle name="Normal 5 44 2" xfId="5256" xr:uid="{00000000-0005-0000-0000-000021120000}"/>
    <cellStyle name="Normal 5 44 3" xfId="5257" xr:uid="{00000000-0005-0000-0000-000022120000}"/>
    <cellStyle name="Normal 5 45" xfId="5258" xr:uid="{00000000-0005-0000-0000-000023120000}"/>
    <cellStyle name="Normal 5 45 2" xfId="5259" xr:uid="{00000000-0005-0000-0000-000024120000}"/>
    <cellStyle name="Normal 5 45 3" xfId="5260" xr:uid="{00000000-0005-0000-0000-000025120000}"/>
    <cellStyle name="Normal 5 46" xfId="5261" xr:uid="{00000000-0005-0000-0000-000026120000}"/>
    <cellStyle name="Normal 5 46 2" xfId="5262" xr:uid="{00000000-0005-0000-0000-000027120000}"/>
    <cellStyle name="Normal 5 46 3" xfId="5263" xr:uid="{00000000-0005-0000-0000-000028120000}"/>
    <cellStyle name="Normal 5 47" xfId="5264" xr:uid="{00000000-0005-0000-0000-000029120000}"/>
    <cellStyle name="Normal 5 47 2" xfId="5265" xr:uid="{00000000-0005-0000-0000-00002A120000}"/>
    <cellStyle name="Normal 5 47 3" xfId="5266" xr:uid="{00000000-0005-0000-0000-00002B120000}"/>
    <cellStyle name="Normal 5 48" xfId="5267" xr:uid="{00000000-0005-0000-0000-00002C120000}"/>
    <cellStyle name="Normal 5 48 2" xfId="5268" xr:uid="{00000000-0005-0000-0000-00002D120000}"/>
    <cellStyle name="Normal 5 48 3" xfId="5269" xr:uid="{00000000-0005-0000-0000-00002E120000}"/>
    <cellStyle name="Normal 5 49" xfId="5270" xr:uid="{00000000-0005-0000-0000-00002F120000}"/>
    <cellStyle name="Normal 5 49 2" xfId="5271" xr:uid="{00000000-0005-0000-0000-000030120000}"/>
    <cellStyle name="Normal 5 49 3" xfId="5272" xr:uid="{00000000-0005-0000-0000-000031120000}"/>
    <cellStyle name="Normal 5 5" xfId="4017" xr:uid="{00000000-0005-0000-0000-000032120000}"/>
    <cellStyle name="Normal 5 5 2" xfId="4018" xr:uid="{00000000-0005-0000-0000-000033120000}"/>
    <cellStyle name="Normal 5 5 2 2" xfId="4019" xr:uid="{00000000-0005-0000-0000-000034120000}"/>
    <cellStyle name="Normal 5 5 2 2 2" xfId="4020" xr:uid="{00000000-0005-0000-0000-000035120000}"/>
    <cellStyle name="Normal 5 5 2 2 2 2" xfId="4021" xr:uid="{00000000-0005-0000-0000-000036120000}"/>
    <cellStyle name="Normal 5 5 2 2 3" xfId="4022" xr:uid="{00000000-0005-0000-0000-000037120000}"/>
    <cellStyle name="Normal 5 5 2 3" xfId="4023" xr:uid="{00000000-0005-0000-0000-000038120000}"/>
    <cellStyle name="Normal 5 5 2 3 2" xfId="4024" xr:uid="{00000000-0005-0000-0000-000039120000}"/>
    <cellStyle name="Normal 5 5 2 4" xfId="4025" xr:uid="{00000000-0005-0000-0000-00003A120000}"/>
    <cellStyle name="Normal 5 5 2 5" xfId="4026" xr:uid="{00000000-0005-0000-0000-00003B120000}"/>
    <cellStyle name="Normal 5 5 3" xfId="4027" xr:uid="{00000000-0005-0000-0000-00003C120000}"/>
    <cellStyle name="Normal 5 5 3 2" xfId="4028" xr:uid="{00000000-0005-0000-0000-00003D120000}"/>
    <cellStyle name="Normal 5 5 3 2 2" xfId="4029" xr:uid="{00000000-0005-0000-0000-00003E120000}"/>
    <cellStyle name="Normal 5 5 3 2 2 2" xfId="4030" xr:uid="{00000000-0005-0000-0000-00003F120000}"/>
    <cellStyle name="Normal 5 5 3 2 3" xfId="4031" xr:uid="{00000000-0005-0000-0000-000040120000}"/>
    <cellStyle name="Normal 5 5 3 3" xfId="4032" xr:uid="{00000000-0005-0000-0000-000041120000}"/>
    <cellStyle name="Normal 5 5 3 3 2" xfId="4033" xr:uid="{00000000-0005-0000-0000-000042120000}"/>
    <cellStyle name="Normal 5 5 3 4" xfId="4034" xr:uid="{00000000-0005-0000-0000-000043120000}"/>
    <cellStyle name="Normal 5 5 3 5" xfId="4035" xr:uid="{00000000-0005-0000-0000-000044120000}"/>
    <cellStyle name="Normal 5 5 4" xfId="4036" xr:uid="{00000000-0005-0000-0000-000045120000}"/>
    <cellStyle name="Normal 5 5 4 2" xfId="4037" xr:uid="{00000000-0005-0000-0000-000046120000}"/>
    <cellStyle name="Normal 5 5 4 2 2" xfId="4038" xr:uid="{00000000-0005-0000-0000-000047120000}"/>
    <cellStyle name="Normal 5 5 4 3" xfId="4039" xr:uid="{00000000-0005-0000-0000-000048120000}"/>
    <cellStyle name="Normal 5 5 4 4" xfId="4040" xr:uid="{00000000-0005-0000-0000-000049120000}"/>
    <cellStyle name="Normal 5 5 5" xfId="4041" xr:uid="{00000000-0005-0000-0000-00004A120000}"/>
    <cellStyle name="Normal 5 5 5 2" xfId="4042" xr:uid="{00000000-0005-0000-0000-00004B120000}"/>
    <cellStyle name="Normal 5 5 5 2 2" xfId="4043" xr:uid="{00000000-0005-0000-0000-00004C120000}"/>
    <cellStyle name="Normal 5 5 5 3" xfId="4044" xr:uid="{00000000-0005-0000-0000-00004D120000}"/>
    <cellStyle name="Normal 5 5 5 4" xfId="4045" xr:uid="{00000000-0005-0000-0000-00004E120000}"/>
    <cellStyle name="Normal 5 5 6" xfId="4046" xr:uid="{00000000-0005-0000-0000-00004F120000}"/>
    <cellStyle name="Normal 5 5 6 2" xfId="4047" xr:uid="{00000000-0005-0000-0000-000050120000}"/>
    <cellStyle name="Normal 5 5 7" xfId="4048" xr:uid="{00000000-0005-0000-0000-000051120000}"/>
    <cellStyle name="Normal 5 5 8" xfId="4049" xr:uid="{00000000-0005-0000-0000-000052120000}"/>
    <cellStyle name="Normal 5 50" xfId="5273" xr:uid="{00000000-0005-0000-0000-000053120000}"/>
    <cellStyle name="Normal 5 50 2" xfId="5274" xr:uid="{00000000-0005-0000-0000-000054120000}"/>
    <cellStyle name="Normal 5 50 3" xfId="5275" xr:uid="{00000000-0005-0000-0000-000055120000}"/>
    <cellStyle name="Normal 5 51" xfId="5276" xr:uid="{00000000-0005-0000-0000-000056120000}"/>
    <cellStyle name="Normal 5 51 2" xfId="5277" xr:uid="{00000000-0005-0000-0000-000057120000}"/>
    <cellStyle name="Normal 5 51 3" xfId="5278" xr:uid="{00000000-0005-0000-0000-000058120000}"/>
    <cellStyle name="Normal 5 52" xfId="5279" xr:uid="{00000000-0005-0000-0000-000059120000}"/>
    <cellStyle name="Normal 5 52 2" xfId="5280" xr:uid="{00000000-0005-0000-0000-00005A120000}"/>
    <cellStyle name="Normal 5 52 3" xfId="5281" xr:uid="{00000000-0005-0000-0000-00005B120000}"/>
    <cellStyle name="Normal 5 53" xfId="5282" xr:uid="{00000000-0005-0000-0000-00005C120000}"/>
    <cellStyle name="Normal 5 53 2" xfId="5283" xr:uid="{00000000-0005-0000-0000-00005D120000}"/>
    <cellStyle name="Normal 5 53 3" xfId="5284" xr:uid="{00000000-0005-0000-0000-00005E120000}"/>
    <cellStyle name="Normal 5 54" xfId="5285" xr:uid="{00000000-0005-0000-0000-00005F120000}"/>
    <cellStyle name="Normal 5 54 2" xfId="5286" xr:uid="{00000000-0005-0000-0000-000060120000}"/>
    <cellStyle name="Normal 5 54 3" xfId="5287" xr:uid="{00000000-0005-0000-0000-000061120000}"/>
    <cellStyle name="Normal 5 55" xfId="5288" xr:uid="{00000000-0005-0000-0000-000062120000}"/>
    <cellStyle name="Normal 5 55 2" xfId="5289" xr:uid="{00000000-0005-0000-0000-000063120000}"/>
    <cellStyle name="Normal 5 55 3" xfId="5290" xr:uid="{00000000-0005-0000-0000-000064120000}"/>
    <cellStyle name="Normal 5 56" xfId="5291" xr:uid="{00000000-0005-0000-0000-000065120000}"/>
    <cellStyle name="Normal 5 56 2" xfId="5292" xr:uid="{00000000-0005-0000-0000-000066120000}"/>
    <cellStyle name="Normal 5 56 3" xfId="5293" xr:uid="{00000000-0005-0000-0000-000067120000}"/>
    <cellStyle name="Normal 5 57" xfId="5294" xr:uid="{00000000-0005-0000-0000-000068120000}"/>
    <cellStyle name="Normal 5 57 2" xfId="5295" xr:uid="{00000000-0005-0000-0000-000069120000}"/>
    <cellStyle name="Normal 5 57 3" xfId="5296" xr:uid="{00000000-0005-0000-0000-00006A120000}"/>
    <cellStyle name="Normal 5 58" xfId="5297" xr:uid="{00000000-0005-0000-0000-00006B120000}"/>
    <cellStyle name="Normal 5 58 2" xfId="5298" xr:uid="{00000000-0005-0000-0000-00006C120000}"/>
    <cellStyle name="Normal 5 58 3" xfId="5299" xr:uid="{00000000-0005-0000-0000-00006D120000}"/>
    <cellStyle name="Normal 5 59" xfId="5300" xr:uid="{00000000-0005-0000-0000-00006E120000}"/>
    <cellStyle name="Normal 5 59 2" xfId="5301" xr:uid="{00000000-0005-0000-0000-00006F120000}"/>
    <cellStyle name="Normal 5 59 3" xfId="5302" xr:uid="{00000000-0005-0000-0000-000070120000}"/>
    <cellStyle name="Normal 5 6" xfId="4050" xr:uid="{00000000-0005-0000-0000-000071120000}"/>
    <cellStyle name="Normal 5 6 2" xfId="4051" xr:uid="{00000000-0005-0000-0000-000072120000}"/>
    <cellStyle name="Normal 5 6 2 2" xfId="4052" xr:uid="{00000000-0005-0000-0000-000073120000}"/>
    <cellStyle name="Normal 5 6 2 2 2" xfId="4053" xr:uid="{00000000-0005-0000-0000-000074120000}"/>
    <cellStyle name="Normal 5 6 2 2 2 2" xfId="4054" xr:uid="{00000000-0005-0000-0000-000075120000}"/>
    <cellStyle name="Normal 5 6 2 2 3" xfId="4055" xr:uid="{00000000-0005-0000-0000-000076120000}"/>
    <cellStyle name="Normal 5 6 2 3" xfId="4056" xr:uid="{00000000-0005-0000-0000-000077120000}"/>
    <cellStyle name="Normal 5 6 2 3 2" xfId="4057" xr:uid="{00000000-0005-0000-0000-000078120000}"/>
    <cellStyle name="Normal 5 6 2 4" xfId="4058" xr:uid="{00000000-0005-0000-0000-000079120000}"/>
    <cellStyle name="Normal 5 6 2 5" xfId="4059" xr:uid="{00000000-0005-0000-0000-00007A120000}"/>
    <cellStyle name="Normal 5 6 3" xfId="4060" xr:uid="{00000000-0005-0000-0000-00007B120000}"/>
    <cellStyle name="Normal 5 6 3 2" xfId="4061" xr:uid="{00000000-0005-0000-0000-00007C120000}"/>
    <cellStyle name="Normal 5 6 3 2 2" xfId="4062" xr:uid="{00000000-0005-0000-0000-00007D120000}"/>
    <cellStyle name="Normal 5 6 3 2 2 2" xfId="4063" xr:uid="{00000000-0005-0000-0000-00007E120000}"/>
    <cellStyle name="Normal 5 6 3 2 3" xfId="4064" xr:uid="{00000000-0005-0000-0000-00007F120000}"/>
    <cellStyle name="Normal 5 6 3 3" xfId="4065" xr:uid="{00000000-0005-0000-0000-000080120000}"/>
    <cellStyle name="Normal 5 6 3 3 2" xfId="4066" xr:uid="{00000000-0005-0000-0000-000081120000}"/>
    <cellStyle name="Normal 5 6 3 4" xfId="4067" xr:uid="{00000000-0005-0000-0000-000082120000}"/>
    <cellStyle name="Normal 5 6 3 5" xfId="4068" xr:uid="{00000000-0005-0000-0000-000083120000}"/>
    <cellStyle name="Normal 5 6 4" xfId="4069" xr:uid="{00000000-0005-0000-0000-000084120000}"/>
    <cellStyle name="Normal 5 6 4 2" xfId="4070" xr:uid="{00000000-0005-0000-0000-000085120000}"/>
    <cellStyle name="Normal 5 6 4 2 2" xfId="4071" xr:uid="{00000000-0005-0000-0000-000086120000}"/>
    <cellStyle name="Normal 5 6 4 3" xfId="4072" xr:uid="{00000000-0005-0000-0000-000087120000}"/>
    <cellStyle name="Normal 5 6 5" xfId="4073" xr:uid="{00000000-0005-0000-0000-000088120000}"/>
    <cellStyle name="Normal 5 6 5 2" xfId="4074" xr:uid="{00000000-0005-0000-0000-000089120000}"/>
    <cellStyle name="Normal 5 6 6" xfId="4075" xr:uid="{00000000-0005-0000-0000-00008A120000}"/>
    <cellStyle name="Normal 5 6 7" xfId="4076" xr:uid="{00000000-0005-0000-0000-00008B120000}"/>
    <cellStyle name="Normal 5 60" xfId="5303" xr:uid="{00000000-0005-0000-0000-00008C120000}"/>
    <cellStyle name="Normal 5 60 2" xfId="5304" xr:uid="{00000000-0005-0000-0000-00008D120000}"/>
    <cellStyle name="Normal 5 60 3" xfId="5305" xr:uid="{00000000-0005-0000-0000-00008E120000}"/>
    <cellStyle name="Normal 5 61" xfId="5306" xr:uid="{00000000-0005-0000-0000-00008F120000}"/>
    <cellStyle name="Normal 5 61 2" xfId="5307" xr:uid="{00000000-0005-0000-0000-000090120000}"/>
    <cellStyle name="Normal 5 61 3" xfId="5308" xr:uid="{00000000-0005-0000-0000-000091120000}"/>
    <cellStyle name="Normal 5 62" xfId="5309" xr:uid="{00000000-0005-0000-0000-000092120000}"/>
    <cellStyle name="Normal 5 62 2" xfId="5310" xr:uid="{00000000-0005-0000-0000-000093120000}"/>
    <cellStyle name="Normal 5 62 3" xfId="5311" xr:uid="{00000000-0005-0000-0000-000094120000}"/>
    <cellStyle name="Normal 5 63" xfId="5312" xr:uid="{00000000-0005-0000-0000-000095120000}"/>
    <cellStyle name="Normal 5 64" xfId="5313" xr:uid="{00000000-0005-0000-0000-000096120000}"/>
    <cellStyle name="Normal 5 65" xfId="5314" xr:uid="{00000000-0005-0000-0000-000097120000}"/>
    <cellStyle name="Normal 5 66" xfId="5315" xr:uid="{00000000-0005-0000-0000-000098120000}"/>
    <cellStyle name="Normal 5 67" xfId="5316" xr:uid="{00000000-0005-0000-0000-000099120000}"/>
    <cellStyle name="Normal 5 68" xfId="5317" xr:uid="{00000000-0005-0000-0000-00009A120000}"/>
    <cellStyle name="Normal 5 69" xfId="5318" xr:uid="{00000000-0005-0000-0000-00009B120000}"/>
    <cellStyle name="Normal 5 7" xfId="4077" xr:uid="{00000000-0005-0000-0000-00009C120000}"/>
    <cellStyle name="Normal 5 7 2" xfId="4078" xr:uid="{00000000-0005-0000-0000-00009D120000}"/>
    <cellStyle name="Normal 5 7 2 2" xfId="4079" xr:uid="{00000000-0005-0000-0000-00009E120000}"/>
    <cellStyle name="Normal 5 7 2 2 2" xfId="4080" xr:uid="{00000000-0005-0000-0000-00009F120000}"/>
    <cellStyle name="Normal 5 7 2 2 2 2" xfId="4081" xr:uid="{00000000-0005-0000-0000-0000A0120000}"/>
    <cellStyle name="Normal 5 7 2 2 3" xfId="4082" xr:uid="{00000000-0005-0000-0000-0000A1120000}"/>
    <cellStyle name="Normal 5 7 2 3" xfId="4083" xr:uid="{00000000-0005-0000-0000-0000A2120000}"/>
    <cellStyle name="Normal 5 7 2 3 2" xfId="4084" xr:uid="{00000000-0005-0000-0000-0000A3120000}"/>
    <cellStyle name="Normal 5 7 2 4" xfId="4085" xr:uid="{00000000-0005-0000-0000-0000A4120000}"/>
    <cellStyle name="Normal 5 7 2 5" xfId="4086" xr:uid="{00000000-0005-0000-0000-0000A5120000}"/>
    <cellStyle name="Normal 5 7 3" xfId="4087" xr:uid="{00000000-0005-0000-0000-0000A6120000}"/>
    <cellStyle name="Normal 5 7 3 2" xfId="4088" xr:uid="{00000000-0005-0000-0000-0000A7120000}"/>
    <cellStyle name="Normal 5 7 3 2 2" xfId="4089" xr:uid="{00000000-0005-0000-0000-0000A8120000}"/>
    <cellStyle name="Normal 5 7 3 2 2 2" xfId="4090" xr:uid="{00000000-0005-0000-0000-0000A9120000}"/>
    <cellStyle name="Normal 5 7 3 2 3" xfId="4091" xr:uid="{00000000-0005-0000-0000-0000AA120000}"/>
    <cellStyle name="Normal 5 7 3 3" xfId="4092" xr:uid="{00000000-0005-0000-0000-0000AB120000}"/>
    <cellStyle name="Normal 5 7 3 3 2" xfId="4093" xr:uid="{00000000-0005-0000-0000-0000AC120000}"/>
    <cellStyle name="Normal 5 7 3 4" xfId="4094" xr:uid="{00000000-0005-0000-0000-0000AD120000}"/>
    <cellStyle name="Normal 5 7 3 5" xfId="4095" xr:uid="{00000000-0005-0000-0000-0000AE120000}"/>
    <cellStyle name="Normal 5 7 4" xfId="4096" xr:uid="{00000000-0005-0000-0000-0000AF120000}"/>
    <cellStyle name="Normal 5 7 4 2" xfId="4097" xr:uid="{00000000-0005-0000-0000-0000B0120000}"/>
    <cellStyle name="Normal 5 7 4 2 2" xfId="4098" xr:uid="{00000000-0005-0000-0000-0000B1120000}"/>
    <cellStyle name="Normal 5 7 4 3" xfId="4099" xr:uid="{00000000-0005-0000-0000-0000B2120000}"/>
    <cellStyle name="Normal 5 7 5" xfId="4100" xr:uid="{00000000-0005-0000-0000-0000B3120000}"/>
    <cellStyle name="Normal 5 7 5 2" xfId="4101" xr:uid="{00000000-0005-0000-0000-0000B4120000}"/>
    <cellStyle name="Normal 5 7 6" xfId="4102" xr:uid="{00000000-0005-0000-0000-0000B5120000}"/>
    <cellStyle name="Normal 5 7 7" xfId="4103" xr:uid="{00000000-0005-0000-0000-0000B6120000}"/>
    <cellStyle name="Normal 5 70" xfId="5319" xr:uid="{00000000-0005-0000-0000-0000B7120000}"/>
    <cellStyle name="Normal 5 71" xfId="5320" xr:uid="{00000000-0005-0000-0000-0000B8120000}"/>
    <cellStyle name="Normal 5 72" xfId="5321" xr:uid="{00000000-0005-0000-0000-0000B9120000}"/>
    <cellStyle name="Normal 5 73" xfId="5322" xr:uid="{00000000-0005-0000-0000-0000BA120000}"/>
    <cellStyle name="Normal 5 74" xfId="5323" xr:uid="{00000000-0005-0000-0000-0000BB120000}"/>
    <cellStyle name="Normal 5 75" xfId="5324" xr:uid="{00000000-0005-0000-0000-0000BC120000}"/>
    <cellStyle name="Normal 5 76" xfId="5325" xr:uid="{00000000-0005-0000-0000-0000BD120000}"/>
    <cellStyle name="Normal 5 77" xfId="5326" xr:uid="{00000000-0005-0000-0000-0000BE120000}"/>
    <cellStyle name="Normal 5 78" xfId="5327" xr:uid="{00000000-0005-0000-0000-0000BF120000}"/>
    <cellStyle name="Normal 5 79" xfId="5328" xr:uid="{00000000-0005-0000-0000-0000C0120000}"/>
    <cellStyle name="Normal 5 8" xfId="4104" xr:uid="{00000000-0005-0000-0000-0000C1120000}"/>
    <cellStyle name="Normal 5 8 2" xfId="4105" xr:uid="{00000000-0005-0000-0000-0000C2120000}"/>
    <cellStyle name="Normal 5 8 2 2" xfId="4106" xr:uid="{00000000-0005-0000-0000-0000C3120000}"/>
    <cellStyle name="Normal 5 8 2 2 2" xfId="4107" xr:uid="{00000000-0005-0000-0000-0000C4120000}"/>
    <cellStyle name="Normal 5 8 2 2 2 2" xfId="4108" xr:uid="{00000000-0005-0000-0000-0000C5120000}"/>
    <cellStyle name="Normal 5 8 2 2 3" xfId="4109" xr:uid="{00000000-0005-0000-0000-0000C6120000}"/>
    <cellStyle name="Normal 5 8 2 3" xfId="4110" xr:uid="{00000000-0005-0000-0000-0000C7120000}"/>
    <cellStyle name="Normal 5 8 2 3 2" xfId="4111" xr:uid="{00000000-0005-0000-0000-0000C8120000}"/>
    <cellStyle name="Normal 5 8 2 4" xfId="4112" xr:uid="{00000000-0005-0000-0000-0000C9120000}"/>
    <cellStyle name="Normal 5 8 2 5" xfId="4113" xr:uid="{00000000-0005-0000-0000-0000CA120000}"/>
    <cellStyle name="Normal 5 8 3" xfId="4114" xr:uid="{00000000-0005-0000-0000-0000CB120000}"/>
    <cellStyle name="Normal 5 8 3 2" xfId="4115" xr:uid="{00000000-0005-0000-0000-0000CC120000}"/>
    <cellStyle name="Normal 5 8 3 2 2" xfId="4116" xr:uid="{00000000-0005-0000-0000-0000CD120000}"/>
    <cellStyle name="Normal 5 8 3 2 2 2" xfId="4117" xr:uid="{00000000-0005-0000-0000-0000CE120000}"/>
    <cellStyle name="Normal 5 8 3 2 3" xfId="4118" xr:uid="{00000000-0005-0000-0000-0000CF120000}"/>
    <cellStyle name="Normal 5 8 3 3" xfId="4119" xr:uid="{00000000-0005-0000-0000-0000D0120000}"/>
    <cellStyle name="Normal 5 8 3 3 2" xfId="4120" xr:uid="{00000000-0005-0000-0000-0000D1120000}"/>
    <cellStyle name="Normal 5 8 3 4" xfId="4121" xr:uid="{00000000-0005-0000-0000-0000D2120000}"/>
    <cellStyle name="Normal 5 8 3 5" xfId="4122" xr:uid="{00000000-0005-0000-0000-0000D3120000}"/>
    <cellStyle name="Normal 5 8 4" xfId="4123" xr:uid="{00000000-0005-0000-0000-0000D4120000}"/>
    <cellStyle name="Normal 5 8 4 2" xfId="4124" xr:uid="{00000000-0005-0000-0000-0000D5120000}"/>
    <cellStyle name="Normal 5 8 4 2 2" xfId="4125" xr:uid="{00000000-0005-0000-0000-0000D6120000}"/>
    <cellStyle name="Normal 5 8 4 3" xfId="4126" xr:uid="{00000000-0005-0000-0000-0000D7120000}"/>
    <cellStyle name="Normal 5 8 5" xfId="4127" xr:uid="{00000000-0005-0000-0000-0000D8120000}"/>
    <cellStyle name="Normal 5 8 5 2" xfId="4128" xr:uid="{00000000-0005-0000-0000-0000D9120000}"/>
    <cellStyle name="Normal 5 8 6" xfId="4129" xr:uid="{00000000-0005-0000-0000-0000DA120000}"/>
    <cellStyle name="Normal 5 8 7" xfId="4130" xr:uid="{00000000-0005-0000-0000-0000DB120000}"/>
    <cellStyle name="Normal 5 80" xfId="5329" xr:uid="{00000000-0005-0000-0000-0000DC120000}"/>
    <cellStyle name="Normal 5 81" xfId="5330" xr:uid="{00000000-0005-0000-0000-0000DD120000}"/>
    <cellStyle name="Normal 5 9" xfId="4131" xr:uid="{00000000-0005-0000-0000-0000DE120000}"/>
    <cellStyle name="Normal 5 9 2" xfId="4132" xr:uid="{00000000-0005-0000-0000-0000DF120000}"/>
    <cellStyle name="Normal 5 9 2 2" xfId="4133" xr:uid="{00000000-0005-0000-0000-0000E0120000}"/>
    <cellStyle name="Normal 5 9 2 2 2" xfId="4134" xr:uid="{00000000-0005-0000-0000-0000E1120000}"/>
    <cellStyle name="Normal 5 9 2 2 2 2" xfId="4135" xr:uid="{00000000-0005-0000-0000-0000E2120000}"/>
    <cellStyle name="Normal 5 9 2 2 3" xfId="4136" xr:uid="{00000000-0005-0000-0000-0000E3120000}"/>
    <cellStyle name="Normal 5 9 2 3" xfId="4137" xr:uid="{00000000-0005-0000-0000-0000E4120000}"/>
    <cellStyle name="Normal 5 9 2 3 2" xfId="4138" xr:uid="{00000000-0005-0000-0000-0000E5120000}"/>
    <cellStyle name="Normal 5 9 2 4" xfId="4139" xr:uid="{00000000-0005-0000-0000-0000E6120000}"/>
    <cellStyle name="Normal 5 9 2 5" xfId="4140" xr:uid="{00000000-0005-0000-0000-0000E7120000}"/>
    <cellStyle name="Normal 5 9 3" xfId="4141" xr:uid="{00000000-0005-0000-0000-0000E8120000}"/>
    <cellStyle name="Normal 5 9 3 2" xfId="4142" xr:uid="{00000000-0005-0000-0000-0000E9120000}"/>
    <cellStyle name="Normal 5 9 3 2 2" xfId="4143" xr:uid="{00000000-0005-0000-0000-0000EA120000}"/>
    <cellStyle name="Normal 5 9 3 2 2 2" xfId="4144" xr:uid="{00000000-0005-0000-0000-0000EB120000}"/>
    <cellStyle name="Normal 5 9 3 2 3" xfId="4145" xr:uid="{00000000-0005-0000-0000-0000EC120000}"/>
    <cellStyle name="Normal 5 9 3 3" xfId="4146" xr:uid="{00000000-0005-0000-0000-0000ED120000}"/>
    <cellStyle name="Normal 5 9 3 3 2" xfId="4147" xr:uid="{00000000-0005-0000-0000-0000EE120000}"/>
    <cellStyle name="Normal 5 9 3 4" xfId="4148" xr:uid="{00000000-0005-0000-0000-0000EF120000}"/>
    <cellStyle name="Normal 5 9 3 5" xfId="4149" xr:uid="{00000000-0005-0000-0000-0000F0120000}"/>
    <cellStyle name="Normal 5 9 4" xfId="4150" xr:uid="{00000000-0005-0000-0000-0000F1120000}"/>
    <cellStyle name="Normal 5 9 4 2" xfId="4151" xr:uid="{00000000-0005-0000-0000-0000F2120000}"/>
    <cellStyle name="Normal 5 9 4 2 2" xfId="4152" xr:uid="{00000000-0005-0000-0000-0000F3120000}"/>
    <cellStyle name="Normal 5 9 4 3" xfId="4153" xr:uid="{00000000-0005-0000-0000-0000F4120000}"/>
    <cellStyle name="Normal 5 9 5" xfId="4154" xr:uid="{00000000-0005-0000-0000-0000F5120000}"/>
    <cellStyle name="Normal 5 9 5 2" xfId="4155" xr:uid="{00000000-0005-0000-0000-0000F6120000}"/>
    <cellStyle name="Normal 5 9 6" xfId="4156" xr:uid="{00000000-0005-0000-0000-0000F7120000}"/>
    <cellStyle name="Normal 5 9 7" xfId="4157" xr:uid="{00000000-0005-0000-0000-0000F8120000}"/>
    <cellStyle name="Normal 6" xfId="4158" xr:uid="{00000000-0005-0000-0000-0000F9120000}"/>
    <cellStyle name="Normal 6 10" xfId="4159" xr:uid="{00000000-0005-0000-0000-0000FA120000}"/>
    <cellStyle name="Normal 6 10 2" xfId="4160" xr:uid="{00000000-0005-0000-0000-0000FB120000}"/>
    <cellStyle name="Normal 6 10 2 2" xfId="4161" xr:uid="{00000000-0005-0000-0000-0000FC120000}"/>
    <cellStyle name="Normal 6 10 2 2 2" xfId="4162" xr:uid="{00000000-0005-0000-0000-0000FD120000}"/>
    <cellStyle name="Normal 6 10 2 2 2 2" xfId="4163" xr:uid="{00000000-0005-0000-0000-0000FE120000}"/>
    <cellStyle name="Normal 6 10 2 2 3" xfId="4164" xr:uid="{00000000-0005-0000-0000-0000FF120000}"/>
    <cellStyle name="Normal 6 10 2 3" xfId="4165" xr:uid="{00000000-0005-0000-0000-000000130000}"/>
    <cellStyle name="Normal 6 10 2 3 2" xfId="4166" xr:uid="{00000000-0005-0000-0000-000001130000}"/>
    <cellStyle name="Normal 6 10 2 4" xfId="4167" xr:uid="{00000000-0005-0000-0000-000002130000}"/>
    <cellStyle name="Normal 6 10 2 5" xfId="4168" xr:uid="{00000000-0005-0000-0000-000003130000}"/>
    <cellStyle name="Normal 6 10 3" xfId="4169" xr:uid="{00000000-0005-0000-0000-000004130000}"/>
    <cellStyle name="Normal 6 10 3 2" xfId="4170" xr:uid="{00000000-0005-0000-0000-000005130000}"/>
    <cellStyle name="Normal 6 10 3 2 2" xfId="4171" xr:uid="{00000000-0005-0000-0000-000006130000}"/>
    <cellStyle name="Normal 6 10 3 2 2 2" xfId="4172" xr:uid="{00000000-0005-0000-0000-000007130000}"/>
    <cellStyle name="Normal 6 10 3 2 3" xfId="4173" xr:uid="{00000000-0005-0000-0000-000008130000}"/>
    <cellStyle name="Normal 6 10 3 3" xfId="4174" xr:uid="{00000000-0005-0000-0000-000009130000}"/>
    <cellStyle name="Normal 6 10 3 3 2" xfId="4175" xr:uid="{00000000-0005-0000-0000-00000A130000}"/>
    <cellStyle name="Normal 6 10 3 4" xfId="4176" xr:uid="{00000000-0005-0000-0000-00000B130000}"/>
    <cellStyle name="Normal 6 10 3 5" xfId="4177" xr:uid="{00000000-0005-0000-0000-00000C130000}"/>
    <cellStyle name="Normal 6 10 4" xfId="4178" xr:uid="{00000000-0005-0000-0000-00000D130000}"/>
    <cellStyle name="Normal 6 10 4 2" xfId="4179" xr:uid="{00000000-0005-0000-0000-00000E130000}"/>
    <cellStyle name="Normal 6 10 4 2 2" xfId="4180" xr:uid="{00000000-0005-0000-0000-00000F130000}"/>
    <cellStyle name="Normal 6 10 4 3" xfId="4181" xr:uid="{00000000-0005-0000-0000-000010130000}"/>
    <cellStyle name="Normal 6 10 5" xfId="4182" xr:uid="{00000000-0005-0000-0000-000011130000}"/>
    <cellStyle name="Normal 6 10 5 2" xfId="4183" xr:uid="{00000000-0005-0000-0000-000012130000}"/>
    <cellStyle name="Normal 6 10 6" xfId="4184" xr:uid="{00000000-0005-0000-0000-000013130000}"/>
    <cellStyle name="Normal 6 10 7" xfId="4185" xr:uid="{00000000-0005-0000-0000-000014130000}"/>
    <cellStyle name="Normal 6 11" xfId="4186" xr:uid="{00000000-0005-0000-0000-000015130000}"/>
    <cellStyle name="Normal 6 12" xfId="4187" xr:uid="{00000000-0005-0000-0000-000016130000}"/>
    <cellStyle name="Normal 6 13" xfId="4188" xr:uid="{00000000-0005-0000-0000-000017130000}"/>
    <cellStyle name="Normal 6 13 2" xfId="4189" xr:uid="{00000000-0005-0000-0000-000018130000}"/>
    <cellStyle name="Normal 6 13 2 2" xfId="4190" xr:uid="{00000000-0005-0000-0000-000019130000}"/>
    <cellStyle name="Normal 6 13 2 2 2" xfId="4191" xr:uid="{00000000-0005-0000-0000-00001A130000}"/>
    <cellStyle name="Normal 6 13 2 3" xfId="4192" xr:uid="{00000000-0005-0000-0000-00001B130000}"/>
    <cellStyle name="Normal 6 13 3" xfId="4193" xr:uid="{00000000-0005-0000-0000-00001C130000}"/>
    <cellStyle name="Normal 6 13 3 2" xfId="4194" xr:uid="{00000000-0005-0000-0000-00001D130000}"/>
    <cellStyle name="Normal 6 13 4" xfId="4195" xr:uid="{00000000-0005-0000-0000-00001E130000}"/>
    <cellStyle name="Normal 6 13 5" xfId="4196" xr:uid="{00000000-0005-0000-0000-00001F130000}"/>
    <cellStyle name="Normal 6 14" xfId="4197" xr:uid="{00000000-0005-0000-0000-000020130000}"/>
    <cellStyle name="Normal 6 14 2" xfId="4198" xr:uid="{00000000-0005-0000-0000-000021130000}"/>
    <cellStyle name="Normal 6 14 2 2" xfId="4199" xr:uid="{00000000-0005-0000-0000-000022130000}"/>
    <cellStyle name="Normal 6 14 3" xfId="4200" xr:uid="{00000000-0005-0000-0000-000023130000}"/>
    <cellStyle name="Normal 6 14 4" xfId="4201" xr:uid="{00000000-0005-0000-0000-000024130000}"/>
    <cellStyle name="Normal 6 15" xfId="4202" xr:uid="{00000000-0005-0000-0000-000025130000}"/>
    <cellStyle name="Normal 6 15 2" xfId="4203" xr:uid="{00000000-0005-0000-0000-000026130000}"/>
    <cellStyle name="Normal 6 15 2 2" xfId="4204" xr:uid="{00000000-0005-0000-0000-000027130000}"/>
    <cellStyle name="Normal 6 15 3" xfId="4205" xr:uid="{00000000-0005-0000-0000-000028130000}"/>
    <cellStyle name="Normal 6 15 4" xfId="4206" xr:uid="{00000000-0005-0000-0000-000029130000}"/>
    <cellStyle name="Normal 6 16" xfId="4207" xr:uid="{00000000-0005-0000-0000-00002A130000}"/>
    <cellStyle name="Normal 6 16 2" xfId="4208" xr:uid="{00000000-0005-0000-0000-00002B130000}"/>
    <cellStyle name="Normal 6 17" xfId="4209" xr:uid="{00000000-0005-0000-0000-00002C130000}"/>
    <cellStyle name="Normal 6 17 2" xfId="4210" xr:uid="{00000000-0005-0000-0000-00002D130000}"/>
    <cellStyle name="Normal 6 18" xfId="4211" xr:uid="{00000000-0005-0000-0000-00002E130000}"/>
    <cellStyle name="Normal 6 19" xfId="4212" xr:uid="{00000000-0005-0000-0000-00002F130000}"/>
    <cellStyle name="Normal 6 2" xfId="4213" xr:uid="{00000000-0005-0000-0000-000030130000}"/>
    <cellStyle name="Normal 6 2 10" xfId="4214" xr:uid="{00000000-0005-0000-0000-000031130000}"/>
    <cellStyle name="Normal 6 2 10 2" xfId="5331" xr:uid="{00000000-0005-0000-0000-000032130000}"/>
    <cellStyle name="Normal 6 2 10 3" xfId="5332" xr:uid="{00000000-0005-0000-0000-000033130000}"/>
    <cellStyle name="Normal 6 2 11" xfId="4215" xr:uid="{00000000-0005-0000-0000-000034130000}"/>
    <cellStyle name="Normal 6 2 11 2" xfId="4216" xr:uid="{00000000-0005-0000-0000-000035130000}"/>
    <cellStyle name="Normal 6 2 11 2 2" xfId="4217" xr:uid="{00000000-0005-0000-0000-000036130000}"/>
    <cellStyle name="Normal 6 2 11 2 2 2" xfId="4218" xr:uid="{00000000-0005-0000-0000-000037130000}"/>
    <cellStyle name="Normal 6 2 11 2 3" xfId="4219" xr:uid="{00000000-0005-0000-0000-000038130000}"/>
    <cellStyle name="Normal 6 2 11 3" xfId="4220" xr:uid="{00000000-0005-0000-0000-000039130000}"/>
    <cellStyle name="Normal 6 2 11 3 2" xfId="4221" xr:uid="{00000000-0005-0000-0000-00003A130000}"/>
    <cellStyle name="Normal 6 2 11 4" xfId="4222" xr:uid="{00000000-0005-0000-0000-00003B130000}"/>
    <cellStyle name="Normal 6 2 11 5" xfId="4223" xr:uid="{00000000-0005-0000-0000-00003C130000}"/>
    <cellStyle name="Normal 6 2 12" xfId="4224" xr:uid="{00000000-0005-0000-0000-00003D130000}"/>
    <cellStyle name="Normal 6 2 12 2" xfId="4225" xr:uid="{00000000-0005-0000-0000-00003E130000}"/>
    <cellStyle name="Normal 6 2 12 2 2" xfId="4226" xr:uid="{00000000-0005-0000-0000-00003F130000}"/>
    <cellStyle name="Normal 6 2 12 2 2 2" xfId="4227" xr:uid="{00000000-0005-0000-0000-000040130000}"/>
    <cellStyle name="Normal 6 2 12 2 3" xfId="4228" xr:uid="{00000000-0005-0000-0000-000041130000}"/>
    <cellStyle name="Normal 6 2 12 3" xfId="4229" xr:uid="{00000000-0005-0000-0000-000042130000}"/>
    <cellStyle name="Normal 6 2 12 3 2" xfId="4230" xr:uid="{00000000-0005-0000-0000-000043130000}"/>
    <cellStyle name="Normal 6 2 12 4" xfId="4231" xr:uid="{00000000-0005-0000-0000-000044130000}"/>
    <cellStyle name="Normal 6 2 12 5" xfId="4232" xr:uid="{00000000-0005-0000-0000-000045130000}"/>
    <cellStyle name="Normal 6 2 13" xfId="4233" xr:uid="{00000000-0005-0000-0000-000046130000}"/>
    <cellStyle name="Normal 6 2 13 2" xfId="4234" xr:uid="{00000000-0005-0000-0000-000047130000}"/>
    <cellStyle name="Normal 6 2 13 2 2" xfId="4235" xr:uid="{00000000-0005-0000-0000-000048130000}"/>
    <cellStyle name="Normal 6 2 13 3" xfId="4236" xr:uid="{00000000-0005-0000-0000-000049130000}"/>
    <cellStyle name="Normal 6 2 13 4" xfId="4237" xr:uid="{00000000-0005-0000-0000-00004A130000}"/>
    <cellStyle name="Normal 6 2 14" xfId="4238" xr:uid="{00000000-0005-0000-0000-00004B130000}"/>
    <cellStyle name="Normal 6 2 14 2" xfId="4239" xr:uid="{00000000-0005-0000-0000-00004C130000}"/>
    <cellStyle name="Normal 6 2 14 2 2" xfId="4240" xr:uid="{00000000-0005-0000-0000-00004D130000}"/>
    <cellStyle name="Normal 6 2 14 3" xfId="4241" xr:uid="{00000000-0005-0000-0000-00004E130000}"/>
    <cellStyle name="Normal 6 2 14 4" xfId="4242" xr:uid="{00000000-0005-0000-0000-00004F130000}"/>
    <cellStyle name="Normal 6 2 15" xfId="4243" xr:uid="{00000000-0005-0000-0000-000050130000}"/>
    <cellStyle name="Normal 6 2 15 2" xfId="4244" xr:uid="{00000000-0005-0000-0000-000051130000}"/>
    <cellStyle name="Normal 6 2 15 3" xfId="5333" xr:uid="{00000000-0005-0000-0000-000052130000}"/>
    <cellStyle name="Normal 6 2 16" xfId="4245" xr:uid="{00000000-0005-0000-0000-000053130000}"/>
    <cellStyle name="Normal 6 2 16 2" xfId="5334" xr:uid="{00000000-0005-0000-0000-000054130000}"/>
    <cellStyle name="Normal 6 2 16 3" xfId="5335" xr:uid="{00000000-0005-0000-0000-000055130000}"/>
    <cellStyle name="Normal 6 2 17" xfId="4246" xr:uid="{00000000-0005-0000-0000-000056130000}"/>
    <cellStyle name="Normal 6 2 17 2" xfId="5336" xr:uid="{00000000-0005-0000-0000-000057130000}"/>
    <cellStyle name="Normal 6 2 17 3" xfId="5337" xr:uid="{00000000-0005-0000-0000-000058130000}"/>
    <cellStyle name="Normal 6 2 18" xfId="4693" xr:uid="{00000000-0005-0000-0000-000059130000}"/>
    <cellStyle name="Normal 6 2 18 2" xfId="5338" xr:uid="{00000000-0005-0000-0000-00005A130000}"/>
    <cellStyle name="Normal 6 2 18 3" xfId="5339" xr:uid="{00000000-0005-0000-0000-00005B130000}"/>
    <cellStyle name="Normal 6 2 19" xfId="5340" xr:uid="{00000000-0005-0000-0000-00005C130000}"/>
    <cellStyle name="Normal 6 2 19 2" xfId="5341" xr:uid="{00000000-0005-0000-0000-00005D130000}"/>
    <cellStyle name="Normal 6 2 19 3" xfId="5342" xr:uid="{00000000-0005-0000-0000-00005E130000}"/>
    <cellStyle name="Normal 6 2 2" xfId="4247" xr:uid="{00000000-0005-0000-0000-00005F130000}"/>
    <cellStyle name="Normal 6 2 2 10" xfId="5343" xr:uid="{00000000-0005-0000-0000-000060130000}"/>
    <cellStyle name="Normal 6 2 2 11" xfId="5344" xr:uid="{00000000-0005-0000-0000-000061130000}"/>
    <cellStyle name="Normal 6 2 2 12" xfId="5345" xr:uid="{00000000-0005-0000-0000-000062130000}"/>
    <cellStyle name="Normal 6 2 2 13" xfId="5346" xr:uid="{00000000-0005-0000-0000-000063130000}"/>
    <cellStyle name="Normal 6 2 2 14" xfId="5347" xr:uid="{00000000-0005-0000-0000-000064130000}"/>
    <cellStyle name="Normal 6 2 2 15" xfId="5348" xr:uid="{00000000-0005-0000-0000-000065130000}"/>
    <cellStyle name="Normal 6 2 2 16" xfId="5349" xr:uid="{00000000-0005-0000-0000-000066130000}"/>
    <cellStyle name="Normal 6 2 2 17" xfId="5350" xr:uid="{00000000-0005-0000-0000-000067130000}"/>
    <cellStyle name="Normal 6 2 2 18" xfId="5351" xr:uid="{00000000-0005-0000-0000-000068130000}"/>
    <cellStyle name="Normal 6 2 2 19" xfId="5352" xr:uid="{00000000-0005-0000-0000-000069130000}"/>
    <cellStyle name="Normal 6 2 2 2" xfId="4720" xr:uid="{00000000-0005-0000-0000-00006A130000}"/>
    <cellStyle name="Normal 6 2 2 20" xfId="5353" xr:uid="{00000000-0005-0000-0000-00006B130000}"/>
    <cellStyle name="Normal 6 2 2 21" xfId="5354" xr:uid="{00000000-0005-0000-0000-00006C130000}"/>
    <cellStyle name="Normal 6 2 2 22" xfId="5355" xr:uid="{00000000-0005-0000-0000-00006D130000}"/>
    <cellStyle name="Normal 6 2 2 3" xfId="5356" xr:uid="{00000000-0005-0000-0000-00006E130000}"/>
    <cellStyle name="Normal 6 2 2 4" xfId="5357" xr:uid="{00000000-0005-0000-0000-00006F130000}"/>
    <cellStyle name="Normal 6 2 2 5" xfId="5358" xr:uid="{00000000-0005-0000-0000-000070130000}"/>
    <cellStyle name="Normal 6 2 2 6" xfId="5359" xr:uid="{00000000-0005-0000-0000-000071130000}"/>
    <cellStyle name="Normal 6 2 2 7" xfId="5360" xr:uid="{00000000-0005-0000-0000-000072130000}"/>
    <cellStyle name="Normal 6 2 2 8" xfId="5361" xr:uid="{00000000-0005-0000-0000-000073130000}"/>
    <cellStyle name="Normal 6 2 2 9" xfId="5362" xr:uid="{00000000-0005-0000-0000-000074130000}"/>
    <cellStyle name="Normal 6 2 20" xfId="5363" xr:uid="{00000000-0005-0000-0000-000075130000}"/>
    <cellStyle name="Normal 6 2 20 2" xfId="5364" xr:uid="{00000000-0005-0000-0000-000076130000}"/>
    <cellStyle name="Normal 6 2 20 3" xfId="5365" xr:uid="{00000000-0005-0000-0000-000077130000}"/>
    <cellStyle name="Normal 6 2 21" xfId="5366" xr:uid="{00000000-0005-0000-0000-000078130000}"/>
    <cellStyle name="Normal 6 2 21 2" xfId="5367" xr:uid="{00000000-0005-0000-0000-000079130000}"/>
    <cellStyle name="Normal 6 2 21 3" xfId="5368" xr:uid="{00000000-0005-0000-0000-00007A130000}"/>
    <cellStyle name="Normal 6 2 22" xfId="5369" xr:uid="{00000000-0005-0000-0000-00007B130000}"/>
    <cellStyle name="Normal 6 2 22 2" xfId="5370" xr:uid="{00000000-0005-0000-0000-00007C130000}"/>
    <cellStyle name="Normal 6 2 22 3" xfId="5371" xr:uid="{00000000-0005-0000-0000-00007D130000}"/>
    <cellStyle name="Normal 6 2 23" xfId="5372" xr:uid="{00000000-0005-0000-0000-00007E130000}"/>
    <cellStyle name="Normal 6 2 23 2" xfId="5373" xr:uid="{00000000-0005-0000-0000-00007F130000}"/>
    <cellStyle name="Normal 6 2 23 3" xfId="5374" xr:uid="{00000000-0005-0000-0000-000080130000}"/>
    <cellStyle name="Normal 6 2 24" xfId="5375" xr:uid="{00000000-0005-0000-0000-000081130000}"/>
    <cellStyle name="Normal 6 2 24 2" xfId="5376" xr:uid="{00000000-0005-0000-0000-000082130000}"/>
    <cellStyle name="Normal 6 2 24 3" xfId="5377" xr:uid="{00000000-0005-0000-0000-000083130000}"/>
    <cellStyle name="Normal 6 2 25" xfId="5378" xr:uid="{00000000-0005-0000-0000-000084130000}"/>
    <cellStyle name="Normal 6 2 25 2" xfId="5379" xr:uid="{00000000-0005-0000-0000-000085130000}"/>
    <cellStyle name="Normal 6 2 25 3" xfId="5380" xr:uid="{00000000-0005-0000-0000-000086130000}"/>
    <cellStyle name="Normal 6 2 26" xfId="5381" xr:uid="{00000000-0005-0000-0000-000087130000}"/>
    <cellStyle name="Normal 6 2 26 2" xfId="5382" xr:uid="{00000000-0005-0000-0000-000088130000}"/>
    <cellStyle name="Normal 6 2 26 3" xfId="5383" xr:uid="{00000000-0005-0000-0000-000089130000}"/>
    <cellStyle name="Normal 6 2 27" xfId="5384" xr:uid="{00000000-0005-0000-0000-00008A130000}"/>
    <cellStyle name="Normal 6 2 27 2" xfId="5385" xr:uid="{00000000-0005-0000-0000-00008B130000}"/>
    <cellStyle name="Normal 6 2 27 3" xfId="5386" xr:uid="{00000000-0005-0000-0000-00008C130000}"/>
    <cellStyle name="Normal 6 2 28" xfId="5387" xr:uid="{00000000-0005-0000-0000-00008D130000}"/>
    <cellStyle name="Normal 6 2 28 2" xfId="5388" xr:uid="{00000000-0005-0000-0000-00008E130000}"/>
    <cellStyle name="Normal 6 2 28 3" xfId="5389" xr:uid="{00000000-0005-0000-0000-00008F130000}"/>
    <cellStyle name="Normal 6 2 29" xfId="5390" xr:uid="{00000000-0005-0000-0000-000090130000}"/>
    <cellStyle name="Normal 6 2 29 2" xfId="5391" xr:uid="{00000000-0005-0000-0000-000091130000}"/>
    <cellStyle name="Normal 6 2 29 3" xfId="5392" xr:uid="{00000000-0005-0000-0000-000092130000}"/>
    <cellStyle name="Normal 6 2 3" xfId="4248" xr:uid="{00000000-0005-0000-0000-000093130000}"/>
    <cellStyle name="Normal 6 2 3 2" xfId="5393" xr:uid="{00000000-0005-0000-0000-000094130000}"/>
    <cellStyle name="Normal 6 2 3 3" xfId="5394" xr:uid="{00000000-0005-0000-0000-000095130000}"/>
    <cellStyle name="Normal 6 2 30" xfId="5395" xr:uid="{00000000-0005-0000-0000-000096130000}"/>
    <cellStyle name="Normal 6 2 30 2" xfId="5396" xr:uid="{00000000-0005-0000-0000-000097130000}"/>
    <cellStyle name="Normal 6 2 30 3" xfId="5397" xr:uid="{00000000-0005-0000-0000-000098130000}"/>
    <cellStyle name="Normal 6 2 31" xfId="5398" xr:uid="{00000000-0005-0000-0000-000099130000}"/>
    <cellStyle name="Normal 6 2 31 2" xfId="5399" xr:uid="{00000000-0005-0000-0000-00009A130000}"/>
    <cellStyle name="Normal 6 2 31 3" xfId="5400" xr:uid="{00000000-0005-0000-0000-00009B130000}"/>
    <cellStyle name="Normal 6 2 32" xfId="5401" xr:uid="{00000000-0005-0000-0000-00009C130000}"/>
    <cellStyle name="Normal 6 2 32 2" xfId="5402" xr:uid="{00000000-0005-0000-0000-00009D130000}"/>
    <cellStyle name="Normal 6 2 32 3" xfId="5403" xr:uid="{00000000-0005-0000-0000-00009E130000}"/>
    <cellStyle name="Normal 6 2 33" xfId="5404" xr:uid="{00000000-0005-0000-0000-00009F130000}"/>
    <cellStyle name="Normal 6 2 33 2" xfId="5405" xr:uid="{00000000-0005-0000-0000-0000A0130000}"/>
    <cellStyle name="Normal 6 2 33 3" xfId="5406" xr:uid="{00000000-0005-0000-0000-0000A1130000}"/>
    <cellStyle name="Normal 6 2 34" xfId="5407" xr:uid="{00000000-0005-0000-0000-0000A2130000}"/>
    <cellStyle name="Normal 6 2 34 2" xfId="5408" xr:uid="{00000000-0005-0000-0000-0000A3130000}"/>
    <cellStyle name="Normal 6 2 34 3" xfId="5409" xr:uid="{00000000-0005-0000-0000-0000A4130000}"/>
    <cellStyle name="Normal 6 2 35" xfId="5410" xr:uid="{00000000-0005-0000-0000-0000A5130000}"/>
    <cellStyle name="Normal 6 2 35 2" xfId="5411" xr:uid="{00000000-0005-0000-0000-0000A6130000}"/>
    <cellStyle name="Normal 6 2 35 3" xfId="5412" xr:uid="{00000000-0005-0000-0000-0000A7130000}"/>
    <cellStyle name="Normal 6 2 36" xfId="5413" xr:uid="{00000000-0005-0000-0000-0000A8130000}"/>
    <cellStyle name="Normal 6 2 37" xfId="5414" xr:uid="{00000000-0005-0000-0000-0000A9130000}"/>
    <cellStyle name="Normal 6 2 38" xfId="5415" xr:uid="{00000000-0005-0000-0000-0000AA130000}"/>
    <cellStyle name="Normal 6 2 39" xfId="5416" xr:uid="{00000000-0005-0000-0000-0000AB130000}"/>
    <cellStyle name="Normal 6 2 4" xfId="4249" xr:uid="{00000000-0005-0000-0000-0000AC130000}"/>
    <cellStyle name="Normal 6 2 4 2" xfId="5417" xr:uid="{00000000-0005-0000-0000-0000AD130000}"/>
    <cellStyle name="Normal 6 2 4 3" xfId="5418" xr:uid="{00000000-0005-0000-0000-0000AE130000}"/>
    <cellStyle name="Normal 6 2 40" xfId="5419" xr:uid="{00000000-0005-0000-0000-0000AF130000}"/>
    <cellStyle name="Normal 6 2 41" xfId="5420" xr:uid="{00000000-0005-0000-0000-0000B0130000}"/>
    <cellStyle name="Normal 6 2 42" xfId="5421" xr:uid="{00000000-0005-0000-0000-0000B1130000}"/>
    <cellStyle name="Normal 6 2 43" xfId="5422" xr:uid="{00000000-0005-0000-0000-0000B2130000}"/>
    <cellStyle name="Normal 6 2 44" xfId="5423" xr:uid="{00000000-0005-0000-0000-0000B3130000}"/>
    <cellStyle name="Normal 6 2 45" xfId="5424" xr:uid="{00000000-0005-0000-0000-0000B4130000}"/>
    <cellStyle name="Normal 6 2 46" xfId="5425" xr:uid="{00000000-0005-0000-0000-0000B5130000}"/>
    <cellStyle name="Normal 6 2 47" xfId="5426" xr:uid="{00000000-0005-0000-0000-0000B6130000}"/>
    <cellStyle name="Normal 6 2 48" xfId="5427" xr:uid="{00000000-0005-0000-0000-0000B7130000}"/>
    <cellStyle name="Normal 6 2 49" xfId="5428" xr:uid="{00000000-0005-0000-0000-0000B8130000}"/>
    <cellStyle name="Normal 6 2 5" xfId="4250" xr:uid="{00000000-0005-0000-0000-0000B9130000}"/>
    <cellStyle name="Normal 6 2 5 2" xfId="5429" xr:uid="{00000000-0005-0000-0000-0000BA130000}"/>
    <cellStyle name="Normal 6 2 5 3" xfId="5430" xr:uid="{00000000-0005-0000-0000-0000BB130000}"/>
    <cellStyle name="Normal 6 2 50" xfId="5431" xr:uid="{00000000-0005-0000-0000-0000BC130000}"/>
    <cellStyle name="Normal 6 2 51" xfId="5432" xr:uid="{00000000-0005-0000-0000-0000BD130000}"/>
    <cellStyle name="Normal 6 2 52" xfId="5433" xr:uid="{00000000-0005-0000-0000-0000BE130000}"/>
    <cellStyle name="Normal 6 2 53" xfId="5434" xr:uid="{00000000-0005-0000-0000-0000BF130000}"/>
    <cellStyle name="Normal 6 2 54" xfId="5435" xr:uid="{00000000-0005-0000-0000-0000C0130000}"/>
    <cellStyle name="Normal 6 2 55" xfId="5436" xr:uid="{00000000-0005-0000-0000-0000C1130000}"/>
    <cellStyle name="Normal 6 2 56" xfId="5437" xr:uid="{00000000-0005-0000-0000-0000C2130000}"/>
    <cellStyle name="Normal 6 2 57" xfId="5438" xr:uid="{00000000-0005-0000-0000-0000C3130000}"/>
    <cellStyle name="Normal 6 2 58" xfId="5439" xr:uid="{00000000-0005-0000-0000-0000C4130000}"/>
    <cellStyle name="Normal 6 2 59" xfId="5440" xr:uid="{00000000-0005-0000-0000-0000C5130000}"/>
    <cellStyle name="Normal 6 2 6" xfId="4251" xr:uid="{00000000-0005-0000-0000-0000C6130000}"/>
    <cellStyle name="Normal 6 2 6 2" xfId="5441" xr:uid="{00000000-0005-0000-0000-0000C7130000}"/>
    <cellStyle name="Normal 6 2 6 3" xfId="5442" xr:uid="{00000000-0005-0000-0000-0000C8130000}"/>
    <cellStyle name="Normal 6 2 60" xfId="5443" xr:uid="{00000000-0005-0000-0000-0000C9130000}"/>
    <cellStyle name="Normal 6 2 61" xfId="5444" xr:uid="{00000000-0005-0000-0000-0000CA130000}"/>
    <cellStyle name="Normal 6 2 62" xfId="5445" xr:uid="{00000000-0005-0000-0000-0000CB130000}"/>
    <cellStyle name="Normal 6 2 63" xfId="5446" xr:uid="{00000000-0005-0000-0000-0000CC130000}"/>
    <cellStyle name="Normal 6 2 64" xfId="5447" xr:uid="{00000000-0005-0000-0000-0000CD130000}"/>
    <cellStyle name="Normal 6 2 65" xfId="5448" xr:uid="{00000000-0005-0000-0000-0000CE130000}"/>
    <cellStyle name="Normal 6 2 66" xfId="5449" xr:uid="{00000000-0005-0000-0000-0000CF130000}"/>
    <cellStyle name="Normal 6 2 67" xfId="5450" xr:uid="{00000000-0005-0000-0000-0000D0130000}"/>
    <cellStyle name="Normal 6 2 68" xfId="5451" xr:uid="{00000000-0005-0000-0000-0000D1130000}"/>
    <cellStyle name="Normal 6 2 69" xfId="5452" xr:uid="{00000000-0005-0000-0000-0000D2130000}"/>
    <cellStyle name="Normal 6 2 7" xfId="4252" xr:uid="{00000000-0005-0000-0000-0000D3130000}"/>
    <cellStyle name="Normal 6 2 7 2" xfId="5453" xr:uid="{00000000-0005-0000-0000-0000D4130000}"/>
    <cellStyle name="Normal 6 2 7 3" xfId="5454" xr:uid="{00000000-0005-0000-0000-0000D5130000}"/>
    <cellStyle name="Normal 6 2 70" xfId="5455" xr:uid="{00000000-0005-0000-0000-0000D6130000}"/>
    <cellStyle name="Normal 6 2 71" xfId="5456" xr:uid="{00000000-0005-0000-0000-0000D7130000}"/>
    <cellStyle name="Normal 6 2 72" xfId="5457" xr:uid="{00000000-0005-0000-0000-0000D8130000}"/>
    <cellStyle name="Normal 6 2 73" xfId="5458" xr:uid="{00000000-0005-0000-0000-0000D9130000}"/>
    <cellStyle name="Normal 6 2 74" xfId="5459" xr:uid="{00000000-0005-0000-0000-0000DA130000}"/>
    <cellStyle name="Normal 6 2 75" xfId="5460" xr:uid="{00000000-0005-0000-0000-0000DB130000}"/>
    <cellStyle name="Normal 6 2 76" xfId="5461" xr:uid="{00000000-0005-0000-0000-0000DC130000}"/>
    <cellStyle name="Normal 6 2 77" xfId="5462" xr:uid="{00000000-0005-0000-0000-0000DD130000}"/>
    <cellStyle name="Normal 6 2 78" xfId="5463" xr:uid="{00000000-0005-0000-0000-0000DE130000}"/>
    <cellStyle name="Normal 6 2 79" xfId="5464" xr:uid="{00000000-0005-0000-0000-0000DF130000}"/>
    <cellStyle name="Normal 6 2 8" xfId="4253" xr:uid="{00000000-0005-0000-0000-0000E0130000}"/>
    <cellStyle name="Normal 6 2 8 2" xfId="5465" xr:uid="{00000000-0005-0000-0000-0000E1130000}"/>
    <cellStyle name="Normal 6 2 8 3" xfId="5466" xr:uid="{00000000-0005-0000-0000-0000E2130000}"/>
    <cellStyle name="Normal 6 2 80" xfId="5467" xr:uid="{00000000-0005-0000-0000-0000E3130000}"/>
    <cellStyle name="Normal 6 2 81" xfId="5468" xr:uid="{00000000-0005-0000-0000-0000E4130000}"/>
    <cellStyle name="Normal 6 2 9" xfId="4254" xr:uid="{00000000-0005-0000-0000-0000E5130000}"/>
    <cellStyle name="Normal 6 2 9 2" xfId="5469" xr:uid="{00000000-0005-0000-0000-0000E6130000}"/>
    <cellStyle name="Normal 6 2 9 3" xfId="5470" xr:uid="{00000000-0005-0000-0000-0000E7130000}"/>
    <cellStyle name="Normal 6 20" xfId="5471" xr:uid="{00000000-0005-0000-0000-0000E8130000}"/>
    <cellStyle name="Normal 6 21" xfId="5472" xr:uid="{00000000-0005-0000-0000-0000E9130000}"/>
    <cellStyle name="Normal 6 22" xfId="5473" xr:uid="{00000000-0005-0000-0000-0000EA130000}"/>
    <cellStyle name="Normal 6 23" xfId="5474" xr:uid="{00000000-0005-0000-0000-0000EB130000}"/>
    <cellStyle name="Normal 6 24" xfId="5475" xr:uid="{00000000-0005-0000-0000-0000EC130000}"/>
    <cellStyle name="Normal 6 25" xfId="5476" xr:uid="{00000000-0005-0000-0000-0000ED130000}"/>
    <cellStyle name="Normal 6 26" xfId="5477" xr:uid="{00000000-0005-0000-0000-0000EE130000}"/>
    <cellStyle name="Normal 6 27" xfId="5478" xr:uid="{00000000-0005-0000-0000-0000EF130000}"/>
    <cellStyle name="Normal 6 28" xfId="5479" xr:uid="{00000000-0005-0000-0000-0000F0130000}"/>
    <cellStyle name="Normal 6 29" xfId="5480" xr:uid="{00000000-0005-0000-0000-0000F1130000}"/>
    <cellStyle name="Normal 6 3" xfId="4255" xr:uid="{00000000-0005-0000-0000-0000F2130000}"/>
    <cellStyle name="Normal 6 3 2" xfId="4256" xr:uid="{00000000-0005-0000-0000-0000F3130000}"/>
    <cellStyle name="Normal 6 3 2 2" xfId="4257" xr:uid="{00000000-0005-0000-0000-0000F4130000}"/>
    <cellStyle name="Normal 6 3 2 2 2" xfId="4258" xr:uid="{00000000-0005-0000-0000-0000F5130000}"/>
    <cellStyle name="Normal 6 3 2 2 2 2" xfId="4259" xr:uid="{00000000-0005-0000-0000-0000F6130000}"/>
    <cellStyle name="Normal 6 3 2 2 3" xfId="4260" xr:uid="{00000000-0005-0000-0000-0000F7130000}"/>
    <cellStyle name="Normal 6 3 2 3" xfId="4261" xr:uid="{00000000-0005-0000-0000-0000F8130000}"/>
    <cellStyle name="Normal 6 3 2 3 2" xfId="4262" xr:uid="{00000000-0005-0000-0000-0000F9130000}"/>
    <cellStyle name="Normal 6 3 2 4" xfId="4263" xr:uid="{00000000-0005-0000-0000-0000FA130000}"/>
    <cellStyle name="Normal 6 3 2 5" xfId="4264" xr:uid="{00000000-0005-0000-0000-0000FB130000}"/>
    <cellStyle name="Normal 6 3 3" xfId="4265" xr:uid="{00000000-0005-0000-0000-0000FC130000}"/>
    <cellStyle name="Normal 6 3 3 2" xfId="4266" xr:uid="{00000000-0005-0000-0000-0000FD130000}"/>
    <cellStyle name="Normal 6 3 3 2 2" xfId="4267" xr:uid="{00000000-0005-0000-0000-0000FE130000}"/>
    <cellStyle name="Normal 6 3 3 2 2 2" xfId="4268" xr:uid="{00000000-0005-0000-0000-0000FF130000}"/>
    <cellStyle name="Normal 6 3 3 2 3" xfId="4269" xr:uid="{00000000-0005-0000-0000-000000140000}"/>
    <cellStyle name="Normal 6 3 3 3" xfId="4270" xr:uid="{00000000-0005-0000-0000-000001140000}"/>
    <cellStyle name="Normal 6 3 3 3 2" xfId="4271" xr:uid="{00000000-0005-0000-0000-000002140000}"/>
    <cellStyle name="Normal 6 3 3 4" xfId="4272" xr:uid="{00000000-0005-0000-0000-000003140000}"/>
    <cellStyle name="Normal 6 3 3 5" xfId="4273" xr:uid="{00000000-0005-0000-0000-000004140000}"/>
    <cellStyle name="Normal 6 3 4" xfId="4274" xr:uid="{00000000-0005-0000-0000-000005140000}"/>
    <cellStyle name="Normal 6 3 4 2" xfId="4275" xr:uid="{00000000-0005-0000-0000-000006140000}"/>
    <cellStyle name="Normal 6 3 4 2 2" xfId="4276" xr:uid="{00000000-0005-0000-0000-000007140000}"/>
    <cellStyle name="Normal 6 3 4 3" xfId="4277" xr:uid="{00000000-0005-0000-0000-000008140000}"/>
    <cellStyle name="Normal 6 3 4 4" xfId="4278" xr:uid="{00000000-0005-0000-0000-000009140000}"/>
    <cellStyle name="Normal 6 3 5" xfId="4279" xr:uid="{00000000-0005-0000-0000-00000A140000}"/>
    <cellStyle name="Normal 6 3 5 2" xfId="4280" xr:uid="{00000000-0005-0000-0000-00000B140000}"/>
    <cellStyle name="Normal 6 3 5 2 2" xfId="4281" xr:uid="{00000000-0005-0000-0000-00000C140000}"/>
    <cellStyle name="Normal 6 3 5 3" xfId="4282" xr:uid="{00000000-0005-0000-0000-00000D140000}"/>
    <cellStyle name="Normal 6 3 5 4" xfId="4283" xr:uid="{00000000-0005-0000-0000-00000E140000}"/>
    <cellStyle name="Normal 6 3 6" xfId="4284" xr:uid="{00000000-0005-0000-0000-00000F140000}"/>
    <cellStyle name="Normal 6 3 6 2" xfId="4285" xr:uid="{00000000-0005-0000-0000-000010140000}"/>
    <cellStyle name="Normal 6 3 7" xfId="4286" xr:uid="{00000000-0005-0000-0000-000011140000}"/>
    <cellStyle name="Normal 6 3 8" xfId="4287" xr:uid="{00000000-0005-0000-0000-000012140000}"/>
    <cellStyle name="Normal 6 30" xfId="5481" xr:uid="{00000000-0005-0000-0000-000013140000}"/>
    <cellStyle name="Normal 6 31" xfId="5482" xr:uid="{00000000-0005-0000-0000-000014140000}"/>
    <cellStyle name="Normal 6 32" xfId="5483" xr:uid="{00000000-0005-0000-0000-000015140000}"/>
    <cellStyle name="Normal 6 33" xfId="5484" xr:uid="{00000000-0005-0000-0000-000016140000}"/>
    <cellStyle name="Normal 6 34" xfId="5485" xr:uid="{00000000-0005-0000-0000-000017140000}"/>
    <cellStyle name="Normal 6 35" xfId="5486" xr:uid="{00000000-0005-0000-0000-000018140000}"/>
    <cellStyle name="Normal 6 36" xfId="5487" xr:uid="{00000000-0005-0000-0000-000019140000}"/>
    <cellStyle name="Normal 6 37" xfId="5488" xr:uid="{00000000-0005-0000-0000-00001A140000}"/>
    <cellStyle name="Normal 6 38" xfId="5489" xr:uid="{00000000-0005-0000-0000-00001B140000}"/>
    <cellStyle name="Normal 6 39" xfId="5490" xr:uid="{00000000-0005-0000-0000-00001C140000}"/>
    <cellStyle name="Normal 6 4" xfId="4288" xr:uid="{00000000-0005-0000-0000-00001D140000}"/>
    <cellStyle name="Normal 6 4 2" xfId="4289" xr:uid="{00000000-0005-0000-0000-00001E140000}"/>
    <cellStyle name="Normal 6 4 2 2" xfId="4290" xr:uid="{00000000-0005-0000-0000-00001F140000}"/>
    <cellStyle name="Normal 6 4 2 2 2" xfId="4291" xr:uid="{00000000-0005-0000-0000-000020140000}"/>
    <cellStyle name="Normal 6 4 2 2 2 2" xfId="4292" xr:uid="{00000000-0005-0000-0000-000021140000}"/>
    <cellStyle name="Normal 6 4 2 2 3" xfId="4293" xr:uid="{00000000-0005-0000-0000-000022140000}"/>
    <cellStyle name="Normal 6 4 2 3" xfId="4294" xr:uid="{00000000-0005-0000-0000-000023140000}"/>
    <cellStyle name="Normal 6 4 2 3 2" xfId="4295" xr:uid="{00000000-0005-0000-0000-000024140000}"/>
    <cellStyle name="Normal 6 4 2 4" xfId="4296" xr:uid="{00000000-0005-0000-0000-000025140000}"/>
    <cellStyle name="Normal 6 4 2 5" xfId="4297" xr:uid="{00000000-0005-0000-0000-000026140000}"/>
    <cellStyle name="Normal 6 4 3" xfId="4298" xr:uid="{00000000-0005-0000-0000-000027140000}"/>
    <cellStyle name="Normal 6 4 3 2" xfId="4299" xr:uid="{00000000-0005-0000-0000-000028140000}"/>
    <cellStyle name="Normal 6 4 3 2 2" xfId="4300" xr:uid="{00000000-0005-0000-0000-000029140000}"/>
    <cellStyle name="Normal 6 4 3 2 2 2" xfId="4301" xr:uid="{00000000-0005-0000-0000-00002A140000}"/>
    <cellStyle name="Normal 6 4 3 2 3" xfId="4302" xr:uid="{00000000-0005-0000-0000-00002B140000}"/>
    <cellStyle name="Normal 6 4 3 3" xfId="4303" xr:uid="{00000000-0005-0000-0000-00002C140000}"/>
    <cellStyle name="Normal 6 4 3 3 2" xfId="4304" xr:uid="{00000000-0005-0000-0000-00002D140000}"/>
    <cellStyle name="Normal 6 4 3 4" xfId="4305" xr:uid="{00000000-0005-0000-0000-00002E140000}"/>
    <cellStyle name="Normal 6 4 3 5" xfId="4306" xr:uid="{00000000-0005-0000-0000-00002F140000}"/>
    <cellStyle name="Normal 6 4 4" xfId="4307" xr:uid="{00000000-0005-0000-0000-000030140000}"/>
    <cellStyle name="Normal 6 4 4 2" xfId="4308" xr:uid="{00000000-0005-0000-0000-000031140000}"/>
    <cellStyle name="Normal 6 4 4 2 2" xfId="4309" xr:uid="{00000000-0005-0000-0000-000032140000}"/>
    <cellStyle name="Normal 6 4 4 3" xfId="4310" xr:uid="{00000000-0005-0000-0000-000033140000}"/>
    <cellStyle name="Normal 6 4 5" xfId="4311" xr:uid="{00000000-0005-0000-0000-000034140000}"/>
    <cellStyle name="Normal 6 4 5 2" xfId="4312" xr:uid="{00000000-0005-0000-0000-000035140000}"/>
    <cellStyle name="Normal 6 4 6" xfId="4313" xr:uid="{00000000-0005-0000-0000-000036140000}"/>
    <cellStyle name="Normal 6 4 7" xfId="4314" xr:uid="{00000000-0005-0000-0000-000037140000}"/>
    <cellStyle name="Normal 6 40" xfId="5491" xr:uid="{00000000-0005-0000-0000-000038140000}"/>
    <cellStyle name="Normal 6 41" xfId="5492" xr:uid="{00000000-0005-0000-0000-000039140000}"/>
    <cellStyle name="Normal 6 42" xfId="5493" xr:uid="{00000000-0005-0000-0000-00003A140000}"/>
    <cellStyle name="Normal 6 43" xfId="5494" xr:uid="{00000000-0005-0000-0000-00003B140000}"/>
    <cellStyle name="Normal 6 44" xfId="5495" xr:uid="{00000000-0005-0000-0000-00003C140000}"/>
    <cellStyle name="Normal 6 45" xfId="5496" xr:uid="{00000000-0005-0000-0000-00003D140000}"/>
    <cellStyle name="Normal 6 46" xfId="5497" xr:uid="{00000000-0005-0000-0000-00003E140000}"/>
    <cellStyle name="Normal 6 47" xfId="5498" xr:uid="{00000000-0005-0000-0000-00003F140000}"/>
    <cellStyle name="Normal 6 48" xfId="5499" xr:uid="{00000000-0005-0000-0000-000040140000}"/>
    <cellStyle name="Normal 6 49" xfId="5500" xr:uid="{00000000-0005-0000-0000-000041140000}"/>
    <cellStyle name="Normal 6 5" xfId="4315" xr:uid="{00000000-0005-0000-0000-000042140000}"/>
    <cellStyle name="Normal 6 5 2" xfId="4316" xr:uid="{00000000-0005-0000-0000-000043140000}"/>
    <cellStyle name="Normal 6 5 2 2" xfId="4317" xr:uid="{00000000-0005-0000-0000-000044140000}"/>
    <cellStyle name="Normal 6 5 2 2 2" xfId="4318" xr:uid="{00000000-0005-0000-0000-000045140000}"/>
    <cellStyle name="Normal 6 5 2 2 2 2" xfId="4319" xr:uid="{00000000-0005-0000-0000-000046140000}"/>
    <cellStyle name="Normal 6 5 2 2 3" xfId="4320" xr:uid="{00000000-0005-0000-0000-000047140000}"/>
    <cellStyle name="Normal 6 5 2 3" xfId="4321" xr:uid="{00000000-0005-0000-0000-000048140000}"/>
    <cellStyle name="Normal 6 5 2 3 2" xfId="4322" xr:uid="{00000000-0005-0000-0000-000049140000}"/>
    <cellStyle name="Normal 6 5 2 4" xfId="4323" xr:uid="{00000000-0005-0000-0000-00004A140000}"/>
    <cellStyle name="Normal 6 5 2 5" xfId="4324" xr:uid="{00000000-0005-0000-0000-00004B140000}"/>
    <cellStyle name="Normal 6 5 3" xfId="4325" xr:uid="{00000000-0005-0000-0000-00004C140000}"/>
    <cellStyle name="Normal 6 5 3 2" xfId="4326" xr:uid="{00000000-0005-0000-0000-00004D140000}"/>
    <cellStyle name="Normal 6 5 3 2 2" xfId="4327" xr:uid="{00000000-0005-0000-0000-00004E140000}"/>
    <cellStyle name="Normal 6 5 3 2 2 2" xfId="4328" xr:uid="{00000000-0005-0000-0000-00004F140000}"/>
    <cellStyle name="Normal 6 5 3 2 3" xfId="4329" xr:uid="{00000000-0005-0000-0000-000050140000}"/>
    <cellStyle name="Normal 6 5 3 3" xfId="4330" xr:uid="{00000000-0005-0000-0000-000051140000}"/>
    <cellStyle name="Normal 6 5 3 3 2" xfId="4331" xr:uid="{00000000-0005-0000-0000-000052140000}"/>
    <cellStyle name="Normal 6 5 3 4" xfId="4332" xr:uid="{00000000-0005-0000-0000-000053140000}"/>
    <cellStyle name="Normal 6 5 3 5" xfId="4333" xr:uid="{00000000-0005-0000-0000-000054140000}"/>
    <cellStyle name="Normal 6 5 4" xfId="4334" xr:uid="{00000000-0005-0000-0000-000055140000}"/>
    <cellStyle name="Normal 6 5 4 2" xfId="4335" xr:uid="{00000000-0005-0000-0000-000056140000}"/>
    <cellStyle name="Normal 6 5 4 2 2" xfId="4336" xr:uid="{00000000-0005-0000-0000-000057140000}"/>
    <cellStyle name="Normal 6 5 4 3" xfId="4337" xr:uid="{00000000-0005-0000-0000-000058140000}"/>
    <cellStyle name="Normal 6 5 5" xfId="4338" xr:uid="{00000000-0005-0000-0000-000059140000}"/>
    <cellStyle name="Normal 6 5 5 2" xfId="4339" xr:uid="{00000000-0005-0000-0000-00005A140000}"/>
    <cellStyle name="Normal 6 5 6" xfId="4340" xr:uid="{00000000-0005-0000-0000-00005B140000}"/>
    <cellStyle name="Normal 6 5 7" xfId="4341" xr:uid="{00000000-0005-0000-0000-00005C140000}"/>
    <cellStyle name="Normal 6 50" xfId="5501" xr:uid="{00000000-0005-0000-0000-00005D140000}"/>
    <cellStyle name="Normal 6 51" xfId="5502" xr:uid="{00000000-0005-0000-0000-00005E140000}"/>
    <cellStyle name="Normal 6 52" xfId="5503" xr:uid="{00000000-0005-0000-0000-00005F140000}"/>
    <cellStyle name="Normal 6 53" xfId="5504" xr:uid="{00000000-0005-0000-0000-000060140000}"/>
    <cellStyle name="Normal 6 54" xfId="5505" xr:uid="{00000000-0005-0000-0000-000061140000}"/>
    <cellStyle name="Normal 6 55" xfId="5506" xr:uid="{00000000-0005-0000-0000-000062140000}"/>
    <cellStyle name="Normal 6 56" xfId="5507" xr:uid="{00000000-0005-0000-0000-000063140000}"/>
    <cellStyle name="Normal 6 57" xfId="5508" xr:uid="{00000000-0005-0000-0000-000064140000}"/>
    <cellStyle name="Normal 6 58" xfId="5509" xr:uid="{00000000-0005-0000-0000-000065140000}"/>
    <cellStyle name="Normal 6 59" xfId="5510" xr:uid="{00000000-0005-0000-0000-000066140000}"/>
    <cellStyle name="Normal 6 6" xfId="4342" xr:uid="{00000000-0005-0000-0000-000067140000}"/>
    <cellStyle name="Normal 6 6 2" xfId="4343" xr:uid="{00000000-0005-0000-0000-000068140000}"/>
    <cellStyle name="Normal 6 6 2 2" xfId="4344" xr:uid="{00000000-0005-0000-0000-000069140000}"/>
    <cellStyle name="Normal 6 6 2 2 2" xfId="4345" xr:uid="{00000000-0005-0000-0000-00006A140000}"/>
    <cellStyle name="Normal 6 6 2 2 2 2" xfId="4346" xr:uid="{00000000-0005-0000-0000-00006B140000}"/>
    <cellStyle name="Normal 6 6 2 2 3" xfId="4347" xr:uid="{00000000-0005-0000-0000-00006C140000}"/>
    <cellStyle name="Normal 6 6 2 3" xfId="4348" xr:uid="{00000000-0005-0000-0000-00006D140000}"/>
    <cellStyle name="Normal 6 6 2 3 2" xfId="4349" xr:uid="{00000000-0005-0000-0000-00006E140000}"/>
    <cellStyle name="Normal 6 6 2 4" xfId="4350" xr:uid="{00000000-0005-0000-0000-00006F140000}"/>
    <cellStyle name="Normal 6 6 2 5" xfId="4351" xr:uid="{00000000-0005-0000-0000-000070140000}"/>
    <cellStyle name="Normal 6 6 3" xfId="4352" xr:uid="{00000000-0005-0000-0000-000071140000}"/>
    <cellStyle name="Normal 6 6 3 2" xfId="4353" xr:uid="{00000000-0005-0000-0000-000072140000}"/>
    <cellStyle name="Normal 6 6 3 2 2" xfId="4354" xr:uid="{00000000-0005-0000-0000-000073140000}"/>
    <cellStyle name="Normal 6 6 3 2 2 2" xfId="4355" xr:uid="{00000000-0005-0000-0000-000074140000}"/>
    <cellStyle name="Normal 6 6 3 2 3" xfId="4356" xr:uid="{00000000-0005-0000-0000-000075140000}"/>
    <cellStyle name="Normal 6 6 3 3" xfId="4357" xr:uid="{00000000-0005-0000-0000-000076140000}"/>
    <cellStyle name="Normal 6 6 3 3 2" xfId="4358" xr:uid="{00000000-0005-0000-0000-000077140000}"/>
    <cellStyle name="Normal 6 6 3 4" xfId="4359" xr:uid="{00000000-0005-0000-0000-000078140000}"/>
    <cellStyle name="Normal 6 6 3 5" xfId="4360" xr:uid="{00000000-0005-0000-0000-000079140000}"/>
    <cellStyle name="Normal 6 6 4" xfId="4361" xr:uid="{00000000-0005-0000-0000-00007A140000}"/>
    <cellStyle name="Normal 6 6 4 2" xfId="4362" xr:uid="{00000000-0005-0000-0000-00007B140000}"/>
    <cellStyle name="Normal 6 6 4 2 2" xfId="4363" xr:uid="{00000000-0005-0000-0000-00007C140000}"/>
    <cellStyle name="Normal 6 6 4 3" xfId="4364" xr:uid="{00000000-0005-0000-0000-00007D140000}"/>
    <cellStyle name="Normal 6 6 5" xfId="4365" xr:uid="{00000000-0005-0000-0000-00007E140000}"/>
    <cellStyle name="Normal 6 6 5 2" xfId="4366" xr:uid="{00000000-0005-0000-0000-00007F140000}"/>
    <cellStyle name="Normal 6 6 6" xfId="4367" xr:uid="{00000000-0005-0000-0000-000080140000}"/>
    <cellStyle name="Normal 6 6 7" xfId="4368" xr:uid="{00000000-0005-0000-0000-000081140000}"/>
    <cellStyle name="Normal 6 60" xfId="5511" xr:uid="{00000000-0005-0000-0000-000082140000}"/>
    <cellStyle name="Normal 6 61" xfId="5512" xr:uid="{00000000-0005-0000-0000-000083140000}"/>
    <cellStyle name="Normal 6 62" xfId="5513" xr:uid="{00000000-0005-0000-0000-000084140000}"/>
    <cellStyle name="Normal 6 63" xfId="5514" xr:uid="{00000000-0005-0000-0000-000085140000}"/>
    <cellStyle name="Normal 6 64" xfId="5515" xr:uid="{00000000-0005-0000-0000-000086140000}"/>
    <cellStyle name="Normal 6 65" xfId="5516" xr:uid="{00000000-0005-0000-0000-000087140000}"/>
    <cellStyle name="Normal 6 66" xfId="5517" xr:uid="{00000000-0005-0000-0000-000088140000}"/>
    <cellStyle name="Normal 6 67" xfId="5518" xr:uid="{00000000-0005-0000-0000-000089140000}"/>
    <cellStyle name="Normal 6 7" xfId="4369" xr:uid="{00000000-0005-0000-0000-00008A140000}"/>
    <cellStyle name="Normal 6 7 2" xfId="4370" xr:uid="{00000000-0005-0000-0000-00008B140000}"/>
    <cellStyle name="Normal 6 7 2 2" xfId="4371" xr:uid="{00000000-0005-0000-0000-00008C140000}"/>
    <cellStyle name="Normal 6 7 2 2 2" xfId="4372" xr:uid="{00000000-0005-0000-0000-00008D140000}"/>
    <cellStyle name="Normal 6 7 2 2 2 2" xfId="4373" xr:uid="{00000000-0005-0000-0000-00008E140000}"/>
    <cellStyle name="Normal 6 7 2 2 3" xfId="4374" xr:uid="{00000000-0005-0000-0000-00008F140000}"/>
    <cellStyle name="Normal 6 7 2 3" xfId="4375" xr:uid="{00000000-0005-0000-0000-000090140000}"/>
    <cellStyle name="Normal 6 7 2 3 2" xfId="4376" xr:uid="{00000000-0005-0000-0000-000091140000}"/>
    <cellStyle name="Normal 6 7 2 4" xfId="4377" xr:uid="{00000000-0005-0000-0000-000092140000}"/>
    <cellStyle name="Normal 6 7 2 5" xfId="4378" xr:uid="{00000000-0005-0000-0000-000093140000}"/>
    <cellStyle name="Normal 6 7 3" xfId="4379" xr:uid="{00000000-0005-0000-0000-000094140000}"/>
    <cellStyle name="Normal 6 7 3 2" xfId="4380" xr:uid="{00000000-0005-0000-0000-000095140000}"/>
    <cellStyle name="Normal 6 7 3 2 2" xfId="4381" xr:uid="{00000000-0005-0000-0000-000096140000}"/>
    <cellStyle name="Normal 6 7 3 2 2 2" xfId="4382" xr:uid="{00000000-0005-0000-0000-000097140000}"/>
    <cellStyle name="Normal 6 7 3 2 3" xfId="4383" xr:uid="{00000000-0005-0000-0000-000098140000}"/>
    <cellStyle name="Normal 6 7 3 3" xfId="4384" xr:uid="{00000000-0005-0000-0000-000099140000}"/>
    <cellStyle name="Normal 6 7 3 3 2" xfId="4385" xr:uid="{00000000-0005-0000-0000-00009A140000}"/>
    <cellStyle name="Normal 6 7 3 4" xfId="4386" xr:uid="{00000000-0005-0000-0000-00009B140000}"/>
    <cellStyle name="Normal 6 7 3 5" xfId="4387" xr:uid="{00000000-0005-0000-0000-00009C140000}"/>
    <cellStyle name="Normal 6 7 4" xfId="4388" xr:uid="{00000000-0005-0000-0000-00009D140000}"/>
    <cellStyle name="Normal 6 7 4 2" xfId="4389" xr:uid="{00000000-0005-0000-0000-00009E140000}"/>
    <cellStyle name="Normal 6 7 4 2 2" xfId="4390" xr:uid="{00000000-0005-0000-0000-00009F140000}"/>
    <cellStyle name="Normal 6 7 4 3" xfId="4391" xr:uid="{00000000-0005-0000-0000-0000A0140000}"/>
    <cellStyle name="Normal 6 7 5" xfId="4392" xr:uid="{00000000-0005-0000-0000-0000A1140000}"/>
    <cellStyle name="Normal 6 7 5 2" xfId="4393" xr:uid="{00000000-0005-0000-0000-0000A2140000}"/>
    <cellStyle name="Normal 6 7 6" xfId="4394" xr:uid="{00000000-0005-0000-0000-0000A3140000}"/>
    <cellStyle name="Normal 6 7 7" xfId="4395" xr:uid="{00000000-0005-0000-0000-0000A4140000}"/>
    <cellStyle name="Normal 6 8" xfId="4396" xr:uid="{00000000-0005-0000-0000-0000A5140000}"/>
    <cellStyle name="Normal 6 8 2" xfId="4397" xr:uid="{00000000-0005-0000-0000-0000A6140000}"/>
    <cellStyle name="Normal 6 8 2 2" xfId="4398" xr:uid="{00000000-0005-0000-0000-0000A7140000}"/>
    <cellStyle name="Normal 6 8 2 2 2" xfId="4399" xr:uid="{00000000-0005-0000-0000-0000A8140000}"/>
    <cellStyle name="Normal 6 8 2 2 2 2" xfId="4400" xr:uid="{00000000-0005-0000-0000-0000A9140000}"/>
    <cellStyle name="Normal 6 8 2 2 3" xfId="4401" xr:uid="{00000000-0005-0000-0000-0000AA140000}"/>
    <cellStyle name="Normal 6 8 2 3" xfId="4402" xr:uid="{00000000-0005-0000-0000-0000AB140000}"/>
    <cellStyle name="Normal 6 8 2 3 2" xfId="4403" xr:uid="{00000000-0005-0000-0000-0000AC140000}"/>
    <cellStyle name="Normal 6 8 2 4" xfId="4404" xr:uid="{00000000-0005-0000-0000-0000AD140000}"/>
    <cellStyle name="Normal 6 8 2 5" xfId="4405" xr:uid="{00000000-0005-0000-0000-0000AE140000}"/>
    <cellStyle name="Normal 6 8 3" xfId="4406" xr:uid="{00000000-0005-0000-0000-0000AF140000}"/>
    <cellStyle name="Normal 6 8 3 2" xfId="4407" xr:uid="{00000000-0005-0000-0000-0000B0140000}"/>
    <cellStyle name="Normal 6 8 3 2 2" xfId="4408" xr:uid="{00000000-0005-0000-0000-0000B1140000}"/>
    <cellStyle name="Normal 6 8 3 2 2 2" xfId="4409" xr:uid="{00000000-0005-0000-0000-0000B2140000}"/>
    <cellStyle name="Normal 6 8 3 2 3" xfId="4410" xr:uid="{00000000-0005-0000-0000-0000B3140000}"/>
    <cellStyle name="Normal 6 8 3 3" xfId="4411" xr:uid="{00000000-0005-0000-0000-0000B4140000}"/>
    <cellStyle name="Normal 6 8 3 3 2" xfId="4412" xr:uid="{00000000-0005-0000-0000-0000B5140000}"/>
    <cellStyle name="Normal 6 8 3 4" xfId="4413" xr:uid="{00000000-0005-0000-0000-0000B6140000}"/>
    <cellStyle name="Normal 6 8 3 5" xfId="4414" xr:uid="{00000000-0005-0000-0000-0000B7140000}"/>
    <cellStyle name="Normal 6 8 4" xfId="4415" xr:uid="{00000000-0005-0000-0000-0000B8140000}"/>
    <cellStyle name="Normal 6 8 4 2" xfId="4416" xr:uid="{00000000-0005-0000-0000-0000B9140000}"/>
    <cellStyle name="Normal 6 8 4 2 2" xfId="4417" xr:uid="{00000000-0005-0000-0000-0000BA140000}"/>
    <cellStyle name="Normal 6 8 4 3" xfId="4418" xr:uid="{00000000-0005-0000-0000-0000BB140000}"/>
    <cellStyle name="Normal 6 8 5" xfId="4419" xr:uid="{00000000-0005-0000-0000-0000BC140000}"/>
    <cellStyle name="Normal 6 8 5 2" xfId="4420" xr:uid="{00000000-0005-0000-0000-0000BD140000}"/>
    <cellStyle name="Normal 6 8 6" xfId="4421" xr:uid="{00000000-0005-0000-0000-0000BE140000}"/>
    <cellStyle name="Normal 6 8 7" xfId="4422" xr:uid="{00000000-0005-0000-0000-0000BF140000}"/>
    <cellStyle name="Normal 6 9" xfId="4423" xr:uid="{00000000-0005-0000-0000-0000C0140000}"/>
    <cellStyle name="Normal 6 9 2" xfId="4424" xr:uid="{00000000-0005-0000-0000-0000C1140000}"/>
    <cellStyle name="Normal 6 9 2 2" xfId="4425" xr:uid="{00000000-0005-0000-0000-0000C2140000}"/>
    <cellStyle name="Normal 6 9 2 2 2" xfId="4426" xr:uid="{00000000-0005-0000-0000-0000C3140000}"/>
    <cellStyle name="Normal 6 9 2 2 2 2" xfId="4427" xr:uid="{00000000-0005-0000-0000-0000C4140000}"/>
    <cellStyle name="Normal 6 9 2 2 3" xfId="4428" xr:uid="{00000000-0005-0000-0000-0000C5140000}"/>
    <cellStyle name="Normal 6 9 2 3" xfId="4429" xr:uid="{00000000-0005-0000-0000-0000C6140000}"/>
    <cellStyle name="Normal 6 9 2 3 2" xfId="4430" xr:uid="{00000000-0005-0000-0000-0000C7140000}"/>
    <cellStyle name="Normal 6 9 2 4" xfId="4431" xr:uid="{00000000-0005-0000-0000-0000C8140000}"/>
    <cellStyle name="Normal 6 9 2 5" xfId="4432" xr:uid="{00000000-0005-0000-0000-0000C9140000}"/>
    <cellStyle name="Normal 6 9 3" xfId="4433" xr:uid="{00000000-0005-0000-0000-0000CA140000}"/>
    <cellStyle name="Normal 6 9 3 2" xfId="4434" xr:uid="{00000000-0005-0000-0000-0000CB140000}"/>
    <cellStyle name="Normal 6 9 3 2 2" xfId="4435" xr:uid="{00000000-0005-0000-0000-0000CC140000}"/>
    <cellStyle name="Normal 6 9 3 2 2 2" xfId="4436" xr:uid="{00000000-0005-0000-0000-0000CD140000}"/>
    <cellStyle name="Normal 6 9 3 2 3" xfId="4437" xr:uid="{00000000-0005-0000-0000-0000CE140000}"/>
    <cellStyle name="Normal 6 9 3 3" xfId="4438" xr:uid="{00000000-0005-0000-0000-0000CF140000}"/>
    <cellStyle name="Normal 6 9 3 3 2" xfId="4439" xr:uid="{00000000-0005-0000-0000-0000D0140000}"/>
    <cellStyle name="Normal 6 9 3 4" xfId="4440" xr:uid="{00000000-0005-0000-0000-0000D1140000}"/>
    <cellStyle name="Normal 6 9 3 5" xfId="4441" xr:uid="{00000000-0005-0000-0000-0000D2140000}"/>
    <cellStyle name="Normal 6 9 4" xfId="4442" xr:uid="{00000000-0005-0000-0000-0000D3140000}"/>
    <cellStyle name="Normal 6 9 4 2" xfId="4443" xr:uid="{00000000-0005-0000-0000-0000D4140000}"/>
    <cellStyle name="Normal 6 9 4 2 2" xfId="4444" xr:uid="{00000000-0005-0000-0000-0000D5140000}"/>
    <cellStyle name="Normal 6 9 4 3" xfId="4445" xr:uid="{00000000-0005-0000-0000-0000D6140000}"/>
    <cellStyle name="Normal 6 9 5" xfId="4446" xr:uid="{00000000-0005-0000-0000-0000D7140000}"/>
    <cellStyle name="Normal 6 9 5 2" xfId="4447" xr:uid="{00000000-0005-0000-0000-0000D8140000}"/>
    <cellStyle name="Normal 6 9 6" xfId="4448" xr:uid="{00000000-0005-0000-0000-0000D9140000}"/>
    <cellStyle name="Normal 6 9 7" xfId="4449" xr:uid="{00000000-0005-0000-0000-0000DA140000}"/>
    <cellStyle name="Normal 7" xfId="4450" xr:uid="{00000000-0005-0000-0000-0000DB140000}"/>
    <cellStyle name="Normal 7 10" xfId="4451" xr:uid="{00000000-0005-0000-0000-0000DC140000}"/>
    <cellStyle name="Normal 7 11" xfId="4452" xr:uid="{00000000-0005-0000-0000-0000DD140000}"/>
    <cellStyle name="Normal 7 12" xfId="4453" xr:uid="{00000000-0005-0000-0000-0000DE140000}"/>
    <cellStyle name="Normal 7 13" xfId="4454" xr:uid="{00000000-0005-0000-0000-0000DF140000}"/>
    <cellStyle name="Normal 7 13 2" xfId="4455" xr:uid="{00000000-0005-0000-0000-0000E0140000}"/>
    <cellStyle name="Normal 7 13 2 2" xfId="4456" xr:uid="{00000000-0005-0000-0000-0000E1140000}"/>
    <cellStyle name="Normal 7 13 2 2 2" xfId="4457" xr:uid="{00000000-0005-0000-0000-0000E2140000}"/>
    <cellStyle name="Normal 7 13 2 3" xfId="4458" xr:uid="{00000000-0005-0000-0000-0000E3140000}"/>
    <cellStyle name="Normal 7 13 3" xfId="4459" xr:uid="{00000000-0005-0000-0000-0000E4140000}"/>
    <cellStyle name="Normal 7 13 3 2" xfId="4460" xr:uid="{00000000-0005-0000-0000-0000E5140000}"/>
    <cellStyle name="Normal 7 13 4" xfId="4461" xr:uid="{00000000-0005-0000-0000-0000E6140000}"/>
    <cellStyle name="Normal 7 13 5" xfId="4462" xr:uid="{00000000-0005-0000-0000-0000E7140000}"/>
    <cellStyle name="Normal 7 14" xfId="4463" xr:uid="{00000000-0005-0000-0000-0000E8140000}"/>
    <cellStyle name="Normal 7 14 2" xfId="4464" xr:uid="{00000000-0005-0000-0000-0000E9140000}"/>
    <cellStyle name="Normal 7 14 2 2" xfId="4465" xr:uid="{00000000-0005-0000-0000-0000EA140000}"/>
    <cellStyle name="Normal 7 14 3" xfId="4466" xr:uid="{00000000-0005-0000-0000-0000EB140000}"/>
    <cellStyle name="Normal 7 14 4" xfId="4467" xr:uid="{00000000-0005-0000-0000-0000EC140000}"/>
    <cellStyle name="Normal 7 15" xfId="4468" xr:uid="{00000000-0005-0000-0000-0000ED140000}"/>
    <cellStyle name="Normal 7 15 2" xfId="4469" xr:uid="{00000000-0005-0000-0000-0000EE140000}"/>
    <cellStyle name="Normal 7 15 2 2" xfId="4470" xr:uid="{00000000-0005-0000-0000-0000EF140000}"/>
    <cellStyle name="Normal 7 15 3" xfId="4471" xr:uid="{00000000-0005-0000-0000-0000F0140000}"/>
    <cellStyle name="Normal 7 15 4" xfId="4472" xr:uid="{00000000-0005-0000-0000-0000F1140000}"/>
    <cellStyle name="Normal 7 16" xfId="4473" xr:uid="{00000000-0005-0000-0000-0000F2140000}"/>
    <cellStyle name="Normal 7 16 2" xfId="4474" xr:uid="{00000000-0005-0000-0000-0000F3140000}"/>
    <cellStyle name="Normal 7 17" xfId="4475" xr:uid="{00000000-0005-0000-0000-0000F4140000}"/>
    <cellStyle name="Normal 7 17 2" xfId="4476" xr:uid="{00000000-0005-0000-0000-0000F5140000}"/>
    <cellStyle name="Normal 7 18" xfId="4477" xr:uid="{00000000-0005-0000-0000-0000F6140000}"/>
    <cellStyle name="Normal 7 19" xfId="4478" xr:uid="{00000000-0005-0000-0000-0000F7140000}"/>
    <cellStyle name="Normal 7 2" xfId="4479" xr:uid="{00000000-0005-0000-0000-0000F8140000}"/>
    <cellStyle name="Normal 7 2 10" xfId="5519" xr:uid="{00000000-0005-0000-0000-0000F9140000}"/>
    <cellStyle name="Normal 7 2 11" xfId="5520" xr:uid="{00000000-0005-0000-0000-0000FA140000}"/>
    <cellStyle name="Normal 7 2 12" xfId="5521" xr:uid="{00000000-0005-0000-0000-0000FB140000}"/>
    <cellStyle name="Normal 7 2 13" xfId="5522" xr:uid="{00000000-0005-0000-0000-0000FC140000}"/>
    <cellStyle name="Normal 7 2 14" xfId="5523" xr:uid="{00000000-0005-0000-0000-0000FD140000}"/>
    <cellStyle name="Normal 7 2 15" xfId="5524" xr:uid="{00000000-0005-0000-0000-0000FE140000}"/>
    <cellStyle name="Normal 7 2 16" xfId="5525" xr:uid="{00000000-0005-0000-0000-0000FF140000}"/>
    <cellStyle name="Normal 7 2 17" xfId="5526" xr:uid="{00000000-0005-0000-0000-000000150000}"/>
    <cellStyle name="Normal 7 2 18" xfId="5527" xr:uid="{00000000-0005-0000-0000-000001150000}"/>
    <cellStyle name="Normal 7 2 19" xfId="5528" xr:uid="{00000000-0005-0000-0000-000002150000}"/>
    <cellStyle name="Normal 7 2 2" xfId="4480" xr:uid="{00000000-0005-0000-0000-000003150000}"/>
    <cellStyle name="Normal 7 2 2 10" xfId="5529" xr:uid="{00000000-0005-0000-0000-000004150000}"/>
    <cellStyle name="Normal 7 2 2 11" xfId="5530" xr:uid="{00000000-0005-0000-0000-000005150000}"/>
    <cellStyle name="Normal 7 2 2 12" xfId="5531" xr:uid="{00000000-0005-0000-0000-000006150000}"/>
    <cellStyle name="Normal 7 2 2 13" xfId="5532" xr:uid="{00000000-0005-0000-0000-000007150000}"/>
    <cellStyle name="Normal 7 2 2 14" xfId="5533" xr:uid="{00000000-0005-0000-0000-000008150000}"/>
    <cellStyle name="Normal 7 2 2 15" xfId="5534" xr:uid="{00000000-0005-0000-0000-000009150000}"/>
    <cellStyle name="Normal 7 2 2 16" xfId="5535" xr:uid="{00000000-0005-0000-0000-00000A150000}"/>
    <cellStyle name="Normal 7 2 2 17" xfId="5536" xr:uid="{00000000-0005-0000-0000-00000B150000}"/>
    <cellStyle name="Normal 7 2 2 18" xfId="5537" xr:uid="{00000000-0005-0000-0000-00000C150000}"/>
    <cellStyle name="Normal 7 2 2 19" xfId="5538" xr:uid="{00000000-0005-0000-0000-00000D150000}"/>
    <cellStyle name="Normal 7 2 2 2" xfId="5539" xr:uid="{00000000-0005-0000-0000-00000E150000}"/>
    <cellStyle name="Normal 7 2 2 20" xfId="5540" xr:uid="{00000000-0005-0000-0000-00000F150000}"/>
    <cellStyle name="Normal 7 2 2 21" xfId="5541" xr:uid="{00000000-0005-0000-0000-000010150000}"/>
    <cellStyle name="Normal 7 2 2 3" xfId="5542" xr:uid="{00000000-0005-0000-0000-000011150000}"/>
    <cellStyle name="Normal 7 2 2 4" xfId="5543" xr:uid="{00000000-0005-0000-0000-000012150000}"/>
    <cellStyle name="Normal 7 2 2 5" xfId="5544" xr:uid="{00000000-0005-0000-0000-000013150000}"/>
    <cellStyle name="Normal 7 2 2 6" xfId="5545" xr:uid="{00000000-0005-0000-0000-000014150000}"/>
    <cellStyle name="Normal 7 2 2 7" xfId="5546" xr:uid="{00000000-0005-0000-0000-000015150000}"/>
    <cellStyle name="Normal 7 2 2 8" xfId="5547" xr:uid="{00000000-0005-0000-0000-000016150000}"/>
    <cellStyle name="Normal 7 2 2 9" xfId="5548" xr:uid="{00000000-0005-0000-0000-000017150000}"/>
    <cellStyle name="Normal 7 2 20" xfId="5549" xr:uid="{00000000-0005-0000-0000-000018150000}"/>
    <cellStyle name="Normal 7 2 21" xfId="5550" xr:uid="{00000000-0005-0000-0000-000019150000}"/>
    <cellStyle name="Normal 7 2 22" xfId="5551" xr:uid="{00000000-0005-0000-0000-00001A150000}"/>
    <cellStyle name="Normal 7 2 23" xfId="5552" xr:uid="{00000000-0005-0000-0000-00001B150000}"/>
    <cellStyle name="Normal 7 2 24" xfId="5553" xr:uid="{00000000-0005-0000-0000-00001C150000}"/>
    <cellStyle name="Normal 7 2 25" xfId="5554" xr:uid="{00000000-0005-0000-0000-00001D150000}"/>
    <cellStyle name="Normal 7 2 26" xfId="5555" xr:uid="{00000000-0005-0000-0000-00001E150000}"/>
    <cellStyle name="Normal 7 2 27" xfId="5556" xr:uid="{00000000-0005-0000-0000-00001F150000}"/>
    <cellStyle name="Normal 7 2 28" xfId="5557" xr:uid="{00000000-0005-0000-0000-000020150000}"/>
    <cellStyle name="Normal 7 2 29" xfId="5558" xr:uid="{00000000-0005-0000-0000-000021150000}"/>
    <cellStyle name="Normal 7 2 3" xfId="4481" xr:uid="{00000000-0005-0000-0000-000022150000}"/>
    <cellStyle name="Normal 7 2 3 2" xfId="4482" xr:uid="{00000000-0005-0000-0000-000023150000}"/>
    <cellStyle name="Normal 7 2 3 2 2" xfId="4483" xr:uid="{00000000-0005-0000-0000-000024150000}"/>
    <cellStyle name="Normal 7 2 3 3" xfId="4484" xr:uid="{00000000-0005-0000-0000-000025150000}"/>
    <cellStyle name="Normal 7 2 3 4" xfId="4485" xr:uid="{00000000-0005-0000-0000-000026150000}"/>
    <cellStyle name="Normal 7 2 30" xfId="5559" xr:uid="{00000000-0005-0000-0000-000027150000}"/>
    <cellStyle name="Normal 7 2 31" xfId="5560" xr:uid="{00000000-0005-0000-0000-000028150000}"/>
    <cellStyle name="Normal 7 2 32" xfId="5561" xr:uid="{00000000-0005-0000-0000-000029150000}"/>
    <cellStyle name="Normal 7 2 33" xfId="5562" xr:uid="{00000000-0005-0000-0000-00002A150000}"/>
    <cellStyle name="Normal 7 2 34" xfId="5563" xr:uid="{00000000-0005-0000-0000-00002B150000}"/>
    <cellStyle name="Normal 7 2 35" xfId="5564" xr:uid="{00000000-0005-0000-0000-00002C150000}"/>
    <cellStyle name="Normal 7 2 36" xfId="5565" xr:uid="{00000000-0005-0000-0000-00002D150000}"/>
    <cellStyle name="Normal 7 2 37" xfId="5566" xr:uid="{00000000-0005-0000-0000-00002E150000}"/>
    <cellStyle name="Normal 7 2 38" xfId="5567" xr:uid="{00000000-0005-0000-0000-00002F150000}"/>
    <cellStyle name="Normal 7 2 39" xfId="5568" xr:uid="{00000000-0005-0000-0000-000030150000}"/>
    <cellStyle name="Normal 7 2 4" xfId="4486" xr:uid="{00000000-0005-0000-0000-000031150000}"/>
    <cellStyle name="Normal 7 2 40" xfId="5569" xr:uid="{00000000-0005-0000-0000-000032150000}"/>
    <cellStyle name="Normal 7 2 41" xfId="5570" xr:uid="{00000000-0005-0000-0000-000033150000}"/>
    <cellStyle name="Normal 7 2 42" xfId="5571" xr:uid="{00000000-0005-0000-0000-000034150000}"/>
    <cellStyle name="Normal 7 2 43" xfId="5572" xr:uid="{00000000-0005-0000-0000-000035150000}"/>
    <cellStyle name="Normal 7 2 44" xfId="5573" xr:uid="{00000000-0005-0000-0000-000036150000}"/>
    <cellStyle name="Normal 7 2 45" xfId="5574" xr:uid="{00000000-0005-0000-0000-000037150000}"/>
    <cellStyle name="Normal 7 2 46" xfId="5575" xr:uid="{00000000-0005-0000-0000-000038150000}"/>
    <cellStyle name="Normal 7 2 47" xfId="5576" xr:uid="{00000000-0005-0000-0000-000039150000}"/>
    <cellStyle name="Normal 7 2 5" xfId="5577" xr:uid="{00000000-0005-0000-0000-00003A150000}"/>
    <cellStyle name="Normal 7 2 6" xfId="5578" xr:uid="{00000000-0005-0000-0000-00003B150000}"/>
    <cellStyle name="Normal 7 2 7" xfId="5579" xr:uid="{00000000-0005-0000-0000-00003C150000}"/>
    <cellStyle name="Normal 7 2 8" xfId="5580" xr:uid="{00000000-0005-0000-0000-00003D150000}"/>
    <cellStyle name="Normal 7 2 9" xfId="5581" xr:uid="{00000000-0005-0000-0000-00003E150000}"/>
    <cellStyle name="Normal 7 20" xfId="4714" xr:uid="{00000000-0005-0000-0000-00003F150000}"/>
    <cellStyle name="Normal 7 21" xfId="5582" xr:uid="{00000000-0005-0000-0000-000040150000}"/>
    <cellStyle name="Normal 7 22" xfId="5583" xr:uid="{00000000-0005-0000-0000-000041150000}"/>
    <cellStyle name="Normal 7 23" xfId="5584" xr:uid="{00000000-0005-0000-0000-000042150000}"/>
    <cellStyle name="Normal 7 24" xfId="5585" xr:uid="{00000000-0005-0000-0000-000043150000}"/>
    <cellStyle name="Normal 7 25" xfId="5586" xr:uid="{00000000-0005-0000-0000-000044150000}"/>
    <cellStyle name="Normal 7 26" xfId="5587" xr:uid="{00000000-0005-0000-0000-000045150000}"/>
    <cellStyle name="Normal 7 27" xfId="5588" xr:uid="{00000000-0005-0000-0000-000046150000}"/>
    <cellStyle name="Normal 7 28" xfId="5589" xr:uid="{00000000-0005-0000-0000-000047150000}"/>
    <cellStyle name="Normal 7 29" xfId="5590" xr:uid="{00000000-0005-0000-0000-000048150000}"/>
    <cellStyle name="Normal 7 3" xfId="4487" xr:uid="{00000000-0005-0000-0000-000049150000}"/>
    <cellStyle name="Normal 7 30" xfId="5591" xr:uid="{00000000-0005-0000-0000-00004A150000}"/>
    <cellStyle name="Normal 7 31" xfId="5592" xr:uid="{00000000-0005-0000-0000-00004B150000}"/>
    <cellStyle name="Normal 7 32" xfId="5593" xr:uid="{00000000-0005-0000-0000-00004C150000}"/>
    <cellStyle name="Normal 7 33" xfId="5594" xr:uid="{00000000-0005-0000-0000-00004D150000}"/>
    <cellStyle name="Normal 7 34" xfId="5595" xr:uid="{00000000-0005-0000-0000-00004E150000}"/>
    <cellStyle name="Normal 7 35" xfId="5596" xr:uid="{00000000-0005-0000-0000-00004F150000}"/>
    <cellStyle name="Normal 7 36" xfId="5597" xr:uid="{00000000-0005-0000-0000-000050150000}"/>
    <cellStyle name="Normal 7 37" xfId="5598" xr:uid="{00000000-0005-0000-0000-000051150000}"/>
    <cellStyle name="Normal 7 38" xfId="5599" xr:uid="{00000000-0005-0000-0000-000052150000}"/>
    <cellStyle name="Normal 7 39" xfId="5600" xr:uid="{00000000-0005-0000-0000-000053150000}"/>
    <cellStyle name="Normal 7 4" xfId="4488" xr:uid="{00000000-0005-0000-0000-000054150000}"/>
    <cellStyle name="Normal 7 40" xfId="5601" xr:uid="{00000000-0005-0000-0000-000055150000}"/>
    <cellStyle name="Normal 7 41" xfId="5602" xr:uid="{00000000-0005-0000-0000-000056150000}"/>
    <cellStyle name="Normal 7 42" xfId="5603" xr:uid="{00000000-0005-0000-0000-000057150000}"/>
    <cellStyle name="Normal 7 43" xfId="5604" xr:uid="{00000000-0005-0000-0000-000058150000}"/>
    <cellStyle name="Normal 7 44" xfId="5605" xr:uid="{00000000-0005-0000-0000-000059150000}"/>
    <cellStyle name="Normal 7 45" xfId="5606" xr:uid="{00000000-0005-0000-0000-00005A150000}"/>
    <cellStyle name="Normal 7 46" xfId="5607" xr:uid="{00000000-0005-0000-0000-00005B150000}"/>
    <cellStyle name="Normal 7 47" xfId="5608" xr:uid="{00000000-0005-0000-0000-00005C150000}"/>
    <cellStyle name="Normal 7 5" xfId="4489" xr:uid="{00000000-0005-0000-0000-00005D150000}"/>
    <cellStyle name="Normal 7 6" xfId="4490" xr:uid="{00000000-0005-0000-0000-00005E150000}"/>
    <cellStyle name="Normal 7 7" xfId="4491" xr:uid="{00000000-0005-0000-0000-00005F150000}"/>
    <cellStyle name="Normal 7 8" xfId="4492" xr:uid="{00000000-0005-0000-0000-000060150000}"/>
    <cellStyle name="Normal 7 9" xfId="4493" xr:uid="{00000000-0005-0000-0000-000061150000}"/>
    <cellStyle name="Normal 8" xfId="4494" xr:uid="{00000000-0005-0000-0000-000062150000}"/>
    <cellStyle name="Normal 8 10" xfId="4495" xr:uid="{00000000-0005-0000-0000-000063150000}"/>
    <cellStyle name="Normal 8 10 2" xfId="4731" xr:uid="{00000000-0005-0000-0000-000064150000}"/>
    <cellStyle name="Normal 8 11" xfId="4496" xr:uid="{00000000-0005-0000-0000-000065150000}"/>
    <cellStyle name="Normal 8 12" xfId="4497" xr:uid="{00000000-0005-0000-0000-000066150000}"/>
    <cellStyle name="Normal 8 13" xfId="4498" xr:uid="{00000000-0005-0000-0000-000067150000}"/>
    <cellStyle name="Normal 8 13 2" xfId="4499" xr:uid="{00000000-0005-0000-0000-000068150000}"/>
    <cellStyle name="Normal 8 13 2 2" xfId="4500" xr:uid="{00000000-0005-0000-0000-000069150000}"/>
    <cellStyle name="Normal 8 13 2 2 2" xfId="4501" xr:uid="{00000000-0005-0000-0000-00006A150000}"/>
    <cellStyle name="Normal 8 13 2 3" xfId="4502" xr:uid="{00000000-0005-0000-0000-00006B150000}"/>
    <cellStyle name="Normal 8 13 3" xfId="4503" xr:uid="{00000000-0005-0000-0000-00006C150000}"/>
    <cellStyle name="Normal 8 13 3 2" xfId="4504" xr:uid="{00000000-0005-0000-0000-00006D150000}"/>
    <cellStyle name="Normal 8 13 4" xfId="4505" xr:uid="{00000000-0005-0000-0000-00006E150000}"/>
    <cellStyle name="Normal 8 13 5" xfId="4506" xr:uid="{00000000-0005-0000-0000-00006F150000}"/>
    <cellStyle name="Normal 8 14" xfId="4507" xr:uid="{00000000-0005-0000-0000-000070150000}"/>
    <cellStyle name="Normal 8 14 2" xfId="4508" xr:uid="{00000000-0005-0000-0000-000071150000}"/>
    <cellStyle name="Normal 8 14 2 2" xfId="4509" xr:uid="{00000000-0005-0000-0000-000072150000}"/>
    <cellStyle name="Normal 8 14 3" xfId="4510" xr:uid="{00000000-0005-0000-0000-000073150000}"/>
    <cellStyle name="Normal 8 14 4" xfId="4511" xr:uid="{00000000-0005-0000-0000-000074150000}"/>
    <cellStyle name="Normal 8 15" xfId="4512" xr:uid="{00000000-0005-0000-0000-000075150000}"/>
    <cellStyle name="Normal 8 15 2" xfId="4513" xr:uid="{00000000-0005-0000-0000-000076150000}"/>
    <cellStyle name="Normal 8 15 2 2" xfId="4514" xr:uid="{00000000-0005-0000-0000-000077150000}"/>
    <cellStyle name="Normal 8 15 3" xfId="4515" xr:uid="{00000000-0005-0000-0000-000078150000}"/>
    <cellStyle name="Normal 8 15 4" xfId="4516" xr:uid="{00000000-0005-0000-0000-000079150000}"/>
    <cellStyle name="Normal 8 16" xfId="4517" xr:uid="{00000000-0005-0000-0000-00007A150000}"/>
    <cellStyle name="Normal 8 16 2" xfId="4518" xr:uid="{00000000-0005-0000-0000-00007B150000}"/>
    <cellStyle name="Normal 8 17" xfId="4519" xr:uid="{00000000-0005-0000-0000-00007C150000}"/>
    <cellStyle name="Normal 8 17 2" xfId="4520" xr:uid="{00000000-0005-0000-0000-00007D150000}"/>
    <cellStyle name="Normal 8 18" xfId="4521" xr:uid="{00000000-0005-0000-0000-00007E150000}"/>
    <cellStyle name="Normal 8 19" xfId="4522" xr:uid="{00000000-0005-0000-0000-00007F150000}"/>
    <cellStyle name="Normal 8 2" xfId="4523" xr:uid="{00000000-0005-0000-0000-000080150000}"/>
    <cellStyle name="Normal 8 2 2" xfId="4524" xr:uid="{00000000-0005-0000-0000-000081150000}"/>
    <cellStyle name="Normal 8 2 3" xfId="4525" xr:uid="{00000000-0005-0000-0000-000082150000}"/>
    <cellStyle name="Normal 8 2 3 2" xfId="4526" xr:uid="{00000000-0005-0000-0000-000083150000}"/>
    <cellStyle name="Normal 8 2 3 2 2" xfId="4527" xr:uid="{00000000-0005-0000-0000-000084150000}"/>
    <cellStyle name="Normal 8 2 3 3" xfId="4528" xr:uid="{00000000-0005-0000-0000-000085150000}"/>
    <cellStyle name="Normal 8 2 3 4" xfId="4529" xr:uid="{00000000-0005-0000-0000-000086150000}"/>
    <cellStyle name="Normal 8 2 4" xfId="4530" xr:uid="{00000000-0005-0000-0000-000087150000}"/>
    <cellStyle name="Normal 8 20" xfId="5609" xr:uid="{00000000-0005-0000-0000-000088150000}"/>
    <cellStyle name="Normal 8 21" xfId="5610" xr:uid="{00000000-0005-0000-0000-000089150000}"/>
    <cellStyle name="Normal 8 22" xfId="5611" xr:uid="{00000000-0005-0000-0000-00008A150000}"/>
    <cellStyle name="Normal 8 23" xfId="5612" xr:uid="{00000000-0005-0000-0000-00008B150000}"/>
    <cellStyle name="Normal 8 24" xfId="5613" xr:uid="{00000000-0005-0000-0000-00008C150000}"/>
    <cellStyle name="Normal 8 25" xfId="5614" xr:uid="{00000000-0005-0000-0000-00008D150000}"/>
    <cellStyle name="Normal 8 26" xfId="5615" xr:uid="{00000000-0005-0000-0000-00008E150000}"/>
    <cellStyle name="Normal 8 27" xfId="5616" xr:uid="{00000000-0005-0000-0000-00008F150000}"/>
    <cellStyle name="Normal 8 28" xfId="5617" xr:uid="{00000000-0005-0000-0000-000090150000}"/>
    <cellStyle name="Normal 8 29" xfId="5618" xr:uid="{00000000-0005-0000-0000-000091150000}"/>
    <cellStyle name="Normal 8 3" xfId="4531" xr:uid="{00000000-0005-0000-0000-000092150000}"/>
    <cellStyle name="Normal 8 30" xfId="5619" xr:uid="{00000000-0005-0000-0000-000093150000}"/>
    <cellStyle name="Normal 8 31" xfId="5620" xr:uid="{00000000-0005-0000-0000-000094150000}"/>
    <cellStyle name="Normal 8 32" xfId="5621" xr:uid="{00000000-0005-0000-0000-000095150000}"/>
    <cellStyle name="Normal 8 33" xfId="5622" xr:uid="{00000000-0005-0000-0000-000096150000}"/>
    <cellStyle name="Normal 8 34" xfId="5623" xr:uid="{00000000-0005-0000-0000-000097150000}"/>
    <cellStyle name="Normal 8 35" xfId="5624" xr:uid="{00000000-0005-0000-0000-000098150000}"/>
    <cellStyle name="Normal 8 36" xfId="5625" xr:uid="{00000000-0005-0000-0000-000099150000}"/>
    <cellStyle name="Normal 8 37" xfId="5626" xr:uid="{00000000-0005-0000-0000-00009A150000}"/>
    <cellStyle name="Normal 8 38" xfId="5627" xr:uid="{00000000-0005-0000-0000-00009B150000}"/>
    <cellStyle name="Normal 8 39" xfId="5628" xr:uid="{00000000-0005-0000-0000-00009C150000}"/>
    <cellStyle name="Normal 8 4" xfId="4532" xr:uid="{00000000-0005-0000-0000-00009D150000}"/>
    <cellStyle name="Normal 8 40" xfId="5629" xr:uid="{00000000-0005-0000-0000-00009E150000}"/>
    <cellStyle name="Normal 8 41" xfId="5630" xr:uid="{00000000-0005-0000-0000-00009F150000}"/>
    <cellStyle name="Normal 8 42" xfId="5631" xr:uid="{00000000-0005-0000-0000-0000A0150000}"/>
    <cellStyle name="Normal 8 43" xfId="5632" xr:uid="{00000000-0005-0000-0000-0000A1150000}"/>
    <cellStyle name="Normal 8 44" xfId="5633" xr:uid="{00000000-0005-0000-0000-0000A2150000}"/>
    <cellStyle name="Normal 8 45" xfId="5634" xr:uid="{00000000-0005-0000-0000-0000A3150000}"/>
    <cellStyle name="Normal 8 46" xfId="5635" xr:uid="{00000000-0005-0000-0000-0000A4150000}"/>
    <cellStyle name="Normal 8 47" xfId="5636" xr:uid="{00000000-0005-0000-0000-0000A5150000}"/>
    <cellStyle name="Normal 8 5" xfId="4533" xr:uid="{00000000-0005-0000-0000-0000A6150000}"/>
    <cellStyle name="Normal 8 6" xfId="4534" xr:uid="{00000000-0005-0000-0000-0000A7150000}"/>
    <cellStyle name="Normal 8 7" xfId="4535" xr:uid="{00000000-0005-0000-0000-0000A8150000}"/>
    <cellStyle name="Normal 8 8" xfId="4536" xr:uid="{00000000-0005-0000-0000-0000A9150000}"/>
    <cellStyle name="Normal 8 9" xfId="4537" xr:uid="{00000000-0005-0000-0000-0000AA150000}"/>
    <cellStyle name="Normal 9" xfId="4538" xr:uid="{00000000-0005-0000-0000-0000AB150000}"/>
    <cellStyle name="Normal 9 10" xfId="4539" xr:uid="{00000000-0005-0000-0000-0000AC150000}"/>
    <cellStyle name="Normal 9 11" xfId="4540" xr:uid="{00000000-0005-0000-0000-0000AD150000}"/>
    <cellStyle name="Normal 9 12" xfId="4541" xr:uid="{00000000-0005-0000-0000-0000AE150000}"/>
    <cellStyle name="Normal 9 13" xfId="4542" xr:uid="{00000000-0005-0000-0000-0000AF150000}"/>
    <cellStyle name="Normal 9 13 2" xfId="4543" xr:uid="{00000000-0005-0000-0000-0000B0150000}"/>
    <cellStyle name="Normal 9 13 2 2" xfId="4544" xr:uid="{00000000-0005-0000-0000-0000B1150000}"/>
    <cellStyle name="Normal 9 13 2 2 2" xfId="4545" xr:uid="{00000000-0005-0000-0000-0000B2150000}"/>
    <cellStyle name="Normal 9 13 2 3" xfId="4546" xr:uid="{00000000-0005-0000-0000-0000B3150000}"/>
    <cellStyle name="Normal 9 13 3" xfId="4547" xr:uid="{00000000-0005-0000-0000-0000B4150000}"/>
    <cellStyle name="Normal 9 13 3 2" xfId="4548" xr:uid="{00000000-0005-0000-0000-0000B5150000}"/>
    <cellStyle name="Normal 9 13 4" xfId="4549" xr:uid="{00000000-0005-0000-0000-0000B6150000}"/>
    <cellStyle name="Normal 9 13 5" xfId="4550" xr:uid="{00000000-0005-0000-0000-0000B7150000}"/>
    <cellStyle name="Normal 9 14" xfId="4551" xr:uid="{00000000-0005-0000-0000-0000B8150000}"/>
    <cellStyle name="Normal 9 14 2" xfId="4552" xr:uid="{00000000-0005-0000-0000-0000B9150000}"/>
    <cellStyle name="Normal 9 14 2 2" xfId="4553" xr:uid="{00000000-0005-0000-0000-0000BA150000}"/>
    <cellStyle name="Normal 9 14 3" xfId="4554" xr:uid="{00000000-0005-0000-0000-0000BB150000}"/>
    <cellStyle name="Normal 9 14 4" xfId="4555" xr:uid="{00000000-0005-0000-0000-0000BC150000}"/>
    <cellStyle name="Normal 9 15" xfId="4556" xr:uid="{00000000-0005-0000-0000-0000BD150000}"/>
    <cellStyle name="Normal 9 15 2" xfId="4557" xr:uid="{00000000-0005-0000-0000-0000BE150000}"/>
    <cellStyle name="Normal 9 15 2 2" xfId="4558" xr:uid="{00000000-0005-0000-0000-0000BF150000}"/>
    <cellStyle name="Normal 9 15 3" xfId="4559" xr:uid="{00000000-0005-0000-0000-0000C0150000}"/>
    <cellStyle name="Normal 9 15 4" xfId="4560" xr:uid="{00000000-0005-0000-0000-0000C1150000}"/>
    <cellStyle name="Normal 9 16" xfId="4561" xr:uid="{00000000-0005-0000-0000-0000C2150000}"/>
    <cellStyle name="Normal 9 16 2" xfId="4562" xr:uid="{00000000-0005-0000-0000-0000C3150000}"/>
    <cellStyle name="Normal 9 17" xfId="4563" xr:uid="{00000000-0005-0000-0000-0000C4150000}"/>
    <cellStyle name="Normal 9 17 2" xfId="4564" xr:uid="{00000000-0005-0000-0000-0000C5150000}"/>
    <cellStyle name="Normal 9 18" xfId="4565" xr:uid="{00000000-0005-0000-0000-0000C6150000}"/>
    <cellStyle name="Normal 9 19" xfId="4566" xr:uid="{00000000-0005-0000-0000-0000C7150000}"/>
    <cellStyle name="Normal 9 2" xfId="4567" xr:uid="{00000000-0005-0000-0000-0000C8150000}"/>
    <cellStyle name="Normal 9 2 2" xfId="4568" xr:uid="{00000000-0005-0000-0000-0000C9150000}"/>
    <cellStyle name="Normal 9 2 3" xfId="4569" xr:uid="{00000000-0005-0000-0000-0000CA150000}"/>
    <cellStyle name="Normal 9 2 3 2" xfId="4570" xr:uid="{00000000-0005-0000-0000-0000CB150000}"/>
    <cellStyle name="Normal 9 2 3 2 2" xfId="4571" xr:uid="{00000000-0005-0000-0000-0000CC150000}"/>
    <cellStyle name="Normal 9 2 3 3" xfId="4572" xr:uid="{00000000-0005-0000-0000-0000CD150000}"/>
    <cellStyle name="Normal 9 2 3 4" xfId="4573" xr:uid="{00000000-0005-0000-0000-0000CE150000}"/>
    <cellStyle name="Normal 9 2 4" xfId="4574" xr:uid="{00000000-0005-0000-0000-0000CF150000}"/>
    <cellStyle name="Normal 9 20" xfId="5637" xr:uid="{00000000-0005-0000-0000-0000D0150000}"/>
    <cellStyle name="Normal 9 21" xfId="5638" xr:uid="{00000000-0005-0000-0000-0000D1150000}"/>
    <cellStyle name="Normal 9 22" xfId="5639" xr:uid="{00000000-0005-0000-0000-0000D2150000}"/>
    <cellStyle name="Normal 9 23" xfId="5640" xr:uid="{00000000-0005-0000-0000-0000D3150000}"/>
    <cellStyle name="Normal 9 24" xfId="5641" xr:uid="{00000000-0005-0000-0000-0000D4150000}"/>
    <cellStyle name="Normal 9 25" xfId="5642" xr:uid="{00000000-0005-0000-0000-0000D5150000}"/>
    <cellStyle name="Normal 9 26" xfId="5643" xr:uid="{00000000-0005-0000-0000-0000D6150000}"/>
    <cellStyle name="Normal 9 27" xfId="5644" xr:uid="{00000000-0005-0000-0000-0000D7150000}"/>
    <cellStyle name="Normal 9 28" xfId="5645" xr:uid="{00000000-0005-0000-0000-0000D8150000}"/>
    <cellStyle name="Normal 9 3" xfId="4575" xr:uid="{00000000-0005-0000-0000-0000D9150000}"/>
    <cellStyle name="Normal 9 4" xfId="4576" xr:uid="{00000000-0005-0000-0000-0000DA150000}"/>
    <cellStyle name="Normal 9 5" xfId="4577" xr:uid="{00000000-0005-0000-0000-0000DB150000}"/>
    <cellStyle name="Normal 9 6" xfId="4578" xr:uid="{00000000-0005-0000-0000-0000DC150000}"/>
    <cellStyle name="Normal 9 7" xfId="4579" xr:uid="{00000000-0005-0000-0000-0000DD150000}"/>
    <cellStyle name="Normal 9 8" xfId="4580" xr:uid="{00000000-0005-0000-0000-0000DE150000}"/>
    <cellStyle name="Normal 9 9" xfId="4581" xr:uid="{00000000-0005-0000-0000-0000DF150000}"/>
    <cellStyle name="Note" xfId="4582" xr:uid="{00000000-0005-0000-0000-0000E0150000}"/>
    <cellStyle name="Note 2" xfId="4583" xr:uid="{00000000-0005-0000-0000-0000E1150000}"/>
    <cellStyle name="Note 3" xfId="4584" xr:uid="{00000000-0005-0000-0000-0000E2150000}"/>
    <cellStyle name="Note 4" xfId="4585" xr:uid="{00000000-0005-0000-0000-0000E3150000}"/>
    <cellStyle name="Note 5" xfId="4586" xr:uid="{00000000-0005-0000-0000-0000E4150000}"/>
    <cellStyle name="Note 6" xfId="4587" xr:uid="{00000000-0005-0000-0000-0000E5150000}"/>
    <cellStyle name="Output" xfId="4588" xr:uid="{00000000-0005-0000-0000-0000E6150000}"/>
    <cellStyle name="Porcentaje" xfId="2" builtinId="5"/>
    <cellStyle name="Porcentaje 2" xfId="4692" xr:uid="{00000000-0005-0000-0000-0000E8150000}"/>
    <cellStyle name="Porcentaje 2 2" xfId="4708" xr:uid="{00000000-0005-0000-0000-0000E9150000}"/>
    <cellStyle name="Porcentaje 3" xfId="4700" xr:uid="{00000000-0005-0000-0000-0000EA150000}"/>
    <cellStyle name="Porcentaje 4" xfId="5646" xr:uid="{00000000-0005-0000-0000-0000EB150000}"/>
    <cellStyle name="Porcentaje 4 2" xfId="5647" xr:uid="{00000000-0005-0000-0000-0000EC150000}"/>
    <cellStyle name="Porcentaje 5" xfId="5648" xr:uid="{00000000-0005-0000-0000-0000ED150000}"/>
    <cellStyle name="Porcentual 2" xfId="7" xr:uid="{00000000-0005-0000-0000-0000EE150000}"/>
    <cellStyle name="Porcentual 2 2" xfId="4589" xr:uid="{00000000-0005-0000-0000-0000EF150000}"/>
    <cellStyle name="Porcentual 2 2 2" xfId="4718" xr:uid="{00000000-0005-0000-0000-0000F0150000}"/>
    <cellStyle name="Porcentual 2 2 3" xfId="5649" xr:uid="{00000000-0005-0000-0000-0000F1150000}"/>
    <cellStyle name="Porcentual 2 3" xfId="4590" xr:uid="{00000000-0005-0000-0000-0000F2150000}"/>
    <cellStyle name="Porcentual 2 4" xfId="4591" xr:uid="{00000000-0005-0000-0000-0000F3150000}"/>
    <cellStyle name="Porcentual 2 4 2" xfId="4729" xr:uid="{00000000-0005-0000-0000-0000F4150000}"/>
    <cellStyle name="Porcentual 2 5" xfId="5650" xr:uid="{00000000-0005-0000-0000-0000F5150000}"/>
    <cellStyle name="Porcentual 3" xfId="10" xr:uid="{00000000-0005-0000-0000-0000F6150000}"/>
    <cellStyle name="Porcentual 3 10" xfId="4592" xr:uid="{00000000-0005-0000-0000-0000F7150000}"/>
    <cellStyle name="Porcentual 3 11" xfId="4593" xr:uid="{00000000-0005-0000-0000-0000F8150000}"/>
    <cellStyle name="Porcentual 3 12" xfId="4594" xr:uid="{00000000-0005-0000-0000-0000F9150000}"/>
    <cellStyle name="Porcentual 3 13" xfId="4595" xr:uid="{00000000-0005-0000-0000-0000FA150000}"/>
    <cellStyle name="Porcentual 3 14" xfId="4596" xr:uid="{00000000-0005-0000-0000-0000FB150000}"/>
    <cellStyle name="Porcentual 3 15" xfId="4597" xr:uid="{00000000-0005-0000-0000-0000FC150000}"/>
    <cellStyle name="Porcentual 3 16" xfId="4598" xr:uid="{00000000-0005-0000-0000-0000FD150000}"/>
    <cellStyle name="Porcentual 3 17" xfId="4599" xr:uid="{00000000-0005-0000-0000-0000FE150000}"/>
    <cellStyle name="Porcentual 3 18" xfId="4600" xr:uid="{00000000-0005-0000-0000-0000FF150000}"/>
    <cellStyle name="Porcentual 3 18 2" xfId="4601" xr:uid="{00000000-0005-0000-0000-000000160000}"/>
    <cellStyle name="Porcentual 3 18 2 2" xfId="4602" xr:uid="{00000000-0005-0000-0000-000001160000}"/>
    <cellStyle name="Porcentual 3 18 3" xfId="4603" xr:uid="{00000000-0005-0000-0000-000002160000}"/>
    <cellStyle name="Porcentual 3 18 3 2" xfId="4604" xr:uid="{00000000-0005-0000-0000-000003160000}"/>
    <cellStyle name="Porcentual 3 18 4" xfId="4605" xr:uid="{00000000-0005-0000-0000-000004160000}"/>
    <cellStyle name="Porcentual 3 18 4 2" xfId="4606" xr:uid="{00000000-0005-0000-0000-000005160000}"/>
    <cellStyle name="Porcentual 3 18 5" xfId="4607" xr:uid="{00000000-0005-0000-0000-000006160000}"/>
    <cellStyle name="Porcentual 3 2" xfId="4608" xr:uid="{00000000-0005-0000-0000-000007160000}"/>
    <cellStyle name="Porcentual 3 3" xfId="4609" xr:uid="{00000000-0005-0000-0000-000008160000}"/>
    <cellStyle name="Porcentual 3 4" xfId="4610" xr:uid="{00000000-0005-0000-0000-000009160000}"/>
    <cellStyle name="Porcentual 3 5" xfId="4611" xr:uid="{00000000-0005-0000-0000-00000A160000}"/>
    <cellStyle name="Porcentual 3 6" xfId="4612" xr:uid="{00000000-0005-0000-0000-00000B160000}"/>
    <cellStyle name="Porcentual 3 7" xfId="4613" xr:uid="{00000000-0005-0000-0000-00000C160000}"/>
    <cellStyle name="Porcentual 3 8" xfId="4614" xr:uid="{00000000-0005-0000-0000-00000D160000}"/>
    <cellStyle name="Porcentual 3 9" xfId="4615" xr:uid="{00000000-0005-0000-0000-00000E160000}"/>
    <cellStyle name="Porcentual 8" xfId="4727" xr:uid="{00000000-0005-0000-0000-00000F160000}"/>
    <cellStyle name="TableStyleLight1" xfId="4712" xr:uid="{00000000-0005-0000-0000-000010160000}"/>
    <cellStyle name="Title" xfId="4616" xr:uid="{00000000-0005-0000-0000-000011160000}"/>
    <cellStyle name="Warning Text" xfId="4617" xr:uid="{00000000-0005-0000-0000-000012160000}"/>
  </cellStyles>
  <dxfs count="0"/>
  <tableStyles count="0" defaultTableStyle="TableStyleMedium9" defaultPivotStyle="PivotStyleLight16"/>
  <colors>
    <mruColors>
      <color rgb="FFFFCC00"/>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calcChain" Target="calcChain.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1828800</xdr:colOff>
      <xdr:row>154</xdr:row>
      <xdr:rowOff>0</xdr:rowOff>
    </xdr:from>
    <xdr:to>
      <xdr:col>2</xdr:col>
      <xdr:colOff>1331722</xdr:colOff>
      <xdr:row>155</xdr:row>
      <xdr:rowOff>144135</xdr:rowOff>
    </xdr:to>
    <xdr:sp macro="" textlink="">
      <xdr:nvSpPr>
        <xdr:cNvPr id="16" name="Texto 17" hidden="1">
          <a:extLst>
            <a:ext uri="{FF2B5EF4-FFF2-40B4-BE49-F238E27FC236}">
              <a16:creationId xmlns:a16="http://schemas.microsoft.com/office/drawing/2014/main" id="{00000000-0008-0000-0000-000010000000}"/>
            </a:ext>
          </a:extLst>
        </xdr:cNvPr>
        <xdr:cNvSpPr txBox="1">
          <a:spLocks noChangeArrowheads="1"/>
        </xdr:cNvSpPr>
      </xdr:nvSpPr>
      <xdr:spPr bwMode="auto">
        <a:xfrm>
          <a:off x="790575" y="487775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7" name="Texto 17" hidden="1">
          <a:extLst>
            <a:ext uri="{FF2B5EF4-FFF2-40B4-BE49-F238E27FC236}">
              <a16:creationId xmlns:a16="http://schemas.microsoft.com/office/drawing/2014/main" id="{00000000-0008-0000-0000-000011000000}"/>
            </a:ext>
          </a:extLst>
        </xdr:cNvPr>
        <xdr:cNvSpPr txBox="1">
          <a:spLocks noChangeArrowheads="1"/>
        </xdr:cNvSpPr>
      </xdr:nvSpPr>
      <xdr:spPr bwMode="auto">
        <a:xfrm>
          <a:off x="790575" y="487775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8" name="Texto 17" hidden="1">
          <a:extLst>
            <a:ext uri="{FF2B5EF4-FFF2-40B4-BE49-F238E27FC236}">
              <a16:creationId xmlns:a16="http://schemas.microsoft.com/office/drawing/2014/main" id="{00000000-0008-0000-0000-000012000000}"/>
            </a:ext>
          </a:extLst>
        </xdr:cNvPr>
        <xdr:cNvSpPr txBox="1">
          <a:spLocks noChangeArrowheads="1"/>
        </xdr:cNvSpPr>
      </xdr:nvSpPr>
      <xdr:spPr bwMode="auto">
        <a:xfrm>
          <a:off x="790575" y="487775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9" name="Texto 17" hidden="1">
          <a:extLst>
            <a:ext uri="{FF2B5EF4-FFF2-40B4-BE49-F238E27FC236}">
              <a16:creationId xmlns:a16="http://schemas.microsoft.com/office/drawing/2014/main" id="{00000000-0008-0000-0000-000013000000}"/>
            </a:ext>
          </a:extLst>
        </xdr:cNvPr>
        <xdr:cNvSpPr txBox="1">
          <a:spLocks noChangeArrowheads="1"/>
        </xdr:cNvSpPr>
      </xdr:nvSpPr>
      <xdr:spPr bwMode="auto">
        <a:xfrm>
          <a:off x="790575" y="487775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0" name="Texto 17" hidden="1">
          <a:extLst>
            <a:ext uri="{FF2B5EF4-FFF2-40B4-BE49-F238E27FC236}">
              <a16:creationId xmlns:a16="http://schemas.microsoft.com/office/drawing/2014/main" id="{00000000-0008-0000-0000-000014000000}"/>
            </a:ext>
          </a:extLst>
        </xdr:cNvPr>
        <xdr:cNvSpPr txBox="1">
          <a:spLocks noChangeArrowheads="1"/>
        </xdr:cNvSpPr>
      </xdr:nvSpPr>
      <xdr:spPr bwMode="auto">
        <a:xfrm>
          <a:off x="790575" y="487775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1" name="Texto 17" hidden="1">
          <a:extLst>
            <a:ext uri="{FF2B5EF4-FFF2-40B4-BE49-F238E27FC236}">
              <a16:creationId xmlns:a16="http://schemas.microsoft.com/office/drawing/2014/main" id="{00000000-0008-0000-0000-000015000000}"/>
            </a:ext>
          </a:extLst>
        </xdr:cNvPr>
        <xdr:cNvSpPr txBox="1">
          <a:spLocks noChangeArrowheads="1"/>
        </xdr:cNvSpPr>
      </xdr:nvSpPr>
      <xdr:spPr bwMode="auto">
        <a:xfrm>
          <a:off x="790575" y="487775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2" name="Texto 17" hidden="1">
          <a:extLst>
            <a:ext uri="{FF2B5EF4-FFF2-40B4-BE49-F238E27FC236}">
              <a16:creationId xmlns:a16="http://schemas.microsoft.com/office/drawing/2014/main" id="{00000000-0008-0000-0000-000016000000}"/>
            </a:ext>
          </a:extLst>
        </xdr:cNvPr>
        <xdr:cNvSpPr txBox="1">
          <a:spLocks noChangeArrowheads="1"/>
        </xdr:cNvSpPr>
      </xdr:nvSpPr>
      <xdr:spPr bwMode="auto">
        <a:xfrm>
          <a:off x="790575" y="487775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3" name="Texto 17" hidden="1">
          <a:extLst>
            <a:ext uri="{FF2B5EF4-FFF2-40B4-BE49-F238E27FC236}">
              <a16:creationId xmlns:a16="http://schemas.microsoft.com/office/drawing/2014/main" id="{00000000-0008-0000-0000-000017000000}"/>
            </a:ext>
          </a:extLst>
        </xdr:cNvPr>
        <xdr:cNvSpPr txBox="1">
          <a:spLocks noChangeArrowheads="1"/>
        </xdr:cNvSpPr>
      </xdr:nvSpPr>
      <xdr:spPr bwMode="auto">
        <a:xfrm>
          <a:off x="790575" y="487775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4" name="Texto 17" hidden="1">
          <a:extLst>
            <a:ext uri="{FF2B5EF4-FFF2-40B4-BE49-F238E27FC236}">
              <a16:creationId xmlns:a16="http://schemas.microsoft.com/office/drawing/2014/main" id="{00000000-0008-0000-0000-000018000000}"/>
            </a:ext>
          </a:extLst>
        </xdr:cNvPr>
        <xdr:cNvSpPr txBox="1">
          <a:spLocks noChangeArrowheads="1"/>
        </xdr:cNvSpPr>
      </xdr:nvSpPr>
      <xdr:spPr bwMode="auto">
        <a:xfrm>
          <a:off x="790575" y="487775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5" name="Texto 17" hidden="1">
          <a:extLst>
            <a:ext uri="{FF2B5EF4-FFF2-40B4-BE49-F238E27FC236}">
              <a16:creationId xmlns:a16="http://schemas.microsoft.com/office/drawing/2014/main" id="{00000000-0008-0000-0000-000019000000}"/>
            </a:ext>
          </a:extLst>
        </xdr:cNvPr>
        <xdr:cNvSpPr txBox="1">
          <a:spLocks noChangeArrowheads="1"/>
        </xdr:cNvSpPr>
      </xdr:nvSpPr>
      <xdr:spPr bwMode="auto">
        <a:xfrm>
          <a:off x="790575" y="487775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6" name="Texto 17" hidden="1">
          <a:extLst>
            <a:ext uri="{FF2B5EF4-FFF2-40B4-BE49-F238E27FC236}">
              <a16:creationId xmlns:a16="http://schemas.microsoft.com/office/drawing/2014/main" id="{00000000-0008-0000-0000-00001A000000}"/>
            </a:ext>
          </a:extLst>
        </xdr:cNvPr>
        <xdr:cNvSpPr txBox="1">
          <a:spLocks noChangeArrowheads="1"/>
        </xdr:cNvSpPr>
      </xdr:nvSpPr>
      <xdr:spPr bwMode="auto">
        <a:xfrm>
          <a:off x="790575" y="487775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7" name="Texto 17" hidden="1">
          <a:extLst>
            <a:ext uri="{FF2B5EF4-FFF2-40B4-BE49-F238E27FC236}">
              <a16:creationId xmlns:a16="http://schemas.microsoft.com/office/drawing/2014/main" id="{00000000-0008-0000-0000-00001B000000}"/>
            </a:ext>
          </a:extLst>
        </xdr:cNvPr>
        <xdr:cNvSpPr txBox="1">
          <a:spLocks noChangeArrowheads="1"/>
        </xdr:cNvSpPr>
      </xdr:nvSpPr>
      <xdr:spPr bwMode="auto">
        <a:xfrm>
          <a:off x="790575" y="487775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8" name="Texto 17" hidden="1">
          <a:extLst>
            <a:ext uri="{FF2B5EF4-FFF2-40B4-BE49-F238E27FC236}">
              <a16:creationId xmlns:a16="http://schemas.microsoft.com/office/drawing/2014/main" id="{00000000-0008-0000-0000-00001C000000}"/>
            </a:ext>
          </a:extLst>
        </xdr:cNvPr>
        <xdr:cNvSpPr txBox="1">
          <a:spLocks noChangeArrowheads="1"/>
        </xdr:cNvSpPr>
      </xdr:nvSpPr>
      <xdr:spPr bwMode="auto">
        <a:xfrm>
          <a:off x="790575" y="487775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9" name="Texto 17" hidden="1">
          <a:extLst>
            <a:ext uri="{FF2B5EF4-FFF2-40B4-BE49-F238E27FC236}">
              <a16:creationId xmlns:a16="http://schemas.microsoft.com/office/drawing/2014/main" id="{00000000-0008-0000-0000-00001D000000}"/>
            </a:ext>
          </a:extLst>
        </xdr:cNvPr>
        <xdr:cNvSpPr txBox="1">
          <a:spLocks noChangeArrowheads="1"/>
        </xdr:cNvSpPr>
      </xdr:nvSpPr>
      <xdr:spPr bwMode="auto">
        <a:xfrm>
          <a:off x="790575" y="487775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0" name="Texto 17" hidden="1">
          <a:extLst>
            <a:ext uri="{FF2B5EF4-FFF2-40B4-BE49-F238E27FC236}">
              <a16:creationId xmlns:a16="http://schemas.microsoft.com/office/drawing/2014/main" id="{00000000-0008-0000-0000-00001E000000}"/>
            </a:ext>
          </a:extLst>
        </xdr:cNvPr>
        <xdr:cNvSpPr txBox="1">
          <a:spLocks noChangeArrowheads="1"/>
        </xdr:cNvSpPr>
      </xdr:nvSpPr>
      <xdr:spPr bwMode="auto">
        <a:xfrm>
          <a:off x="790575" y="48777525"/>
          <a:ext cx="1333500" cy="24765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144135</xdr:rowOff>
    </xdr:to>
    <xdr:sp macro="" textlink="">
      <xdr:nvSpPr>
        <xdr:cNvPr id="31" name="Texto 17" hidden="1">
          <a:extLst>
            <a:ext uri="{FF2B5EF4-FFF2-40B4-BE49-F238E27FC236}">
              <a16:creationId xmlns:a16="http://schemas.microsoft.com/office/drawing/2014/main" id="{00000000-0008-0000-0000-00001F000000}"/>
            </a:ext>
          </a:extLst>
        </xdr:cNvPr>
        <xdr:cNvSpPr txBox="1">
          <a:spLocks noChangeArrowheads="1"/>
        </xdr:cNvSpPr>
      </xdr:nvSpPr>
      <xdr:spPr bwMode="auto">
        <a:xfrm>
          <a:off x="790575" y="487775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97336</xdr:rowOff>
    </xdr:to>
    <xdr:sp macro="" textlink="">
      <xdr:nvSpPr>
        <xdr:cNvPr id="79" name="Texto 17" hidden="1">
          <a:extLst>
            <a:ext uri="{FF2B5EF4-FFF2-40B4-BE49-F238E27FC236}">
              <a16:creationId xmlns:a16="http://schemas.microsoft.com/office/drawing/2014/main" id="{00000000-0008-0000-0000-00004F000000}"/>
            </a:ext>
          </a:extLst>
        </xdr:cNvPr>
        <xdr:cNvSpPr txBox="1">
          <a:spLocks noChangeArrowheads="1"/>
        </xdr:cNvSpPr>
      </xdr:nvSpPr>
      <xdr:spPr bwMode="auto">
        <a:xfrm>
          <a:off x="790575" y="424815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97336</xdr:rowOff>
    </xdr:to>
    <xdr:sp macro="" textlink="">
      <xdr:nvSpPr>
        <xdr:cNvPr id="80" name="Texto 17" hidden="1">
          <a:extLst>
            <a:ext uri="{FF2B5EF4-FFF2-40B4-BE49-F238E27FC236}">
              <a16:creationId xmlns:a16="http://schemas.microsoft.com/office/drawing/2014/main" id="{00000000-0008-0000-0000-000050000000}"/>
            </a:ext>
          </a:extLst>
        </xdr:cNvPr>
        <xdr:cNvSpPr txBox="1">
          <a:spLocks noChangeArrowheads="1"/>
        </xdr:cNvSpPr>
      </xdr:nvSpPr>
      <xdr:spPr bwMode="auto">
        <a:xfrm>
          <a:off x="790575" y="424815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97336</xdr:rowOff>
    </xdr:to>
    <xdr:sp macro="" textlink="">
      <xdr:nvSpPr>
        <xdr:cNvPr id="81" name="Texto 17" hidden="1">
          <a:extLst>
            <a:ext uri="{FF2B5EF4-FFF2-40B4-BE49-F238E27FC236}">
              <a16:creationId xmlns:a16="http://schemas.microsoft.com/office/drawing/2014/main" id="{00000000-0008-0000-0000-000051000000}"/>
            </a:ext>
          </a:extLst>
        </xdr:cNvPr>
        <xdr:cNvSpPr txBox="1">
          <a:spLocks noChangeArrowheads="1"/>
        </xdr:cNvSpPr>
      </xdr:nvSpPr>
      <xdr:spPr bwMode="auto">
        <a:xfrm>
          <a:off x="790575" y="424815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97336</xdr:rowOff>
    </xdr:to>
    <xdr:sp macro="" textlink="">
      <xdr:nvSpPr>
        <xdr:cNvPr id="82" name="Texto 17" hidden="1">
          <a:extLst>
            <a:ext uri="{FF2B5EF4-FFF2-40B4-BE49-F238E27FC236}">
              <a16:creationId xmlns:a16="http://schemas.microsoft.com/office/drawing/2014/main" id="{00000000-0008-0000-0000-000052000000}"/>
            </a:ext>
          </a:extLst>
        </xdr:cNvPr>
        <xdr:cNvSpPr txBox="1">
          <a:spLocks noChangeArrowheads="1"/>
        </xdr:cNvSpPr>
      </xdr:nvSpPr>
      <xdr:spPr bwMode="auto">
        <a:xfrm>
          <a:off x="790575" y="424815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97336</xdr:rowOff>
    </xdr:to>
    <xdr:sp macro="" textlink="">
      <xdr:nvSpPr>
        <xdr:cNvPr id="83" name="Texto 17" hidden="1">
          <a:extLst>
            <a:ext uri="{FF2B5EF4-FFF2-40B4-BE49-F238E27FC236}">
              <a16:creationId xmlns:a16="http://schemas.microsoft.com/office/drawing/2014/main" id="{00000000-0008-0000-0000-000053000000}"/>
            </a:ext>
          </a:extLst>
        </xdr:cNvPr>
        <xdr:cNvSpPr txBox="1">
          <a:spLocks noChangeArrowheads="1"/>
        </xdr:cNvSpPr>
      </xdr:nvSpPr>
      <xdr:spPr bwMode="auto">
        <a:xfrm>
          <a:off x="790575" y="424815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97336</xdr:rowOff>
    </xdr:to>
    <xdr:sp macro="" textlink="">
      <xdr:nvSpPr>
        <xdr:cNvPr id="84" name="Texto 17" hidden="1">
          <a:extLst>
            <a:ext uri="{FF2B5EF4-FFF2-40B4-BE49-F238E27FC236}">
              <a16:creationId xmlns:a16="http://schemas.microsoft.com/office/drawing/2014/main" id="{00000000-0008-0000-0000-000054000000}"/>
            </a:ext>
          </a:extLst>
        </xdr:cNvPr>
        <xdr:cNvSpPr txBox="1">
          <a:spLocks noChangeArrowheads="1"/>
        </xdr:cNvSpPr>
      </xdr:nvSpPr>
      <xdr:spPr bwMode="auto">
        <a:xfrm>
          <a:off x="790575" y="424815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97336</xdr:rowOff>
    </xdr:to>
    <xdr:sp macro="" textlink="">
      <xdr:nvSpPr>
        <xdr:cNvPr id="85" name="Texto 17" hidden="1">
          <a:extLst>
            <a:ext uri="{FF2B5EF4-FFF2-40B4-BE49-F238E27FC236}">
              <a16:creationId xmlns:a16="http://schemas.microsoft.com/office/drawing/2014/main" id="{00000000-0008-0000-0000-000055000000}"/>
            </a:ext>
          </a:extLst>
        </xdr:cNvPr>
        <xdr:cNvSpPr txBox="1">
          <a:spLocks noChangeArrowheads="1"/>
        </xdr:cNvSpPr>
      </xdr:nvSpPr>
      <xdr:spPr bwMode="auto">
        <a:xfrm>
          <a:off x="790575" y="424815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97336</xdr:rowOff>
    </xdr:to>
    <xdr:sp macro="" textlink="">
      <xdr:nvSpPr>
        <xdr:cNvPr id="86" name="Texto 17" hidden="1">
          <a:extLst>
            <a:ext uri="{FF2B5EF4-FFF2-40B4-BE49-F238E27FC236}">
              <a16:creationId xmlns:a16="http://schemas.microsoft.com/office/drawing/2014/main" id="{00000000-0008-0000-0000-000056000000}"/>
            </a:ext>
          </a:extLst>
        </xdr:cNvPr>
        <xdr:cNvSpPr txBox="1">
          <a:spLocks noChangeArrowheads="1"/>
        </xdr:cNvSpPr>
      </xdr:nvSpPr>
      <xdr:spPr bwMode="auto">
        <a:xfrm>
          <a:off x="790575" y="424815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106861</xdr:rowOff>
    </xdr:to>
    <xdr:sp macro="" textlink="">
      <xdr:nvSpPr>
        <xdr:cNvPr id="87" name="Texto 17" hidden="1">
          <a:extLst>
            <a:ext uri="{FF2B5EF4-FFF2-40B4-BE49-F238E27FC236}">
              <a16:creationId xmlns:a16="http://schemas.microsoft.com/office/drawing/2014/main" id="{00000000-0008-0000-0000-000057000000}"/>
            </a:ext>
          </a:extLst>
        </xdr:cNvPr>
        <xdr:cNvSpPr txBox="1">
          <a:spLocks noChangeArrowheads="1"/>
        </xdr:cNvSpPr>
      </xdr:nvSpPr>
      <xdr:spPr bwMode="auto">
        <a:xfrm>
          <a:off x="790575" y="4248150"/>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106861</xdr:rowOff>
    </xdr:to>
    <xdr:sp macro="" textlink="">
      <xdr:nvSpPr>
        <xdr:cNvPr id="88" name="Texto 17" hidden="1">
          <a:extLst>
            <a:ext uri="{FF2B5EF4-FFF2-40B4-BE49-F238E27FC236}">
              <a16:creationId xmlns:a16="http://schemas.microsoft.com/office/drawing/2014/main" id="{00000000-0008-0000-0000-000058000000}"/>
            </a:ext>
          </a:extLst>
        </xdr:cNvPr>
        <xdr:cNvSpPr txBox="1">
          <a:spLocks noChangeArrowheads="1"/>
        </xdr:cNvSpPr>
      </xdr:nvSpPr>
      <xdr:spPr bwMode="auto">
        <a:xfrm>
          <a:off x="790575" y="4248150"/>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106861</xdr:rowOff>
    </xdr:to>
    <xdr:sp macro="" textlink="">
      <xdr:nvSpPr>
        <xdr:cNvPr id="89" name="Texto 17" hidden="1">
          <a:extLst>
            <a:ext uri="{FF2B5EF4-FFF2-40B4-BE49-F238E27FC236}">
              <a16:creationId xmlns:a16="http://schemas.microsoft.com/office/drawing/2014/main" id="{00000000-0008-0000-0000-000059000000}"/>
            </a:ext>
          </a:extLst>
        </xdr:cNvPr>
        <xdr:cNvSpPr txBox="1">
          <a:spLocks noChangeArrowheads="1"/>
        </xdr:cNvSpPr>
      </xdr:nvSpPr>
      <xdr:spPr bwMode="auto">
        <a:xfrm>
          <a:off x="790575" y="4248150"/>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106861</xdr:rowOff>
    </xdr:to>
    <xdr:sp macro="" textlink="">
      <xdr:nvSpPr>
        <xdr:cNvPr id="90" name="Texto 17" hidden="1">
          <a:extLst>
            <a:ext uri="{FF2B5EF4-FFF2-40B4-BE49-F238E27FC236}">
              <a16:creationId xmlns:a16="http://schemas.microsoft.com/office/drawing/2014/main" id="{00000000-0008-0000-0000-00005A000000}"/>
            </a:ext>
          </a:extLst>
        </xdr:cNvPr>
        <xdr:cNvSpPr txBox="1">
          <a:spLocks noChangeArrowheads="1"/>
        </xdr:cNvSpPr>
      </xdr:nvSpPr>
      <xdr:spPr bwMode="auto">
        <a:xfrm>
          <a:off x="790575" y="4248150"/>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106861</xdr:rowOff>
    </xdr:to>
    <xdr:sp macro="" textlink="">
      <xdr:nvSpPr>
        <xdr:cNvPr id="91" name="Texto 17" hidden="1">
          <a:extLst>
            <a:ext uri="{FF2B5EF4-FFF2-40B4-BE49-F238E27FC236}">
              <a16:creationId xmlns:a16="http://schemas.microsoft.com/office/drawing/2014/main" id="{00000000-0008-0000-0000-00005B000000}"/>
            </a:ext>
          </a:extLst>
        </xdr:cNvPr>
        <xdr:cNvSpPr txBox="1">
          <a:spLocks noChangeArrowheads="1"/>
        </xdr:cNvSpPr>
      </xdr:nvSpPr>
      <xdr:spPr bwMode="auto">
        <a:xfrm>
          <a:off x="790575" y="4248150"/>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106861</xdr:rowOff>
    </xdr:to>
    <xdr:sp macro="" textlink="">
      <xdr:nvSpPr>
        <xdr:cNvPr id="92" name="Texto 17" hidden="1">
          <a:extLst>
            <a:ext uri="{FF2B5EF4-FFF2-40B4-BE49-F238E27FC236}">
              <a16:creationId xmlns:a16="http://schemas.microsoft.com/office/drawing/2014/main" id="{00000000-0008-0000-0000-00005C000000}"/>
            </a:ext>
          </a:extLst>
        </xdr:cNvPr>
        <xdr:cNvSpPr txBox="1">
          <a:spLocks noChangeArrowheads="1"/>
        </xdr:cNvSpPr>
      </xdr:nvSpPr>
      <xdr:spPr bwMode="auto">
        <a:xfrm>
          <a:off x="790575" y="4248150"/>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34" name="Texto 17" hidden="1">
          <a:extLst>
            <a:ext uri="{FF2B5EF4-FFF2-40B4-BE49-F238E27FC236}">
              <a16:creationId xmlns:a16="http://schemas.microsoft.com/office/drawing/2014/main" id="{00000000-0008-0000-0000-000086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35" name="Texto 17" hidden="1">
          <a:extLst>
            <a:ext uri="{FF2B5EF4-FFF2-40B4-BE49-F238E27FC236}">
              <a16:creationId xmlns:a16="http://schemas.microsoft.com/office/drawing/2014/main" id="{00000000-0008-0000-0000-000087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36" name="Texto 17" hidden="1">
          <a:extLst>
            <a:ext uri="{FF2B5EF4-FFF2-40B4-BE49-F238E27FC236}">
              <a16:creationId xmlns:a16="http://schemas.microsoft.com/office/drawing/2014/main" id="{00000000-0008-0000-0000-000088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37" name="Texto 17" hidden="1">
          <a:extLst>
            <a:ext uri="{FF2B5EF4-FFF2-40B4-BE49-F238E27FC236}">
              <a16:creationId xmlns:a16="http://schemas.microsoft.com/office/drawing/2014/main" id="{00000000-0008-0000-0000-000089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38" name="Texto 17" hidden="1">
          <a:extLst>
            <a:ext uri="{FF2B5EF4-FFF2-40B4-BE49-F238E27FC236}">
              <a16:creationId xmlns:a16="http://schemas.microsoft.com/office/drawing/2014/main" id="{00000000-0008-0000-0000-00008A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39" name="Texto 17" hidden="1">
          <a:extLst>
            <a:ext uri="{FF2B5EF4-FFF2-40B4-BE49-F238E27FC236}">
              <a16:creationId xmlns:a16="http://schemas.microsoft.com/office/drawing/2014/main" id="{00000000-0008-0000-0000-00008B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40" name="Texto 17" hidden="1">
          <a:extLst>
            <a:ext uri="{FF2B5EF4-FFF2-40B4-BE49-F238E27FC236}">
              <a16:creationId xmlns:a16="http://schemas.microsoft.com/office/drawing/2014/main" id="{00000000-0008-0000-0000-00008C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41" name="Texto 17" hidden="1">
          <a:extLst>
            <a:ext uri="{FF2B5EF4-FFF2-40B4-BE49-F238E27FC236}">
              <a16:creationId xmlns:a16="http://schemas.microsoft.com/office/drawing/2014/main" id="{00000000-0008-0000-0000-00008D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42" name="Texto 17" hidden="1">
          <a:extLst>
            <a:ext uri="{FF2B5EF4-FFF2-40B4-BE49-F238E27FC236}">
              <a16:creationId xmlns:a16="http://schemas.microsoft.com/office/drawing/2014/main" id="{00000000-0008-0000-0000-00008E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43" name="Texto 17" hidden="1">
          <a:extLst>
            <a:ext uri="{FF2B5EF4-FFF2-40B4-BE49-F238E27FC236}">
              <a16:creationId xmlns:a16="http://schemas.microsoft.com/office/drawing/2014/main" id="{00000000-0008-0000-0000-00008F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44" name="Texto 17" hidden="1">
          <a:extLst>
            <a:ext uri="{FF2B5EF4-FFF2-40B4-BE49-F238E27FC236}">
              <a16:creationId xmlns:a16="http://schemas.microsoft.com/office/drawing/2014/main" id="{00000000-0008-0000-0000-000090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45" name="Texto 17" hidden="1">
          <a:extLst>
            <a:ext uri="{FF2B5EF4-FFF2-40B4-BE49-F238E27FC236}">
              <a16:creationId xmlns:a16="http://schemas.microsoft.com/office/drawing/2014/main" id="{00000000-0008-0000-0000-000091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46" name="Texto 17" hidden="1">
          <a:extLst>
            <a:ext uri="{FF2B5EF4-FFF2-40B4-BE49-F238E27FC236}">
              <a16:creationId xmlns:a16="http://schemas.microsoft.com/office/drawing/2014/main" id="{00000000-0008-0000-0000-000092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47" name="Texto 17" hidden="1">
          <a:extLst>
            <a:ext uri="{FF2B5EF4-FFF2-40B4-BE49-F238E27FC236}">
              <a16:creationId xmlns:a16="http://schemas.microsoft.com/office/drawing/2014/main" id="{00000000-0008-0000-0000-000093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48" name="Texto 17" hidden="1">
          <a:extLst>
            <a:ext uri="{FF2B5EF4-FFF2-40B4-BE49-F238E27FC236}">
              <a16:creationId xmlns:a16="http://schemas.microsoft.com/office/drawing/2014/main" id="{00000000-0008-0000-0000-000094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144135</xdr:rowOff>
    </xdr:to>
    <xdr:sp macro="" textlink="">
      <xdr:nvSpPr>
        <xdr:cNvPr id="149" name="Texto 17" hidden="1">
          <a:extLst>
            <a:ext uri="{FF2B5EF4-FFF2-40B4-BE49-F238E27FC236}">
              <a16:creationId xmlns:a16="http://schemas.microsoft.com/office/drawing/2014/main" id="{00000000-0008-0000-0000-000095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50" name="Texto 17" hidden="1">
          <a:extLst>
            <a:ext uri="{FF2B5EF4-FFF2-40B4-BE49-F238E27FC236}">
              <a16:creationId xmlns:a16="http://schemas.microsoft.com/office/drawing/2014/main" id="{00000000-0008-0000-0000-000096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51" name="Texto 17" hidden="1">
          <a:extLst>
            <a:ext uri="{FF2B5EF4-FFF2-40B4-BE49-F238E27FC236}">
              <a16:creationId xmlns:a16="http://schemas.microsoft.com/office/drawing/2014/main" id="{00000000-0008-0000-0000-000097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52" name="Texto 17" hidden="1">
          <a:extLst>
            <a:ext uri="{FF2B5EF4-FFF2-40B4-BE49-F238E27FC236}">
              <a16:creationId xmlns:a16="http://schemas.microsoft.com/office/drawing/2014/main" id="{00000000-0008-0000-0000-000098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53" name="Texto 17" hidden="1">
          <a:extLst>
            <a:ext uri="{FF2B5EF4-FFF2-40B4-BE49-F238E27FC236}">
              <a16:creationId xmlns:a16="http://schemas.microsoft.com/office/drawing/2014/main" id="{00000000-0008-0000-0000-000099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54" name="Texto 17" hidden="1">
          <a:extLst>
            <a:ext uri="{FF2B5EF4-FFF2-40B4-BE49-F238E27FC236}">
              <a16:creationId xmlns:a16="http://schemas.microsoft.com/office/drawing/2014/main" id="{00000000-0008-0000-0000-00009A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55" name="Texto 17" hidden="1">
          <a:extLst>
            <a:ext uri="{FF2B5EF4-FFF2-40B4-BE49-F238E27FC236}">
              <a16:creationId xmlns:a16="http://schemas.microsoft.com/office/drawing/2014/main" id="{00000000-0008-0000-0000-00009B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56" name="Texto 17" hidden="1">
          <a:extLst>
            <a:ext uri="{FF2B5EF4-FFF2-40B4-BE49-F238E27FC236}">
              <a16:creationId xmlns:a16="http://schemas.microsoft.com/office/drawing/2014/main" id="{00000000-0008-0000-0000-00009C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57" name="Texto 17" hidden="1">
          <a:extLst>
            <a:ext uri="{FF2B5EF4-FFF2-40B4-BE49-F238E27FC236}">
              <a16:creationId xmlns:a16="http://schemas.microsoft.com/office/drawing/2014/main" id="{00000000-0008-0000-0000-00009D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58" name="Texto 17" hidden="1">
          <a:extLst>
            <a:ext uri="{FF2B5EF4-FFF2-40B4-BE49-F238E27FC236}">
              <a16:creationId xmlns:a16="http://schemas.microsoft.com/office/drawing/2014/main" id="{00000000-0008-0000-0000-00009E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59" name="Texto 17" hidden="1">
          <a:extLst>
            <a:ext uri="{FF2B5EF4-FFF2-40B4-BE49-F238E27FC236}">
              <a16:creationId xmlns:a16="http://schemas.microsoft.com/office/drawing/2014/main" id="{00000000-0008-0000-0000-00009F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60" name="Texto 17" hidden="1">
          <a:extLst>
            <a:ext uri="{FF2B5EF4-FFF2-40B4-BE49-F238E27FC236}">
              <a16:creationId xmlns:a16="http://schemas.microsoft.com/office/drawing/2014/main" id="{00000000-0008-0000-0000-0000A0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61" name="Texto 17" hidden="1">
          <a:extLst>
            <a:ext uri="{FF2B5EF4-FFF2-40B4-BE49-F238E27FC236}">
              <a16:creationId xmlns:a16="http://schemas.microsoft.com/office/drawing/2014/main" id="{00000000-0008-0000-0000-0000A1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62" name="Texto 17" hidden="1">
          <a:extLst>
            <a:ext uri="{FF2B5EF4-FFF2-40B4-BE49-F238E27FC236}">
              <a16:creationId xmlns:a16="http://schemas.microsoft.com/office/drawing/2014/main" id="{00000000-0008-0000-0000-0000A2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63" name="Texto 17" hidden="1">
          <a:extLst>
            <a:ext uri="{FF2B5EF4-FFF2-40B4-BE49-F238E27FC236}">
              <a16:creationId xmlns:a16="http://schemas.microsoft.com/office/drawing/2014/main" id="{00000000-0008-0000-0000-0000A3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64" name="Texto 17" hidden="1">
          <a:extLst>
            <a:ext uri="{FF2B5EF4-FFF2-40B4-BE49-F238E27FC236}">
              <a16:creationId xmlns:a16="http://schemas.microsoft.com/office/drawing/2014/main" id="{00000000-0008-0000-0000-0000A4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144135</xdr:rowOff>
    </xdr:to>
    <xdr:sp macro="" textlink="">
      <xdr:nvSpPr>
        <xdr:cNvPr id="165" name="Texto 17" hidden="1">
          <a:extLst>
            <a:ext uri="{FF2B5EF4-FFF2-40B4-BE49-F238E27FC236}">
              <a16:creationId xmlns:a16="http://schemas.microsoft.com/office/drawing/2014/main" id="{00000000-0008-0000-0000-0000A5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66" name="Texto 17" hidden="1">
          <a:extLst>
            <a:ext uri="{FF2B5EF4-FFF2-40B4-BE49-F238E27FC236}">
              <a16:creationId xmlns:a16="http://schemas.microsoft.com/office/drawing/2014/main" id="{00000000-0008-0000-0000-0000A6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67" name="Texto 17" hidden="1">
          <a:extLst>
            <a:ext uri="{FF2B5EF4-FFF2-40B4-BE49-F238E27FC236}">
              <a16:creationId xmlns:a16="http://schemas.microsoft.com/office/drawing/2014/main" id="{00000000-0008-0000-0000-0000A7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68" name="Texto 17" hidden="1">
          <a:extLst>
            <a:ext uri="{FF2B5EF4-FFF2-40B4-BE49-F238E27FC236}">
              <a16:creationId xmlns:a16="http://schemas.microsoft.com/office/drawing/2014/main" id="{00000000-0008-0000-0000-0000A8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69" name="Texto 17" hidden="1">
          <a:extLst>
            <a:ext uri="{FF2B5EF4-FFF2-40B4-BE49-F238E27FC236}">
              <a16:creationId xmlns:a16="http://schemas.microsoft.com/office/drawing/2014/main" id="{00000000-0008-0000-0000-0000A9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70" name="Texto 17" hidden="1">
          <a:extLst>
            <a:ext uri="{FF2B5EF4-FFF2-40B4-BE49-F238E27FC236}">
              <a16:creationId xmlns:a16="http://schemas.microsoft.com/office/drawing/2014/main" id="{00000000-0008-0000-0000-0000AA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71" name="Texto 17" hidden="1">
          <a:extLst>
            <a:ext uri="{FF2B5EF4-FFF2-40B4-BE49-F238E27FC236}">
              <a16:creationId xmlns:a16="http://schemas.microsoft.com/office/drawing/2014/main" id="{00000000-0008-0000-0000-0000AB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72" name="Texto 17" hidden="1">
          <a:extLst>
            <a:ext uri="{FF2B5EF4-FFF2-40B4-BE49-F238E27FC236}">
              <a16:creationId xmlns:a16="http://schemas.microsoft.com/office/drawing/2014/main" id="{00000000-0008-0000-0000-0000AC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73" name="Texto 17" hidden="1">
          <a:extLst>
            <a:ext uri="{FF2B5EF4-FFF2-40B4-BE49-F238E27FC236}">
              <a16:creationId xmlns:a16="http://schemas.microsoft.com/office/drawing/2014/main" id="{00000000-0008-0000-0000-0000AD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74" name="Texto 17" hidden="1">
          <a:extLst>
            <a:ext uri="{FF2B5EF4-FFF2-40B4-BE49-F238E27FC236}">
              <a16:creationId xmlns:a16="http://schemas.microsoft.com/office/drawing/2014/main" id="{00000000-0008-0000-0000-0000AE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75" name="Texto 17" hidden="1">
          <a:extLst>
            <a:ext uri="{FF2B5EF4-FFF2-40B4-BE49-F238E27FC236}">
              <a16:creationId xmlns:a16="http://schemas.microsoft.com/office/drawing/2014/main" id="{00000000-0008-0000-0000-0000AF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76" name="Texto 17" hidden="1">
          <a:extLst>
            <a:ext uri="{FF2B5EF4-FFF2-40B4-BE49-F238E27FC236}">
              <a16:creationId xmlns:a16="http://schemas.microsoft.com/office/drawing/2014/main" id="{00000000-0008-0000-0000-0000B0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77" name="Texto 17" hidden="1">
          <a:extLst>
            <a:ext uri="{FF2B5EF4-FFF2-40B4-BE49-F238E27FC236}">
              <a16:creationId xmlns:a16="http://schemas.microsoft.com/office/drawing/2014/main" id="{00000000-0008-0000-0000-0000B1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78" name="Texto 17" hidden="1">
          <a:extLst>
            <a:ext uri="{FF2B5EF4-FFF2-40B4-BE49-F238E27FC236}">
              <a16:creationId xmlns:a16="http://schemas.microsoft.com/office/drawing/2014/main" id="{00000000-0008-0000-0000-0000B2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79" name="Texto 17" hidden="1">
          <a:extLst>
            <a:ext uri="{FF2B5EF4-FFF2-40B4-BE49-F238E27FC236}">
              <a16:creationId xmlns:a16="http://schemas.microsoft.com/office/drawing/2014/main" id="{00000000-0008-0000-0000-0000B3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80" name="Texto 17" hidden="1">
          <a:extLst>
            <a:ext uri="{FF2B5EF4-FFF2-40B4-BE49-F238E27FC236}">
              <a16:creationId xmlns:a16="http://schemas.microsoft.com/office/drawing/2014/main" id="{00000000-0008-0000-0000-0000B4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144135</xdr:rowOff>
    </xdr:to>
    <xdr:sp macro="" textlink="">
      <xdr:nvSpPr>
        <xdr:cNvPr id="181" name="Texto 17" hidden="1">
          <a:extLst>
            <a:ext uri="{FF2B5EF4-FFF2-40B4-BE49-F238E27FC236}">
              <a16:creationId xmlns:a16="http://schemas.microsoft.com/office/drawing/2014/main" id="{00000000-0008-0000-0000-0000B5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82" name="Texto 17" hidden="1">
          <a:extLst>
            <a:ext uri="{FF2B5EF4-FFF2-40B4-BE49-F238E27FC236}">
              <a16:creationId xmlns:a16="http://schemas.microsoft.com/office/drawing/2014/main" id="{00000000-0008-0000-0000-0000B6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83" name="Texto 17" hidden="1">
          <a:extLst>
            <a:ext uri="{FF2B5EF4-FFF2-40B4-BE49-F238E27FC236}">
              <a16:creationId xmlns:a16="http://schemas.microsoft.com/office/drawing/2014/main" id="{00000000-0008-0000-0000-0000B7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84" name="Texto 17" hidden="1">
          <a:extLst>
            <a:ext uri="{FF2B5EF4-FFF2-40B4-BE49-F238E27FC236}">
              <a16:creationId xmlns:a16="http://schemas.microsoft.com/office/drawing/2014/main" id="{00000000-0008-0000-0000-0000B8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85" name="Texto 17" hidden="1">
          <a:extLst>
            <a:ext uri="{FF2B5EF4-FFF2-40B4-BE49-F238E27FC236}">
              <a16:creationId xmlns:a16="http://schemas.microsoft.com/office/drawing/2014/main" id="{00000000-0008-0000-0000-0000B9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86" name="Texto 17" hidden="1">
          <a:extLst>
            <a:ext uri="{FF2B5EF4-FFF2-40B4-BE49-F238E27FC236}">
              <a16:creationId xmlns:a16="http://schemas.microsoft.com/office/drawing/2014/main" id="{00000000-0008-0000-0000-0000BA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87" name="Texto 17" hidden="1">
          <a:extLst>
            <a:ext uri="{FF2B5EF4-FFF2-40B4-BE49-F238E27FC236}">
              <a16:creationId xmlns:a16="http://schemas.microsoft.com/office/drawing/2014/main" id="{00000000-0008-0000-0000-0000BB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88" name="Texto 17" hidden="1">
          <a:extLst>
            <a:ext uri="{FF2B5EF4-FFF2-40B4-BE49-F238E27FC236}">
              <a16:creationId xmlns:a16="http://schemas.microsoft.com/office/drawing/2014/main" id="{00000000-0008-0000-0000-0000BC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89" name="Texto 17" hidden="1">
          <a:extLst>
            <a:ext uri="{FF2B5EF4-FFF2-40B4-BE49-F238E27FC236}">
              <a16:creationId xmlns:a16="http://schemas.microsoft.com/office/drawing/2014/main" id="{00000000-0008-0000-0000-0000BD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90" name="Texto 17" hidden="1">
          <a:extLst>
            <a:ext uri="{FF2B5EF4-FFF2-40B4-BE49-F238E27FC236}">
              <a16:creationId xmlns:a16="http://schemas.microsoft.com/office/drawing/2014/main" id="{00000000-0008-0000-0000-0000BE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91" name="Texto 17" hidden="1">
          <a:extLst>
            <a:ext uri="{FF2B5EF4-FFF2-40B4-BE49-F238E27FC236}">
              <a16:creationId xmlns:a16="http://schemas.microsoft.com/office/drawing/2014/main" id="{00000000-0008-0000-0000-0000BF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92" name="Texto 17" hidden="1">
          <a:extLst>
            <a:ext uri="{FF2B5EF4-FFF2-40B4-BE49-F238E27FC236}">
              <a16:creationId xmlns:a16="http://schemas.microsoft.com/office/drawing/2014/main" id="{00000000-0008-0000-0000-0000C0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93" name="Texto 17" hidden="1">
          <a:extLst>
            <a:ext uri="{FF2B5EF4-FFF2-40B4-BE49-F238E27FC236}">
              <a16:creationId xmlns:a16="http://schemas.microsoft.com/office/drawing/2014/main" id="{00000000-0008-0000-0000-0000C1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94" name="Texto 17" hidden="1">
          <a:extLst>
            <a:ext uri="{FF2B5EF4-FFF2-40B4-BE49-F238E27FC236}">
              <a16:creationId xmlns:a16="http://schemas.microsoft.com/office/drawing/2014/main" id="{00000000-0008-0000-0000-0000C2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95" name="Texto 17" hidden="1">
          <a:extLst>
            <a:ext uri="{FF2B5EF4-FFF2-40B4-BE49-F238E27FC236}">
              <a16:creationId xmlns:a16="http://schemas.microsoft.com/office/drawing/2014/main" id="{00000000-0008-0000-0000-0000C3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96" name="Texto 17" hidden="1">
          <a:extLst>
            <a:ext uri="{FF2B5EF4-FFF2-40B4-BE49-F238E27FC236}">
              <a16:creationId xmlns:a16="http://schemas.microsoft.com/office/drawing/2014/main" id="{00000000-0008-0000-0000-0000C4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144135</xdr:rowOff>
    </xdr:to>
    <xdr:sp macro="" textlink="">
      <xdr:nvSpPr>
        <xdr:cNvPr id="197" name="Texto 17" hidden="1">
          <a:extLst>
            <a:ext uri="{FF2B5EF4-FFF2-40B4-BE49-F238E27FC236}">
              <a16:creationId xmlns:a16="http://schemas.microsoft.com/office/drawing/2014/main" id="{00000000-0008-0000-0000-0000C5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98" name="Texto 17" hidden="1">
          <a:extLst>
            <a:ext uri="{FF2B5EF4-FFF2-40B4-BE49-F238E27FC236}">
              <a16:creationId xmlns:a16="http://schemas.microsoft.com/office/drawing/2014/main" id="{00000000-0008-0000-0000-0000C600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99" name="Texto 17" hidden="1">
          <a:extLst>
            <a:ext uri="{FF2B5EF4-FFF2-40B4-BE49-F238E27FC236}">
              <a16:creationId xmlns:a16="http://schemas.microsoft.com/office/drawing/2014/main" id="{00000000-0008-0000-0000-0000C700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00" name="Texto 17" hidden="1">
          <a:extLst>
            <a:ext uri="{FF2B5EF4-FFF2-40B4-BE49-F238E27FC236}">
              <a16:creationId xmlns:a16="http://schemas.microsoft.com/office/drawing/2014/main" id="{00000000-0008-0000-0000-0000C800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01" name="Texto 17" hidden="1">
          <a:extLst>
            <a:ext uri="{FF2B5EF4-FFF2-40B4-BE49-F238E27FC236}">
              <a16:creationId xmlns:a16="http://schemas.microsoft.com/office/drawing/2014/main" id="{00000000-0008-0000-0000-0000C900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02" name="Texto 17" hidden="1">
          <a:extLst>
            <a:ext uri="{FF2B5EF4-FFF2-40B4-BE49-F238E27FC236}">
              <a16:creationId xmlns:a16="http://schemas.microsoft.com/office/drawing/2014/main" id="{00000000-0008-0000-0000-0000CA00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03" name="Texto 17" hidden="1">
          <a:extLst>
            <a:ext uri="{FF2B5EF4-FFF2-40B4-BE49-F238E27FC236}">
              <a16:creationId xmlns:a16="http://schemas.microsoft.com/office/drawing/2014/main" id="{00000000-0008-0000-0000-0000CB00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04" name="Texto 17" hidden="1">
          <a:extLst>
            <a:ext uri="{FF2B5EF4-FFF2-40B4-BE49-F238E27FC236}">
              <a16:creationId xmlns:a16="http://schemas.microsoft.com/office/drawing/2014/main" id="{00000000-0008-0000-0000-0000CC00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05" name="Texto 17" hidden="1">
          <a:extLst>
            <a:ext uri="{FF2B5EF4-FFF2-40B4-BE49-F238E27FC236}">
              <a16:creationId xmlns:a16="http://schemas.microsoft.com/office/drawing/2014/main" id="{00000000-0008-0000-0000-0000CD00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06" name="Texto 17" hidden="1">
          <a:extLst>
            <a:ext uri="{FF2B5EF4-FFF2-40B4-BE49-F238E27FC236}">
              <a16:creationId xmlns:a16="http://schemas.microsoft.com/office/drawing/2014/main" id="{00000000-0008-0000-0000-0000CE00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07" name="Texto 17" hidden="1">
          <a:extLst>
            <a:ext uri="{FF2B5EF4-FFF2-40B4-BE49-F238E27FC236}">
              <a16:creationId xmlns:a16="http://schemas.microsoft.com/office/drawing/2014/main" id="{00000000-0008-0000-0000-0000CF00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08" name="Texto 17" hidden="1">
          <a:extLst>
            <a:ext uri="{FF2B5EF4-FFF2-40B4-BE49-F238E27FC236}">
              <a16:creationId xmlns:a16="http://schemas.microsoft.com/office/drawing/2014/main" id="{00000000-0008-0000-0000-0000D000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09" name="Texto 17" hidden="1">
          <a:extLst>
            <a:ext uri="{FF2B5EF4-FFF2-40B4-BE49-F238E27FC236}">
              <a16:creationId xmlns:a16="http://schemas.microsoft.com/office/drawing/2014/main" id="{00000000-0008-0000-0000-0000D100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10" name="Texto 17" hidden="1">
          <a:extLst>
            <a:ext uri="{FF2B5EF4-FFF2-40B4-BE49-F238E27FC236}">
              <a16:creationId xmlns:a16="http://schemas.microsoft.com/office/drawing/2014/main" id="{00000000-0008-0000-0000-0000D200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11" name="Texto 17" hidden="1">
          <a:extLst>
            <a:ext uri="{FF2B5EF4-FFF2-40B4-BE49-F238E27FC236}">
              <a16:creationId xmlns:a16="http://schemas.microsoft.com/office/drawing/2014/main" id="{00000000-0008-0000-0000-0000D300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12" name="Texto 17" hidden="1">
          <a:extLst>
            <a:ext uri="{FF2B5EF4-FFF2-40B4-BE49-F238E27FC236}">
              <a16:creationId xmlns:a16="http://schemas.microsoft.com/office/drawing/2014/main" id="{00000000-0008-0000-0000-0000D400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144135</xdr:rowOff>
    </xdr:to>
    <xdr:sp macro="" textlink="">
      <xdr:nvSpPr>
        <xdr:cNvPr id="213" name="Texto 17" hidden="1">
          <a:extLst>
            <a:ext uri="{FF2B5EF4-FFF2-40B4-BE49-F238E27FC236}">
              <a16:creationId xmlns:a16="http://schemas.microsoft.com/office/drawing/2014/main" id="{00000000-0008-0000-0000-0000D500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14" name="Texto 17" hidden="1">
          <a:extLst>
            <a:ext uri="{FF2B5EF4-FFF2-40B4-BE49-F238E27FC236}">
              <a16:creationId xmlns:a16="http://schemas.microsoft.com/office/drawing/2014/main" id="{00000000-0008-0000-0000-0000D6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15" name="Texto 17" hidden="1">
          <a:extLst>
            <a:ext uri="{FF2B5EF4-FFF2-40B4-BE49-F238E27FC236}">
              <a16:creationId xmlns:a16="http://schemas.microsoft.com/office/drawing/2014/main" id="{00000000-0008-0000-0000-0000D7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16" name="Texto 17" hidden="1">
          <a:extLst>
            <a:ext uri="{FF2B5EF4-FFF2-40B4-BE49-F238E27FC236}">
              <a16:creationId xmlns:a16="http://schemas.microsoft.com/office/drawing/2014/main" id="{00000000-0008-0000-0000-0000D8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17" name="Texto 17" hidden="1">
          <a:extLst>
            <a:ext uri="{FF2B5EF4-FFF2-40B4-BE49-F238E27FC236}">
              <a16:creationId xmlns:a16="http://schemas.microsoft.com/office/drawing/2014/main" id="{00000000-0008-0000-0000-0000D9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18" name="Texto 17" hidden="1">
          <a:extLst>
            <a:ext uri="{FF2B5EF4-FFF2-40B4-BE49-F238E27FC236}">
              <a16:creationId xmlns:a16="http://schemas.microsoft.com/office/drawing/2014/main" id="{00000000-0008-0000-0000-0000DA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19" name="Texto 17" hidden="1">
          <a:extLst>
            <a:ext uri="{FF2B5EF4-FFF2-40B4-BE49-F238E27FC236}">
              <a16:creationId xmlns:a16="http://schemas.microsoft.com/office/drawing/2014/main" id="{00000000-0008-0000-0000-0000DB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20" name="Texto 17" hidden="1">
          <a:extLst>
            <a:ext uri="{FF2B5EF4-FFF2-40B4-BE49-F238E27FC236}">
              <a16:creationId xmlns:a16="http://schemas.microsoft.com/office/drawing/2014/main" id="{00000000-0008-0000-0000-0000DC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21" name="Texto 17" hidden="1">
          <a:extLst>
            <a:ext uri="{FF2B5EF4-FFF2-40B4-BE49-F238E27FC236}">
              <a16:creationId xmlns:a16="http://schemas.microsoft.com/office/drawing/2014/main" id="{00000000-0008-0000-0000-0000DD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22" name="Texto 17" hidden="1">
          <a:extLst>
            <a:ext uri="{FF2B5EF4-FFF2-40B4-BE49-F238E27FC236}">
              <a16:creationId xmlns:a16="http://schemas.microsoft.com/office/drawing/2014/main" id="{00000000-0008-0000-0000-0000DE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23" name="Texto 17" hidden="1">
          <a:extLst>
            <a:ext uri="{FF2B5EF4-FFF2-40B4-BE49-F238E27FC236}">
              <a16:creationId xmlns:a16="http://schemas.microsoft.com/office/drawing/2014/main" id="{00000000-0008-0000-0000-0000DF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24" name="Texto 17" hidden="1">
          <a:extLst>
            <a:ext uri="{FF2B5EF4-FFF2-40B4-BE49-F238E27FC236}">
              <a16:creationId xmlns:a16="http://schemas.microsoft.com/office/drawing/2014/main" id="{00000000-0008-0000-0000-0000E0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25" name="Texto 17" hidden="1">
          <a:extLst>
            <a:ext uri="{FF2B5EF4-FFF2-40B4-BE49-F238E27FC236}">
              <a16:creationId xmlns:a16="http://schemas.microsoft.com/office/drawing/2014/main" id="{00000000-0008-0000-0000-0000E1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26" name="Texto 17" hidden="1">
          <a:extLst>
            <a:ext uri="{FF2B5EF4-FFF2-40B4-BE49-F238E27FC236}">
              <a16:creationId xmlns:a16="http://schemas.microsoft.com/office/drawing/2014/main" id="{00000000-0008-0000-0000-0000E2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27" name="Texto 17" hidden="1">
          <a:extLst>
            <a:ext uri="{FF2B5EF4-FFF2-40B4-BE49-F238E27FC236}">
              <a16:creationId xmlns:a16="http://schemas.microsoft.com/office/drawing/2014/main" id="{00000000-0008-0000-0000-0000E3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28" name="Texto 17" hidden="1">
          <a:extLst>
            <a:ext uri="{FF2B5EF4-FFF2-40B4-BE49-F238E27FC236}">
              <a16:creationId xmlns:a16="http://schemas.microsoft.com/office/drawing/2014/main" id="{00000000-0008-0000-0000-0000E4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144135</xdr:rowOff>
    </xdr:to>
    <xdr:sp macro="" textlink="">
      <xdr:nvSpPr>
        <xdr:cNvPr id="229" name="Texto 17" hidden="1">
          <a:extLst>
            <a:ext uri="{FF2B5EF4-FFF2-40B4-BE49-F238E27FC236}">
              <a16:creationId xmlns:a16="http://schemas.microsoft.com/office/drawing/2014/main" id="{00000000-0008-0000-0000-0000E5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30" name="Texto 17" hidden="1">
          <a:extLst>
            <a:ext uri="{FF2B5EF4-FFF2-40B4-BE49-F238E27FC236}">
              <a16:creationId xmlns:a16="http://schemas.microsoft.com/office/drawing/2014/main" id="{00000000-0008-0000-0000-0000E6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31" name="Texto 17" hidden="1">
          <a:extLst>
            <a:ext uri="{FF2B5EF4-FFF2-40B4-BE49-F238E27FC236}">
              <a16:creationId xmlns:a16="http://schemas.microsoft.com/office/drawing/2014/main" id="{00000000-0008-0000-0000-0000E7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32" name="Texto 17" hidden="1">
          <a:extLst>
            <a:ext uri="{FF2B5EF4-FFF2-40B4-BE49-F238E27FC236}">
              <a16:creationId xmlns:a16="http://schemas.microsoft.com/office/drawing/2014/main" id="{00000000-0008-0000-0000-0000E8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33" name="Texto 17" hidden="1">
          <a:extLst>
            <a:ext uri="{FF2B5EF4-FFF2-40B4-BE49-F238E27FC236}">
              <a16:creationId xmlns:a16="http://schemas.microsoft.com/office/drawing/2014/main" id="{00000000-0008-0000-0000-0000E9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34" name="Texto 17" hidden="1">
          <a:extLst>
            <a:ext uri="{FF2B5EF4-FFF2-40B4-BE49-F238E27FC236}">
              <a16:creationId xmlns:a16="http://schemas.microsoft.com/office/drawing/2014/main" id="{00000000-0008-0000-0000-0000EA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35" name="Texto 17" hidden="1">
          <a:extLst>
            <a:ext uri="{FF2B5EF4-FFF2-40B4-BE49-F238E27FC236}">
              <a16:creationId xmlns:a16="http://schemas.microsoft.com/office/drawing/2014/main" id="{00000000-0008-0000-0000-0000EB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36" name="Texto 17" hidden="1">
          <a:extLst>
            <a:ext uri="{FF2B5EF4-FFF2-40B4-BE49-F238E27FC236}">
              <a16:creationId xmlns:a16="http://schemas.microsoft.com/office/drawing/2014/main" id="{00000000-0008-0000-0000-0000EC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37" name="Texto 17" hidden="1">
          <a:extLst>
            <a:ext uri="{FF2B5EF4-FFF2-40B4-BE49-F238E27FC236}">
              <a16:creationId xmlns:a16="http://schemas.microsoft.com/office/drawing/2014/main" id="{00000000-0008-0000-0000-0000ED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38" name="Texto 17" hidden="1">
          <a:extLst>
            <a:ext uri="{FF2B5EF4-FFF2-40B4-BE49-F238E27FC236}">
              <a16:creationId xmlns:a16="http://schemas.microsoft.com/office/drawing/2014/main" id="{00000000-0008-0000-0000-0000EE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39" name="Texto 17" hidden="1">
          <a:extLst>
            <a:ext uri="{FF2B5EF4-FFF2-40B4-BE49-F238E27FC236}">
              <a16:creationId xmlns:a16="http://schemas.microsoft.com/office/drawing/2014/main" id="{00000000-0008-0000-0000-0000EF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40" name="Texto 17" hidden="1">
          <a:extLst>
            <a:ext uri="{FF2B5EF4-FFF2-40B4-BE49-F238E27FC236}">
              <a16:creationId xmlns:a16="http://schemas.microsoft.com/office/drawing/2014/main" id="{00000000-0008-0000-0000-0000F0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41" name="Texto 17" hidden="1">
          <a:extLst>
            <a:ext uri="{FF2B5EF4-FFF2-40B4-BE49-F238E27FC236}">
              <a16:creationId xmlns:a16="http://schemas.microsoft.com/office/drawing/2014/main" id="{00000000-0008-0000-0000-0000F1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42" name="Texto 17" hidden="1">
          <a:extLst>
            <a:ext uri="{FF2B5EF4-FFF2-40B4-BE49-F238E27FC236}">
              <a16:creationId xmlns:a16="http://schemas.microsoft.com/office/drawing/2014/main" id="{00000000-0008-0000-0000-0000F2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43" name="Texto 17" hidden="1">
          <a:extLst>
            <a:ext uri="{FF2B5EF4-FFF2-40B4-BE49-F238E27FC236}">
              <a16:creationId xmlns:a16="http://schemas.microsoft.com/office/drawing/2014/main" id="{00000000-0008-0000-0000-0000F3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44" name="Texto 17" hidden="1">
          <a:extLst>
            <a:ext uri="{FF2B5EF4-FFF2-40B4-BE49-F238E27FC236}">
              <a16:creationId xmlns:a16="http://schemas.microsoft.com/office/drawing/2014/main" id="{00000000-0008-0000-0000-0000F4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144135</xdr:rowOff>
    </xdr:to>
    <xdr:sp macro="" textlink="">
      <xdr:nvSpPr>
        <xdr:cNvPr id="245" name="Texto 17" hidden="1">
          <a:extLst>
            <a:ext uri="{FF2B5EF4-FFF2-40B4-BE49-F238E27FC236}">
              <a16:creationId xmlns:a16="http://schemas.microsoft.com/office/drawing/2014/main" id="{00000000-0008-0000-0000-0000F5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46" name="Texto 17" hidden="1">
          <a:extLst>
            <a:ext uri="{FF2B5EF4-FFF2-40B4-BE49-F238E27FC236}">
              <a16:creationId xmlns:a16="http://schemas.microsoft.com/office/drawing/2014/main" id="{00000000-0008-0000-0000-0000F600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47" name="Texto 17" hidden="1">
          <a:extLst>
            <a:ext uri="{FF2B5EF4-FFF2-40B4-BE49-F238E27FC236}">
              <a16:creationId xmlns:a16="http://schemas.microsoft.com/office/drawing/2014/main" id="{00000000-0008-0000-0000-0000F700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48" name="Texto 17" hidden="1">
          <a:extLst>
            <a:ext uri="{FF2B5EF4-FFF2-40B4-BE49-F238E27FC236}">
              <a16:creationId xmlns:a16="http://schemas.microsoft.com/office/drawing/2014/main" id="{00000000-0008-0000-0000-0000F800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49" name="Texto 17" hidden="1">
          <a:extLst>
            <a:ext uri="{FF2B5EF4-FFF2-40B4-BE49-F238E27FC236}">
              <a16:creationId xmlns:a16="http://schemas.microsoft.com/office/drawing/2014/main" id="{00000000-0008-0000-0000-0000F900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50" name="Texto 17" hidden="1">
          <a:extLst>
            <a:ext uri="{FF2B5EF4-FFF2-40B4-BE49-F238E27FC236}">
              <a16:creationId xmlns:a16="http://schemas.microsoft.com/office/drawing/2014/main" id="{00000000-0008-0000-0000-0000FA00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51" name="Texto 17" hidden="1">
          <a:extLst>
            <a:ext uri="{FF2B5EF4-FFF2-40B4-BE49-F238E27FC236}">
              <a16:creationId xmlns:a16="http://schemas.microsoft.com/office/drawing/2014/main" id="{00000000-0008-0000-0000-0000FB00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52" name="Texto 17" hidden="1">
          <a:extLst>
            <a:ext uri="{FF2B5EF4-FFF2-40B4-BE49-F238E27FC236}">
              <a16:creationId xmlns:a16="http://schemas.microsoft.com/office/drawing/2014/main" id="{00000000-0008-0000-0000-0000FC00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53" name="Texto 17" hidden="1">
          <a:extLst>
            <a:ext uri="{FF2B5EF4-FFF2-40B4-BE49-F238E27FC236}">
              <a16:creationId xmlns:a16="http://schemas.microsoft.com/office/drawing/2014/main" id="{00000000-0008-0000-0000-0000FD00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54" name="Texto 17" hidden="1">
          <a:extLst>
            <a:ext uri="{FF2B5EF4-FFF2-40B4-BE49-F238E27FC236}">
              <a16:creationId xmlns:a16="http://schemas.microsoft.com/office/drawing/2014/main" id="{00000000-0008-0000-0000-0000FE00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55" name="Texto 17" hidden="1">
          <a:extLst>
            <a:ext uri="{FF2B5EF4-FFF2-40B4-BE49-F238E27FC236}">
              <a16:creationId xmlns:a16="http://schemas.microsoft.com/office/drawing/2014/main" id="{00000000-0008-0000-0000-0000FF00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56" name="Texto 17" hidden="1">
          <a:extLst>
            <a:ext uri="{FF2B5EF4-FFF2-40B4-BE49-F238E27FC236}">
              <a16:creationId xmlns:a16="http://schemas.microsoft.com/office/drawing/2014/main" id="{00000000-0008-0000-0000-000000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57" name="Texto 17" hidden="1">
          <a:extLst>
            <a:ext uri="{FF2B5EF4-FFF2-40B4-BE49-F238E27FC236}">
              <a16:creationId xmlns:a16="http://schemas.microsoft.com/office/drawing/2014/main" id="{00000000-0008-0000-0000-000001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58" name="Texto 17" hidden="1">
          <a:extLst>
            <a:ext uri="{FF2B5EF4-FFF2-40B4-BE49-F238E27FC236}">
              <a16:creationId xmlns:a16="http://schemas.microsoft.com/office/drawing/2014/main" id="{00000000-0008-0000-0000-000002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59" name="Texto 17" hidden="1">
          <a:extLst>
            <a:ext uri="{FF2B5EF4-FFF2-40B4-BE49-F238E27FC236}">
              <a16:creationId xmlns:a16="http://schemas.microsoft.com/office/drawing/2014/main" id="{00000000-0008-0000-0000-000003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60" name="Texto 17" hidden="1">
          <a:extLst>
            <a:ext uri="{FF2B5EF4-FFF2-40B4-BE49-F238E27FC236}">
              <a16:creationId xmlns:a16="http://schemas.microsoft.com/office/drawing/2014/main" id="{00000000-0008-0000-0000-000004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144135</xdr:rowOff>
    </xdr:to>
    <xdr:sp macro="" textlink="">
      <xdr:nvSpPr>
        <xdr:cNvPr id="261" name="Texto 17" hidden="1">
          <a:extLst>
            <a:ext uri="{FF2B5EF4-FFF2-40B4-BE49-F238E27FC236}">
              <a16:creationId xmlns:a16="http://schemas.microsoft.com/office/drawing/2014/main" id="{00000000-0008-0000-0000-000005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62" name="Texto 17" hidden="1">
          <a:extLst>
            <a:ext uri="{FF2B5EF4-FFF2-40B4-BE49-F238E27FC236}">
              <a16:creationId xmlns:a16="http://schemas.microsoft.com/office/drawing/2014/main" id="{00000000-0008-0000-0000-000006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63" name="Texto 17" hidden="1">
          <a:extLst>
            <a:ext uri="{FF2B5EF4-FFF2-40B4-BE49-F238E27FC236}">
              <a16:creationId xmlns:a16="http://schemas.microsoft.com/office/drawing/2014/main" id="{00000000-0008-0000-0000-000007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64" name="Texto 17" hidden="1">
          <a:extLst>
            <a:ext uri="{FF2B5EF4-FFF2-40B4-BE49-F238E27FC236}">
              <a16:creationId xmlns:a16="http://schemas.microsoft.com/office/drawing/2014/main" id="{00000000-0008-0000-0000-000008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65" name="Texto 17" hidden="1">
          <a:extLst>
            <a:ext uri="{FF2B5EF4-FFF2-40B4-BE49-F238E27FC236}">
              <a16:creationId xmlns:a16="http://schemas.microsoft.com/office/drawing/2014/main" id="{00000000-0008-0000-0000-000009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66" name="Texto 17" hidden="1">
          <a:extLst>
            <a:ext uri="{FF2B5EF4-FFF2-40B4-BE49-F238E27FC236}">
              <a16:creationId xmlns:a16="http://schemas.microsoft.com/office/drawing/2014/main" id="{00000000-0008-0000-0000-00000A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67" name="Texto 17" hidden="1">
          <a:extLst>
            <a:ext uri="{FF2B5EF4-FFF2-40B4-BE49-F238E27FC236}">
              <a16:creationId xmlns:a16="http://schemas.microsoft.com/office/drawing/2014/main" id="{00000000-0008-0000-0000-00000B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68" name="Texto 17" hidden="1">
          <a:extLst>
            <a:ext uri="{FF2B5EF4-FFF2-40B4-BE49-F238E27FC236}">
              <a16:creationId xmlns:a16="http://schemas.microsoft.com/office/drawing/2014/main" id="{00000000-0008-0000-0000-00000C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69" name="Texto 17" hidden="1">
          <a:extLst>
            <a:ext uri="{FF2B5EF4-FFF2-40B4-BE49-F238E27FC236}">
              <a16:creationId xmlns:a16="http://schemas.microsoft.com/office/drawing/2014/main" id="{00000000-0008-0000-0000-00000D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70" name="Texto 17" hidden="1">
          <a:extLst>
            <a:ext uri="{FF2B5EF4-FFF2-40B4-BE49-F238E27FC236}">
              <a16:creationId xmlns:a16="http://schemas.microsoft.com/office/drawing/2014/main" id="{00000000-0008-0000-0000-00000E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71" name="Texto 17" hidden="1">
          <a:extLst>
            <a:ext uri="{FF2B5EF4-FFF2-40B4-BE49-F238E27FC236}">
              <a16:creationId xmlns:a16="http://schemas.microsoft.com/office/drawing/2014/main" id="{00000000-0008-0000-0000-00000F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72" name="Texto 17" hidden="1">
          <a:extLst>
            <a:ext uri="{FF2B5EF4-FFF2-40B4-BE49-F238E27FC236}">
              <a16:creationId xmlns:a16="http://schemas.microsoft.com/office/drawing/2014/main" id="{00000000-0008-0000-0000-000010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73" name="Texto 17" hidden="1">
          <a:extLst>
            <a:ext uri="{FF2B5EF4-FFF2-40B4-BE49-F238E27FC236}">
              <a16:creationId xmlns:a16="http://schemas.microsoft.com/office/drawing/2014/main" id="{00000000-0008-0000-0000-000011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74" name="Texto 17" hidden="1">
          <a:extLst>
            <a:ext uri="{FF2B5EF4-FFF2-40B4-BE49-F238E27FC236}">
              <a16:creationId xmlns:a16="http://schemas.microsoft.com/office/drawing/2014/main" id="{00000000-0008-0000-0000-000012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75" name="Texto 17" hidden="1">
          <a:extLst>
            <a:ext uri="{FF2B5EF4-FFF2-40B4-BE49-F238E27FC236}">
              <a16:creationId xmlns:a16="http://schemas.microsoft.com/office/drawing/2014/main" id="{00000000-0008-0000-0000-000013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76" name="Texto 17" hidden="1">
          <a:extLst>
            <a:ext uri="{FF2B5EF4-FFF2-40B4-BE49-F238E27FC236}">
              <a16:creationId xmlns:a16="http://schemas.microsoft.com/office/drawing/2014/main" id="{00000000-0008-0000-0000-000014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144135</xdr:rowOff>
    </xdr:to>
    <xdr:sp macro="" textlink="">
      <xdr:nvSpPr>
        <xdr:cNvPr id="277" name="Texto 17" hidden="1">
          <a:extLst>
            <a:ext uri="{FF2B5EF4-FFF2-40B4-BE49-F238E27FC236}">
              <a16:creationId xmlns:a16="http://schemas.microsoft.com/office/drawing/2014/main" id="{00000000-0008-0000-0000-000015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78" name="Texto 17" hidden="1">
          <a:extLst>
            <a:ext uri="{FF2B5EF4-FFF2-40B4-BE49-F238E27FC236}">
              <a16:creationId xmlns:a16="http://schemas.microsoft.com/office/drawing/2014/main" id="{00000000-0008-0000-0000-000016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79" name="Texto 17" hidden="1">
          <a:extLst>
            <a:ext uri="{FF2B5EF4-FFF2-40B4-BE49-F238E27FC236}">
              <a16:creationId xmlns:a16="http://schemas.microsoft.com/office/drawing/2014/main" id="{00000000-0008-0000-0000-000017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80" name="Texto 17" hidden="1">
          <a:extLst>
            <a:ext uri="{FF2B5EF4-FFF2-40B4-BE49-F238E27FC236}">
              <a16:creationId xmlns:a16="http://schemas.microsoft.com/office/drawing/2014/main" id="{00000000-0008-0000-0000-000018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81" name="Texto 17" hidden="1">
          <a:extLst>
            <a:ext uri="{FF2B5EF4-FFF2-40B4-BE49-F238E27FC236}">
              <a16:creationId xmlns:a16="http://schemas.microsoft.com/office/drawing/2014/main" id="{00000000-0008-0000-0000-000019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82" name="Texto 17" hidden="1">
          <a:extLst>
            <a:ext uri="{FF2B5EF4-FFF2-40B4-BE49-F238E27FC236}">
              <a16:creationId xmlns:a16="http://schemas.microsoft.com/office/drawing/2014/main" id="{00000000-0008-0000-0000-00001A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83" name="Texto 17" hidden="1">
          <a:extLst>
            <a:ext uri="{FF2B5EF4-FFF2-40B4-BE49-F238E27FC236}">
              <a16:creationId xmlns:a16="http://schemas.microsoft.com/office/drawing/2014/main" id="{00000000-0008-0000-0000-00001B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84" name="Texto 17" hidden="1">
          <a:extLst>
            <a:ext uri="{FF2B5EF4-FFF2-40B4-BE49-F238E27FC236}">
              <a16:creationId xmlns:a16="http://schemas.microsoft.com/office/drawing/2014/main" id="{00000000-0008-0000-0000-00001C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85" name="Texto 17" hidden="1">
          <a:extLst>
            <a:ext uri="{FF2B5EF4-FFF2-40B4-BE49-F238E27FC236}">
              <a16:creationId xmlns:a16="http://schemas.microsoft.com/office/drawing/2014/main" id="{00000000-0008-0000-0000-00001D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86" name="Texto 17" hidden="1">
          <a:extLst>
            <a:ext uri="{FF2B5EF4-FFF2-40B4-BE49-F238E27FC236}">
              <a16:creationId xmlns:a16="http://schemas.microsoft.com/office/drawing/2014/main" id="{00000000-0008-0000-0000-00001E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87" name="Texto 17" hidden="1">
          <a:extLst>
            <a:ext uri="{FF2B5EF4-FFF2-40B4-BE49-F238E27FC236}">
              <a16:creationId xmlns:a16="http://schemas.microsoft.com/office/drawing/2014/main" id="{00000000-0008-0000-0000-00001F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88" name="Texto 17" hidden="1">
          <a:extLst>
            <a:ext uri="{FF2B5EF4-FFF2-40B4-BE49-F238E27FC236}">
              <a16:creationId xmlns:a16="http://schemas.microsoft.com/office/drawing/2014/main" id="{00000000-0008-0000-0000-000020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89" name="Texto 17" hidden="1">
          <a:extLst>
            <a:ext uri="{FF2B5EF4-FFF2-40B4-BE49-F238E27FC236}">
              <a16:creationId xmlns:a16="http://schemas.microsoft.com/office/drawing/2014/main" id="{00000000-0008-0000-0000-000021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90" name="Texto 17" hidden="1">
          <a:extLst>
            <a:ext uri="{FF2B5EF4-FFF2-40B4-BE49-F238E27FC236}">
              <a16:creationId xmlns:a16="http://schemas.microsoft.com/office/drawing/2014/main" id="{00000000-0008-0000-0000-000022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91" name="Texto 17" hidden="1">
          <a:extLst>
            <a:ext uri="{FF2B5EF4-FFF2-40B4-BE49-F238E27FC236}">
              <a16:creationId xmlns:a16="http://schemas.microsoft.com/office/drawing/2014/main" id="{00000000-0008-0000-0000-000023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92" name="Texto 17" hidden="1">
          <a:extLst>
            <a:ext uri="{FF2B5EF4-FFF2-40B4-BE49-F238E27FC236}">
              <a16:creationId xmlns:a16="http://schemas.microsoft.com/office/drawing/2014/main" id="{00000000-0008-0000-0000-000024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144135</xdr:rowOff>
    </xdr:to>
    <xdr:sp macro="" textlink="">
      <xdr:nvSpPr>
        <xdr:cNvPr id="293" name="Texto 17" hidden="1">
          <a:extLst>
            <a:ext uri="{FF2B5EF4-FFF2-40B4-BE49-F238E27FC236}">
              <a16:creationId xmlns:a16="http://schemas.microsoft.com/office/drawing/2014/main" id="{00000000-0008-0000-0000-000025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94" name="Texto 17" hidden="1">
          <a:extLst>
            <a:ext uri="{FF2B5EF4-FFF2-40B4-BE49-F238E27FC236}">
              <a16:creationId xmlns:a16="http://schemas.microsoft.com/office/drawing/2014/main" id="{00000000-0008-0000-0000-000026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95" name="Texto 17" hidden="1">
          <a:extLst>
            <a:ext uri="{FF2B5EF4-FFF2-40B4-BE49-F238E27FC236}">
              <a16:creationId xmlns:a16="http://schemas.microsoft.com/office/drawing/2014/main" id="{00000000-0008-0000-0000-000027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96" name="Texto 17" hidden="1">
          <a:extLst>
            <a:ext uri="{FF2B5EF4-FFF2-40B4-BE49-F238E27FC236}">
              <a16:creationId xmlns:a16="http://schemas.microsoft.com/office/drawing/2014/main" id="{00000000-0008-0000-0000-000028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97" name="Texto 17" hidden="1">
          <a:extLst>
            <a:ext uri="{FF2B5EF4-FFF2-40B4-BE49-F238E27FC236}">
              <a16:creationId xmlns:a16="http://schemas.microsoft.com/office/drawing/2014/main" id="{00000000-0008-0000-0000-000029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98" name="Texto 17" hidden="1">
          <a:extLst>
            <a:ext uri="{FF2B5EF4-FFF2-40B4-BE49-F238E27FC236}">
              <a16:creationId xmlns:a16="http://schemas.microsoft.com/office/drawing/2014/main" id="{00000000-0008-0000-0000-00002A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99" name="Texto 17" hidden="1">
          <a:extLst>
            <a:ext uri="{FF2B5EF4-FFF2-40B4-BE49-F238E27FC236}">
              <a16:creationId xmlns:a16="http://schemas.microsoft.com/office/drawing/2014/main" id="{00000000-0008-0000-0000-00002B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00" name="Texto 17" hidden="1">
          <a:extLst>
            <a:ext uri="{FF2B5EF4-FFF2-40B4-BE49-F238E27FC236}">
              <a16:creationId xmlns:a16="http://schemas.microsoft.com/office/drawing/2014/main" id="{00000000-0008-0000-0000-00002C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01" name="Texto 17" hidden="1">
          <a:extLst>
            <a:ext uri="{FF2B5EF4-FFF2-40B4-BE49-F238E27FC236}">
              <a16:creationId xmlns:a16="http://schemas.microsoft.com/office/drawing/2014/main" id="{00000000-0008-0000-0000-00002D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02" name="Texto 17" hidden="1">
          <a:extLst>
            <a:ext uri="{FF2B5EF4-FFF2-40B4-BE49-F238E27FC236}">
              <a16:creationId xmlns:a16="http://schemas.microsoft.com/office/drawing/2014/main" id="{00000000-0008-0000-0000-00002E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03" name="Texto 17" hidden="1">
          <a:extLst>
            <a:ext uri="{FF2B5EF4-FFF2-40B4-BE49-F238E27FC236}">
              <a16:creationId xmlns:a16="http://schemas.microsoft.com/office/drawing/2014/main" id="{00000000-0008-0000-0000-00002F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04" name="Texto 17" hidden="1">
          <a:extLst>
            <a:ext uri="{FF2B5EF4-FFF2-40B4-BE49-F238E27FC236}">
              <a16:creationId xmlns:a16="http://schemas.microsoft.com/office/drawing/2014/main" id="{00000000-0008-0000-0000-000030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05" name="Texto 17" hidden="1">
          <a:extLst>
            <a:ext uri="{FF2B5EF4-FFF2-40B4-BE49-F238E27FC236}">
              <a16:creationId xmlns:a16="http://schemas.microsoft.com/office/drawing/2014/main" id="{00000000-0008-0000-0000-000031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06" name="Texto 17" hidden="1">
          <a:extLst>
            <a:ext uri="{FF2B5EF4-FFF2-40B4-BE49-F238E27FC236}">
              <a16:creationId xmlns:a16="http://schemas.microsoft.com/office/drawing/2014/main" id="{00000000-0008-0000-0000-000032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07" name="Texto 17" hidden="1">
          <a:extLst>
            <a:ext uri="{FF2B5EF4-FFF2-40B4-BE49-F238E27FC236}">
              <a16:creationId xmlns:a16="http://schemas.microsoft.com/office/drawing/2014/main" id="{00000000-0008-0000-0000-000033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08" name="Texto 17" hidden="1">
          <a:extLst>
            <a:ext uri="{FF2B5EF4-FFF2-40B4-BE49-F238E27FC236}">
              <a16:creationId xmlns:a16="http://schemas.microsoft.com/office/drawing/2014/main" id="{00000000-0008-0000-0000-000034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144135</xdr:rowOff>
    </xdr:to>
    <xdr:sp macro="" textlink="">
      <xdr:nvSpPr>
        <xdr:cNvPr id="309" name="Texto 17" hidden="1">
          <a:extLst>
            <a:ext uri="{FF2B5EF4-FFF2-40B4-BE49-F238E27FC236}">
              <a16:creationId xmlns:a16="http://schemas.microsoft.com/office/drawing/2014/main" id="{00000000-0008-0000-0000-000035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10" name="Texto 17" hidden="1">
          <a:extLst>
            <a:ext uri="{FF2B5EF4-FFF2-40B4-BE49-F238E27FC236}">
              <a16:creationId xmlns:a16="http://schemas.microsoft.com/office/drawing/2014/main" id="{00000000-0008-0000-0000-000036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11" name="Texto 17" hidden="1">
          <a:extLst>
            <a:ext uri="{FF2B5EF4-FFF2-40B4-BE49-F238E27FC236}">
              <a16:creationId xmlns:a16="http://schemas.microsoft.com/office/drawing/2014/main" id="{00000000-0008-0000-0000-000037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12" name="Texto 17" hidden="1">
          <a:extLst>
            <a:ext uri="{FF2B5EF4-FFF2-40B4-BE49-F238E27FC236}">
              <a16:creationId xmlns:a16="http://schemas.microsoft.com/office/drawing/2014/main" id="{00000000-0008-0000-0000-000038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13" name="Texto 17" hidden="1">
          <a:extLst>
            <a:ext uri="{FF2B5EF4-FFF2-40B4-BE49-F238E27FC236}">
              <a16:creationId xmlns:a16="http://schemas.microsoft.com/office/drawing/2014/main" id="{00000000-0008-0000-0000-000039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14" name="Texto 17" hidden="1">
          <a:extLst>
            <a:ext uri="{FF2B5EF4-FFF2-40B4-BE49-F238E27FC236}">
              <a16:creationId xmlns:a16="http://schemas.microsoft.com/office/drawing/2014/main" id="{00000000-0008-0000-0000-00003A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15" name="Texto 17" hidden="1">
          <a:extLst>
            <a:ext uri="{FF2B5EF4-FFF2-40B4-BE49-F238E27FC236}">
              <a16:creationId xmlns:a16="http://schemas.microsoft.com/office/drawing/2014/main" id="{00000000-0008-0000-0000-00003B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16" name="Texto 17" hidden="1">
          <a:extLst>
            <a:ext uri="{FF2B5EF4-FFF2-40B4-BE49-F238E27FC236}">
              <a16:creationId xmlns:a16="http://schemas.microsoft.com/office/drawing/2014/main" id="{00000000-0008-0000-0000-00003C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17" name="Texto 17" hidden="1">
          <a:extLst>
            <a:ext uri="{FF2B5EF4-FFF2-40B4-BE49-F238E27FC236}">
              <a16:creationId xmlns:a16="http://schemas.microsoft.com/office/drawing/2014/main" id="{00000000-0008-0000-0000-00003D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18" name="Texto 17" hidden="1">
          <a:extLst>
            <a:ext uri="{FF2B5EF4-FFF2-40B4-BE49-F238E27FC236}">
              <a16:creationId xmlns:a16="http://schemas.microsoft.com/office/drawing/2014/main" id="{00000000-0008-0000-0000-00003E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19" name="Texto 17" hidden="1">
          <a:extLst>
            <a:ext uri="{FF2B5EF4-FFF2-40B4-BE49-F238E27FC236}">
              <a16:creationId xmlns:a16="http://schemas.microsoft.com/office/drawing/2014/main" id="{00000000-0008-0000-0000-00003F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20" name="Texto 17" hidden="1">
          <a:extLst>
            <a:ext uri="{FF2B5EF4-FFF2-40B4-BE49-F238E27FC236}">
              <a16:creationId xmlns:a16="http://schemas.microsoft.com/office/drawing/2014/main" id="{00000000-0008-0000-0000-000040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21" name="Texto 17" hidden="1">
          <a:extLst>
            <a:ext uri="{FF2B5EF4-FFF2-40B4-BE49-F238E27FC236}">
              <a16:creationId xmlns:a16="http://schemas.microsoft.com/office/drawing/2014/main" id="{00000000-0008-0000-0000-000041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22" name="Texto 17" hidden="1">
          <a:extLst>
            <a:ext uri="{FF2B5EF4-FFF2-40B4-BE49-F238E27FC236}">
              <a16:creationId xmlns:a16="http://schemas.microsoft.com/office/drawing/2014/main" id="{00000000-0008-0000-0000-000042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23" name="Texto 17" hidden="1">
          <a:extLst>
            <a:ext uri="{FF2B5EF4-FFF2-40B4-BE49-F238E27FC236}">
              <a16:creationId xmlns:a16="http://schemas.microsoft.com/office/drawing/2014/main" id="{00000000-0008-0000-0000-000043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24" name="Texto 17" hidden="1">
          <a:extLst>
            <a:ext uri="{FF2B5EF4-FFF2-40B4-BE49-F238E27FC236}">
              <a16:creationId xmlns:a16="http://schemas.microsoft.com/office/drawing/2014/main" id="{00000000-0008-0000-0000-000044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144135</xdr:rowOff>
    </xdr:to>
    <xdr:sp macro="" textlink="">
      <xdr:nvSpPr>
        <xdr:cNvPr id="325" name="Texto 17" hidden="1">
          <a:extLst>
            <a:ext uri="{FF2B5EF4-FFF2-40B4-BE49-F238E27FC236}">
              <a16:creationId xmlns:a16="http://schemas.microsoft.com/office/drawing/2014/main" id="{00000000-0008-0000-0000-000045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26" name="Texto 17" hidden="1">
          <a:extLst>
            <a:ext uri="{FF2B5EF4-FFF2-40B4-BE49-F238E27FC236}">
              <a16:creationId xmlns:a16="http://schemas.microsoft.com/office/drawing/2014/main" id="{00000000-0008-0000-0000-00004601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27" name="Texto 17" hidden="1">
          <a:extLst>
            <a:ext uri="{FF2B5EF4-FFF2-40B4-BE49-F238E27FC236}">
              <a16:creationId xmlns:a16="http://schemas.microsoft.com/office/drawing/2014/main" id="{00000000-0008-0000-0000-00004701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28" name="Texto 17" hidden="1">
          <a:extLst>
            <a:ext uri="{FF2B5EF4-FFF2-40B4-BE49-F238E27FC236}">
              <a16:creationId xmlns:a16="http://schemas.microsoft.com/office/drawing/2014/main" id="{00000000-0008-0000-0000-00004801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29" name="Texto 17" hidden="1">
          <a:extLst>
            <a:ext uri="{FF2B5EF4-FFF2-40B4-BE49-F238E27FC236}">
              <a16:creationId xmlns:a16="http://schemas.microsoft.com/office/drawing/2014/main" id="{00000000-0008-0000-0000-00004901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30" name="Texto 17" hidden="1">
          <a:extLst>
            <a:ext uri="{FF2B5EF4-FFF2-40B4-BE49-F238E27FC236}">
              <a16:creationId xmlns:a16="http://schemas.microsoft.com/office/drawing/2014/main" id="{00000000-0008-0000-0000-00004A01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31" name="Texto 17" hidden="1">
          <a:extLst>
            <a:ext uri="{FF2B5EF4-FFF2-40B4-BE49-F238E27FC236}">
              <a16:creationId xmlns:a16="http://schemas.microsoft.com/office/drawing/2014/main" id="{00000000-0008-0000-0000-00004B01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32" name="Texto 17" hidden="1">
          <a:extLst>
            <a:ext uri="{FF2B5EF4-FFF2-40B4-BE49-F238E27FC236}">
              <a16:creationId xmlns:a16="http://schemas.microsoft.com/office/drawing/2014/main" id="{00000000-0008-0000-0000-00004C01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33" name="Texto 17" hidden="1">
          <a:extLst>
            <a:ext uri="{FF2B5EF4-FFF2-40B4-BE49-F238E27FC236}">
              <a16:creationId xmlns:a16="http://schemas.microsoft.com/office/drawing/2014/main" id="{00000000-0008-0000-0000-00004D01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34" name="Texto 17" hidden="1">
          <a:extLst>
            <a:ext uri="{FF2B5EF4-FFF2-40B4-BE49-F238E27FC236}">
              <a16:creationId xmlns:a16="http://schemas.microsoft.com/office/drawing/2014/main" id="{00000000-0008-0000-0000-00004E01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35" name="Texto 17" hidden="1">
          <a:extLst>
            <a:ext uri="{FF2B5EF4-FFF2-40B4-BE49-F238E27FC236}">
              <a16:creationId xmlns:a16="http://schemas.microsoft.com/office/drawing/2014/main" id="{00000000-0008-0000-0000-00004F01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36" name="Texto 17" hidden="1">
          <a:extLst>
            <a:ext uri="{FF2B5EF4-FFF2-40B4-BE49-F238E27FC236}">
              <a16:creationId xmlns:a16="http://schemas.microsoft.com/office/drawing/2014/main" id="{00000000-0008-0000-0000-00005001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37" name="Texto 17" hidden="1">
          <a:extLst>
            <a:ext uri="{FF2B5EF4-FFF2-40B4-BE49-F238E27FC236}">
              <a16:creationId xmlns:a16="http://schemas.microsoft.com/office/drawing/2014/main" id="{00000000-0008-0000-0000-00005101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38" name="Texto 17" hidden="1">
          <a:extLst>
            <a:ext uri="{FF2B5EF4-FFF2-40B4-BE49-F238E27FC236}">
              <a16:creationId xmlns:a16="http://schemas.microsoft.com/office/drawing/2014/main" id="{00000000-0008-0000-0000-00005201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39" name="Texto 17" hidden="1">
          <a:extLst>
            <a:ext uri="{FF2B5EF4-FFF2-40B4-BE49-F238E27FC236}">
              <a16:creationId xmlns:a16="http://schemas.microsoft.com/office/drawing/2014/main" id="{00000000-0008-0000-0000-00005301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40" name="Texto 17" hidden="1">
          <a:extLst>
            <a:ext uri="{FF2B5EF4-FFF2-40B4-BE49-F238E27FC236}">
              <a16:creationId xmlns:a16="http://schemas.microsoft.com/office/drawing/2014/main" id="{00000000-0008-0000-0000-00005401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144135</xdr:rowOff>
    </xdr:to>
    <xdr:sp macro="" textlink="">
      <xdr:nvSpPr>
        <xdr:cNvPr id="341" name="Texto 17" hidden="1">
          <a:extLst>
            <a:ext uri="{FF2B5EF4-FFF2-40B4-BE49-F238E27FC236}">
              <a16:creationId xmlns:a16="http://schemas.microsoft.com/office/drawing/2014/main" id="{00000000-0008-0000-0000-00005501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42" name="Texto 17" hidden="1">
          <a:extLst>
            <a:ext uri="{FF2B5EF4-FFF2-40B4-BE49-F238E27FC236}">
              <a16:creationId xmlns:a16="http://schemas.microsoft.com/office/drawing/2014/main" id="{00000000-0008-0000-0000-00005601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43" name="Texto 17" hidden="1">
          <a:extLst>
            <a:ext uri="{FF2B5EF4-FFF2-40B4-BE49-F238E27FC236}">
              <a16:creationId xmlns:a16="http://schemas.microsoft.com/office/drawing/2014/main" id="{00000000-0008-0000-0000-00005701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44" name="Texto 17" hidden="1">
          <a:extLst>
            <a:ext uri="{FF2B5EF4-FFF2-40B4-BE49-F238E27FC236}">
              <a16:creationId xmlns:a16="http://schemas.microsoft.com/office/drawing/2014/main" id="{00000000-0008-0000-0000-00005801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45" name="Texto 17" hidden="1">
          <a:extLst>
            <a:ext uri="{FF2B5EF4-FFF2-40B4-BE49-F238E27FC236}">
              <a16:creationId xmlns:a16="http://schemas.microsoft.com/office/drawing/2014/main" id="{00000000-0008-0000-0000-00005901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46" name="Texto 17" hidden="1">
          <a:extLst>
            <a:ext uri="{FF2B5EF4-FFF2-40B4-BE49-F238E27FC236}">
              <a16:creationId xmlns:a16="http://schemas.microsoft.com/office/drawing/2014/main" id="{00000000-0008-0000-0000-00005A01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47" name="Texto 17" hidden="1">
          <a:extLst>
            <a:ext uri="{FF2B5EF4-FFF2-40B4-BE49-F238E27FC236}">
              <a16:creationId xmlns:a16="http://schemas.microsoft.com/office/drawing/2014/main" id="{00000000-0008-0000-0000-00005B01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48" name="Texto 17" hidden="1">
          <a:extLst>
            <a:ext uri="{FF2B5EF4-FFF2-40B4-BE49-F238E27FC236}">
              <a16:creationId xmlns:a16="http://schemas.microsoft.com/office/drawing/2014/main" id="{00000000-0008-0000-0000-00005C01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49" name="Texto 17" hidden="1">
          <a:extLst>
            <a:ext uri="{FF2B5EF4-FFF2-40B4-BE49-F238E27FC236}">
              <a16:creationId xmlns:a16="http://schemas.microsoft.com/office/drawing/2014/main" id="{00000000-0008-0000-0000-00005D01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50" name="Texto 17" hidden="1">
          <a:extLst>
            <a:ext uri="{FF2B5EF4-FFF2-40B4-BE49-F238E27FC236}">
              <a16:creationId xmlns:a16="http://schemas.microsoft.com/office/drawing/2014/main" id="{00000000-0008-0000-0000-00005E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51" name="Texto 17" hidden="1">
          <a:extLst>
            <a:ext uri="{FF2B5EF4-FFF2-40B4-BE49-F238E27FC236}">
              <a16:creationId xmlns:a16="http://schemas.microsoft.com/office/drawing/2014/main" id="{00000000-0008-0000-0000-00005F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52" name="Texto 17" hidden="1">
          <a:extLst>
            <a:ext uri="{FF2B5EF4-FFF2-40B4-BE49-F238E27FC236}">
              <a16:creationId xmlns:a16="http://schemas.microsoft.com/office/drawing/2014/main" id="{00000000-0008-0000-0000-000060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53" name="Texto 17" hidden="1">
          <a:extLst>
            <a:ext uri="{FF2B5EF4-FFF2-40B4-BE49-F238E27FC236}">
              <a16:creationId xmlns:a16="http://schemas.microsoft.com/office/drawing/2014/main" id="{00000000-0008-0000-0000-000061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54" name="Texto 17" hidden="1">
          <a:extLst>
            <a:ext uri="{FF2B5EF4-FFF2-40B4-BE49-F238E27FC236}">
              <a16:creationId xmlns:a16="http://schemas.microsoft.com/office/drawing/2014/main" id="{00000000-0008-0000-0000-000062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55" name="Texto 17" hidden="1">
          <a:extLst>
            <a:ext uri="{FF2B5EF4-FFF2-40B4-BE49-F238E27FC236}">
              <a16:creationId xmlns:a16="http://schemas.microsoft.com/office/drawing/2014/main" id="{00000000-0008-0000-0000-000063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56" name="Texto 17" hidden="1">
          <a:extLst>
            <a:ext uri="{FF2B5EF4-FFF2-40B4-BE49-F238E27FC236}">
              <a16:creationId xmlns:a16="http://schemas.microsoft.com/office/drawing/2014/main" id="{00000000-0008-0000-0000-000064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57" name="Texto 17" hidden="1">
          <a:extLst>
            <a:ext uri="{FF2B5EF4-FFF2-40B4-BE49-F238E27FC236}">
              <a16:creationId xmlns:a16="http://schemas.microsoft.com/office/drawing/2014/main" id="{00000000-0008-0000-0000-000065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58" name="Texto 17" hidden="1">
          <a:extLst>
            <a:ext uri="{FF2B5EF4-FFF2-40B4-BE49-F238E27FC236}">
              <a16:creationId xmlns:a16="http://schemas.microsoft.com/office/drawing/2014/main" id="{00000000-0008-0000-0000-000066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59" name="Texto 17" hidden="1">
          <a:extLst>
            <a:ext uri="{FF2B5EF4-FFF2-40B4-BE49-F238E27FC236}">
              <a16:creationId xmlns:a16="http://schemas.microsoft.com/office/drawing/2014/main" id="{00000000-0008-0000-0000-000067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60" name="Texto 17" hidden="1">
          <a:extLst>
            <a:ext uri="{FF2B5EF4-FFF2-40B4-BE49-F238E27FC236}">
              <a16:creationId xmlns:a16="http://schemas.microsoft.com/office/drawing/2014/main" id="{00000000-0008-0000-0000-000068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61" name="Texto 17" hidden="1">
          <a:extLst>
            <a:ext uri="{FF2B5EF4-FFF2-40B4-BE49-F238E27FC236}">
              <a16:creationId xmlns:a16="http://schemas.microsoft.com/office/drawing/2014/main" id="{00000000-0008-0000-0000-000069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62" name="Texto 17" hidden="1">
          <a:extLst>
            <a:ext uri="{FF2B5EF4-FFF2-40B4-BE49-F238E27FC236}">
              <a16:creationId xmlns:a16="http://schemas.microsoft.com/office/drawing/2014/main" id="{00000000-0008-0000-0000-00006A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63" name="Texto 17" hidden="1">
          <a:extLst>
            <a:ext uri="{FF2B5EF4-FFF2-40B4-BE49-F238E27FC236}">
              <a16:creationId xmlns:a16="http://schemas.microsoft.com/office/drawing/2014/main" id="{00000000-0008-0000-0000-00006B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64" name="Texto 17" hidden="1">
          <a:extLst>
            <a:ext uri="{FF2B5EF4-FFF2-40B4-BE49-F238E27FC236}">
              <a16:creationId xmlns:a16="http://schemas.microsoft.com/office/drawing/2014/main" id="{00000000-0008-0000-0000-00006C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144135</xdr:rowOff>
    </xdr:to>
    <xdr:sp macro="" textlink="">
      <xdr:nvSpPr>
        <xdr:cNvPr id="365" name="Texto 17" hidden="1">
          <a:extLst>
            <a:ext uri="{FF2B5EF4-FFF2-40B4-BE49-F238E27FC236}">
              <a16:creationId xmlns:a16="http://schemas.microsoft.com/office/drawing/2014/main" id="{00000000-0008-0000-0000-00006D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66" name="Texto 17" hidden="1">
          <a:extLst>
            <a:ext uri="{FF2B5EF4-FFF2-40B4-BE49-F238E27FC236}">
              <a16:creationId xmlns:a16="http://schemas.microsoft.com/office/drawing/2014/main" id="{00000000-0008-0000-0000-00006E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67" name="Texto 17" hidden="1">
          <a:extLst>
            <a:ext uri="{FF2B5EF4-FFF2-40B4-BE49-F238E27FC236}">
              <a16:creationId xmlns:a16="http://schemas.microsoft.com/office/drawing/2014/main" id="{00000000-0008-0000-0000-00006F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68" name="Texto 17" hidden="1">
          <a:extLst>
            <a:ext uri="{FF2B5EF4-FFF2-40B4-BE49-F238E27FC236}">
              <a16:creationId xmlns:a16="http://schemas.microsoft.com/office/drawing/2014/main" id="{00000000-0008-0000-0000-000070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69" name="Texto 17" hidden="1">
          <a:extLst>
            <a:ext uri="{FF2B5EF4-FFF2-40B4-BE49-F238E27FC236}">
              <a16:creationId xmlns:a16="http://schemas.microsoft.com/office/drawing/2014/main" id="{00000000-0008-0000-0000-000071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70" name="Texto 17" hidden="1">
          <a:extLst>
            <a:ext uri="{FF2B5EF4-FFF2-40B4-BE49-F238E27FC236}">
              <a16:creationId xmlns:a16="http://schemas.microsoft.com/office/drawing/2014/main" id="{00000000-0008-0000-0000-000072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71" name="Texto 17" hidden="1">
          <a:extLst>
            <a:ext uri="{FF2B5EF4-FFF2-40B4-BE49-F238E27FC236}">
              <a16:creationId xmlns:a16="http://schemas.microsoft.com/office/drawing/2014/main" id="{00000000-0008-0000-0000-000073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72" name="Texto 17" hidden="1">
          <a:extLst>
            <a:ext uri="{FF2B5EF4-FFF2-40B4-BE49-F238E27FC236}">
              <a16:creationId xmlns:a16="http://schemas.microsoft.com/office/drawing/2014/main" id="{00000000-0008-0000-0000-000074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73" name="Texto 17" hidden="1">
          <a:extLst>
            <a:ext uri="{FF2B5EF4-FFF2-40B4-BE49-F238E27FC236}">
              <a16:creationId xmlns:a16="http://schemas.microsoft.com/office/drawing/2014/main" id="{00000000-0008-0000-0000-000075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74" name="Texto 17" hidden="1">
          <a:extLst>
            <a:ext uri="{FF2B5EF4-FFF2-40B4-BE49-F238E27FC236}">
              <a16:creationId xmlns:a16="http://schemas.microsoft.com/office/drawing/2014/main" id="{00000000-0008-0000-0000-000076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75" name="Texto 17" hidden="1">
          <a:extLst>
            <a:ext uri="{FF2B5EF4-FFF2-40B4-BE49-F238E27FC236}">
              <a16:creationId xmlns:a16="http://schemas.microsoft.com/office/drawing/2014/main" id="{00000000-0008-0000-0000-000077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76" name="Texto 17" hidden="1">
          <a:extLst>
            <a:ext uri="{FF2B5EF4-FFF2-40B4-BE49-F238E27FC236}">
              <a16:creationId xmlns:a16="http://schemas.microsoft.com/office/drawing/2014/main" id="{00000000-0008-0000-0000-000078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77" name="Texto 17" hidden="1">
          <a:extLst>
            <a:ext uri="{FF2B5EF4-FFF2-40B4-BE49-F238E27FC236}">
              <a16:creationId xmlns:a16="http://schemas.microsoft.com/office/drawing/2014/main" id="{00000000-0008-0000-0000-000079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78" name="Texto 17" hidden="1">
          <a:extLst>
            <a:ext uri="{FF2B5EF4-FFF2-40B4-BE49-F238E27FC236}">
              <a16:creationId xmlns:a16="http://schemas.microsoft.com/office/drawing/2014/main" id="{00000000-0008-0000-0000-00007A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79" name="Texto 17" hidden="1">
          <a:extLst>
            <a:ext uri="{FF2B5EF4-FFF2-40B4-BE49-F238E27FC236}">
              <a16:creationId xmlns:a16="http://schemas.microsoft.com/office/drawing/2014/main" id="{00000000-0008-0000-0000-00007B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80" name="Texto 17" hidden="1">
          <a:extLst>
            <a:ext uri="{FF2B5EF4-FFF2-40B4-BE49-F238E27FC236}">
              <a16:creationId xmlns:a16="http://schemas.microsoft.com/office/drawing/2014/main" id="{00000000-0008-0000-0000-00007C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144135</xdr:rowOff>
    </xdr:to>
    <xdr:sp macro="" textlink="">
      <xdr:nvSpPr>
        <xdr:cNvPr id="381" name="Texto 17" hidden="1">
          <a:extLst>
            <a:ext uri="{FF2B5EF4-FFF2-40B4-BE49-F238E27FC236}">
              <a16:creationId xmlns:a16="http://schemas.microsoft.com/office/drawing/2014/main" id="{00000000-0008-0000-0000-00007D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82" name="Texto 17" hidden="1">
          <a:extLst>
            <a:ext uri="{FF2B5EF4-FFF2-40B4-BE49-F238E27FC236}">
              <a16:creationId xmlns:a16="http://schemas.microsoft.com/office/drawing/2014/main" id="{00000000-0008-0000-0000-00007E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83" name="Texto 17" hidden="1">
          <a:extLst>
            <a:ext uri="{FF2B5EF4-FFF2-40B4-BE49-F238E27FC236}">
              <a16:creationId xmlns:a16="http://schemas.microsoft.com/office/drawing/2014/main" id="{00000000-0008-0000-0000-00007F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84" name="Texto 17" hidden="1">
          <a:extLst>
            <a:ext uri="{FF2B5EF4-FFF2-40B4-BE49-F238E27FC236}">
              <a16:creationId xmlns:a16="http://schemas.microsoft.com/office/drawing/2014/main" id="{00000000-0008-0000-0000-000080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85" name="Texto 17" hidden="1">
          <a:extLst>
            <a:ext uri="{FF2B5EF4-FFF2-40B4-BE49-F238E27FC236}">
              <a16:creationId xmlns:a16="http://schemas.microsoft.com/office/drawing/2014/main" id="{00000000-0008-0000-0000-000081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86" name="Texto 17" hidden="1">
          <a:extLst>
            <a:ext uri="{FF2B5EF4-FFF2-40B4-BE49-F238E27FC236}">
              <a16:creationId xmlns:a16="http://schemas.microsoft.com/office/drawing/2014/main" id="{00000000-0008-0000-0000-000082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87" name="Texto 17" hidden="1">
          <a:extLst>
            <a:ext uri="{FF2B5EF4-FFF2-40B4-BE49-F238E27FC236}">
              <a16:creationId xmlns:a16="http://schemas.microsoft.com/office/drawing/2014/main" id="{00000000-0008-0000-0000-000083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88" name="Texto 17" hidden="1">
          <a:extLst>
            <a:ext uri="{FF2B5EF4-FFF2-40B4-BE49-F238E27FC236}">
              <a16:creationId xmlns:a16="http://schemas.microsoft.com/office/drawing/2014/main" id="{00000000-0008-0000-0000-000084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89" name="Texto 17" hidden="1">
          <a:extLst>
            <a:ext uri="{FF2B5EF4-FFF2-40B4-BE49-F238E27FC236}">
              <a16:creationId xmlns:a16="http://schemas.microsoft.com/office/drawing/2014/main" id="{00000000-0008-0000-0000-000085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90" name="Texto 17" hidden="1">
          <a:extLst>
            <a:ext uri="{FF2B5EF4-FFF2-40B4-BE49-F238E27FC236}">
              <a16:creationId xmlns:a16="http://schemas.microsoft.com/office/drawing/2014/main" id="{00000000-0008-0000-0000-000086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91" name="Texto 17" hidden="1">
          <a:extLst>
            <a:ext uri="{FF2B5EF4-FFF2-40B4-BE49-F238E27FC236}">
              <a16:creationId xmlns:a16="http://schemas.microsoft.com/office/drawing/2014/main" id="{00000000-0008-0000-0000-000087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92" name="Texto 17" hidden="1">
          <a:extLst>
            <a:ext uri="{FF2B5EF4-FFF2-40B4-BE49-F238E27FC236}">
              <a16:creationId xmlns:a16="http://schemas.microsoft.com/office/drawing/2014/main" id="{00000000-0008-0000-0000-000088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93" name="Texto 17" hidden="1">
          <a:extLst>
            <a:ext uri="{FF2B5EF4-FFF2-40B4-BE49-F238E27FC236}">
              <a16:creationId xmlns:a16="http://schemas.microsoft.com/office/drawing/2014/main" id="{00000000-0008-0000-0000-000089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94" name="Texto 17" hidden="1">
          <a:extLst>
            <a:ext uri="{FF2B5EF4-FFF2-40B4-BE49-F238E27FC236}">
              <a16:creationId xmlns:a16="http://schemas.microsoft.com/office/drawing/2014/main" id="{00000000-0008-0000-0000-00008A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95" name="Texto 17" hidden="1">
          <a:extLst>
            <a:ext uri="{FF2B5EF4-FFF2-40B4-BE49-F238E27FC236}">
              <a16:creationId xmlns:a16="http://schemas.microsoft.com/office/drawing/2014/main" id="{00000000-0008-0000-0000-00008B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96" name="Texto 17" hidden="1">
          <a:extLst>
            <a:ext uri="{FF2B5EF4-FFF2-40B4-BE49-F238E27FC236}">
              <a16:creationId xmlns:a16="http://schemas.microsoft.com/office/drawing/2014/main" id="{00000000-0008-0000-0000-00008C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144135</xdr:rowOff>
    </xdr:to>
    <xdr:sp macro="" textlink="">
      <xdr:nvSpPr>
        <xdr:cNvPr id="397" name="Texto 17" hidden="1">
          <a:extLst>
            <a:ext uri="{FF2B5EF4-FFF2-40B4-BE49-F238E27FC236}">
              <a16:creationId xmlns:a16="http://schemas.microsoft.com/office/drawing/2014/main" id="{00000000-0008-0000-0000-00008D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98" name="Texto 17" hidden="1">
          <a:extLst>
            <a:ext uri="{FF2B5EF4-FFF2-40B4-BE49-F238E27FC236}">
              <a16:creationId xmlns:a16="http://schemas.microsoft.com/office/drawing/2014/main" id="{00000000-0008-0000-0000-00008E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99" name="Texto 17" hidden="1">
          <a:extLst>
            <a:ext uri="{FF2B5EF4-FFF2-40B4-BE49-F238E27FC236}">
              <a16:creationId xmlns:a16="http://schemas.microsoft.com/office/drawing/2014/main" id="{00000000-0008-0000-0000-00008F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00" name="Texto 17" hidden="1">
          <a:extLst>
            <a:ext uri="{FF2B5EF4-FFF2-40B4-BE49-F238E27FC236}">
              <a16:creationId xmlns:a16="http://schemas.microsoft.com/office/drawing/2014/main" id="{00000000-0008-0000-0000-000090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01" name="Texto 17" hidden="1">
          <a:extLst>
            <a:ext uri="{FF2B5EF4-FFF2-40B4-BE49-F238E27FC236}">
              <a16:creationId xmlns:a16="http://schemas.microsoft.com/office/drawing/2014/main" id="{00000000-0008-0000-0000-000091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02" name="Texto 17" hidden="1">
          <a:extLst>
            <a:ext uri="{FF2B5EF4-FFF2-40B4-BE49-F238E27FC236}">
              <a16:creationId xmlns:a16="http://schemas.microsoft.com/office/drawing/2014/main" id="{00000000-0008-0000-0000-000092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03" name="Texto 17" hidden="1">
          <a:extLst>
            <a:ext uri="{FF2B5EF4-FFF2-40B4-BE49-F238E27FC236}">
              <a16:creationId xmlns:a16="http://schemas.microsoft.com/office/drawing/2014/main" id="{00000000-0008-0000-0000-000093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04" name="Texto 17" hidden="1">
          <a:extLst>
            <a:ext uri="{FF2B5EF4-FFF2-40B4-BE49-F238E27FC236}">
              <a16:creationId xmlns:a16="http://schemas.microsoft.com/office/drawing/2014/main" id="{00000000-0008-0000-0000-000094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05" name="Texto 17" hidden="1">
          <a:extLst>
            <a:ext uri="{FF2B5EF4-FFF2-40B4-BE49-F238E27FC236}">
              <a16:creationId xmlns:a16="http://schemas.microsoft.com/office/drawing/2014/main" id="{00000000-0008-0000-0000-000095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06" name="Texto 17" hidden="1">
          <a:extLst>
            <a:ext uri="{FF2B5EF4-FFF2-40B4-BE49-F238E27FC236}">
              <a16:creationId xmlns:a16="http://schemas.microsoft.com/office/drawing/2014/main" id="{00000000-0008-0000-0000-000096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07" name="Texto 17" hidden="1">
          <a:extLst>
            <a:ext uri="{FF2B5EF4-FFF2-40B4-BE49-F238E27FC236}">
              <a16:creationId xmlns:a16="http://schemas.microsoft.com/office/drawing/2014/main" id="{00000000-0008-0000-0000-000097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08" name="Texto 17" hidden="1">
          <a:extLst>
            <a:ext uri="{FF2B5EF4-FFF2-40B4-BE49-F238E27FC236}">
              <a16:creationId xmlns:a16="http://schemas.microsoft.com/office/drawing/2014/main" id="{00000000-0008-0000-0000-000098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09" name="Texto 17" hidden="1">
          <a:extLst>
            <a:ext uri="{FF2B5EF4-FFF2-40B4-BE49-F238E27FC236}">
              <a16:creationId xmlns:a16="http://schemas.microsoft.com/office/drawing/2014/main" id="{00000000-0008-0000-0000-000099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10" name="Texto 17" hidden="1">
          <a:extLst>
            <a:ext uri="{FF2B5EF4-FFF2-40B4-BE49-F238E27FC236}">
              <a16:creationId xmlns:a16="http://schemas.microsoft.com/office/drawing/2014/main" id="{00000000-0008-0000-0000-00009A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11" name="Texto 17" hidden="1">
          <a:extLst>
            <a:ext uri="{FF2B5EF4-FFF2-40B4-BE49-F238E27FC236}">
              <a16:creationId xmlns:a16="http://schemas.microsoft.com/office/drawing/2014/main" id="{00000000-0008-0000-0000-00009B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12" name="Texto 17" hidden="1">
          <a:extLst>
            <a:ext uri="{FF2B5EF4-FFF2-40B4-BE49-F238E27FC236}">
              <a16:creationId xmlns:a16="http://schemas.microsoft.com/office/drawing/2014/main" id="{00000000-0008-0000-0000-00009C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144135</xdr:rowOff>
    </xdr:to>
    <xdr:sp macro="" textlink="">
      <xdr:nvSpPr>
        <xdr:cNvPr id="413" name="Texto 17" hidden="1">
          <a:extLst>
            <a:ext uri="{FF2B5EF4-FFF2-40B4-BE49-F238E27FC236}">
              <a16:creationId xmlns:a16="http://schemas.microsoft.com/office/drawing/2014/main" id="{00000000-0008-0000-0000-00009D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14" name="Texto 17" hidden="1">
          <a:extLst>
            <a:ext uri="{FF2B5EF4-FFF2-40B4-BE49-F238E27FC236}">
              <a16:creationId xmlns:a16="http://schemas.microsoft.com/office/drawing/2014/main" id="{00000000-0008-0000-0000-00009E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15" name="Texto 17" hidden="1">
          <a:extLst>
            <a:ext uri="{FF2B5EF4-FFF2-40B4-BE49-F238E27FC236}">
              <a16:creationId xmlns:a16="http://schemas.microsoft.com/office/drawing/2014/main" id="{00000000-0008-0000-0000-00009F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16" name="Texto 17" hidden="1">
          <a:extLst>
            <a:ext uri="{FF2B5EF4-FFF2-40B4-BE49-F238E27FC236}">
              <a16:creationId xmlns:a16="http://schemas.microsoft.com/office/drawing/2014/main" id="{00000000-0008-0000-0000-0000A0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17" name="Texto 17" hidden="1">
          <a:extLst>
            <a:ext uri="{FF2B5EF4-FFF2-40B4-BE49-F238E27FC236}">
              <a16:creationId xmlns:a16="http://schemas.microsoft.com/office/drawing/2014/main" id="{00000000-0008-0000-0000-0000A1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18" name="Texto 17" hidden="1">
          <a:extLst>
            <a:ext uri="{FF2B5EF4-FFF2-40B4-BE49-F238E27FC236}">
              <a16:creationId xmlns:a16="http://schemas.microsoft.com/office/drawing/2014/main" id="{00000000-0008-0000-0000-0000A2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19" name="Texto 17" hidden="1">
          <a:extLst>
            <a:ext uri="{FF2B5EF4-FFF2-40B4-BE49-F238E27FC236}">
              <a16:creationId xmlns:a16="http://schemas.microsoft.com/office/drawing/2014/main" id="{00000000-0008-0000-0000-0000A3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20" name="Texto 17" hidden="1">
          <a:extLst>
            <a:ext uri="{FF2B5EF4-FFF2-40B4-BE49-F238E27FC236}">
              <a16:creationId xmlns:a16="http://schemas.microsoft.com/office/drawing/2014/main" id="{00000000-0008-0000-0000-0000A4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21" name="Texto 17" hidden="1">
          <a:extLst>
            <a:ext uri="{FF2B5EF4-FFF2-40B4-BE49-F238E27FC236}">
              <a16:creationId xmlns:a16="http://schemas.microsoft.com/office/drawing/2014/main" id="{00000000-0008-0000-0000-0000A5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22" name="Texto 17" hidden="1">
          <a:extLst>
            <a:ext uri="{FF2B5EF4-FFF2-40B4-BE49-F238E27FC236}">
              <a16:creationId xmlns:a16="http://schemas.microsoft.com/office/drawing/2014/main" id="{00000000-0008-0000-0000-0000A6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23" name="Texto 17" hidden="1">
          <a:extLst>
            <a:ext uri="{FF2B5EF4-FFF2-40B4-BE49-F238E27FC236}">
              <a16:creationId xmlns:a16="http://schemas.microsoft.com/office/drawing/2014/main" id="{00000000-0008-0000-0000-0000A7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24" name="Texto 17" hidden="1">
          <a:extLst>
            <a:ext uri="{FF2B5EF4-FFF2-40B4-BE49-F238E27FC236}">
              <a16:creationId xmlns:a16="http://schemas.microsoft.com/office/drawing/2014/main" id="{00000000-0008-0000-0000-0000A8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25" name="Texto 17" hidden="1">
          <a:extLst>
            <a:ext uri="{FF2B5EF4-FFF2-40B4-BE49-F238E27FC236}">
              <a16:creationId xmlns:a16="http://schemas.microsoft.com/office/drawing/2014/main" id="{00000000-0008-0000-0000-0000A9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26" name="Texto 17" hidden="1">
          <a:extLst>
            <a:ext uri="{FF2B5EF4-FFF2-40B4-BE49-F238E27FC236}">
              <a16:creationId xmlns:a16="http://schemas.microsoft.com/office/drawing/2014/main" id="{00000000-0008-0000-0000-0000AA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27" name="Texto 17" hidden="1">
          <a:extLst>
            <a:ext uri="{FF2B5EF4-FFF2-40B4-BE49-F238E27FC236}">
              <a16:creationId xmlns:a16="http://schemas.microsoft.com/office/drawing/2014/main" id="{00000000-0008-0000-0000-0000AB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28" name="Texto 17" hidden="1">
          <a:extLst>
            <a:ext uri="{FF2B5EF4-FFF2-40B4-BE49-F238E27FC236}">
              <a16:creationId xmlns:a16="http://schemas.microsoft.com/office/drawing/2014/main" id="{00000000-0008-0000-0000-0000AC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144135</xdr:rowOff>
    </xdr:to>
    <xdr:sp macro="" textlink="">
      <xdr:nvSpPr>
        <xdr:cNvPr id="429" name="Texto 17" hidden="1">
          <a:extLst>
            <a:ext uri="{FF2B5EF4-FFF2-40B4-BE49-F238E27FC236}">
              <a16:creationId xmlns:a16="http://schemas.microsoft.com/office/drawing/2014/main" id="{00000000-0008-0000-0000-0000AD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30" name="Texto 17" hidden="1">
          <a:extLst>
            <a:ext uri="{FF2B5EF4-FFF2-40B4-BE49-F238E27FC236}">
              <a16:creationId xmlns:a16="http://schemas.microsoft.com/office/drawing/2014/main" id="{00000000-0008-0000-0000-0000AE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31" name="Texto 17" hidden="1">
          <a:extLst>
            <a:ext uri="{FF2B5EF4-FFF2-40B4-BE49-F238E27FC236}">
              <a16:creationId xmlns:a16="http://schemas.microsoft.com/office/drawing/2014/main" id="{00000000-0008-0000-0000-0000AF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32" name="Texto 17" hidden="1">
          <a:extLst>
            <a:ext uri="{FF2B5EF4-FFF2-40B4-BE49-F238E27FC236}">
              <a16:creationId xmlns:a16="http://schemas.microsoft.com/office/drawing/2014/main" id="{00000000-0008-0000-0000-0000B0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33" name="Texto 17" hidden="1">
          <a:extLst>
            <a:ext uri="{FF2B5EF4-FFF2-40B4-BE49-F238E27FC236}">
              <a16:creationId xmlns:a16="http://schemas.microsoft.com/office/drawing/2014/main" id="{00000000-0008-0000-0000-0000B1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34" name="Texto 17" hidden="1">
          <a:extLst>
            <a:ext uri="{FF2B5EF4-FFF2-40B4-BE49-F238E27FC236}">
              <a16:creationId xmlns:a16="http://schemas.microsoft.com/office/drawing/2014/main" id="{00000000-0008-0000-0000-0000B2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35" name="Texto 17" hidden="1">
          <a:extLst>
            <a:ext uri="{FF2B5EF4-FFF2-40B4-BE49-F238E27FC236}">
              <a16:creationId xmlns:a16="http://schemas.microsoft.com/office/drawing/2014/main" id="{00000000-0008-0000-0000-0000B3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36" name="Texto 17" hidden="1">
          <a:extLst>
            <a:ext uri="{FF2B5EF4-FFF2-40B4-BE49-F238E27FC236}">
              <a16:creationId xmlns:a16="http://schemas.microsoft.com/office/drawing/2014/main" id="{00000000-0008-0000-0000-0000B4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37" name="Texto 17" hidden="1">
          <a:extLst>
            <a:ext uri="{FF2B5EF4-FFF2-40B4-BE49-F238E27FC236}">
              <a16:creationId xmlns:a16="http://schemas.microsoft.com/office/drawing/2014/main" id="{00000000-0008-0000-0000-0000B5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38" name="Texto 17" hidden="1">
          <a:extLst>
            <a:ext uri="{FF2B5EF4-FFF2-40B4-BE49-F238E27FC236}">
              <a16:creationId xmlns:a16="http://schemas.microsoft.com/office/drawing/2014/main" id="{00000000-0008-0000-0000-0000B6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39" name="Texto 17" hidden="1">
          <a:extLst>
            <a:ext uri="{FF2B5EF4-FFF2-40B4-BE49-F238E27FC236}">
              <a16:creationId xmlns:a16="http://schemas.microsoft.com/office/drawing/2014/main" id="{00000000-0008-0000-0000-0000B7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40" name="Texto 17" hidden="1">
          <a:extLst>
            <a:ext uri="{FF2B5EF4-FFF2-40B4-BE49-F238E27FC236}">
              <a16:creationId xmlns:a16="http://schemas.microsoft.com/office/drawing/2014/main" id="{00000000-0008-0000-0000-0000B8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41" name="Texto 17" hidden="1">
          <a:extLst>
            <a:ext uri="{FF2B5EF4-FFF2-40B4-BE49-F238E27FC236}">
              <a16:creationId xmlns:a16="http://schemas.microsoft.com/office/drawing/2014/main" id="{00000000-0008-0000-0000-0000B9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42" name="Texto 17" hidden="1">
          <a:extLst>
            <a:ext uri="{FF2B5EF4-FFF2-40B4-BE49-F238E27FC236}">
              <a16:creationId xmlns:a16="http://schemas.microsoft.com/office/drawing/2014/main" id="{00000000-0008-0000-0000-0000BA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43" name="Texto 17" hidden="1">
          <a:extLst>
            <a:ext uri="{FF2B5EF4-FFF2-40B4-BE49-F238E27FC236}">
              <a16:creationId xmlns:a16="http://schemas.microsoft.com/office/drawing/2014/main" id="{00000000-0008-0000-0000-0000BB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97336</xdr:rowOff>
    </xdr:to>
    <xdr:sp macro="" textlink="">
      <xdr:nvSpPr>
        <xdr:cNvPr id="444" name="Texto 17" hidden="1">
          <a:extLst>
            <a:ext uri="{FF2B5EF4-FFF2-40B4-BE49-F238E27FC236}">
              <a16:creationId xmlns:a16="http://schemas.microsoft.com/office/drawing/2014/main" id="{00000000-0008-0000-0000-0000BC010000}"/>
            </a:ext>
          </a:extLst>
        </xdr:cNvPr>
        <xdr:cNvSpPr txBox="1">
          <a:spLocks noChangeArrowheads="1"/>
        </xdr:cNvSpPr>
      </xdr:nvSpPr>
      <xdr:spPr bwMode="auto">
        <a:xfrm>
          <a:off x="790575" y="1062990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97336</xdr:rowOff>
    </xdr:to>
    <xdr:sp macro="" textlink="">
      <xdr:nvSpPr>
        <xdr:cNvPr id="445" name="Texto 17" hidden="1">
          <a:extLst>
            <a:ext uri="{FF2B5EF4-FFF2-40B4-BE49-F238E27FC236}">
              <a16:creationId xmlns:a16="http://schemas.microsoft.com/office/drawing/2014/main" id="{00000000-0008-0000-0000-0000BD010000}"/>
            </a:ext>
          </a:extLst>
        </xdr:cNvPr>
        <xdr:cNvSpPr txBox="1">
          <a:spLocks noChangeArrowheads="1"/>
        </xdr:cNvSpPr>
      </xdr:nvSpPr>
      <xdr:spPr bwMode="auto">
        <a:xfrm>
          <a:off x="790575" y="1062990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97336</xdr:rowOff>
    </xdr:to>
    <xdr:sp macro="" textlink="">
      <xdr:nvSpPr>
        <xdr:cNvPr id="446" name="Texto 17" hidden="1">
          <a:extLst>
            <a:ext uri="{FF2B5EF4-FFF2-40B4-BE49-F238E27FC236}">
              <a16:creationId xmlns:a16="http://schemas.microsoft.com/office/drawing/2014/main" id="{00000000-0008-0000-0000-0000BE010000}"/>
            </a:ext>
          </a:extLst>
        </xdr:cNvPr>
        <xdr:cNvSpPr txBox="1">
          <a:spLocks noChangeArrowheads="1"/>
        </xdr:cNvSpPr>
      </xdr:nvSpPr>
      <xdr:spPr bwMode="auto">
        <a:xfrm>
          <a:off x="790575" y="1062990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97336</xdr:rowOff>
    </xdr:to>
    <xdr:sp macro="" textlink="">
      <xdr:nvSpPr>
        <xdr:cNvPr id="447" name="Texto 17" hidden="1">
          <a:extLst>
            <a:ext uri="{FF2B5EF4-FFF2-40B4-BE49-F238E27FC236}">
              <a16:creationId xmlns:a16="http://schemas.microsoft.com/office/drawing/2014/main" id="{00000000-0008-0000-0000-0000BF010000}"/>
            </a:ext>
          </a:extLst>
        </xdr:cNvPr>
        <xdr:cNvSpPr txBox="1">
          <a:spLocks noChangeArrowheads="1"/>
        </xdr:cNvSpPr>
      </xdr:nvSpPr>
      <xdr:spPr bwMode="auto">
        <a:xfrm>
          <a:off x="790575" y="1062990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97336</xdr:rowOff>
    </xdr:to>
    <xdr:sp macro="" textlink="">
      <xdr:nvSpPr>
        <xdr:cNvPr id="448" name="Texto 17" hidden="1">
          <a:extLst>
            <a:ext uri="{FF2B5EF4-FFF2-40B4-BE49-F238E27FC236}">
              <a16:creationId xmlns:a16="http://schemas.microsoft.com/office/drawing/2014/main" id="{00000000-0008-0000-0000-0000C0010000}"/>
            </a:ext>
          </a:extLst>
        </xdr:cNvPr>
        <xdr:cNvSpPr txBox="1">
          <a:spLocks noChangeArrowheads="1"/>
        </xdr:cNvSpPr>
      </xdr:nvSpPr>
      <xdr:spPr bwMode="auto">
        <a:xfrm>
          <a:off x="790575" y="1062990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97336</xdr:rowOff>
    </xdr:to>
    <xdr:sp macro="" textlink="">
      <xdr:nvSpPr>
        <xdr:cNvPr id="449" name="Texto 17" hidden="1">
          <a:extLst>
            <a:ext uri="{FF2B5EF4-FFF2-40B4-BE49-F238E27FC236}">
              <a16:creationId xmlns:a16="http://schemas.microsoft.com/office/drawing/2014/main" id="{00000000-0008-0000-0000-0000C1010000}"/>
            </a:ext>
          </a:extLst>
        </xdr:cNvPr>
        <xdr:cNvSpPr txBox="1">
          <a:spLocks noChangeArrowheads="1"/>
        </xdr:cNvSpPr>
      </xdr:nvSpPr>
      <xdr:spPr bwMode="auto">
        <a:xfrm>
          <a:off x="790575" y="1062990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97336</xdr:rowOff>
    </xdr:to>
    <xdr:sp macro="" textlink="">
      <xdr:nvSpPr>
        <xdr:cNvPr id="450" name="Texto 17" hidden="1">
          <a:extLst>
            <a:ext uri="{FF2B5EF4-FFF2-40B4-BE49-F238E27FC236}">
              <a16:creationId xmlns:a16="http://schemas.microsoft.com/office/drawing/2014/main" id="{00000000-0008-0000-0000-0000C2010000}"/>
            </a:ext>
          </a:extLst>
        </xdr:cNvPr>
        <xdr:cNvSpPr txBox="1">
          <a:spLocks noChangeArrowheads="1"/>
        </xdr:cNvSpPr>
      </xdr:nvSpPr>
      <xdr:spPr bwMode="auto">
        <a:xfrm>
          <a:off x="790575" y="1062990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97336</xdr:rowOff>
    </xdr:to>
    <xdr:sp macro="" textlink="">
      <xdr:nvSpPr>
        <xdr:cNvPr id="451" name="Texto 17" hidden="1">
          <a:extLst>
            <a:ext uri="{FF2B5EF4-FFF2-40B4-BE49-F238E27FC236}">
              <a16:creationId xmlns:a16="http://schemas.microsoft.com/office/drawing/2014/main" id="{00000000-0008-0000-0000-0000C3010000}"/>
            </a:ext>
          </a:extLst>
        </xdr:cNvPr>
        <xdr:cNvSpPr txBox="1">
          <a:spLocks noChangeArrowheads="1"/>
        </xdr:cNvSpPr>
      </xdr:nvSpPr>
      <xdr:spPr bwMode="auto">
        <a:xfrm>
          <a:off x="790575" y="1062990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106861</xdr:rowOff>
    </xdr:to>
    <xdr:sp macro="" textlink="">
      <xdr:nvSpPr>
        <xdr:cNvPr id="452" name="Texto 17" hidden="1">
          <a:extLst>
            <a:ext uri="{FF2B5EF4-FFF2-40B4-BE49-F238E27FC236}">
              <a16:creationId xmlns:a16="http://schemas.microsoft.com/office/drawing/2014/main" id="{00000000-0008-0000-0000-0000C4010000}"/>
            </a:ext>
          </a:extLst>
        </xdr:cNvPr>
        <xdr:cNvSpPr txBox="1">
          <a:spLocks noChangeArrowheads="1"/>
        </xdr:cNvSpPr>
      </xdr:nvSpPr>
      <xdr:spPr bwMode="auto">
        <a:xfrm>
          <a:off x="790575" y="10629900"/>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106861</xdr:rowOff>
    </xdr:to>
    <xdr:sp macro="" textlink="">
      <xdr:nvSpPr>
        <xdr:cNvPr id="453" name="Texto 17" hidden="1">
          <a:extLst>
            <a:ext uri="{FF2B5EF4-FFF2-40B4-BE49-F238E27FC236}">
              <a16:creationId xmlns:a16="http://schemas.microsoft.com/office/drawing/2014/main" id="{00000000-0008-0000-0000-0000C5010000}"/>
            </a:ext>
          </a:extLst>
        </xdr:cNvPr>
        <xdr:cNvSpPr txBox="1">
          <a:spLocks noChangeArrowheads="1"/>
        </xdr:cNvSpPr>
      </xdr:nvSpPr>
      <xdr:spPr bwMode="auto">
        <a:xfrm>
          <a:off x="790575" y="10629900"/>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106861</xdr:rowOff>
    </xdr:to>
    <xdr:sp macro="" textlink="">
      <xdr:nvSpPr>
        <xdr:cNvPr id="454" name="Texto 17" hidden="1">
          <a:extLst>
            <a:ext uri="{FF2B5EF4-FFF2-40B4-BE49-F238E27FC236}">
              <a16:creationId xmlns:a16="http://schemas.microsoft.com/office/drawing/2014/main" id="{00000000-0008-0000-0000-0000C6010000}"/>
            </a:ext>
          </a:extLst>
        </xdr:cNvPr>
        <xdr:cNvSpPr txBox="1">
          <a:spLocks noChangeArrowheads="1"/>
        </xdr:cNvSpPr>
      </xdr:nvSpPr>
      <xdr:spPr bwMode="auto">
        <a:xfrm>
          <a:off x="790575" y="10629900"/>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106861</xdr:rowOff>
    </xdr:to>
    <xdr:sp macro="" textlink="">
      <xdr:nvSpPr>
        <xdr:cNvPr id="455" name="Texto 17" hidden="1">
          <a:extLst>
            <a:ext uri="{FF2B5EF4-FFF2-40B4-BE49-F238E27FC236}">
              <a16:creationId xmlns:a16="http://schemas.microsoft.com/office/drawing/2014/main" id="{00000000-0008-0000-0000-0000C7010000}"/>
            </a:ext>
          </a:extLst>
        </xdr:cNvPr>
        <xdr:cNvSpPr txBox="1">
          <a:spLocks noChangeArrowheads="1"/>
        </xdr:cNvSpPr>
      </xdr:nvSpPr>
      <xdr:spPr bwMode="auto">
        <a:xfrm>
          <a:off x="790575" y="10629900"/>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106861</xdr:rowOff>
    </xdr:to>
    <xdr:sp macro="" textlink="">
      <xdr:nvSpPr>
        <xdr:cNvPr id="456" name="Texto 17" hidden="1">
          <a:extLst>
            <a:ext uri="{FF2B5EF4-FFF2-40B4-BE49-F238E27FC236}">
              <a16:creationId xmlns:a16="http://schemas.microsoft.com/office/drawing/2014/main" id="{00000000-0008-0000-0000-0000C8010000}"/>
            </a:ext>
          </a:extLst>
        </xdr:cNvPr>
        <xdr:cNvSpPr txBox="1">
          <a:spLocks noChangeArrowheads="1"/>
        </xdr:cNvSpPr>
      </xdr:nvSpPr>
      <xdr:spPr bwMode="auto">
        <a:xfrm>
          <a:off x="790575" y="10629900"/>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106861</xdr:rowOff>
    </xdr:to>
    <xdr:sp macro="" textlink="">
      <xdr:nvSpPr>
        <xdr:cNvPr id="457" name="Texto 17" hidden="1">
          <a:extLst>
            <a:ext uri="{FF2B5EF4-FFF2-40B4-BE49-F238E27FC236}">
              <a16:creationId xmlns:a16="http://schemas.microsoft.com/office/drawing/2014/main" id="{00000000-0008-0000-0000-0000C9010000}"/>
            </a:ext>
          </a:extLst>
        </xdr:cNvPr>
        <xdr:cNvSpPr txBox="1">
          <a:spLocks noChangeArrowheads="1"/>
        </xdr:cNvSpPr>
      </xdr:nvSpPr>
      <xdr:spPr bwMode="auto">
        <a:xfrm>
          <a:off x="790575" y="10629900"/>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97336</xdr:rowOff>
    </xdr:to>
    <xdr:sp macro="" textlink="">
      <xdr:nvSpPr>
        <xdr:cNvPr id="458" name="Texto 17" hidden="1">
          <a:extLst>
            <a:ext uri="{FF2B5EF4-FFF2-40B4-BE49-F238E27FC236}">
              <a16:creationId xmlns:a16="http://schemas.microsoft.com/office/drawing/2014/main" id="{00000000-0008-0000-0000-0000CA010000}"/>
            </a:ext>
          </a:extLst>
        </xdr:cNvPr>
        <xdr:cNvSpPr txBox="1">
          <a:spLocks noChangeArrowheads="1"/>
        </xdr:cNvSpPr>
      </xdr:nvSpPr>
      <xdr:spPr bwMode="auto">
        <a:xfrm>
          <a:off x="790575" y="853440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97336</xdr:rowOff>
    </xdr:to>
    <xdr:sp macro="" textlink="">
      <xdr:nvSpPr>
        <xdr:cNvPr id="459" name="Texto 17" hidden="1">
          <a:extLst>
            <a:ext uri="{FF2B5EF4-FFF2-40B4-BE49-F238E27FC236}">
              <a16:creationId xmlns:a16="http://schemas.microsoft.com/office/drawing/2014/main" id="{00000000-0008-0000-0000-0000CB010000}"/>
            </a:ext>
          </a:extLst>
        </xdr:cNvPr>
        <xdr:cNvSpPr txBox="1">
          <a:spLocks noChangeArrowheads="1"/>
        </xdr:cNvSpPr>
      </xdr:nvSpPr>
      <xdr:spPr bwMode="auto">
        <a:xfrm>
          <a:off x="790575" y="853440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97336</xdr:rowOff>
    </xdr:to>
    <xdr:sp macro="" textlink="">
      <xdr:nvSpPr>
        <xdr:cNvPr id="460" name="Texto 17" hidden="1">
          <a:extLst>
            <a:ext uri="{FF2B5EF4-FFF2-40B4-BE49-F238E27FC236}">
              <a16:creationId xmlns:a16="http://schemas.microsoft.com/office/drawing/2014/main" id="{00000000-0008-0000-0000-0000CC010000}"/>
            </a:ext>
          </a:extLst>
        </xdr:cNvPr>
        <xdr:cNvSpPr txBox="1">
          <a:spLocks noChangeArrowheads="1"/>
        </xdr:cNvSpPr>
      </xdr:nvSpPr>
      <xdr:spPr bwMode="auto">
        <a:xfrm>
          <a:off x="790575" y="853440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97336</xdr:rowOff>
    </xdr:to>
    <xdr:sp macro="" textlink="">
      <xdr:nvSpPr>
        <xdr:cNvPr id="461" name="Texto 17" hidden="1">
          <a:extLst>
            <a:ext uri="{FF2B5EF4-FFF2-40B4-BE49-F238E27FC236}">
              <a16:creationId xmlns:a16="http://schemas.microsoft.com/office/drawing/2014/main" id="{00000000-0008-0000-0000-0000CD010000}"/>
            </a:ext>
          </a:extLst>
        </xdr:cNvPr>
        <xdr:cNvSpPr txBox="1">
          <a:spLocks noChangeArrowheads="1"/>
        </xdr:cNvSpPr>
      </xdr:nvSpPr>
      <xdr:spPr bwMode="auto">
        <a:xfrm>
          <a:off x="790575" y="853440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97336</xdr:rowOff>
    </xdr:to>
    <xdr:sp macro="" textlink="">
      <xdr:nvSpPr>
        <xdr:cNvPr id="462" name="Texto 17" hidden="1">
          <a:extLst>
            <a:ext uri="{FF2B5EF4-FFF2-40B4-BE49-F238E27FC236}">
              <a16:creationId xmlns:a16="http://schemas.microsoft.com/office/drawing/2014/main" id="{00000000-0008-0000-0000-0000CE010000}"/>
            </a:ext>
          </a:extLst>
        </xdr:cNvPr>
        <xdr:cNvSpPr txBox="1">
          <a:spLocks noChangeArrowheads="1"/>
        </xdr:cNvSpPr>
      </xdr:nvSpPr>
      <xdr:spPr bwMode="auto">
        <a:xfrm>
          <a:off x="790575" y="853440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97336</xdr:rowOff>
    </xdr:to>
    <xdr:sp macro="" textlink="">
      <xdr:nvSpPr>
        <xdr:cNvPr id="463" name="Texto 17" hidden="1">
          <a:extLst>
            <a:ext uri="{FF2B5EF4-FFF2-40B4-BE49-F238E27FC236}">
              <a16:creationId xmlns:a16="http://schemas.microsoft.com/office/drawing/2014/main" id="{00000000-0008-0000-0000-0000CF010000}"/>
            </a:ext>
          </a:extLst>
        </xdr:cNvPr>
        <xdr:cNvSpPr txBox="1">
          <a:spLocks noChangeArrowheads="1"/>
        </xdr:cNvSpPr>
      </xdr:nvSpPr>
      <xdr:spPr bwMode="auto">
        <a:xfrm>
          <a:off x="790575" y="853440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97336</xdr:rowOff>
    </xdr:to>
    <xdr:sp macro="" textlink="">
      <xdr:nvSpPr>
        <xdr:cNvPr id="464" name="Texto 17" hidden="1">
          <a:extLst>
            <a:ext uri="{FF2B5EF4-FFF2-40B4-BE49-F238E27FC236}">
              <a16:creationId xmlns:a16="http://schemas.microsoft.com/office/drawing/2014/main" id="{00000000-0008-0000-0000-0000D0010000}"/>
            </a:ext>
          </a:extLst>
        </xdr:cNvPr>
        <xdr:cNvSpPr txBox="1">
          <a:spLocks noChangeArrowheads="1"/>
        </xdr:cNvSpPr>
      </xdr:nvSpPr>
      <xdr:spPr bwMode="auto">
        <a:xfrm>
          <a:off x="790575" y="853440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97336</xdr:rowOff>
    </xdr:to>
    <xdr:sp macro="" textlink="">
      <xdr:nvSpPr>
        <xdr:cNvPr id="465" name="Texto 17" hidden="1">
          <a:extLst>
            <a:ext uri="{FF2B5EF4-FFF2-40B4-BE49-F238E27FC236}">
              <a16:creationId xmlns:a16="http://schemas.microsoft.com/office/drawing/2014/main" id="{00000000-0008-0000-0000-0000D1010000}"/>
            </a:ext>
          </a:extLst>
        </xdr:cNvPr>
        <xdr:cNvSpPr txBox="1">
          <a:spLocks noChangeArrowheads="1"/>
        </xdr:cNvSpPr>
      </xdr:nvSpPr>
      <xdr:spPr bwMode="auto">
        <a:xfrm>
          <a:off x="790575" y="853440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106861</xdr:rowOff>
    </xdr:to>
    <xdr:sp macro="" textlink="">
      <xdr:nvSpPr>
        <xdr:cNvPr id="466" name="Texto 17" hidden="1">
          <a:extLst>
            <a:ext uri="{FF2B5EF4-FFF2-40B4-BE49-F238E27FC236}">
              <a16:creationId xmlns:a16="http://schemas.microsoft.com/office/drawing/2014/main" id="{00000000-0008-0000-0000-0000D2010000}"/>
            </a:ext>
          </a:extLst>
        </xdr:cNvPr>
        <xdr:cNvSpPr txBox="1">
          <a:spLocks noChangeArrowheads="1"/>
        </xdr:cNvSpPr>
      </xdr:nvSpPr>
      <xdr:spPr bwMode="auto">
        <a:xfrm>
          <a:off x="790575" y="8534400"/>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106861</xdr:rowOff>
    </xdr:to>
    <xdr:sp macro="" textlink="">
      <xdr:nvSpPr>
        <xdr:cNvPr id="467" name="Texto 17" hidden="1">
          <a:extLst>
            <a:ext uri="{FF2B5EF4-FFF2-40B4-BE49-F238E27FC236}">
              <a16:creationId xmlns:a16="http://schemas.microsoft.com/office/drawing/2014/main" id="{00000000-0008-0000-0000-0000D3010000}"/>
            </a:ext>
          </a:extLst>
        </xdr:cNvPr>
        <xdr:cNvSpPr txBox="1">
          <a:spLocks noChangeArrowheads="1"/>
        </xdr:cNvSpPr>
      </xdr:nvSpPr>
      <xdr:spPr bwMode="auto">
        <a:xfrm>
          <a:off x="790575" y="8534400"/>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106861</xdr:rowOff>
    </xdr:to>
    <xdr:sp macro="" textlink="">
      <xdr:nvSpPr>
        <xdr:cNvPr id="468" name="Texto 17" hidden="1">
          <a:extLst>
            <a:ext uri="{FF2B5EF4-FFF2-40B4-BE49-F238E27FC236}">
              <a16:creationId xmlns:a16="http://schemas.microsoft.com/office/drawing/2014/main" id="{00000000-0008-0000-0000-0000D4010000}"/>
            </a:ext>
          </a:extLst>
        </xdr:cNvPr>
        <xdr:cNvSpPr txBox="1">
          <a:spLocks noChangeArrowheads="1"/>
        </xdr:cNvSpPr>
      </xdr:nvSpPr>
      <xdr:spPr bwMode="auto">
        <a:xfrm>
          <a:off x="790575" y="8534400"/>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106861</xdr:rowOff>
    </xdr:to>
    <xdr:sp macro="" textlink="">
      <xdr:nvSpPr>
        <xdr:cNvPr id="469" name="Texto 17" hidden="1">
          <a:extLst>
            <a:ext uri="{FF2B5EF4-FFF2-40B4-BE49-F238E27FC236}">
              <a16:creationId xmlns:a16="http://schemas.microsoft.com/office/drawing/2014/main" id="{00000000-0008-0000-0000-0000D5010000}"/>
            </a:ext>
          </a:extLst>
        </xdr:cNvPr>
        <xdr:cNvSpPr txBox="1">
          <a:spLocks noChangeArrowheads="1"/>
        </xdr:cNvSpPr>
      </xdr:nvSpPr>
      <xdr:spPr bwMode="auto">
        <a:xfrm>
          <a:off x="790575" y="8534400"/>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106861</xdr:rowOff>
    </xdr:to>
    <xdr:sp macro="" textlink="">
      <xdr:nvSpPr>
        <xdr:cNvPr id="470" name="Texto 17" hidden="1">
          <a:extLst>
            <a:ext uri="{FF2B5EF4-FFF2-40B4-BE49-F238E27FC236}">
              <a16:creationId xmlns:a16="http://schemas.microsoft.com/office/drawing/2014/main" id="{00000000-0008-0000-0000-0000D6010000}"/>
            </a:ext>
          </a:extLst>
        </xdr:cNvPr>
        <xdr:cNvSpPr txBox="1">
          <a:spLocks noChangeArrowheads="1"/>
        </xdr:cNvSpPr>
      </xdr:nvSpPr>
      <xdr:spPr bwMode="auto">
        <a:xfrm>
          <a:off x="790575" y="8534400"/>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106861</xdr:rowOff>
    </xdr:to>
    <xdr:sp macro="" textlink="">
      <xdr:nvSpPr>
        <xdr:cNvPr id="471" name="Texto 17" hidden="1">
          <a:extLst>
            <a:ext uri="{FF2B5EF4-FFF2-40B4-BE49-F238E27FC236}">
              <a16:creationId xmlns:a16="http://schemas.microsoft.com/office/drawing/2014/main" id="{00000000-0008-0000-0000-0000D7010000}"/>
            </a:ext>
          </a:extLst>
        </xdr:cNvPr>
        <xdr:cNvSpPr txBox="1">
          <a:spLocks noChangeArrowheads="1"/>
        </xdr:cNvSpPr>
      </xdr:nvSpPr>
      <xdr:spPr bwMode="auto">
        <a:xfrm>
          <a:off x="790575" y="8534400"/>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72" name="Texto 17" hidden="1">
          <a:extLst>
            <a:ext uri="{FF2B5EF4-FFF2-40B4-BE49-F238E27FC236}">
              <a16:creationId xmlns:a16="http://schemas.microsoft.com/office/drawing/2014/main" id="{00000000-0008-0000-0000-0000D8010000}"/>
            </a:ext>
          </a:extLst>
        </xdr:cNvPr>
        <xdr:cNvSpPr txBox="1">
          <a:spLocks noChangeArrowheads="1"/>
        </xdr:cNvSpPr>
      </xdr:nvSpPr>
      <xdr:spPr bwMode="auto">
        <a:xfrm>
          <a:off x="790575" y="1148715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73" name="Texto 17" hidden="1">
          <a:extLst>
            <a:ext uri="{FF2B5EF4-FFF2-40B4-BE49-F238E27FC236}">
              <a16:creationId xmlns:a16="http://schemas.microsoft.com/office/drawing/2014/main" id="{00000000-0008-0000-0000-0000D9010000}"/>
            </a:ext>
          </a:extLst>
        </xdr:cNvPr>
        <xdr:cNvSpPr txBox="1">
          <a:spLocks noChangeArrowheads="1"/>
        </xdr:cNvSpPr>
      </xdr:nvSpPr>
      <xdr:spPr bwMode="auto">
        <a:xfrm>
          <a:off x="790575" y="1148715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74" name="Texto 17" hidden="1">
          <a:extLst>
            <a:ext uri="{FF2B5EF4-FFF2-40B4-BE49-F238E27FC236}">
              <a16:creationId xmlns:a16="http://schemas.microsoft.com/office/drawing/2014/main" id="{00000000-0008-0000-0000-0000DA010000}"/>
            </a:ext>
          </a:extLst>
        </xdr:cNvPr>
        <xdr:cNvSpPr txBox="1">
          <a:spLocks noChangeArrowheads="1"/>
        </xdr:cNvSpPr>
      </xdr:nvSpPr>
      <xdr:spPr bwMode="auto">
        <a:xfrm>
          <a:off x="790575" y="1148715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75" name="Texto 17" hidden="1">
          <a:extLst>
            <a:ext uri="{FF2B5EF4-FFF2-40B4-BE49-F238E27FC236}">
              <a16:creationId xmlns:a16="http://schemas.microsoft.com/office/drawing/2014/main" id="{00000000-0008-0000-0000-0000DB010000}"/>
            </a:ext>
          </a:extLst>
        </xdr:cNvPr>
        <xdr:cNvSpPr txBox="1">
          <a:spLocks noChangeArrowheads="1"/>
        </xdr:cNvSpPr>
      </xdr:nvSpPr>
      <xdr:spPr bwMode="auto">
        <a:xfrm>
          <a:off x="790575" y="1148715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76" name="Texto 17" hidden="1">
          <a:extLst>
            <a:ext uri="{FF2B5EF4-FFF2-40B4-BE49-F238E27FC236}">
              <a16:creationId xmlns:a16="http://schemas.microsoft.com/office/drawing/2014/main" id="{00000000-0008-0000-0000-0000DC010000}"/>
            </a:ext>
          </a:extLst>
        </xdr:cNvPr>
        <xdr:cNvSpPr txBox="1">
          <a:spLocks noChangeArrowheads="1"/>
        </xdr:cNvSpPr>
      </xdr:nvSpPr>
      <xdr:spPr bwMode="auto">
        <a:xfrm>
          <a:off x="790575" y="1148715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77" name="Texto 17" hidden="1">
          <a:extLst>
            <a:ext uri="{FF2B5EF4-FFF2-40B4-BE49-F238E27FC236}">
              <a16:creationId xmlns:a16="http://schemas.microsoft.com/office/drawing/2014/main" id="{00000000-0008-0000-0000-0000DD010000}"/>
            </a:ext>
          </a:extLst>
        </xdr:cNvPr>
        <xdr:cNvSpPr txBox="1">
          <a:spLocks noChangeArrowheads="1"/>
        </xdr:cNvSpPr>
      </xdr:nvSpPr>
      <xdr:spPr bwMode="auto">
        <a:xfrm>
          <a:off x="790575" y="1148715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78" name="Texto 17" hidden="1">
          <a:extLst>
            <a:ext uri="{FF2B5EF4-FFF2-40B4-BE49-F238E27FC236}">
              <a16:creationId xmlns:a16="http://schemas.microsoft.com/office/drawing/2014/main" id="{00000000-0008-0000-0000-0000DE010000}"/>
            </a:ext>
          </a:extLst>
        </xdr:cNvPr>
        <xdr:cNvSpPr txBox="1">
          <a:spLocks noChangeArrowheads="1"/>
        </xdr:cNvSpPr>
      </xdr:nvSpPr>
      <xdr:spPr bwMode="auto">
        <a:xfrm>
          <a:off x="790575" y="1148715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79" name="Texto 17" hidden="1">
          <a:extLst>
            <a:ext uri="{FF2B5EF4-FFF2-40B4-BE49-F238E27FC236}">
              <a16:creationId xmlns:a16="http://schemas.microsoft.com/office/drawing/2014/main" id="{00000000-0008-0000-0000-0000DF010000}"/>
            </a:ext>
          </a:extLst>
        </xdr:cNvPr>
        <xdr:cNvSpPr txBox="1">
          <a:spLocks noChangeArrowheads="1"/>
        </xdr:cNvSpPr>
      </xdr:nvSpPr>
      <xdr:spPr bwMode="auto">
        <a:xfrm>
          <a:off x="790575" y="1148715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80" name="Texto 17" hidden="1">
          <a:extLst>
            <a:ext uri="{FF2B5EF4-FFF2-40B4-BE49-F238E27FC236}">
              <a16:creationId xmlns:a16="http://schemas.microsoft.com/office/drawing/2014/main" id="{00000000-0008-0000-0000-0000E0010000}"/>
            </a:ext>
          </a:extLst>
        </xdr:cNvPr>
        <xdr:cNvSpPr txBox="1">
          <a:spLocks noChangeArrowheads="1"/>
        </xdr:cNvSpPr>
      </xdr:nvSpPr>
      <xdr:spPr bwMode="auto">
        <a:xfrm>
          <a:off x="790575" y="11487150"/>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81" name="Texto 17" hidden="1">
          <a:extLst>
            <a:ext uri="{FF2B5EF4-FFF2-40B4-BE49-F238E27FC236}">
              <a16:creationId xmlns:a16="http://schemas.microsoft.com/office/drawing/2014/main" id="{00000000-0008-0000-0000-0000E1010000}"/>
            </a:ext>
          </a:extLst>
        </xdr:cNvPr>
        <xdr:cNvSpPr txBox="1">
          <a:spLocks noChangeArrowheads="1"/>
        </xdr:cNvSpPr>
      </xdr:nvSpPr>
      <xdr:spPr bwMode="auto">
        <a:xfrm>
          <a:off x="790575" y="11487150"/>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82" name="Texto 17" hidden="1">
          <a:extLst>
            <a:ext uri="{FF2B5EF4-FFF2-40B4-BE49-F238E27FC236}">
              <a16:creationId xmlns:a16="http://schemas.microsoft.com/office/drawing/2014/main" id="{00000000-0008-0000-0000-0000E2010000}"/>
            </a:ext>
          </a:extLst>
        </xdr:cNvPr>
        <xdr:cNvSpPr txBox="1">
          <a:spLocks noChangeArrowheads="1"/>
        </xdr:cNvSpPr>
      </xdr:nvSpPr>
      <xdr:spPr bwMode="auto">
        <a:xfrm>
          <a:off x="790575" y="11487150"/>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83" name="Texto 17" hidden="1">
          <a:extLst>
            <a:ext uri="{FF2B5EF4-FFF2-40B4-BE49-F238E27FC236}">
              <a16:creationId xmlns:a16="http://schemas.microsoft.com/office/drawing/2014/main" id="{00000000-0008-0000-0000-0000E3010000}"/>
            </a:ext>
          </a:extLst>
        </xdr:cNvPr>
        <xdr:cNvSpPr txBox="1">
          <a:spLocks noChangeArrowheads="1"/>
        </xdr:cNvSpPr>
      </xdr:nvSpPr>
      <xdr:spPr bwMode="auto">
        <a:xfrm>
          <a:off x="790575" y="11487150"/>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84" name="Texto 17" hidden="1">
          <a:extLst>
            <a:ext uri="{FF2B5EF4-FFF2-40B4-BE49-F238E27FC236}">
              <a16:creationId xmlns:a16="http://schemas.microsoft.com/office/drawing/2014/main" id="{00000000-0008-0000-0000-0000E4010000}"/>
            </a:ext>
          </a:extLst>
        </xdr:cNvPr>
        <xdr:cNvSpPr txBox="1">
          <a:spLocks noChangeArrowheads="1"/>
        </xdr:cNvSpPr>
      </xdr:nvSpPr>
      <xdr:spPr bwMode="auto">
        <a:xfrm>
          <a:off x="790575" y="11487150"/>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85" name="Texto 17" hidden="1">
          <a:extLst>
            <a:ext uri="{FF2B5EF4-FFF2-40B4-BE49-F238E27FC236}">
              <a16:creationId xmlns:a16="http://schemas.microsoft.com/office/drawing/2014/main" id="{00000000-0008-0000-0000-0000E5010000}"/>
            </a:ext>
          </a:extLst>
        </xdr:cNvPr>
        <xdr:cNvSpPr txBox="1">
          <a:spLocks noChangeArrowheads="1"/>
        </xdr:cNvSpPr>
      </xdr:nvSpPr>
      <xdr:spPr bwMode="auto">
        <a:xfrm>
          <a:off x="790575" y="11487150"/>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183087</xdr:rowOff>
    </xdr:to>
    <xdr:sp macro="" textlink="">
      <xdr:nvSpPr>
        <xdr:cNvPr id="486" name="Texto 17" hidden="1">
          <a:extLst>
            <a:ext uri="{FF2B5EF4-FFF2-40B4-BE49-F238E27FC236}">
              <a16:creationId xmlns:a16="http://schemas.microsoft.com/office/drawing/2014/main" id="{00000000-0008-0000-0000-0000E6010000}"/>
            </a:ext>
          </a:extLst>
        </xdr:cNvPr>
        <xdr:cNvSpPr txBox="1">
          <a:spLocks noChangeArrowheads="1"/>
        </xdr:cNvSpPr>
      </xdr:nvSpPr>
      <xdr:spPr bwMode="auto">
        <a:xfrm>
          <a:off x="790575" y="577215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183087</xdr:rowOff>
    </xdr:to>
    <xdr:sp macro="" textlink="">
      <xdr:nvSpPr>
        <xdr:cNvPr id="487" name="Texto 17" hidden="1">
          <a:extLst>
            <a:ext uri="{FF2B5EF4-FFF2-40B4-BE49-F238E27FC236}">
              <a16:creationId xmlns:a16="http://schemas.microsoft.com/office/drawing/2014/main" id="{00000000-0008-0000-0000-0000E7010000}"/>
            </a:ext>
          </a:extLst>
        </xdr:cNvPr>
        <xdr:cNvSpPr txBox="1">
          <a:spLocks noChangeArrowheads="1"/>
        </xdr:cNvSpPr>
      </xdr:nvSpPr>
      <xdr:spPr bwMode="auto">
        <a:xfrm>
          <a:off x="790575" y="577215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183087</xdr:rowOff>
    </xdr:to>
    <xdr:sp macro="" textlink="">
      <xdr:nvSpPr>
        <xdr:cNvPr id="488" name="Texto 17" hidden="1">
          <a:extLst>
            <a:ext uri="{FF2B5EF4-FFF2-40B4-BE49-F238E27FC236}">
              <a16:creationId xmlns:a16="http://schemas.microsoft.com/office/drawing/2014/main" id="{00000000-0008-0000-0000-0000E8010000}"/>
            </a:ext>
          </a:extLst>
        </xdr:cNvPr>
        <xdr:cNvSpPr txBox="1">
          <a:spLocks noChangeArrowheads="1"/>
        </xdr:cNvSpPr>
      </xdr:nvSpPr>
      <xdr:spPr bwMode="auto">
        <a:xfrm>
          <a:off x="790575" y="577215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183087</xdr:rowOff>
    </xdr:to>
    <xdr:sp macro="" textlink="">
      <xdr:nvSpPr>
        <xdr:cNvPr id="489" name="Texto 17" hidden="1">
          <a:extLst>
            <a:ext uri="{FF2B5EF4-FFF2-40B4-BE49-F238E27FC236}">
              <a16:creationId xmlns:a16="http://schemas.microsoft.com/office/drawing/2014/main" id="{00000000-0008-0000-0000-0000E9010000}"/>
            </a:ext>
          </a:extLst>
        </xdr:cNvPr>
        <xdr:cNvSpPr txBox="1">
          <a:spLocks noChangeArrowheads="1"/>
        </xdr:cNvSpPr>
      </xdr:nvSpPr>
      <xdr:spPr bwMode="auto">
        <a:xfrm>
          <a:off x="790575" y="577215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183087</xdr:rowOff>
    </xdr:to>
    <xdr:sp macro="" textlink="">
      <xdr:nvSpPr>
        <xdr:cNvPr id="490" name="Texto 17" hidden="1">
          <a:extLst>
            <a:ext uri="{FF2B5EF4-FFF2-40B4-BE49-F238E27FC236}">
              <a16:creationId xmlns:a16="http://schemas.microsoft.com/office/drawing/2014/main" id="{00000000-0008-0000-0000-0000EA010000}"/>
            </a:ext>
          </a:extLst>
        </xdr:cNvPr>
        <xdr:cNvSpPr txBox="1">
          <a:spLocks noChangeArrowheads="1"/>
        </xdr:cNvSpPr>
      </xdr:nvSpPr>
      <xdr:spPr bwMode="auto">
        <a:xfrm>
          <a:off x="790575" y="577215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183087</xdr:rowOff>
    </xdr:to>
    <xdr:sp macro="" textlink="">
      <xdr:nvSpPr>
        <xdr:cNvPr id="491" name="Texto 17" hidden="1">
          <a:extLst>
            <a:ext uri="{FF2B5EF4-FFF2-40B4-BE49-F238E27FC236}">
              <a16:creationId xmlns:a16="http://schemas.microsoft.com/office/drawing/2014/main" id="{00000000-0008-0000-0000-0000EB010000}"/>
            </a:ext>
          </a:extLst>
        </xdr:cNvPr>
        <xdr:cNvSpPr txBox="1">
          <a:spLocks noChangeArrowheads="1"/>
        </xdr:cNvSpPr>
      </xdr:nvSpPr>
      <xdr:spPr bwMode="auto">
        <a:xfrm>
          <a:off x="790575" y="577215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183087</xdr:rowOff>
    </xdr:to>
    <xdr:sp macro="" textlink="">
      <xdr:nvSpPr>
        <xdr:cNvPr id="492" name="Texto 17" hidden="1">
          <a:extLst>
            <a:ext uri="{FF2B5EF4-FFF2-40B4-BE49-F238E27FC236}">
              <a16:creationId xmlns:a16="http://schemas.microsoft.com/office/drawing/2014/main" id="{00000000-0008-0000-0000-0000EC010000}"/>
            </a:ext>
          </a:extLst>
        </xdr:cNvPr>
        <xdr:cNvSpPr txBox="1">
          <a:spLocks noChangeArrowheads="1"/>
        </xdr:cNvSpPr>
      </xdr:nvSpPr>
      <xdr:spPr bwMode="auto">
        <a:xfrm>
          <a:off x="790575" y="577215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183087</xdr:rowOff>
    </xdr:to>
    <xdr:sp macro="" textlink="">
      <xdr:nvSpPr>
        <xdr:cNvPr id="493" name="Texto 17" hidden="1">
          <a:extLst>
            <a:ext uri="{FF2B5EF4-FFF2-40B4-BE49-F238E27FC236}">
              <a16:creationId xmlns:a16="http://schemas.microsoft.com/office/drawing/2014/main" id="{00000000-0008-0000-0000-0000ED010000}"/>
            </a:ext>
          </a:extLst>
        </xdr:cNvPr>
        <xdr:cNvSpPr txBox="1">
          <a:spLocks noChangeArrowheads="1"/>
        </xdr:cNvSpPr>
      </xdr:nvSpPr>
      <xdr:spPr bwMode="auto">
        <a:xfrm>
          <a:off x="790575" y="577215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192612</xdr:rowOff>
    </xdr:to>
    <xdr:sp macro="" textlink="">
      <xdr:nvSpPr>
        <xdr:cNvPr id="494" name="Texto 17" hidden="1">
          <a:extLst>
            <a:ext uri="{FF2B5EF4-FFF2-40B4-BE49-F238E27FC236}">
              <a16:creationId xmlns:a16="http://schemas.microsoft.com/office/drawing/2014/main" id="{00000000-0008-0000-0000-0000EE010000}"/>
            </a:ext>
          </a:extLst>
        </xdr:cNvPr>
        <xdr:cNvSpPr txBox="1">
          <a:spLocks noChangeArrowheads="1"/>
        </xdr:cNvSpPr>
      </xdr:nvSpPr>
      <xdr:spPr bwMode="auto">
        <a:xfrm>
          <a:off x="790575" y="5772150"/>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192612</xdr:rowOff>
    </xdr:to>
    <xdr:sp macro="" textlink="">
      <xdr:nvSpPr>
        <xdr:cNvPr id="495" name="Texto 17" hidden="1">
          <a:extLst>
            <a:ext uri="{FF2B5EF4-FFF2-40B4-BE49-F238E27FC236}">
              <a16:creationId xmlns:a16="http://schemas.microsoft.com/office/drawing/2014/main" id="{00000000-0008-0000-0000-0000EF010000}"/>
            </a:ext>
          </a:extLst>
        </xdr:cNvPr>
        <xdr:cNvSpPr txBox="1">
          <a:spLocks noChangeArrowheads="1"/>
        </xdr:cNvSpPr>
      </xdr:nvSpPr>
      <xdr:spPr bwMode="auto">
        <a:xfrm>
          <a:off x="790575" y="5772150"/>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192612</xdr:rowOff>
    </xdr:to>
    <xdr:sp macro="" textlink="">
      <xdr:nvSpPr>
        <xdr:cNvPr id="496" name="Texto 17" hidden="1">
          <a:extLst>
            <a:ext uri="{FF2B5EF4-FFF2-40B4-BE49-F238E27FC236}">
              <a16:creationId xmlns:a16="http://schemas.microsoft.com/office/drawing/2014/main" id="{00000000-0008-0000-0000-0000F0010000}"/>
            </a:ext>
          </a:extLst>
        </xdr:cNvPr>
        <xdr:cNvSpPr txBox="1">
          <a:spLocks noChangeArrowheads="1"/>
        </xdr:cNvSpPr>
      </xdr:nvSpPr>
      <xdr:spPr bwMode="auto">
        <a:xfrm>
          <a:off x="790575" y="5772150"/>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192612</xdr:rowOff>
    </xdr:to>
    <xdr:sp macro="" textlink="">
      <xdr:nvSpPr>
        <xdr:cNvPr id="497" name="Texto 17" hidden="1">
          <a:extLst>
            <a:ext uri="{FF2B5EF4-FFF2-40B4-BE49-F238E27FC236}">
              <a16:creationId xmlns:a16="http://schemas.microsoft.com/office/drawing/2014/main" id="{00000000-0008-0000-0000-0000F1010000}"/>
            </a:ext>
          </a:extLst>
        </xdr:cNvPr>
        <xdr:cNvSpPr txBox="1">
          <a:spLocks noChangeArrowheads="1"/>
        </xdr:cNvSpPr>
      </xdr:nvSpPr>
      <xdr:spPr bwMode="auto">
        <a:xfrm>
          <a:off x="790575" y="5772150"/>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192612</xdr:rowOff>
    </xdr:to>
    <xdr:sp macro="" textlink="">
      <xdr:nvSpPr>
        <xdr:cNvPr id="498" name="Texto 17" hidden="1">
          <a:extLst>
            <a:ext uri="{FF2B5EF4-FFF2-40B4-BE49-F238E27FC236}">
              <a16:creationId xmlns:a16="http://schemas.microsoft.com/office/drawing/2014/main" id="{00000000-0008-0000-0000-0000F2010000}"/>
            </a:ext>
          </a:extLst>
        </xdr:cNvPr>
        <xdr:cNvSpPr txBox="1">
          <a:spLocks noChangeArrowheads="1"/>
        </xdr:cNvSpPr>
      </xdr:nvSpPr>
      <xdr:spPr bwMode="auto">
        <a:xfrm>
          <a:off x="790575" y="5772150"/>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192612</xdr:rowOff>
    </xdr:to>
    <xdr:sp macro="" textlink="">
      <xdr:nvSpPr>
        <xdr:cNvPr id="499" name="Texto 17" hidden="1">
          <a:extLst>
            <a:ext uri="{FF2B5EF4-FFF2-40B4-BE49-F238E27FC236}">
              <a16:creationId xmlns:a16="http://schemas.microsoft.com/office/drawing/2014/main" id="{00000000-0008-0000-0000-0000F3010000}"/>
            </a:ext>
          </a:extLst>
        </xdr:cNvPr>
        <xdr:cNvSpPr txBox="1">
          <a:spLocks noChangeArrowheads="1"/>
        </xdr:cNvSpPr>
      </xdr:nvSpPr>
      <xdr:spPr bwMode="auto">
        <a:xfrm>
          <a:off x="790575" y="5772150"/>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500" name="Texto 17" hidden="1">
          <a:extLst>
            <a:ext uri="{FF2B5EF4-FFF2-40B4-BE49-F238E27FC236}">
              <a16:creationId xmlns:a16="http://schemas.microsoft.com/office/drawing/2014/main" id="{00000000-0008-0000-0000-0000F401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501" name="Texto 17" hidden="1">
          <a:extLst>
            <a:ext uri="{FF2B5EF4-FFF2-40B4-BE49-F238E27FC236}">
              <a16:creationId xmlns:a16="http://schemas.microsoft.com/office/drawing/2014/main" id="{00000000-0008-0000-0000-0000F501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502" name="Texto 17" hidden="1">
          <a:extLst>
            <a:ext uri="{FF2B5EF4-FFF2-40B4-BE49-F238E27FC236}">
              <a16:creationId xmlns:a16="http://schemas.microsoft.com/office/drawing/2014/main" id="{00000000-0008-0000-0000-0000F601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503" name="Texto 17" hidden="1">
          <a:extLst>
            <a:ext uri="{FF2B5EF4-FFF2-40B4-BE49-F238E27FC236}">
              <a16:creationId xmlns:a16="http://schemas.microsoft.com/office/drawing/2014/main" id="{00000000-0008-0000-0000-0000F701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504" name="Texto 17" hidden="1">
          <a:extLst>
            <a:ext uri="{FF2B5EF4-FFF2-40B4-BE49-F238E27FC236}">
              <a16:creationId xmlns:a16="http://schemas.microsoft.com/office/drawing/2014/main" id="{00000000-0008-0000-0000-0000F801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505" name="Texto 17" hidden="1">
          <a:extLst>
            <a:ext uri="{FF2B5EF4-FFF2-40B4-BE49-F238E27FC236}">
              <a16:creationId xmlns:a16="http://schemas.microsoft.com/office/drawing/2014/main" id="{00000000-0008-0000-0000-0000F901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506" name="Texto 17" hidden="1">
          <a:extLst>
            <a:ext uri="{FF2B5EF4-FFF2-40B4-BE49-F238E27FC236}">
              <a16:creationId xmlns:a16="http://schemas.microsoft.com/office/drawing/2014/main" id="{00000000-0008-0000-0000-0000FA01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507" name="Texto 17" hidden="1">
          <a:extLst>
            <a:ext uri="{FF2B5EF4-FFF2-40B4-BE49-F238E27FC236}">
              <a16:creationId xmlns:a16="http://schemas.microsoft.com/office/drawing/2014/main" id="{00000000-0008-0000-0000-0000FB01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508" name="Texto 17" hidden="1">
          <a:extLst>
            <a:ext uri="{FF2B5EF4-FFF2-40B4-BE49-F238E27FC236}">
              <a16:creationId xmlns:a16="http://schemas.microsoft.com/office/drawing/2014/main" id="{00000000-0008-0000-0000-0000FC01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509" name="Texto 17" hidden="1">
          <a:extLst>
            <a:ext uri="{FF2B5EF4-FFF2-40B4-BE49-F238E27FC236}">
              <a16:creationId xmlns:a16="http://schemas.microsoft.com/office/drawing/2014/main" id="{00000000-0008-0000-0000-0000FD01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510" name="Texto 17" hidden="1">
          <a:extLst>
            <a:ext uri="{FF2B5EF4-FFF2-40B4-BE49-F238E27FC236}">
              <a16:creationId xmlns:a16="http://schemas.microsoft.com/office/drawing/2014/main" id="{00000000-0008-0000-0000-0000FE01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511" name="Texto 17" hidden="1">
          <a:extLst>
            <a:ext uri="{FF2B5EF4-FFF2-40B4-BE49-F238E27FC236}">
              <a16:creationId xmlns:a16="http://schemas.microsoft.com/office/drawing/2014/main" id="{00000000-0008-0000-0000-0000FF01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512" name="Texto 17" hidden="1">
          <a:extLst>
            <a:ext uri="{FF2B5EF4-FFF2-40B4-BE49-F238E27FC236}">
              <a16:creationId xmlns:a16="http://schemas.microsoft.com/office/drawing/2014/main" id="{00000000-0008-0000-0000-00000002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513" name="Texto 17" hidden="1">
          <a:extLst>
            <a:ext uri="{FF2B5EF4-FFF2-40B4-BE49-F238E27FC236}">
              <a16:creationId xmlns:a16="http://schemas.microsoft.com/office/drawing/2014/main" id="{00000000-0008-0000-0000-00000102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514" name="Texto 17" hidden="1">
          <a:extLst>
            <a:ext uri="{FF2B5EF4-FFF2-40B4-BE49-F238E27FC236}">
              <a16:creationId xmlns:a16="http://schemas.microsoft.com/office/drawing/2014/main" id="{00000000-0008-0000-0000-00000202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49711</xdr:rowOff>
    </xdr:to>
    <xdr:sp macro="" textlink="">
      <xdr:nvSpPr>
        <xdr:cNvPr id="515" name="Texto 17" hidden="1">
          <a:extLst>
            <a:ext uri="{FF2B5EF4-FFF2-40B4-BE49-F238E27FC236}">
              <a16:creationId xmlns:a16="http://schemas.microsoft.com/office/drawing/2014/main" id="{00000000-0008-0000-0000-00000302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516" name="Texto 17" hidden="1">
          <a:extLst>
            <a:ext uri="{FF2B5EF4-FFF2-40B4-BE49-F238E27FC236}">
              <a16:creationId xmlns:a16="http://schemas.microsoft.com/office/drawing/2014/main" id="{00000000-0008-0000-0000-00000402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517" name="Texto 17" hidden="1">
          <a:extLst>
            <a:ext uri="{FF2B5EF4-FFF2-40B4-BE49-F238E27FC236}">
              <a16:creationId xmlns:a16="http://schemas.microsoft.com/office/drawing/2014/main" id="{00000000-0008-0000-0000-00000502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518" name="Texto 17" hidden="1">
          <a:extLst>
            <a:ext uri="{FF2B5EF4-FFF2-40B4-BE49-F238E27FC236}">
              <a16:creationId xmlns:a16="http://schemas.microsoft.com/office/drawing/2014/main" id="{00000000-0008-0000-0000-00000602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519" name="Texto 17" hidden="1">
          <a:extLst>
            <a:ext uri="{FF2B5EF4-FFF2-40B4-BE49-F238E27FC236}">
              <a16:creationId xmlns:a16="http://schemas.microsoft.com/office/drawing/2014/main" id="{00000000-0008-0000-0000-00000702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520" name="Texto 17" hidden="1">
          <a:extLst>
            <a:ext uri="{FF2B5EF4-FFF2-40B4-BE49-F238E27FC236}">
              <a16:creationId xmlns:a16="http://schemas.microsoft.com/office/drawing/2014/main" id="{00000000-0008-0000-0000-00000802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521" name="Texto 17" hidden="1">
          <a:extLst>
            <a:ext uri="{FF2B5EF4-FFF2-40B4-BE49-F238E27FC236}">
              <a16:creationId xmlns:a16="http://schemas.microsoft.com/office/drawing/2014/main" id="{00000000-0008-0000-0000-00000902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522" name="Texto 17" hidden="1">
          <a:extLst>
            <a:ext uri="{FF2B5EF4-FFF2-40B4-BE49-F238E27FC236}">
              <a16:creationId xmlns:a16="http://schemas.microsoft.com/office/drawing/2014/main" id="{00000000-0008-0000-0000-00000A02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523" name="Texto 17" hidden="1">
          <a:extLst>
            <a:ext uri="{FF2B5EF4-FFF2-40B4-BE49-F238E27FC236}">
              <a16:creationId xmlns:a16="http://schemas.microsoft.com/office/drawing/2014/main" id="{00000000-0008-0000-0000-00000B02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524" name="Texto 17" hidden="1">
          <a:extLst>
            <a:ext uri="{FF2B5EF4-FFF2-40B4-BE49-F238E27FC236}">
              <a16:creationId xmlns:a16="http://schemas.microsoft.com/office/drawing/2014/main" id="{00000000-0008-0000-0000-00000C02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525" name="Texto 17" hidden="1">
          <a:extLst>
            <a:ext uri="{FF2B5EF4-FFF2-40B4-BE49-F238E27FC236}">
              <a16:creationId xmlns:a16="http://schemas.microsoft.com/office/drawing/2014/main" id="{00000000-0008-0000-0000-00000D02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526" name="Texto 17" hidden="1">
          <a:extLst>
            <a:ext uri="{FF2B5EF4-FFF2-40B4-BE49-F238E27FC236}">
              <a16:creationId xmlns:a16="http://schemas.microsoft.com/office/drawing/2014/main" id="{00000000-0008-0000-0000-00000E02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527" name="Texto 17" hidden="1">
          <a:extLst>
            <a:ext uri="{FF2B5EF4-FFF2-40B4-BE49-F238E27FC236}">
              <a16:creationId xmlns:a16="http://schemas.microsoft.com/office/drawing/2014/main" id="{00000000-0008-0000-0000-00000F02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528" name="Texto 17" hidden="1">
          <a:extLst>
            <a:ext uri="{FF2B5EF4-FFF2-40B4-BE49-F238E27FC236}">
              <a16:creationId xmlns:a16="http://schemas.microsoft.com/office/drawing/2014/main" id="{00000000-0008-0000-0000-00001002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529" name="Texto 17" hidden="1">
          <a:extLst>
            <a:ext uri="{FF2B5EF4-FFF2-40B4-BE49-F238E27FC236}">
              <a16:creationId xmlns:a16="http://schemas.microsoft.com/office/drawing/2014/main" id="{00000000-0008-0000-0000-00001102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530" name="Texto 17" hidden="1">
          <a:extLst>
            <a:ext uri="{FF2B5EF4-FFF2-40B4-BE49-F238E27FC236}">
              <a16:creationId xmlns:a16="http://schemas.microsoft.com/office/drawing/2014/main" id="{00000000-0008-0000-0000-00001202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49711</xdr:rowOff>
    </xdr:to>
    <xdr:sp macro="" textlink="">
      <xdr:nvSpPr>
        <xdr:cNvPr id="531" name="Texto 17" hidden="1">
          <a:extLst>
            <a:ext uri="{FF2B5EF4-FFF2-40B4-BE49-F238E27FC236}">
              <a16:creationId xmlns:a16="http://schemas.microsoft.com/office/drawing/2014/main" id="{00000000-0008-0000-0000-00001302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532" name="Texto 17" hidden="1">
          <a:extLst>
            <a:ext uri="{FF2B5EF4-FFF2-40B4-BE49-F238E27FC236}">
              <a16:creationId xmlns:a16="http://schemas.microsoft.com/office/drawing/2014/main" id="{00000000-0008-0000-0000-00001402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533" name="Texto 17" hidden="1">
          <a:extLst>
            <a:ext uri="{FF2B5EF4-FFF2-40B4-BE49-F238E27FC236}">
              <a16:creationId xmlns:a16="http://schemas.microsoft.com/office/drawing/2014/main" id="{00000000-0008-0000-0000-00001502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534" name="Texto 17" hidden="1">
          <a:extLst>
            <a:ext uri="{FF2B5EF4-FFF2-40B4-BE49-F238E27FC236}">
              <a16:creationId xmlns:a16="http://schemas.microsoft.com/office/drawing/2014/main" id="{00000000-0008-0000-0000-00001602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535" name="Texto 17" hidden="1">
          <a:extLst>
            <a:ext uri="{FF2B5EF4-FFF2-40B4-BE49-F238E27FC236}">
              <a16:creationId xmlns:a16="http://schemas.microsoft.com/office/drawing/2014/main" id="{00000000-0008-0000-0000-00001702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536" name="Texto 17" hidden="1">
          <a:extLst>
            <a:ext uri="{FF2B5EF4-FFF2-40B4-BE49-F238E27FC236}">
              <a16:creationId xmlns:a16="http://schemas.microsoft.com/office/drawing/2014/main" id="{00000000-0008-0000-0000-00001802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537" name="Texto 17" hidden="1">
          <a:extLst>
            <a:ext uri="{FF2B5EF4-FFF2-40B4-BE49-F238E27FC236}">
              <a16:creationId xmlns:a16="http://schemas.microsoft.com/office/drawing/2014/main" id="{00000000-0008-0000-0000-00001902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538" name="Texto 17" hidden="1">
          <a:extLst>
            <a:ext uri="{FF2B5EF4-FFF2-40B4-BE49-F238E27FC236}">
              <a16:creationId xmlns:a16="http://schemas.microsoft.com/office/drawing/2014/main" id="{00000000-0008-0000-0000-00001A02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539" name="Texto 17" hidden="1">
          <a:extLst>
            <a:ext uri="{FF2B5EF4-FFF2-40B4-BE49-F238E27FC236}">
              <a16:creationId xmlns:a16="http://schemas.microsoft.com/office/drawing/2014/main" id="{00000000-0008-0000-0000-00001B02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540" name="Texto 17" hidden="1">
          <a:extLst>
            <a:ext uri="{FF2B5EF4-FFF2-40B4-BE49-F238E27FC236}">
              <a16:creationId xmlns:a16="http://schemas.microsoft.com/office/drawing/2014/main" id="{00000000-0008-0000-0000-00001C02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541" name="Texto 17" hidden="1">
          <a:extLst>
            <a:ext uri="{FF2B5EF4-FFF2-40B4-BE49-F238E27FC236}">
              <a16:creationId xmlns:a16="http://schemas.microsoft.com/office/drawing/2014/main" id="{00000000-0008-0000-0000-00001D02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542" name="Texto 17" hidden="1">
          <a:extLst>
            <a:ext uri="{FF2B5EF4-FFF2-40B4-BE49-F238E27FC236}">
              <a16:creationId xmlns:a16="http://schemas.microsoft.com/office/drawing/2014/main" id="{00000000-0008-0000-0000-00001E02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543" name="Texto 17" hidden="1">
          <a:extLst>
            <a:ext uri="{FF2B5EF4-FFF2-40B4-BE49-F238E27FC236}">
              <a16:creationId xmlns:a16="http://schemas.microsoft.com/office/drawing/2014/main" id="{00000000-0008-0000-0000-00001F02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638" name="Texto 17" hidden="1">
          <a:extLst>
            <a:ext uri="{FF2B5EF4-FFF2-40B4-BE49-F238E27FC236}">
              <a16:creationId xmlns:a16="http://schemas.microsoft.com/office/drawing/2014/main" id="{00000000-0008-0000-0000-00007E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639" name="Texto 17" hidden="1">
          <a:extLst>
            <a:ext uri="{FF2B5EF4-FFF2-40B4-BE49-F238E27FC236}">
              <a16:creationId xmlns:a16="http://schemas.microsoft.com/office/drawing/2014/main" id="{00000000-0008-0000-0000-00007F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640" name="Texto 17" hidden="1">
          <a:extLst>
            <a:ext uri="{FF2B5EF4-FFF2-40B4-BE49-F238E27FC236}">
              <a16:creationId xmlns:a16="http://schemas.microsoft.com/office/drawing/2014/main" id="{00000000-0008-0000-0000-000080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641" name="Texto 17" hidden="1">
          <a:extLst>
            <a:ext uri="{FF2B5EF4-FFF2-40B4-BE49-F238E27FC236}">
              <a16:creationId xmlns:a16="http://schemas.microsoft.com/office/drawing/2014/main" id="{00000000-0008-0000-0000-000081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642" name="Texto 17" hidden="1">
          <a:extLst>
            <a:ext uri="{FF2B5EF4-FFF2-40B4-BE49-F238E27FC236}">
              <a16:creationId xmlns:a16="http://schemas.microsoft.com/office/drawing/2014/main" id="{00000000-0008-0000-0000-000082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643" name="Texto 17" hidden="1">
          <a:extLst>
            <a:ext uri="{FF2B5EF4-FFF2-40B4-BE49-F238E27FC236}">
              <a16:creationId xmlns:a16="http://schemas.microsoft.com/office/drawing/2014/main" id="{00000000-0008-0000-0000-000083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644" name="Texto 17" hidden="1">
          <a:extLst>
            <a:ext uri="{FF2B5EF4-FFF2-40B4-BE49-F238E27FC236}">
              <a16:creationId xmlns:a16="http://schemas.microsoft.com/office/drawing/2014/main" id="{00000000-0008-0000-0000-000084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645" name="Texto 17" hidden="1">
          <a:extLst>
            <a:ext uri="{FF2B5EF4-FFF2-40B4-BE49-F238E27FC236}">
              <a16:creationId xmlns:a16="http://schemas.microsoft.com/office/drawing/2014/main" id="{00000000-0008-0000-0000-000085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646" name="Texto 17" hidden="1">
          <a:extLst>
            <a:ext uri="{FF2B5EF4-FFF2-40B4-BE49-F238E27FC236}">
              <a16:creationId xmlns:a16="http://schemas.microsoft.com/office/drawing/2014/main" id="{00000000-0008-0000-0000-000086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647" name="Texto 17" hidden="1">
          <a:extLst>
            <a:ext uri="{FF2B5EF4-FFF2-40B4-BE49-F238E27FC236}">
              <a16:creationId xmlns:a16="http://schemas.microsoft.com/office/drawing/2014/main" id="{00000000-0008-0000-0000-000087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648" name="Texto 17" hidden="1">
          <a:extLst>
            <a:ext uri="{FF2B5EF4-FFF2-40B4-BE49-F238E27FC236}">
              <a16:creationId xmlns:a16="http://schemas.microsoft.com/office/drawing/2014/main" id="{00000000-0008-0000-0000-000088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649" name="Texto 17" hidden="1">
          <a:extLst>
            <a:ext uri="{FF2B5EF4-FFF2-40B4-BE49-F238E27FC236}">
              <a16:creationId xmlns:a16="http://schemas.microsoft.com/office/drawing/2014/main" id="{00000000-0008-0000-0000-000089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650" name="Texto 17" hidden="1">
          <a:extLst>
            <a:ext uri="{FF2B5EF4-FFF2-40B4-BE49-F238E27FC236}">
              <a16:creationId xmlns:a16="http://schemas.microsoft.com/office/drawing/2014/main" id="{00000000-0008-0000-0000-00008A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651" name="Texto 17" hidden="1">
          <a:extLst>
            <a:ext uri="{FF2B5EF4-FFF2-40B4-BE49-F238E27FC236}">
              <a16:creationId xmlns:a16="http://schemas.microsoft.com/office/drawing/2014/main" id="{00000000-0008-0000-0000-00008B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652" name="Texto 17" hidden="1">
          <a:extLst>
            <a:ext uri="{FF2B5EF4-FFF2-40B4-BE49-F238E27FC236}">
              <a16:creationId xmlns:a16="http://schemas.microsoft.com/office/drawing/2014/main" id="{00000000-0008-0000-0000-00008C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49711</xdr:rowOff>
    </xdr:to>
    <xdr:sp macro="" textlink="">
      <xdr:nvSpPr>
        <xdr:cNvPr id="653" name="Texto 17" hidden="1">
          <a:extLst>
            <a:ext uri="{FF2B5EF4-FFF2-40B4-BE49-F238E27FC236}">
              <a16:creationId xmlns:a16="http://schemas.microsoft.com/office/drawing/2014/main" id="{00000000-0008-0000-0000-00008D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654" name="Texto 17" hidden="1">
          <a:extLst>
            <a:ext uri="{FF2B5EF4-FFF2-40B4-BE49-F238E27FC236}">
              <a16:creationId xmlns:a16="http://schemas.microsoft.com/office/drawing/2014/main" id="{00000000-0008-0000-0000-00008E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655" name="Texto 17" hidden="1">
          <a:extLst>
            <a:ext uri="{FF2B5EF4-FFF2-40B4-BE49-F238E27FC236}">
              <a16:creationId xmlns:a16="http://schemas.microsoft.com/office/drawing/2014/main" id="{00000000-0008-0000-0000-00008F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656" name="Texto 17" hidden="1">
          <a:extLst>
            <a:ext uri="{FF2B5EF4-FFF2-40B4-BE49-F238E27FC236}">
              <a16:creationId xmlns:a16="http://schemas.microsoft.com/office/drawing/2014/main" id="{00000000-0008-0000-0000-000090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657" name="Texto 17" hidden="1">
          <a:extLst>
            <a:ext uri="{FF2B5EF4-FFF2-40B4-BE49-F238E27FC236}">
              <a16:creationId xmlns:a16="http://schemas.microsoft.com/office/drawing/2014/main" id="{00000000-0008-0000-0000-000091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658" name="Texto 17" hidden="1">
          <a:extLst>
            <a:ext uri="{FF2B5EF4-FFF2-40B4-BE49-F238E27FC236}">
              <a16:creationId xmlns:a16="http://schemas.microsoft.com/office/drawing/2014/main" id="{00000000-0008-0000-0000-000092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659" name="Texto 17" hidden="1">
          <a:extLst>
            <a:ext uri="{FF2B5EF4-FFF2-40B4-BE49-F238E27FC236}">
              <a16:creationId xmlns:a16="http://schemas.microsoft.com/office/drawing/2014/main" id="{00000000-0008-0000-0000-000093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660" name="Texto 17" hidden="1">
          <a:extLst>
            <a:ext uri="{FF2B5EF4-FFF2-40B4-BE49-F238E27FC236}">
              <a16:creationId xmlns:a16="http://schemas.microsoft.com/office/drawing/2014/main" id="{00000000-0008-0000-0000-000094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661" name="Texto 17" hidden="1">
          <a:extLst>
            <a:ext uri="{FF2B5EF4-FFF2-40B4-BE49-F238E27FC236}">
              <a16:creationId xmlns:a16="http://schemas.microsoft.com/office/drawing/2014/main" id="{00000000-0008-0000-0000-000095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662" name="Texto 17" hidden="1">
          <a:extLst>
            <a:ext uri="{FF2B5EF4-FFF2-40B4-BE49-F238E27FC236}">
              <a16:creationId xmlns:a16="http://schemas.microsoft.com/office/drawing/2014/main" id="{00000000-0008-0000-0000-000096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663" name="Texto 17" hidden="1">
          <a:extLst>
            <a:ext uri="{FF2B5EF4-FFF2-40B4-BE49-F238E27FC236}">
              <a16:creationId xmlns:a16="http://schemas.microsoft.com/office/drawing/2014/main" id="{00000000-0008-0000-0000-000097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664" name="Texto 17" hidden="1">
          <a:extLst>
            <a:ext uri="{FF2B5EF4-FFF2-40B4-BE49-F238E27FC236}">
              <a16:creationId xmlns:a16="http://schemas.microsoft.com/office/drawing/2014/main" id="{00000000-0008-0000-0000-000098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665" name="Texto 17" hidden="1">
          <a:extLst>
            <a:ext uri="{FF2B5EF4-FFF2-40B4-BE49-F238E27FC236}">
              <a16:creationId xmlns:a16="http://schemas.microsoft.com/office/drawing/2014/main" id="{00000000-0008-0000-0000-000099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666" name="Texto 17" hidden="1">
          <a:extLst>
            <a:ext uri="{FF2B5EF4-FFF2-40B4-BE49-F238E27FC236}">
              <a16:creationId xmlns:a16="http://schemas.microsoft.com/office/drawing/2014/main" id="{00000000-0008-0000-0000-00009A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667" name="Texto 17" hidden="1">
          <a:extLst>
            <a:ext uri="{FF2B5EF4-FFF2-40B4-BE49-F238E27FC236}">
              <a16:creationId xmlns:a16="http://schemas.microsoft.com/office/drawing/2014/main" id="{00000000-0008-0000-0000-00009B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668" name="Texto 17" hidden="1">
          <a:extLst>
            <a:ext uri="{FF2B5EF4-FFF2-40B4-BE49-F238E27FC236}">
              <a16:creationId xmlns:a16="http://schemas.microsoft.com/office/drawing/2014/main" id="{00000000-0008-0000-0000-00009C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49711</xdr:rowOff>
    </xdr:to>
    <xdr:sp macro="" textlink="">
      <xdr:nvSpPr>
        <xdr:cNvPr id="669" name="Texto 17" hidden="1">
          <a:extLst>
            <a:ext uri="{FF2B5EF4-FFF2-40B4-BE49-F238E27FC236}">
              <a16:creationId xmlns:a16="http://schemas.microsoft.com/office/drawing/2014/main" id="{00000000-0008-0000-0000-00009D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670" name="Texto 17" hidden="1">
          <a:extLst>
            <a:ext uri="{FF2B5EF4-FFF2-40B4-BE49-F238E27FC236}">
              <a16:creationId xmlns:a16="http://schemas.microsoft.com/office/drawing/2014/main" id="{00000000-0008-0000-0000-00009E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671" name="Texto 17" hidden="1">
          <a:extLst>
            <a:ext uri="{FF2B5EF4-FFF2-40B4-BE49-F238E27FC236}">
              <a16:creationId xmlns:a16="http://schemas.microsoft.com/office/drawing/2014/main" id="{00000000-0008-0000-0000-00009F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672" name="Texto 17" hidden="1">
          <a:extLst>
            <a:ext uri="{FF2B5EF4-FFF2-40B4-BE49-F238E27FC236}">
              <a16:creationId xmlns:a16="http://schemas.microsoft.com/office/drawing/2014/main" id="{00000000-0008-0000-0000-0000A0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673" name="Texto 17" hidden="1">
          <a:extLst>
            <a:ext uri="{FF2B5EF4-FFF2-40B4-BE49-F238E27FC236}">
              <a16:creationId xmlns:a16="http://schemas.microsoft.com/office/drawing/2014/main" id="{00000000-0008-0000-0000-0000A1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674" name="Texto 17" hidden="1">
          <a:extLst>
            <a:ext uri="{FF2B5EF4-FFF2-40B4-BE49-F238E27FC236}">
              <a16:creationId xmlns:a16="http://schemas.microsoft.com/office/drawing/2014/main" id="{00000000-0008-0000-0000-0000A2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675" name="Texto 17" hidden="1">
          <a:extLst>
            <a:ext uri="{FF2B5EF4-FFF2-40B4-BE49-F238E27FC236}">
              <a16:creationId xmlns:a16="http://schemas.microsoft.com/office/drawing/2014/main" id="{00000000-0008-0000-0000-0000A3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676" name="Texto 17" hidden="1">
          <a:extLst>
            <a:ext uri="{FF2B5EF4-FFF2-40B4-BE49-F238E27FC236}">
              <a16:creationId xmlns:a16="http://schemas.microsoft.com/office/drawing/2014/main" id="{00000000-0008-0000-0000-0000A4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677" name="Texto 17" hidden="1">
          <a:extLst>
            <a:ext uri="{FF2B5EF4-FFF2-40B4-BE49-F238E27FC236}">
              <a16:creationId xmlns:a16="http://schemas.microsoft.com/office/drawing/2014/main" id="{00000000-0008-0000-0000-0000A5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678" name="Texto 17" hidden="1">
          <a:extLst>
            <a:ext uri="{FF2B5EF4-FFF2-40B4-BE49-F238E27FC236}">
              <a16:creationId xmlns:a16="http://schemas.microsoft.com/office/drawing/2014/main" id="{00000000-0008-0000-0000-0000A6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679" name="Texto 17" hidden="1">
          <a:extLst>
            <a:ext uri="{FF2B5EF4-FFF2-40B4-BE49-F238E27FC236}">
              <a16:creationId xmlns:a16="http://schemas.microsoft.com/office/drawing/2014/main" id="{00000000-0008-0000-0000-0000A7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680" name="Texto 17" hidden="1">
          <a:extLst>
            <a:ext uri="{FF2B5EF4-FFF2-40B4-BE49-F238E27FC236}">
              <a16:creationId xmlns:a16="http://schemas.microsoft.com/office/drawing/2014/main" id="{00000000-0008-0000-0000-0000A8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97336</xdr:rowOff>
    </xdr:to>
    <xdr:sp macro="" textlink="">
      <xdr:nvSpPr>
        <xdr:cNvPr id="682" name="Texto 17" hidden="1">
          <a:extLst>
            <a:ext uri="{FF2B5EF4-FFF2-40B4-BE49-F238E27FC236}">
              <a16:creationId xmlns:a16="http://schemas.microsoft.com/office/drawing/2014/main" id="{00000000-0008-0000-0000-0000AA020000}"/>
            </a:ext>
          </a:extLst>
        </xdr:cNvPr>
        <xdr:cNvSpPr txBox="1">
          <a:spLocks noChangeArrowheads="1"/>
        </xdr:cNvSpPr>
      </xdr:nvSpPr>
      <xdr:spPr bwMode="auto">
        <a:xfrm>
          <a:off x="790575" y="1167765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97336</xdr:rowOff>
    </xdr:to>
    <xdr:sp macro="" textlink="">
      <xdr:nvSpPr>
        <xdr:cNvPr id="683" name="Texto 17" hidden="1">
          <a:extLst>
            <a:ext uri="{FF2B5EF4-FFF2-40B4-BE49-F238E27FC236}">
              <a16:creationId xmlns:a16="http://schemas.microsoft.com/office/drawing/2014/main" id="{00000000-0008-0000-0000-0000AB020000}"/>
            </a:ext>
          </a:extLst>
        </xdr:cNvPr>
        <xdr:cNvSpPr txBox="1">
          <a:spLocks noChangeArrowheads="1"/>
        </xdr:cNvSpPr>
      </xdr:nvSpPr>
      <xdr:spPr bwMode="auto">
        <a:xfrm>
          <a:off x="790575" y="1167765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97336</xdr:rowOff>
    </xdr:to>
    <xdr:sp macro="" textlink="">
      <xdr:nvSpPr>
        <xdr:cNvPr id="684" name="Texto 17" hidden="1">
          <a:extLst>
            <a:ext uri="{FF2B5EF4-FFF2-40B4-BE49-F238E27FC236}">
              <a16:creationId xmlns:a16="http://schemas.microsoft.com/office/drawing/2014/main" id="{00000000-0008-0000-0000-0000AC020000}"/>
            </a:ext>
          </a:extLst>
        </xdr:cNvPr>
        <xdr:cNvSpPr txBox="1">
          <a:spLocks noChangeArrowheads="1"/>
        </xdr:cNvSpPr>
      </xdr:nvSpPr>
      <xdr:spPr bwMode="auto">
        <a:xfrm>
          <a:off x="790575" y="1167765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97336</xdr:rowOff>
    </xdr:to>
    <xdr:sp macro="" textlink="">
      <xdr:nvSpPr>
        <xdr:cNvPr id="685" name="Texto 17" hidden="1">
          <a:extLst>
            <a:ext uri="{FF2B5EF4-FFF2-40B4-BE49-F238E27FC236}">
              <a16:creationId xmlns:a16="http://schemas.microsoft.com/office/drawing/2014/main" id="{00000000-0008-0000-0000-0000AD020000}"/>
            </a:ext>
          </a:extLst>
        </xdr:cNvPr>
        <xdr:cNvSpPr txBox="1">
          <a:spLocks noChangeArrowheads="1"/>
        </xdr:cNvSpPr>
      </xdr:nvSpPr>
      <xdr:spPr bwMode="auto">
        <a:xfrm>
          <a:off x="790575" y="1167765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97336</xdr:rowOff>
    </xdr:to>
    <xdr:sp macro="" textlink="">
      <xdr:nvSpPr>
        <xdr:cNvPr id="686" name="Texto 17" hidden="1">
          <a:extLst>
            <a:ext uri="{FF2B5EF4-FFF2-40B4-BE49-F238E27FC236}">
              <a16:creationId xmlns:a16="http://schemas.microsoft.com/office/drawing/2014/main" id="{00000000-0008-0000-0000-0000AE020000}"/>
            </a:ext>
          </a:extLst>
        </xdr:cNvPr>
        <xdr:cNvSpPr txBox="1">
          <a:spLocks noChangeArrowheads="1"/>
        </xdr:cNvSpPr>
      </xdr:nvSpPr>
      <xdr:spPr bwMode="auto">
        <a:xfrm>
          <a:off x="790575" y="1167765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97336</xdr:rowOff>
    </xdr:to>
    <xdr:sp macro="" textlink="">
      <xdr:nvSpPr>
        <xdr:cNvPr id="687" name="Texto 17" hidden="1">
          <a:extLst>
            <a:ext uri="{FF2B5EF4-FFF2-40B4-BE49-F238E27FC236}">
              <a16:creationId xmlns:a16="http://schemas.microsoft.com/office/drawing/2014/main" id="{00000000-0008-0000-0000-0000AF020000}"/>
            </a:ext>
          </a:extLst>
        </xdr:cNvPr>
        <xdr:cNvSpPr txBox="1">
          <a:spLocks noChangeArrowheads="1"/>
        </xdr:cNvSpPr>
      </xdr:nvSpPr>
      <xdr:spPr bwMode="auto">
        <a:xfrm>
          <a:off x="790575" y="1167765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97336</xdr:rowOff>
    </xdr:to>
    <xdr:sp macro="" textlink="">
      <xdr:nvSpPr>
        <xdr:cNvPr id="688" name="Texto 17" hidden="1">
          <a:extLst>
            <a:ext uri="{FF2B5EF4-FFF2-40B4-BE49-F238E27FC236}">
              <a16:creationId xmlns:a16="http://schemas.microsoft.com/office/drawing/2014/main" id="{00000000-0008-0000-0000-0000B0020000}"/>
            </a:ext>
          </a:extLst>
        </xdr:cNvPr>
        <xdr:cNvSpPr txBox="1">
          <a:spLocks noChangeArrowheads="1"/>
        </xdr:cNvSpPr>
      </xdr:nvSpPr>
      <xdr:spPr bwMode="auto">
        <a:xfrm>
          <a:off x="790575" y="1167765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97336</xdr:rowOff>
    </xdr:to>
    <xdr:sp macro="" textlink="">
      <xdr:nvSpPr>
        <xdr:cNvPr id="689" name="Texto 17" hidden="1">
          <a:extLst>
            <a:ext uri="{FF2B5EF4-FFF2-40B4-BE49-F238E27FC236}">
              <a16:creationId xmlns:a16="http://schemas.microsoft.com/office/drawing/2014/main" id="{00000000-0008-0000-0000-0000B1020000}"/>
            </a:ext>
          </a:extLst>
        </xdr:cNvPr>
        <xdr:cNvSpPr txBox="1">
          <a:spLocks noChangeArrowheads="1"/>
        </xdr:cNvSpPr>
      </xdr:nvSpPr>
      <xdr:spPr bwMode="auto">
        <a:xfrm>
          <a:off x="790575" y="1167765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106861</xdr:rowOff>
    </xdr:to>
    <xdr:sp macro="" textlink="">
      <xdr:nvSpPr>
        <xdr:cNvPr id="690" name="Texto 17" hidden="1">
          <a:extLst>
            <a:ext uri="{FF2B5EF4-FFF2-40B4-BE49-F238E27FC236}">
              <a16:creationId xmlns:a16="http://schemas.microsoft.com/office/drawing/2014/main" id="{00000000-0008-0000-0000-0000B2020000}"/>
            </a:ext>
          </a:extLst>
        </xdr:cNvPr>
        <xdr:cNvSpPr txBox="1">
          <a:spLocks noChangeArrowheads="1"/>
        </xdr:cNvSpPr>
      </xdr:nvSpPr>
      <xdr:spPr bwMode="auto">
        <a:xfrm>
          <a:off x="790575" y="11677650"/>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106861</xdr:rowOff>
    </xdr:to>
    <xdr:sp macro="" textlink="">
      <xdr:nvSpPr>
        <xdr:cNvPr id="691" name="Texto 17" hidden="1">
          <a:extLst>
            <a:ext uri="{FF2B5EF4-FFF2-40B4-BE49-F238E27FC236}">
              <a16:creationId xmlns:a16="http://schemas.microsoft.com/office/drawing/2014/main" id="{00000000-0008-0000-0000-0000B3020000}"/>
            </a:ext>
          </a:extLst>
        </xdr:cNvPr>
        <xdr:cNvSpPr txBox="1">
          <a:spLocks noChangeArrowheads="1"/>
        </xdr:cNvSpPr>
      </xdr:nvSpPr>
      <xdr:spPr bwMode="auto">
        <a:xfrm>
          <a:off x="790575" y="11677650"/>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106861</xdr:rowOff>
    </xdr:to>
    <xdr:sp macro="" textlink="">
      <xdr:nvSpPr>
        <xdr:cNvPr id="692" name="Texto 17" hidden="1">
          <a:extLst>
            <a:ext uri="{FF2B5EF4-FFF2-40B4-BE49-F238E27FC236}">
              <a16:creationId xmlns:a16="http://schemas.microsoft.com/office/drawing/2014/main" id="{00000000-0008-0000-0000-0000B4020000}"/>
            </a:ext>
          </a:extLst>
        </xdr:cNvPr>
        <xdr:cNvSpPr txBox="1">
          <a:spLocks noChangeArrowheads="1"/>
        </xdr:cNvSpPr>
      </xdr:nvSpPr>
      <xdr:spPr bwMode="auto">
        <a:xfrm>
          <a:off x="790575" y="11677650"/>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106861</xdr:rowOff>
    </xdr:to>
    <xdr:sp macro="" textlink="">
      <xdr:nvSpPr>
        <xdr:cNvPr id="693" name="Texto 17" hidden="1">
          <a:extLst>
            <a:ext uri="{FF2B5EF4-FFF2-40B4-BE49-F238E27FC236}">
              <a16:creationId xmlns:a16="http://schemas.microsoft.com/office/drawing/2014/main" id="{00000000-0008-0000-0000-0000B5020000}"/>
            </a:ext>
          </a:extLst>
        </xdr:cNvPr>
        <xdr:cNvSpPr txBox="1">
          <a:spLocks noChangeArrowheads="1"/>
        </xdr:cNvSpPr>
      </xdr:nvSpPr>
      <xdr:spPr bwMode="auto">
        <a:xfrm>
          <a:off x="790575" y="11677650"/>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106861</xdr:rowOff>
    </xdr:to>
    <xdr:sp macro="" textlink="">
      <xdr:nvSpPr>
        <xdr:cNvPr id="694" name="Texto 17" hidden="1">
          <a:extLst>
            <a:ext uri="{FF2B5EF4-FFF2-40B4-BE49-F238E27FC236}">
              <a16:creationId xmlns:a16="http://schemas.microsoft.com/office/drawing/2014/main" id="{00000000-0008-0000-0000-0000B6020000}"/>
            </a:ext>
          </a:extLst>
        </xdr:cNvPr>
        <xdr:cNvSpPr txBox="1">
          <a:spLocks noChangeArrowheads="1"/>
        </xdr:cNvSpPr>
      </xdr:nvSpPr>
      <xdr:spPr bwMode="auto">
        <a:xfrm>
          <a:off x="790575" y="11677650"/>
          <a:ext cx="1333500" cy="247650"/>
        </a:xfrm>
        <a:prstGeom prst="rect">
          <a:avLst/>
        </a:prstGeom>
        <a:noFill/>
        <a:ln w="9525">
          <a:noFill/>
          <a:miter lim="800000"/>
          <a:headEnd/>
          <a:tailEnd/>
        </a:ln>
      </xdr:spPr>
    </xdr:sp>
    <xdr:clientData/>
  </xdr:twoCellAnchor>
  <xdr:twoCellAnchor editAs="oneCell">
    <xdr:from>
      <xdr:col>2</xdr:col>
      <xdr:colOff>838200</xdr:colOff>
      <xdr:row>154</xdr:row>
      <xdr:rowOff>0</xdr:rowOff>
    </xdr:from>
    <xdr:to>
      <xdr:col>2</xdr:col>
      <xdr:colOff>2173770</xdr:colOff>
      <xdr:row>155</xdr:row>
      <xdr:rowOff>107153</xdr:rowOff>
    </xdr:to>
    <xdr:sp macro="" textlink="">
      <xdr:nvSpPr>
        <xdr:cNvPr id="695" name="Texto 17" hidden="1">
          <a:extLst>
            <a:ext uri="{FF2B5EF4-FFF2-40B4-BE49-F238E27FC236}">
              <a16:creationId xmlns:a16="http://schemas.microsoft.com/office/drawing/2014/main" id="{00000000-0008-0000-0000-0000B7020000}"/>
            </a:ext>
          </a:extLst>
        </xdr:cNvPr>
        <xdr:cNvSpPr txBox="1">
          <a:spLocks noChangeArrowheads="1"/>
        </xdr:cNvSpPr>
      </xdr:nvSpPr>
      <xdr:spPr bwMode="auto">
        <a:xfrm>
          <a:off x="4810125" y="49053750"/>
          <a:ext cx="1333500" cy="247650"/>
        </a:xfrm>
        <a:prstGeom prst="rect">
          <a:avLst/>
        </a:prstGeom>
        <a:noFill/>
        <a:ln w="9525">
          <a:noFill/>
          <a:miter lim="800000"/>
          <a:headEnd/>
          <a:tailEnd/>
        </a:ln>
      </xdr:spPr>
    </xdr:sp>
    <xdr:clientData/>
  </xdr:twoCellAnchor>
  <xdr:oneCellAnchor>
    <xdr:from>
      <xdr:col>1</xdr:col>
      <xdr:colOff>1828800</xdr:colOff>
      <xdr:row>154</xdr:row>
      <xdr:rowOff>0</xdr:rowOff>
    </xdr:from>
    <xdr:ext cx="1333500" cy="285750"/>
    <xdr:sp macro="" textlink="">
      <xdr:nvSpPr>
        <xdr:cNvPr id="544" name="Texto 17" hidden="1">
          <a:extLst>
            <a:ext uri="{FF2B5EF4-FFF2-40B4-BE49-F238E27FC236}">
              <a16:creationId xmlns:a16="http://schemas.microsoft.com/office/drawing/2014/main" id="{00000000-0008-0000-0000-000020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45" name="Texto 17" hidden="1">
          <a:extLst>
            <a:ext uri="{FF2B5EF4-FFF2-40B4-BE49-F238E27FC236}">
              <a16:creationId xmlns:a16="http://schemas.microsoft.com/office/drawing/2014/main" id="{00000000-0008-0000-0000-000021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46" name="Texto 17" hidden="1">
          <a:extLst>
            <a:ext uri="{FF2B5EF4-FFF2-40B4-BE49-F238E27FC236}">
              <a16:creationId xmlns:a16="http://schemas.microsoft.com/office/drawing/2014/main" id="{00000000-0008-0000-0000-000022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47" name="Texto 17" hidden="1">
          <a:extLst>
            <a:ext uri="{FF2B5EF4-FFF2-40B4-BE49-F238E27FC236}">
              <a16:creationId xmlns:a16="http://schemas.microsoft.com/office/drawing/2014/main" id="{00000000-0008-0000-0000-000023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48" name="Texto 17" hidden="1">
          <a:extLst>
            <a:ext uri="{FF2B5EF4-FFF2-40B4-BE49-F238E27FC236}">
              <a16:creationId xmlns:a16="http://schemas.microsoft.com/office/drawing/2014/main" id="{00000000-0008-0000-0000-000024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49" name="Texto 17" hidden="1">
          <a:extLst>
            <a:ext uri="{FF2B5EF4-FFF2-40B4-BE49-F238E27FC236}">
              <a16:creationId xmlns:a16="http://schemas.microsoft.com/office/drawing/2014/main" id="{00000000-0008-0000-0000-000025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50" name="Texto 17" hidden="1">
          <a:extLst>
            <a:ext uri="{FF2B5EF4-FFF2-40B4-BE49-F238E27FC236}">
              <a16:creationId xmlns:a16="http://schemas.microsoft.com/office/drawing/2014/main" id="{00000000-0008-0000-0000-000026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51" name="Texto 17" hidden="1">
          <a:extLst>
            <a:ext uri="{FF2B5EF4-FFF2-40B4-BE49-F238E27FC236}">
              <a16:creationId xmlns:a16="http://schemas.microsoft.com/office/drawing/2014/main" id="{00000000-0008-0000-0000-000027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52" name="Texto 17" hidden="1">
          <a:extLst>
            <a:ext uri="{FF2B5EF4-FFF2-40B4-BE49-F238E27FC236}">
              <a16:creationId xmlns:a16="http://schemas.microsoft.com/office/drawing/2014/main" id="{00000000-0008-0000-0000-000028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53" name="Texto 17" hidden="1">
          <a:extLst>
            <a:ext uri="{FF2B5EF4-FFF2-40B4-BE49-F238E27FC236}">
              <a16:creationId xmlns:a16="http://schemas.microsoft.com/office/drawing/2014/main" id="{00000000-0008-0000-0000-000029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54" name="Texto 17" hidden="1">
          <a:extLst>
            <a:ext uri="{FF2B5EF4-FFF2-40B4-BE49-F238E27FC236}">
              <a16:creationId xmlns:a16="http://schemas.microsoft.com/office/drawing/2014/main" id="{00000000-0008-0000-0000-00002A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55" name="Texto 17" hidden="1">
          <a:extLst>
            <a:ext uri="{FF2B5EF4-FFF2-40B4-BE49-F238E27FC236}">
              <a16:creationId xmlns:a16="http://schemas.microsoft.com/office/drawing/2014/main" id="{00000000-0008-0000-0000-00002B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56" name="Texto 17" hidden="1">
          <a:extLst>
            <a:ext uri="{FF2B5EF4-FFF2-40B4-BE49-F238E27FC236}">
              <a16:creationId xmlns:a16="http://schemas.microsoft.com/office/drawing/2014/main" id="{00000000-0008-0000-0000-00002C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57" name="Texto 17" hidden="1">
          <a:extLst>
            <a:ext uri="{FF2B5EF4-FFF2-40B4-BE49-F238E27FC236}">
              <a16:creationId xmlns:a16="http://schemas.microsoft.com/office/drawing/2014/main" id="{00000000-0008-0000-0000-00002D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58" name="Texto 17" hidden="1">
          <a:extLst>
            <a:ext uri="{FF2B5EF4-FFF2-40B4-BE49-F238E27FC236}">
              <a16:creationId xmlns:a16="http://schemas.microsoft.com/office/drawing/2014/main" id="{00000000-0008-0000-0000-00002E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2</xdr:col>
      <xdr:colOff>0</xdr:colOff>
      <xdr:row>154</xdr:row>
      <xdr:rowOff>0</xdr:rowOff>
    </xdr:from>
    <xdr:ext cx="1333500" cy="285750"/>
    <xdr:sp macro="" textlink="">
      <xdr:nvSpPr>
        <xdr:cNvPr id="559" name="Texto 17" hidden="1">
          <a:extLst>
            <a:ext uri="{FF2B5EF4-FFF2-40B4-BE49-F238E27FC236}">
              <a16:creationId xmlns:a16="http://schemas.microsoft.com/office/drawing/2014/main" id="{00000000-0008-0000-0000-00002F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60" name="Texto 17" hidden="1">
          <a:extLst>
            <a:ext uri="{FF2B5EF4-FFF2-40B4-BE49-F238E27FC236}">
              <a16:creationId xmlns:a16="http://schemas.microsoft.com/office/drawing/2014/main" id="{00000000-0008-0000-0000-000030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61" name="Texto 17" hidden="1">
          <a:extLst>
            <a:ext uri="{FF2B5EF4-FFF2-40B4-BE49-F238E27FC236}">
              <a16:creationId xmlns:a16="http://schemas.microsoft.com/office/drawing/2014/main" id="{00000000-0008-0000-0000-000031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62" name="Texto 17" hidden="1">
          <a:extLst>
            <a:ext uri="{FF2B5EF4-FFF2-40B4-BE49-F238E27FC236}">
              <a16:creationId xmlns:a16="http://schemas.microsoft.com/office/drawing/2014/main" id="{00000000-0008-0000-0000-000032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63" name="Texto 17" hidden="1">
          <a:extLst>
            <a:ext uri="{FF2B5EF4-FFF2-40B4-BE49-F238E27FC236}">
              <a16:creationId xmlns:a16="http://schemas.microsoft.com/office/drawing/2014/main" id="{00000000-0008-0000-0000-000033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64" name="Texto 17" hidden="1">
          <a:extLst>
            <a:ext uri="{FF2B5EF4-FFF2-40B4-BE49-F238E27FC236}">
              <a16:creationId xmlns:a16="http://schemas.microsoft.com/office/drawing/2014/main" id="{00000000-0008-0000-0000-000034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65" name="Texto 17" hidden="1">
          <a:extLst>
            <a:ext uri="{FF2B5EF4-FFF2-40B4-BE49-F238E27FC236}">
              <a16:creationId xmlns:a16="http://schemas.microsoft.com/office/drawing/2014/main" id="{00000000-0008-0000-0000-000035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66" name="Texto 17" hidden="1">
          <a:extLst>
            <a:ext uri="{FF2B5EF4-FFF2-40B4-BE49-F238E27FC236}">
              <a16:creationId xmlns:a16="http://schemas.microsoft.com/office/drawing/2014/main" id="{00000000-0008-0000-0000-000036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67" name="Texto 17" hidden="1">
          <a:extLst>
            <a:ext uri="{FF2B5EF4-FFF2-40B4-BE49-F238E27FC236}">
              <a16:creationId xmlns:a16="http://schemas.microsoft.com/office/drawing/2014/main" id="{00000000-0008-0000-0000-000037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68" name="Texto 17" hidden="1">
          <a:extLst>
            <a:ext uri="{FF2B5EF4-FFF2-40B4-BE49-F238E27FC236}">
              <a16:creationId xmlns:a16="http://schemas.microsoft.com/office/drawing/2014/main" id="{00000000-0008-0000-0000-000038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69" name="Texto 17" hidden="1">
          <a:extLst>
            <a:ext uri="{FF2B5EF4-FFF2-40B4-BE49-F238E27FC236}">
              <a16:creationId xmlns:a16="http://schemas.microsoft.com/office/drawing/2014/main" id="{00000000-0008-0000-0000-000039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70" name="Texto 17" hidden="1">
          <a:extLst>
            <a:ext uri="{FF2B5EF4-FFF2-40B4-BE49-F238E27FC236}">
              <a16:creationId xmlns:a16="http://schemas.microsoft.com/office/drawing/2014/main" id="{00000000-0008-0000-0000-00003A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71" name="Texto 17" hidden="1">
          <a:extLst>
            <a:ext uri="{FF2B5EF4-FFF2-40B4-BE49-F238E27FC236}">
              <a16:creationId xmlns:a16="http://schemas.microsoft.com/office/drawing/2014/main" id="{00000000-0008-0000-0000-00003B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72" name="Texto 17" hidden="1">
          <a:extLst>
            <a:ext uri="{FF2B5EF4-FFF2-40B4-BE49-F238E27FC236}">
              <a16:creationId xmlns:a16="http://schemas.microsoft.com/office/drawing/2014/main" id="{00000000-0008-0000-0000-00003C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73" name="Texto 17" hidden="1">
          <a:extLst>
            <a:ext uri="{FF2B5EF4-FFF2-40B4-BE49-F238E27FC236}">
              <a16:creationId xmlns:a16="http://schemas.microsoft.com/office/drawing/2014/main" id="{00000000-0008-0000-0000-00003D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74" name="Texto 17" hidden="1">
          <a:extLst>
            <a:ext uri="{FF2B5EF4-FFF2-40B4-BE49-F238E27FC236}">
              <a16:creationId xmlns:a16="http://schemas.microsoft.com/office/drawing/2014/main" id="{00000000-0008-0000-0000-00003E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2</xdr:col>
      <xdr:colOff>0</xdr:colOff>
      <xdr:row>154</xdr:row>
      <xdr:rowOff>0</xdr:rowOff>
    </xdr:from>
    <xdr:ext cx="1333500" cy="285750"/>
    <xdr:sp macro="" textlink="">
      <xdr:nvSpPr>
        <xdr:cNvPr id="575" name="Texto 17" hidden="1">
          <a:extLst>
            <a:ext uri="{FF2B5EF4-FFF2-40B4-BE49-F238E27FC236}">
              <a16:creationId xmlns:a16="http://schemas.microsoft.com/office/drawing/2014/main" id="{00000000-0008-0000-0000-00003F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76" name="Texto 17" hidden="1">
          <a:extLst>
            <a:ext uri="{FF2B5EF4-FFF2-40B4-BE49-F238E27FC236}">
              <a16:creationId xmlns:a16="http://schemas.microsoft.com/office/drawing/2014/main" id="{00000000-0008-0000-0000-000040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77" name="Texto 17" hidden="1">
          <a:extLst>
            <a:ext uri="{FF2B5EF4-FFF2-40B4-BE49-F238E27FC236}">
              <a16:creationId xmlns:a16="http://schemas.microsoft.com/office/drawing/2014/main" id="{00000000-0008-0000-0000-000041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78" name="Texto 17" hidden="1">
          <a:extLst>
            <a:ext uri="{FF2B5EF4-FFF2-40B4-BE49-F238E27FC236}">
              <a16:creationId xmlns:a16="http://schemas.microsoft.com/office/drawing/2014/main" id="{00000000-0008-0000-0000-000042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79" name="Texto 17" hidden="1">
          <a:extLst>
            <a:ext uri="{FF2B5EF4-FFF2-40B4-BE49-F238E27FC236}">
              <a16:creationId xmlns:a16="http://schemas.microsoft.com/office/drawing/2014/main" id="{00000000-0008-0000-0000-000043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80" name="Texto 17" hidden="1">
          <a:extLst>
            <a:ext uri="{FF2B5EF4-FFF2-40B4-BE49-F238E27FC236}">
              <a16:creationId xmlns:a16="http://schemas.microsoft.com/office/drawing/2014/main" id="{00000000-0008-0000-0000-000044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81" name="Texto 17" hidden="1">
          <a:extLst>
            <a:ext uri="{FF2B5EF4-FFF2-40B4-BE49-F238E27FC236}">
              <a16:creationId xmlns:a16="http://schemas.microsoft.com/office/drawing/2014/main" id="{00000000-0008-0000-0000-000045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82" name="Texto 17" hidden="1">
          <a:extLst>
            <a:ext uri="{FF2B5EF4-FFF2-40B4-BE49-F238E27FC236}">
              <a16:creationId xmlns:a16="http://schemas.microsoft.com/office/drawing/2014/main" id="{00000000-0008-0000-0000-000046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83" name="Texto 17" hidden="1">
          <a:extLst>
            <a:ext uri="{FF2B5EF4-FFF2-40B4-BE49-F238E27FC236}">
              <a16:creationId xmlns:a16="http://schemas.microsoft.com/office/drawing/2014/main" id="{00000000-0008-0000-0000-000047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84" name="Texto 17" hidden="1">
          <a:extLst>
            <a:ext uri="{FF2B5EF4-FFF2-40B4-BE49-F238E27FC236}">
              <a16:creationId xmlns:a16="http://schemas.microsoft.com/office/drawing/2014/main" id="{00000000-0008-0000-0000-000048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85" name="Texto 17" hidden="1">
          <a:extLst>
            <a:ext uri="{FF2B5EF4-FFF2-40B4-BE49-F238E27FC236}">
              <a16:creationId xmlns:a16="http://schemas.microsoft.com/office/drawing/2014/main" id="{00000000-0008-0000-0000-000049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86" name="Texto 17" hidden="1">
          <a:extLst>
            <a:ext uri="{FF2B5EF4-FFF2-40B4-BE49-F238E27FC236}">
              <a16:creationId xmlns:a16="http://schemas.microsoft.com/office/drawing/2014/main" id="{00000000-0008-0000-0000-00004A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87" name="Texto 17" hidden="1">
          <a:extLst>
            <a:ext uri="{FF2B5EF4-FFF2-40B4-BE49-F238E27FC236}">
              <a16:creationId xmlns:a16="http://schemas.microsoft.com/office/drawing/2014/main" id="{00000000-0008-0000-0000-00004B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88" name="Texto 17" hidden="1">
          <a:extLst>
            <a:ext uri="{FF2B5EF4-FFF2-40B4-BE49-F238E27FC236}">
              <a16:creationId xmlns:a16="http://schemas.microsoft.com/office/drawing/2014/main" id="{00000000-0008-0000-0000-00004C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89" name="Texto 17" hidden="1">
          <a:extLst>
            <a:ext uri="{FF2B5EF4-FFF2-40B4-BE49-F238E27FC236}">
              <a16:creationId xmlns:a16="http://schemas.microsoft.com/office/drawing/2014/main" id="{00000000-0008-0000-0000-00004D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90" name="Texto 17" hidden="1">
          <a:extLst>
            <a:ext uri="{FF2B5EF4-FFF2-40B4-BE49-F238E27FC236}">
              <a16:creationId xmlns:a16="http://schemas.microsoft.com/office/drawing/2014/main" id="{00000000-0008-0000-0000-00004E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2</xdr:col>
      <xdr:colOff>0</xdr:colOff>
      <xdr:row>154</xdr:row>
      <xdr:rowOff>0</xdr:rowOff>
    </xdr:from>
    <xdr:ext cx="1333500" cy="285750"/>
    <xdr:sp macro="" textlink="">
      <xdr:nvSpPr>
        <xdr:cNvPr id="591" name="Texto 17" hidden="1">
          <a:extLst>
            <a:ext uri="{FF2B5EF4-FFF2-40B4-BE49-F238E27FC236}">
              <a16:creationId xmlns:a16="http://schemas.microsoft.com/office/drawing/2014/main" id="{00000000-0008-0000-0000-00004F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92" name="Texto 17" hidden="1">
          <a:extLst>
            <a:ext uri="{FF2B5EF4-FFF2-40B4-BE49-F238E27FC236}">
              <a16:creationId xmlns:a16="http://schemas.microsoft.com/office/drawing/2014/main" id="{00000000-0008-0000-0000-000050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93" name="Texto 17" hidden="1">
          <a:extLst>
            <a:ext uri="{FF2B5EF4-FFF2-40B4-BE49-F238E27FC236}">
              <a16:creationId xmlns:a16="http://schemas.microsoft.com/office/drawing/2014/main" id="{00000000-0008-0000-0000-000051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94" name="Texto 17" hidden="1">
          <a:extLst>
            <a:ext uri="{FF2B5EF4-FFF2-40B4-BE49-F238E27FC236}">
              <a16:creationId xmlns:a16="http://schemas.microsoft.com/office/drawing/2014/main" id="{00000000-0008-0000-0000-000052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95" name="Texto 17" hidden="1">
          <a:extLst>
            <a:ext uri="{FF2B5EF4-FFF2-40B4-BE49-F238E27FC236}">
              <a16:creationId xmlns:a16="http://schemas.microsoft.com/office/drawing/2014/main" id="{00000000-0008-0000-0000-000053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96" name="Texto 17" hidden="1">
          <a:extLst>
            <a:ext uri="{FF2B5EF4-FFF2-40B4-BE49-F238E27FC236}">
              <a16:creationId xmlns:a16="http://schemas.microsoft.com/office/drawing/2014/main" id="{00000000-0008-0000-0000-000054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97" name="Texto 17" hidden="1">
          <a:extLst>
            <a:ext uri="{FF2B5EF4-FFF2-40B4-BE49-F238E27FC236}">
              <a16:creationId xmlns:a16="http://schemas.microsoft.com/office/drawing/2014/main" id="{00000000-0008-0000-0000-000055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98" name="Texto 17" hidden="1">
          <a:extLst>
            <a:ext uri="{FF2B5EF4-FFF2-40B4-BE49-F238E27FC236}">
              <a16:creationId xmlns:a16="http://schemas.microsoft.com/office/drawing/2014/main" id="{00000000-0008-0000-0000-000056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99" name="Texto 17" hidden="1">
          <a:extLst>
            <a:ext uri="{FF2B5EF4-FFF2-40B4-BE49-F238E27FC236}">
              <a16:creationId xmlns:a16="http://schemas.microsoft.com/office/drawing/2014/main" id="{00000000-0008-0000-0000-000057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600" name="Texto 17" hidden="1">
          <a:extLst>
            <a:ext uri="{FF2B5EF4-FFF2-40B4-BE49-F238E27FC236}">
              <a16:creationId xmlns:a16="http://schemas.microsoft.com/office/drawing/2014/main" id="{00000000-0008-0000-0000-000058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601" name="Texto 17" hidden="1">
          <a:extLst>
            <a:ext uri="{FF2B5EF4-FFF2-40B4-BE49-F238E27FC236}">
              <a16:creationId xmlns:a16="http://schemas.microsoft.com/office/drawing/2014/main" id="{00000000-0008-0000-0000-000059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602" name="Texto 17" hidden="1">
          <a:extLst>
            <a:ext uri="{FF2B5EF4-FFF2-40B4-BE49-F238E27FC236}">
              <a16:creationId xmlns:a16="http://schemas.microsoft.com/office/drawing/2014/main" id="{00000000-0008-0000-0000-00005A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603" name="Texto 17" hidden="1">
          <a:extLst>
            <a:ext uri="{FF2B5EF4-FFF2-40B4-BE49-F238E27FC236}">
              <a16:creationId xmlns:a16="http://schemas.microsoft.com/office/drawing/2014/main" id="{00000000-0008-0000-0000-00005B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604" name="Texto 17" hidden="1">
          <a:extLst>
            <a:ext uri="{FF2B5EF4-FFF2-40B4-BE49-F238E27FC236}">
              <a16:creationId xmlns:a16="http://schemas.microsoft.com/office/drawing/2014/main" id="{00000000-0008-0000-0000-00005C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605" name="Texto 17" hidden="1">
          <a:extLst>
            <a:ext uri="{FF2B5EF4-FFF2-40B4-BE49-F238E27FC236}">
              <a16:creationId xmlns:a16="http://schemas.microsoft.com/office/drawing/2014/main" id="{00000000-0008-0000-0000-00005D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606" name="Texto 17" hidden="1">
          <a:extLst>
            <a:ext uri="{FF2B5EF4-FFF2-40B4-BE49-F238E27FC236}">
              <a16:creationId xmlns:a16="http://schemas.microsoft.com/office/drawing/2014/main" id="{00000000-0008-0000-0000-00005E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2</xdr:col>
      <xdr:colOff>0</xdr:colOff>
      <xdr:row>154</xdr:row>
      <xdr:rowOff>0</xdr:rowOff>
    </xdr:from>
    <xdr:ext cx="1333500" cy="285750"/>
    <xdr:sp macro="" textlink="">
      <xdr:nvSpPr>
        <xdr:cNvPr id="607" name="Texto 17" hidden="1">
          <a:extLst>
            <a:ext uri="{FF2B5EF4-FFF2-40B4-BE49-F238E27FC236}">
              <a16:creationId xmlns:a16="http://schemas.microsoft.com/office/drawing/2014/main" id="{00000000-0008-0000-0000-00005F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608" name="Texto 17" hidden="1">
          <a:extLst>
            <a:ext uri="{FF2B5EF4-FFF2-40B4-BE49-F238E27FC236}">
              <a16:creationId xmlns:a16="http://schemas.microsoft.com/office/drawing/2014/main" id="{00000000-0008-0000-0000-000060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609" name="Texto 17" hidden="1">
          <a:extLst>
            <a:ext uri="{FF2B5EF4-FFF2-40B4-BE49-F238E27FC236}">
              <a16:creationId xmlns:a16="http://schemas.microsoft.com/office/drawing/2014/main" id="{00000000-0008-0000-0000-000061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610" name="Texto 17" hidden="1">
          <a:extLst>
            <a:ext uri="{FF2B5EF4-FFF2-40B4-BE49-F238E27FC236}">
              <a16:creationId xmlns:a16="http://schemas.microsoft.com/office/drawing/2014/main" id="{00000000-0008-0000-0000-000062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611" name="Texto 17" hidden="1">
          <a:extLst>
            <a:ext uri="{FF2B5EF4-FFF2-40B4-BE49-F238E27FC236}">
              <a16:creationId xmlns:a16="http://schemas.microsoft.com/office/drawing/2014/main" id="{00000000-0008-0000-0000-000063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612" name="Texto 17" hidden="1">
          <a:extLst>
            <a:ext uri="{FF2B5EF4-FFF2-40B4-BE49-F238E27FC236}">
              <a16:creationId xmlns:a16="http://schemas.microsoft.com/office/drawing/2014/main" id="{00000000-0008-0000-0000-000064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613" name="Texto 17" hidden="1">
          <a:extLst>
            <a:ext uri="{FF2B5EF4-FFF2-40B4-BE49-F238E27FC236}">
              <a16:creationId xmlns:a16="http://schemas.microsoft.com/office/drawing/2014/main" id="{00000000-0008-0000-0000-000065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614" name="Texto 17" hidden="1">
          <a:extLst>
            <a:ext uri="{FF2B5EF4-FFF2-40B4-BE49-F238E27FC236}">
              <a16:creationId xmlns:a16="http://schemas.microsoft.com/office/drawing/2014/main" id="{00000000-0008-0000-0000-000066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615" name="Texto 17" hidden="1">
          <a:extLst>
            <a:ext uri="{FF2B5EF4-FFF2-40B4-BE49-F238E27FC236}">
              <a16:creationId xmlns:a16="http://schemas.microsoft.com/office/drawing/2014/main" id="{00000000-0008-0000-0000-000067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616" name="Texto 17" hidden="1">
          <a:extLst>
            <a:ext uri="{FF2B5EF4-FFF2-40B4-BE49-F238E27FC236}">
              <a16:creationId xmlns:a16="http://schemas.microsoft.com/office/drawing/2014/main" id="{00000000-0008-0000-0000-000068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617" name="Texto 17" hidden="1">
          <a:extLst>
            <a:ext uri="{FF2B5EF4-FFF2-40B4-BE49-F238E27FC236}">
              <a16:creationId xmlns:a16="http://schemas.microsoft.com/office/drawing/2014/main" id="{00000000-0008-0000-0000-000069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618" name="Texto 17" hidden="1">
          <a:extLst>
            <a:ext uri="{FF2B5EF4-FFF2-40B4-BE49-F238E27FC236}">
              <a16:creationId xmlns:a16="http://schemas.microsoft.com/office/drawing/2014/main" id="{00000000-0008-0000-0000-00006A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619" name="Texto 17" hidden="1">
          <a:extLst>
            <a:ext uri="{FF2B5EF4-FFF2-40B4-BE49-F238E27FC236}">
              <a16:creationId xmlns:a16="http://schemas.microsoft.com/office/drawing/2014/main" id="{00000000-0008-0000-0000-00006B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620" name="Texto 17" hidden="1">
          <a:extLst>
            <a:ext uri="{FF2B5EF4-FFF2-40B4-BE49-F238E27FC236}">
              <a16:creationId xmlns:a16="http://schemas.microsoft.com/office/drawing/2014/main" id="{00000000-0008-0000-0000-00006C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621" name="Texto 17" hidden="1">
          <a:extLst>
            <a:ext uri="{FF2B5EF4-FFF2-40B4-BE49-F238E27FC236}">
              <a16:creationId xmlns:a16="http://schemas.microsoft.com/office/drawing/2014/main" id="{00000000-0008-0000-0000-00006D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622" name="Texto 17" hidden="1">
          <a:extLst>
            <a:ext uri="{FF2B5EF4-FFF2-40B4-BE49-F238E27FC236}">
              <a16:creationId xmlns:a16="http://schemas.microsoft.com/office/drawing/2014/main" id="{00000000-0008-0000-0000-00006E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2</xdr:col>
      <xdr:colOff>0</xdr:colOff>
      <xdr:row>154</xdr:row>
      <xdr:rowOff>0</xdr:rowOff>
    </xdr:from>
    <xdr:ext cx="1333500" cy="285750"/>
    <xdr:sp macro="" textlink="">
      <xdr:nvSpPr>
        <xdr:cNvPr id="623" name="Texto 17" hidden="1">
          <a:extLst>
            <a:ext uri="{FF2B5EF4-FFF2-40B4-BE49-F238E27FC236}">
              <a16:creationId xmlns:a16="http://schemas.microsoft.com/office/drawing/2014/main" id="{00000000-0008-0000-0000-00006F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624" name="Texto 17" hidden="1">
          <a:extLst>
            <a:ext uri="{FF2B5EF4-FFF2-40B4-BE49-F238E27FC236}">
              <a16:creationId xmlns:a16="http://schemas.microsoft.com/office/drawing/2014/main" id="{00000000-0008-0000-0000-000070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625" name="Texto 17" hidden="1">
          <a:extLst>
            <a:ext uri="{FF2B5EF4-FFF2-40B4-BE49-F238E27FC236}">
              <a16:creationId xmlns:a16="http://schemas.microsoft.com/office/drawing/2014/main" id="{00000000-0008-0000-0000-000071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626" name="Texto 17" hidden="1">
          <a:extLst>
            <a:ext uri="{FF2B5EF4-FFF2-40B4-BE49-F238E27FC236}">
              <a16:creationId xmlns:a16="http://schemas.microsoft.com/office/drawing/2014/main" id="{00000000-0008-0000-0000-000072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627" name="Texto 17" hidden="1">
          <a:extLst>
            <a:ext uri="{FF2B5EF4-FFF2-40B4-BE49-F238E27FC236}">
              <a16:creationId xmlns:a16="http://schemas.microsoft.com/office/drawing/2014/main" id="{00000000-0008-0000-0000-000073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628" name="Texto 17" hidden="1">
          <a:extLst>
            <a:ext uri="{FF2B5EF4-FFF2-40B4-BE49-F238E27FC236}">
              <a16:creationId xmlns:a16="http://schemas.microsoft.com/office/drawing/2014/main" id="{00000000-0008-0000-0000-000074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629" name="Texto 17" hidden="1">
          <a:extLst>
            <a:ext uri="{FF2B5EF4-FFF2-40B4-BE49-F238E27FC236}">
              <a16:creationId xmlns:a16="http://schemas.microsoft.com/office/drawing/2014/main" id="{00000000-0008-0000-0000-000075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630" name="Texto 17" hidden="1">
          <a:extLst>
            <a:ext uri="{FF2B5EF4-FFF2-40B4-BE49-F238E27FC236}">
              <a16:creationId xmlns:a16="http://schemas.microsoft.com/office/drawing/2014/main" id="{00000000-0008-0000-0000-000076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631" name="Texto 17" hidden="1">
          <a:extLst>
            <a:ext uri="{FF2B5EF4-FFF2-40B4-BE49-F238E27FC236}">
              <a16:creationId xmlns:a16="http://schemas.microsoft.com/office/drawing/2014/main" id="{00000000-0008-0000-0000-000077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632" name="Texto 17" hidden="1">
          <a:extLst>
            <a:ext uri="{FF2B5EF4-FFF2-40B4-BE49-F238E27FC236}">
              <a16:creationId xmlns:a16="http://schemas.microsoft.com/office/drawing/2014/main" id="{00000000-0008-0000-0000-000078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633" name="Texto 17" hidden="1">
          <a:extLst>
            <a:ext uri="{FF2B5EF4-FFF2-40B4-BE49-F238E27FC236}">
              <a16:creationId xmlns:a16="http://schemas.microsoft.com/office/drawing/2014/main" id="{00000000-0008-0000-0000-000079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634" name="Texto 17" hidden="1">
          <a:extLst>
            <a:ext uri="{FF2B5EF4-FFF2-40B4-BE49-F238E27FC236}">
              <a16:creationId xmlns:a16="http://schemas.microsoft.com/office/drawing/2014/main" id="{00000000-0008-0000-0000-00007A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635" name="Texto 17" hidden="1">
          <a:extLst>
            <a:ext uri="{FF2B5EF4-FFF2-40B4-BE49-F238E27FC236}">
              <a16:creationId xmlns:a16="http://schemas.microsoft.com/office/drawing/2014/main" id="{00000000-0008-0000-0000-00007B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636" name="Texto 17" hidden="1">
          <a:extLst>
            <a:ext uri="{FF2B5EF4-FFF2-40B4-BE49-F238E27FC236}">
              <a16:creationId xmlns:a16="http://schemas.microsoft.com/office/drawing/2014/main" id="{00000000-0008-0000-0000-00007C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637" name="Texto 17" hidden="1">
          <a:extLst>
            <a:ext uri="{FF2B5EF4-FFF2-40B4-BE49-F238E27FC236}">
              <a16:creationId xmlns:a16="http://schemas.microsoft.com/office/drawing/2014/main" id="{00000000-0008-0000-0000-00007D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696" name="Texto 17" hidden="1">
          <a:extLst>
            <a:ext uri="{FF2B5EF4-FFF2-40B4-BE49-F238E27FC236}">
              <a16:creationId xmlns:a16="http://schemas.microsoft.com/office/drawing/2014/main" id="{00000000-0008-0000-0000-0000B8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2</xdr:col>
      <xdr:colOff>0</xdr:colOff>
      <xdr:row>154</xdr:row>
      <xdr:rowOff>0</xdr:rowOff>
    </xdr:from>
    <xdr:ext cx="1333500" cy="285750"/>
    <xdr:sp macro="" textlink="">
      <xdr:nvSpPr>
        <xdr:cNvPr id="697" name="Texto 17" hidden="1">
          <a:extLst>
            <a:ext uri="{FF2B5EF4-FFF2-40B4-BE49-F238E27FC236}">
              <a16:creationId xmlns:a16="http://schemas.microsoft.com/office/drawing/2014/main" id="{00000000-0008-0000-0000-0000B9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698" name="Texto 17" hidden="1">
          <a:extLst>
            <a:ext uri="{FF2B5EF4-FFF2-40B4-BE49-F238E27FC236}">
              <a16:creationId xmlns:a16="http://schemas.microsoft.com/office/drawing/2014/main" id="{00000000-0008-0000-0000-0000BA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699" name="Texto 17" hidden="1">
          <a:extLst>
            <a:ext uri="{FF2B5EF4-FFF2-40B4-BE49-F238E27FC236}">
              <a16:creationId xmlns:a16="http://schemas.microsoft.com/office/drawing/2014/main" id="{00000000-0008-0000-0000-0000BB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00" name="Texto 17" hidden="1">
          <a:extLst>
            <a:ext uri="{FF2B5EF4-FFF2-40B4-BE49-F238E27FC236}">
              <a16:creationId xmlns:a16="http://schemas.microsoft.com/office/drawing/2014/main" id="{00000000-0008-0000-0000-0000BC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01" name="Texto 17" hidden="1">
          <a:extLst>
            <a:ext uri="{FF2B5EF4-FFF2-40B4-BE49-F238E27FC236}">
              <a16:creationId xmlns:a16="http://schemas.microsoft.com/office/drawing/2014/main" id="{00000000-0008-0000-0000-0000BD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02" name="Texto 17" hidden="1">
          <a:extLst>
            <a:ext uri="{FF2B5EF4-FFF2-40B4-BE49-F238E27FC236}">
              <a16:creationId xmlns:a16="http://schemas.microsoft.com/office/drawing/2014/main" id="{00000000-0008-0000-0000-0000BE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03" name="Texto 17" hidden="1">
          <a:extLst>
            <a:ext uri="{FF2B5EF4-FFF2-40B4-BE49-F238E27FC236}">
              <a16:creationId xmlns:a16="http://schemas.microsoft.com/office/drawing/2014/main" id="{00000000-0008-0000-0000-0000BF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04" name="Texto 17" hidden="1">
          <a:extLst>
            <a:ext uri="{FF2B5EF4-FFF2-40B4-BE49-F238E27FC236}">
              <a16:creationId xmlns:a16="http://schemas.microsoft.com/office/drawing/2014/main" id="{00000000-0008-0000-0000-0000C0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05" name="Texto 17" hidden="1">
          <a:extLst>
            <a:ext uri="{FF2B5EF4-FFF2-40B4-BE49-F238E27FC236}">
              <a16:creationId xmlns:a16="http://schemas.microsoft.com/office/drawing/2014/main" id="{00000000-0008-0000-0000-0000C1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06" name="Texto 17" hidden="1">
          <a:extLst>
            <a:ext uri="{FF2B5EF4-FFF2-40B4-BE49-F238E27FC236}">
              <a16:creationId xmlns:a16="http://schemas.microsoft.com/office/drawing/2014/main" id="{00000000-0008-0000-0000-0000C2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07" name="Texto 17" hidden="1">
          <a:extLst>
            <a:ext uri="{FF2B5EF4-FFF2-40B4-BE49-F238E27FC236}">
              <a16:creationId xmlns:a16="http://schemas.microsoft.com/office/drawing/2014/main" id="{00000000-0008-0000-0000-0000C3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08" name="Texto 17" hidden="1">
          <a:extLst>
            <a:ext uri="{FF2B5EF4-FFF2-40B4-BE49-F238E27FC236}">
              <a16:creationId xmlns:a16="http://schemas.microsoft.com/office/drawing/2014/main" id="{00000000-0008-0000-0000-0000C4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09" name="Texto 17" hidden="1">
          <a:extLst>
            <a:ext uri="{FF2B5EF4-FFF2-40B4-BE49-F238E27FC236}">
              <a16:creationId xmlns:a16="http://schemas.microsoft.com/office/drawing/2014/main" id="{00000000-0008-0000-0000-0000C5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10" name="Texto 17" hidden="1">
          <a:extLst>
            <a:ext uri="{FF2B5EF4-FFF2-40B4-BE49-F238E27FC236}">
              <a16:creationId xmlns:a16="http://schemas.microsoft.com/office/drawing/2014/main" id="{00000000-0008-0000-0000-0000C6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11" name="Texto 17" hidden="1">
          <a:extLst>
            <a:ext uri="{FF2B5EF4-FFF2-40B4-BE49-F238E27FC236}">
              <a16:creationId xmlns:a16="http://schemas.microsoft.com/office/drawing/2014/main" id="{00000000-0008-0000-0000-0000C7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12" name="Texto 17" hidden="1">
          <a:extLst>
            <a:ext uri="{FF2B5EF4-FFF2-40B4-BE49-F238E27FC236}">
              <a16:creationId xmlns:a16="http://schemas.microsoft.com/office/drawing/2014/main" id="{00000000-0008-0000-0000-0000C8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2</xdr:col>
      <xdr:colOff>0</xdr:colOff>
      <xdr:row>154</xdr:row>
      <xdr:rowOff>0</xdr:rowOff>
    </xdr:from>
    <xdr:ext cx="1333500" cy="285750"/>
    <xdr:sp macro="" textlink="">
      <xdr:nvSpPr>
        <xdr:cNvPr id="713" name="Texto 17" hidden="1">
          <a:extLst>
            <a:ext uri="{FF2B5EF4-FFF2-40B4-BE49-F238E27FC236}">
              <a16:creationId xmlns:a16="http://schemas.microsoft.com/office/drawing/2014/main" id="{00000000-0008-0000-0000-0000C9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14" name="Texto 17" hidden="1">
          <a:extLst>
            <a:ext uri="{FF2B5EF4-FFF2-40B4-BE49-F238E27FC236}">
              <a16:creationId xmlns:a16="http://schemas.microsoft.com/office/drawing/2014/main" id="{00000000-0008-0000-0000-0000CA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15" name="Texto 17" hidden="1">
          <a:extLst>
            <a:ext uri="{FF2B5EF4-FFF2-40B4-BE49-F238E27FC236}">
              <a16:creationId xmlns:a16="http://schemas.microsoft.com/office/drawing/2014/main" id="{00000000-0008-0000-0000-0000CB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16" name="Texto 17" hidden="1">
          <a:extLst>
            <a:ext uri="{FF2B5EF4-FFF2-40B4-BE49-F238E27FC236}">
              <a16:creationId xmlns:a16="http://schemas.microsoft.com/office/drawing/2014/main" id="{00000000-0008-0000-0000-0000CC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17" name="Texto 17" hidden="1">
          <a:extLst>
            <a:ext uri="{FF2B5EF4-FFF2-40B4-BE49-F238E27FC236}">
              <a16:creationId xmlns:a16="http://schemas.microsoft.com/office/drawing/2014/main" id="{00000000-0008-0000-0000-0000CD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18" name="Texto 17" hidden="1">
          <a:extLst>
            <a:ext uri="{FF2B5EF4-FFF2-40B4-BE49-F238E27FC236}">
              <a16:creationId xmlns:a16="http://schemas.microsoft.com/office/drawing/2014/main" id="{00000000-0008-0000-0000-0000CE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19" name="Texto 17" hidden="1">
          <a:extLst>
            <a:ext uri="{FF2B5EF4-FFF2-40B4-BE49-F238E27FC236}">
              <a16:creationId xmlns:a16="http://schemas.microsoft.com/office/drawing/2014/main" id="{00000000-0008-0000-0000-0000CF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20" name="Texto 17" hidden="1">
          <a:extLst>
            <a:ext uri="{FF2B5EF4-FFF2-40B4-BE49-F238E27FC236}">
              <a16:creationId xmlns:a16="http://schemas.microsoft.com/office/drawing/2014/main" id="{00000000-0008-0000-0000-0000D0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21" name="Texto 17" hidden="1">
          <a:extLst>
            <a:ext uri="{FF2B5EF4-FFF2-40B4-BE49-F238E27FC236}">
              <a16:creationId xmlns:a16="http://schemas.microsoft.com/office/drawing/2014/main" id="{00000000-0008-0000-0000-0000D1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22" name="Texto 17" hidden="1">
          <a:extLst>
            <a:ext uri="{FF2B5EF4-FFF2-40B4-BE49-F238E27FC236}">
              <a16:creationId xmlns:a16="http://schemas.microsoft.com/office/drawing/2014/main" id="{00000000-0008-0000-0000-0000D2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23" name="Texto 17" hidden="1">
          <a:extLst>
            <a:ext uri="{FF2B5EF4-FFF2-40B4-BE49-F238E27FC236}">
              <a16:creationId xmlns:a16="http://schemas.microsoft.com/office/drawing/2014/main" id="{00000000-0008-0000-0000-0000D3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24" name="Texto 17" hidden="1">
          <a:extLst>
            <a:ext uri="{FF2B5EF4-FFF2-40B4-BE49-F238E27FC236}">
              <a16:creationId xmlns:a16="http://schemas.microsoft.com/office/drawing/2014/main" id="{00000000-0008-0000-0000-0000D4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25" name="Texto 17" hidden="1">
          <a:extLst>
            <a:ext uri="{FF2B5EF4-FFF2-40B4-BE49-F238E27FC236}">
              <a16:creationId xmlns:a16="http://schemas.microsoft.com/office/drawing/2014/main" id="{00000000-0008-0000-0000-0000D5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26" name="Texto 17" hidden="1">
          <a:extLst>
            <a:ext uri="{FF2B5EF4-FFF2-40B4-BE49-F238E27FC236}">
              <a16:creationId xmlns:a16="http://schemas.microsoft.com/office/drawing/2014/main" id="{00000000-0008-0000-0000-0000D6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27" name="Texto 17" hidden="1">
          <a:extLst>
            <a:ext uri="{FF2B5EF4-FFF2-40B4-BE49-F238E27FC236}">
              <a16:creationId xmlns:a16="http://schemas.microsoft.com/office/drawing/2014/main" id="{00000000-0008-0000-0000-0000D7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28" name="Texto 17" hidden="1">
          <a:extLst>
            <a:ext uri="{FF2B5EF4-FFF2-40B4-BE49-F238E27FC236}">
              <a16:creationId xmlns:a16="http://schemas.microsoft.com/office/drawing/2014/main" id="{00000000-0008-0000-0000-0000D8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2</xdr:col>
      <xdr:colOff>0</xdr:colOff>
      <xdr:row>154</xdr:row>
      <xdr:rowOff>0</xdr:rowOff>
    </xdr:from>
    <xdr:ext cx="1333500" cy="285750"/>
    <xdr:sp macro="" textlink="">
      <xdr:nvSpPr>
        <xdr:cNvPr id="729" name="Texto 17" hidden="1">
          <a:extLst>
            <a:ext uri="{FF2B5EF4-FFF2-40B4-BE49-F238E27FC236}">
              <a16:creationId xmlns:a16="http://schemas.microsoft.com/office/drawing/2014/main" id="{00000000-0008-0000-0000-0000D9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30" name="Texto 17" hidden="1">
          <a:extLst>
            <a:ext uri="{FF2B5EF4-FFF2-40B4-BE49-F238E27FC236}">
              <a16:creationId xmlns:a16="http://schemas.microsoft.com/office/drawing/2014/main" id="{00000000-0008-0000-0000-0000DA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31" name="Texto 17" hidden="1">
          <a:extLst>
            <a:ext uri="{FF2B5EF4-FFF2-40B4-BE49-F238E27FC236}">
              <a16:creationId xmlns:a16="http://schemas.microsoft.com/office/drawing/2014/main" id="{00000000-0008-0000-0000-0000DB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32" name="Texto 17" hidden="1">
          <a:extLst>
            <a:ext uri="{FF2B5EF4-FFF2-40B4-BE49-F238E27FC236}">
              <a16:creationId xmlns:a16="http://schemas.microsoft.com/office/drawing/2014/main" id="{00000000-0008-0000-0000-0000DC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33" name="Texto 17" hidden="1">
          <a:extLst>
            <a:ext uri="{FF2B5EF4-FFF2-40B4-BE49-F238E27FC236}">
              <a16:creationId xmlns:a16="http://schemas.microsoft.com/office/drawing/2014/main" id="{00000000-0008-0000-0000-0000DD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34" name="Texto 17" hidden="1">
          <a:extLst>
            <a:ext uri="{FF2B5EF4-FFF2-40B4-BE49-F238E27FC236}">
              <a16:creationId xmlns:a16="http://schemas.microsoft.com/office/drawing/2014/main" id="{00000000-0008-0000-0000-0000DE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35" name="Texto 17" hidden="1">
          <a:extLst>
            <a:ext uri="{FF2B5EF4-FFF2-40B4-BE49-F238E27FC236}">
              <a16:creationId xmlns:a16="http://schemas.microsoft.com/office/drawing/2014/main" id="{00000000-0008-0000-0000-0000DF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36" name="Texto 17" hidden="1">
          <a:extLst>
            <a:ext uri="{FF2B5EF4-FFF2-40B4-BE49-F238E27FC236}">
              <a16:creationId xmlns:a16="http://schemas.microsoft.com/office/drawing/2014/main" id="{00000000-0008-0000-0000-0000E0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37" name="Texto 17" hidden="1">
          <a:extLst>
            <a:ext uri="{FF2B5EF4-FFF2-40B4-BE49-F238E27FC236}">
              <a16:creationId xmlns:a16="http://schemas.microsoft.com/office/drawing/2014/main" id="{00000000-0008-0000-0000-0000E1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38" name="Texto 17" hidden="1">
          <a:extLst>
            <a:ext uri="{FF2B5EF4-FFF2-40B4-BE49-F238E27FC236}">
              <a16:creationId xmlns:a16="http://schemas.microsoft.com/office/drawing/2014/main" id="{00000000-0008-0000-0000-0000E2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39" name="Texto 17" hidden="1">
          <a:extLst>
            <a:ext uri="{FF2B5EF4-FFF2-40B4-BE49-F238E27FC236}">
              <a16:creationId xmlns:a16="http://schemas.microsoft.com/office/drawing/2014/main" id="{00000000-0008-0000-0000-0000E3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40" name="Texto 17" hidden="1">
          <a:extLst>
            <a:ext uri="{FF2B5EF4-FFF2-40B4-BE49-F238E27FC236}">
              <a16:creationId xmlns:a16="http://schemas.microsoft.com/office/drawing/2014/main" id="{00000000-0008-0000-0000-0000E4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41" name="Texto 17" hidden="1">
          <a:extLst>
            <a:ext uri="{FF2B5EF4-FFF2-40B4-BE49-F238E27FC236}">
              <a16:creationId xmlns:a16="http://schemas.microsoft.com/office/drawing/2014/main" id="{00000000-0008-0000-0000-0000E5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42" name="Texto 17" hidden="1">
          <a:extLst>
            <a:ext uri="{FF2B5EF4-FFF2-40B4-BE49-F238E27FC236}">
              <a16:creationId xmlns:a16="http://schemas.microsoft.com/office/drawing/2014/main" id="{00000000-0008-0000-0000-0000E6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43" name="Texto 17" hidden="1">
          <a:extLst>
            <a:ext uri="{FF2B5EF4-FFF2-40B4-BE49-F238E27FC236}">
              <a16:creationId xmlns:a16="http://schemas.microsoft.com/office/drawing/2014/main" id="{00000000-0008-0000-0000-0000E7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44" name="Texto 17" hidden="1">
          <a:extLst>
            <a:ext uri="{FF2B5EF4-FFF2-40B4-BE49-F238E27FC236}">
              <a16:creationId xmlns:a16="http://schemas.microsoft.com/office/drawing/2014/main" id="{00000000-0008-0000-0000-0000E8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2</xdr:col>
      <xdr:colOff>0</xdr:colOff>
      <xdr:row>154</xdr:row>
      <xdr:rowOff>0</xdr:rowOff>
    </xdr:from>
    <xdr:ext cx="1333500" cy="285750"/>
    <xdr:sp macro="" textlink="">
      <xdr:nvSpPr>
        <xdr:cNvPr id="745" name="Texto 17" hidden="1">
          <a:extLst>
            <a:ext uri="{FF2B5EF4-FFF2-40B4-BE49-F238E27FC236}">
              <a16:creationId xmlns:a16="http://schemas.microsoft.com/office/drawing/2014/main" id="{00000000-0008-0000-0000-0000E9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46" name="Texto 17" hidden="1">
          <a:extLst>
            <a:ext uri="{FF2B5EF4-FFF2-40B4-BE49-F238E27FC236}">
              <a16:creationId xmlns:a16="http://schemas.microsoft.com/office/drawing/2014/main" id="{00000000-0008-0000-0000-0000EA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47" name="Texto 17" hidden="1">
          <a:extLst>
            <a:ext uri="{FF2B5EF4-FFF2-40B4-BE49-F238E27FC236}">
              <a16:creationId xmlns:a16="http://schemas.microsoft.com/office/drawing/2014/main" id="{00000000-0008-0000-0000-0000EB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48" name="Texto 17" hidden="1">
          <a:extLst>
            <a:ext uri="{FF2B5EF4-FFF2-40B4-BE49-F238E27FC236}">
              <a16:creationId xmlns:a16="http://schemas.microsoft.com/office/drawing/2014/main" id="{00000000-0008-0000-0000-0000EC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49" name="Texto 17" hidden="1">
          <a:extLst>
            <a:ext uri="{FF2B5EF4-FFF2-40B4-BE49-F238E27FC236}">
              <a16:creationId xmlns:a16="http://schemas.microsoft.com/office/drawing/2014/main" id="{00000000-0008-0000-0000-0000ED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50" name="Texto 17" hidden="1">
          <a:extLst>
            <a:ext uri="{FF2B5EF4-FFF2-40B4-BE49-F238E27FC236}">
              <a16:creationId xmlns:a16="http://schemas.microsoft.com/office/drawing/2014/main" id="{00000000-0008-0000-0000-0000EE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51" name="Texto 17" hidden="1">
          <a:extLst>
            <a:ext uri="{FF2B5EF4-FFF2-40B4-BE49-F238E27FC236}">
              <a16:creationId xmlns:a16="http://schemas.microsoft.com/office/drawing/2014/main" id="{00000000-0008-0000-0000-0000EF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52" name="Texto 17" hidden="1">
          <a:extLst>
            <a:ext uri="{FF2B5EF4-FFF2-40B4-BE49-F238E27FC236}">
              <a16:creationId xmlns:a16="http://schemas.microsoft.com/office/drawing/2014/main" id="{00000000-0008-0000-0000-0000F0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53" name="Texto 17" hidden="1">
          <a:extLst>
            <a:ext uri="{FF2B5EF4-FFF2-40B4-BE49-F238E27FC236}">
              <a16:creationId xmlns:a16="http://schemas.microsoft.com/office/drawing/2014/main" id="{00000000-0008-0000-0000-0000F1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54" name="Texto 17" hidden="1">
          <a:extLst>
            <a:ext uri="{FF2B5EF4-FFF2-40B4-BE49-F238E27FC236}">
              <a16:creationId xmlns:a16="http://schemas.microsoft.com/office/drawing/2014/main" id="{00000000-0008-0000-0000-0000F2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55" name="Texto 17" hidden="1">
          <a:extLst>
            <a:ext uri="{FF2B5EF4-FFF2-40B4-BE49-F238E27FC236}">
              <a16:creationId xmlns:a16="http://schemas.microsoft.com/office/drawing/2014/main" id="{00000000-0008-0000-0000-0000F3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56" name="Texto 17" hidden="1">
          <a:extLst>
            <a:ext uri="{FF2B5EF4-FFF2-40B4-BE49-F238E27FC236}">
              <a16:creationId xmlns:a16="http://schemas.microsoft.com/office/drawing/2014/main" id="{00000000-0008-0000-0000-0000F4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57" name="Texto 17" hidden="1">
          <a:extLst>
            <a:ext uri="{FF2B5EF4-FFF2-40B4-BE49-F238E27FC236}">
              <a16:creationId xmlns:a16="http://schemas.microsoft.com/office/drawing/2014/main" id="{00000000-0008-0000-0000-0000F5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58" name="Texto 17" hidden="1">
          <a:extLst>
            <a:ext uri="{FF2B5EF4-FFF2-40B4-BE49-F238E27FC236}">
              <a16:creationId xmlns:a16="http://schemas.microsoft.com/office/drawing/2014/main" id="{00000000-0008-0000-0000-0000F6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59" name="Texto 17" hidden="1">
          <a:extLst>
            <a:ext uri="{FF2B5EF4-FFF2-40B4-BE49-F238E27FC236}">
              <a16:creationId xmlns:a16="http://schemas.microsoft.com/office/drawing/2014/main" id="{00000000-0008-0000-0000-0000F7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60" name="Texto 17" hidden="1">
          <a:extLst>
            <a:ext uri="{FF2B5EF4-FFF2-40B4-BE49-F238E27FC236}">
              <a16:creationId xmlns:a16="http://schemas.microsoft.com/office/drawing/2014/main" id="{00000000-0008-0000-0000-0000F8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2</xdr:col>
      <xdr:colOff>0</xdr:colOff>
      <xdr:row>154</xdr:row>
      <xdr:rowOff>0</xdr:rowOff>
    </xdr:from>
    <xdr:ext cx="1333500" cy="285750"/>
    <xdr:sp macro="" textlink="">
      <xdr:nvSpPr>
        <xdr:cNvPr id="761" name="Texto 17" hidden="1">
          <a:extLst>
            <a:ext uri="{FF2B5EF4-FFF2-40B4-BE49-F238E27FC236}">
              <a16:creationId xmlns:a16="http://schemas.microsoft.com/office/drawing/2014/main" id="{00000000-0008-0000-0000-0000F9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62" name="Texto 17" hidden="1">
          <a:extLst>
            <a:ext uri="{FF2B5EF4-FFF2-40B4-BE49-F238E27FC236}">
              <a16:creationId xmlns:a16="http://schemas.microsoft.com/office/drawing/2014/main" id="{00000000-0008-0000-0000-0000FA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63" name="Texto 17" hidden="1">
          <a:extLst>
            <a:ext uri="{FF2B5EF4-FFF2-40B4-BE49-F238E27FC236}">
              <a16:creationId xmlns:a16="http://schemas.microsoft.com/office/drawing/2014/main" id="{00000000-0008-0000-0000-0000FB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64" name="Texto 17" hidden="1">
          <a:extLst>
            <a:ext uri="{FF2B5EF4-FFF2-40B4-BE49-F238E27FC236}">
              <a16:creationId xmlns:a16="http://schemas.microsoft.com/office/drawing/2014/main" id="{00000000-0008-0000-0000-0000FC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65" name="Texto 17" hidden="1">
          <a:extLst>
            <a:ext uri="{FF2B5EF4-FFF2-40B4-BE49-F238E27FC236}">
              <a16:creationId xmlns:a16="http://schemas.microsoft.com/office/drawing/2014/main" id="{00000000-0008-0000-0000-0000FD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66" name="Texto 17" hidden="1">
          <a:extLst>
            <a:ext uri="{FF2B5EF4-FFF2-40B4-BE49-F238E27FC236}">
              <a16:creationId xmlns:a16="http://schemas.microsoft.com/office/drawing/2014/main" id="{00000000-0008-0000-0000-0000FE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67" name="Texto 17" hidden="1">
          <a:extLst>
            <a:ext uri="{FF2B5EF4-FFF2-40B4-BE49-F238E27FC236}">
              <a16:creationId xmlns:a16="http://schemas.microsoft.com/office/drawing/2014/main" id="{00000000-0008-0000-0000-0000FF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68" name="Texto 17" hidden="1">
          <a:extLst>
            <a:ext uri="{FF2B5EF4-FFF2-40B4-BE49-F238E27FC236}">
              <a16:creationId xmlns:a16="http://schemas.microsoft.com/office/drawing/2014/main" id="{00000000-0008-0000-0000-000000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69" name="Texto 17" hidden="1">
          <a:extLst>
            <a:ext uri="{FF2B5EF4-FFF2-40B4-BE49-F238E27FC236}">
              <a16:creationId xmlns:a16="http://schemas.microsoft.com/office/drawing/2014/main" id="{00000000-0008-0000-0000-000001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70" name="Texto 17" hidden="1">
          <a:extLst>
            <a:ext uri="{FF2B5EF4-FFF2-40B4-BE49-F238E27FC236}">
              <a16:creationId xmlns:a16="http://schemas.microsoft.com/office/drawing/2014/main" id="{00000000-0008-0000-0000-000002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71" name="Texto 17" hidden="1">
          <a:extLst>
            <a:ext uri="{FF2B5EF4-FFF2-40B4-BE49-F238E27FC236}">
              <a16:creationId xmlns:a16="http://schemas.microsoft.com/office/drawing/2014/main" id="{00000000-0008-0000-0000-000003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72" name="Texto 17" hidden="1">
          <a:extLst>
            <a:ext uri="{FF2B5EF4-FFF2-40B4-BE49-F238E27FC236}">
              <a16:creationId xmlns:a16="http://schemas.microsoft.com/office/drawing/2014/main" id="{00000000-0008-0000-0000-000004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73" name="Texto 17" hidden="1">
          <a:extLst>
            <a:ext uri="{FF2B5EF4-FFF2-40B4-BE49-F238E27FC236}">
              <a16:creationId xmlns:a16="http://schemas.microsoft.com/office/drawing/2014/main" id="{00000000-0008-0000-0000-000005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74" name="Texto 17" hidden="1">
          <a:extLst>
            <a:ext uri="{FF2B5EF4-FFF2-40B4-BE49-F238E27FC236}">
              <a16:creationId xmlns:a16="http://schemas.microsoft.com/office/drawing/2014/main" id="{00000000-0008-0000-0000-000006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75" name="Texto 17" hidden="1">
          <a:extLst>
            <a:ext uri="{FF2B5EF4-FFF2-40B4-BE49-F238E27FC236}">
              <a16:creationId xmlns:a16="http://schemas.microsoft.com/office/drawing/2014/main" id="{00000000-0008-0000-0000-000007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76" name="Texto 17" hidden="1">
          <a:extLst>
            <a:ext uri="{FF2B5EF4-FFF2-40B4-BE49-F238E27FC236}">
              <a16:creationId xmlns:a16="http://schemas.microsoft.com/office/drawing/2014/main" id="{00000000-0008-0000-0000-000008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2</xdr:col>
      <xdr:colOff>0</xdr:colOff>
      <xdr:row>154</xdr:row>
      <xdr:rowOff>0</xdr:rowOff>
    </xdr:from>
    <xdr:ext cx="1333500" cy="285750"/>
    <xdr:sp macro="" textlink="">
      <xdr:nvSpPr>
        <xdr:cNvPr id="777" name="Texto 17" hidden="1">
          <a:extLst>
            <a:ext uri="{FF2B5EF4-FFF2-40B4-BE49-F238E27FC236}">
              <a16:creationId xmlns:a16="http://schemas.microsoft.com/office/drawing/2014/main" id="{00000000-0008-0000-0000-000009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78" name="Texto 17" hidden="1">
          <a:extLst>
            <a:ext uri="{FF2B5EF4-FFF2-40B4-BE49-F238E27FC236}">
              <a16:creationId xmlns:a16="http://schemas.microsoft.com/office/drawing/2014/main" id="{00000000-0008-0000-0000-00000A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79" name="Texto 17" hidden="1">
          <a:extLst>
            <a:ext uri="{FF2B5EF4-FFF2-40B4-BE49-F238E27FC236}">
              <a16:creationId xmlns:a16="http://schemas.microsoft.com/office/drawing/2014/main" id="{00000000-0008-0000-0000-00000B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80" name="Texto 17" hidden="1">
          <a:extLst>
            <a:ext uri="{FF2B5EF4-FFF2-40B4-BE49-F238E27FC236}">
              <a16:creationId xmlns:a16="http://schemas.microsoft.com/office/drawing/2014/main" id="{00000000-0008-0000-0000-00000C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81" name="Texto 17" hidden="1">
          <a:extLst>
            <a:ext uri="{FF2B5EF4-FFF2-40B4-BE49-F238E27FC236}">
              <a16:creationId xmlns:a16="http://schemas.microsoft.com/office/drawing/2014/main" id="{00000000-0008-0000-0000-00000D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82" name="Texto 17" hidden="1">
          <a:extLst>
            <a:ext uri="{FF2B5EF4-FFF2-40B4-BE49-F238E27FC236}">
              <a16:creationId xmlns:a16="http://schemas.microsoft.com/office/drawing/2014/main" id="{00000000-0008-0000-0000-00000E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83" name="Texto 17" hidden="1">
          <a:extLst>
            <a:ext uri="{FF2B5EF4-FFF2-40B4-BE49-F238E27FC236}">
              <a16:creationId xmlns:a16="http://schemas.microsoft.com/office/drawing/2014/main" id="{00000000-0008-0000-0000-00000F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84" name="Texto 17" hidden="1">
          <a:extLst>
            <a:ext uri="{FF2B5EF4-FFF2-40B4-BE49-F238E27FC236}">
              <a16:creationId xmlns:a16="http://schemas.microsoft.com/office/drawing/2014/main" id="{00000000-0008-0000-0000-000010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85" name="Texto 17" hidden="1">
          <a:extLst>
            <a:ext uri="{FF2B5EF4-FFF2-40B4-BE49-F238E27FC236}">
              <a16:creationId xmlns:a16="http://schemas.microsoft.com/office/drawing/2014/main" id="{00000000-0008-0000-0000-000011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86" name="Texto 17" hidden="1">
          <a:extLst>
            <a:ext uri="{FF2B5EF4-FFF2-40B4-BE49-F238E27FC236}">
              <a16:creationId xmlns:a16="http://schemas.microsoft.com/office/drawing/2014/main" id="{00000000-0008-0000-0000-000012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87" name="Texto 17" hidden="1">
          <a:extLst>
            <a:ext uri="{FF2B5EF4-FFF2-40B4-BE49-F238E27FC236}">
              <a16:creationId xmlns:a16="http://schemas.microsoft.com/office/drawing/2014/main" id="{00000000-0008-0000-0000-000013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88" name="Texto 17" hidden="1">
          <a:extLst>
            <a:ext uri="{FF2B5EF4-FFF2-40B4-BE49-F238E27FC236}">
              <a16:creationId xmlns:a16="http://schemas.microsoft.com/office/drawing/2014/main" id="{00000000-0008-0000-0000-000014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89" name="Texto 17" hidden="1">
          <a:extLst>
            <a:ext uri="{FF2B5EF4-FFF2-40B4-BE49-F238E27FC236}">
              <a16:creationId xmlns:a16="http://schemas.microsoft.com/office/drawing/2014/main" id="{00000000-0008-0000-0000-000015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90" name="Texto 17" hidden="1">
          <a:extLst>
            <a:ext uri="{FF2B5EF4-FFF2-40B4-BE49-F238E27FC236}">
              <a16:creationId xmlns:a16="http://schemas.microsoft.com/office/drawing/2014/main" id="{00000000-0008-0000-0000-000016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91" name="Texto 17" hidden="1">
          <a:extLst>
            <a:ext uri="{FF2B5EF4-FFF2-40B4-BE49-F238E27FC236}">
              <a16:creationId xmlns:a16="http://schemas.microsoft.com/office/drawing/2014/main" id="{00000000-0008-0000-0000-000017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92" name="Texto 17" hidden="1">
          <a:extLst>
            <a:ext uri="{FF2B5EF4-FFF2-40B4-BE49-F238E27FC236}">
              <a16:creationId xmlns:a16="http://schemas.microsoft.com/office/drawing/2014/main" id="{00000000-0008-0000-0000-000018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2</xdr:col>
      <xdr:colOff>0</xdr:colOff>
      <xdr:row>154</xdr:row>
      <xdr:rowOff>0</xdr:rowOff>
    </xdr:from>
    <xdr:ext cx="1333500" cy="285750"/>
    <xdr:sp macro="" textlink="">
      <xdr:nvSpPr>
        <xdr:cNvPr id="793" name="Texto 17" hidden="1">
          <a:extLst>
            <a:ext uri="{FF2B5EF4-FFF2-40B4-BE49-F238E27FC236}">
              <a16:creationId xmlns:a16="http://schemas.microsoft.com/office/drawing/2014/main" id="{00000000-0008-0000-0000-000019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94" name="Texto 17" hidden="1">
          <a:extLst>
            <a:ext uri="{FF2B5EF4-FFF2-40B4-BE49-F238E27FC236}">
              <a16:creationId xmlns:a16="http://schemas.microsoft.com/office/drawing/2014/main" id="{00000000-0008-0000-0000-00001A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95" name="Texto 17" hidden="1">
          <a:extLst>
            <a:ext uri="{FF2B5EF4-FFF2-40B4-BE49-F238E27FC236}">
              <a16:creationId xmlns:a16="http://schemas.microsoft.com/office/drawing/2014/main" id="{00000000-0008-0000-0000-00001B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96" name="Texto 17" hidden="1">
          <a:extLst>
            <a:ext uri="{FF2B5EF4-FFF2-40B4-BE49-F238E27FC236}">
              <a16:creationId xmlns:a16="http://schemas.microsoft.com/office/drawing/2014/main" id="{00000000-0008-0000-0000-00001C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97" name="Texto 17" hidden="1">
          <a:extLst>
            <a:ext uri="{FF2B5EF4-FFF2-40B4-BE49-F238E27FC236}">
              <a16:creationId xmlns:a16="http://schemas.microsoft.com/office/drawing/2014/main" id="{00000000-0008-0000-0000-00001D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98" name="Texto 17" hidden="1">
          <a:extLst>
            <a:ext uri="{FF2B5EF4-FFF2-40B4-BE49-F238E27FC236}">
              <a16:creationId xmlns:a16="http://schemas.microsoft.com/office/drawing/2014/main" id="{00000000-0008-0000-0000-00001E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99" name="Texto 17" hidden="1">
          <a:extLst>
            <a:ext uri="{FF2B5EF4-FFF2-40B4-BE49-F238E27FC236}">
              <a16:creationId xmlns:a16="http://schemas.microsoft.com/office/drawing/2014/main" id="{00000000-0008-0000-0000-00001F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00" name="Texto 17" hidden="1">
          <a:extLst>
            <a:ext uri="{FF2B5EF4-FFF2-40B4-BE49-F238E27FC236}">
              <a16:creationId xmlns:a16="http://schemas.microsoft.com/office/drawing/2014/main" id="{00000000-0008-0000-0000-000020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01" name="Texto 17" hidden="1">
          <a:extLst>
            <a:ext uri="{FF2B5EF4-FFF2-40B4-BE49-F238E27FC236}">
              <a16:creationId xmlns:a16="http://schemas.microsoft.com/office/drawing/2014/main" id="{00000000-0008-0000-0000-000021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02" name="Texto 17" hidden="1">
          <a:extLst>
            <a:ext uri="{FF2B5EF4-FFF2-40B4-BE49-F238E27FC236}">
              <a16:creationId xmlns:a16="http://schemas.microsoft.com/office/drawing/2014/main" id="{00000000-0008-0000-0000-000022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03" name="Texto 17" hidden="1">
          <a:extLst>
            <a:ext uri="{FF2B5EF4-FFF2-40B4-BE49-F238E27FC236}">
              <a16:creationId xmlns:a16="http://schemas.microsoft.com/office/drawing/2014/main" id="{00000000-0008-0000-0000-000023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04" name="Texto 17" hidden="1">
          <a:extLst>
            <a:ext uri="{FF2B5EF4-FFF2-40B4-BE49-F238E27FC236}">
              <a16:creationId xmlns:a16="http://schemas.microsoft.com/office/drawing/2014/main" id="{00000000-0008-0000-0000-000024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05" name="Texto 17" hidden="1">
          <a:extLst>
            <a:ext uri="{FF2B5EF4-FFF2-40B4-BE49-F238E27FC236}">
              <a16:creationId xmlns:a16="http://schemas.microsoft.com/office/drawing/2014/main" id="{00000000-0008-0000-0000-000025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06" name="Texto 17" hidden="1">
          <a:extLst>
            <a:ext uri="{FF2B5EF4-FFF2-40B4-BE49-F238E27FC236}">
              <a16:creationId xmlns:a16="http://schemas.microsoft.com/office/drawing/2014/main" id="{00000000-0008-0000-0000-000026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07" name="Texto 17" hidden="1">
          <a:extLst>
            <a:ext uri="{FF2B5EF4-FFF2-40B4-BE49-F238E27FC236}">
              <a16:creationId xmlns:a16="http://schemas.microsoft.com/office/drawing/2014/main" id="{00000000-0008-0000-0000-000027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08" name="Texto 17" hidden="1">
          <a:extLst>
            <a:ext uri="{FF2B5EF4-FFF2-40B4-BE49-F238E27FC236}">
              <a16:creationId xmlns:a16="http://schemas.microsoft.com/office/drawing/2014/main" id="{00000000-0008-0000-0000-000028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2</xdr:col>
      <xdr:colOff>0</xdr:colOff>
      <xdr:row>154</xdr:row>
      <xdr:rowOff>0</xdr:rowOff>
    </xdr:from>
    <xdr:ext cx="1333500" cy="285750"/>
    <xdr:sp macro="" textlink="">
      <xdr:nvSpPr>
        <xdr:cNvPr id="809" name="Texto 17" hidden="1">
          <a:extLst>
            <a:ext uri="{FF2B5EF4-FFF2-40B4-BE49-F238E27FC236}">
              <a16:creationId xmlns:a16="http://schemas.microsoft.com/office/drawing/2014/main" id="{00000000-0008-0000-0000-000029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10" name="Texto 17" hidden="1">
          <a:extLst>
            <a:ext uri="{FF2B5EF4-FFF2-40B4-BE49-F238E27FC236}">
              <a16:creationId xmlns:a16="http://schemas.microsoft.com/office/drawing/2014/main" id="{00000000-0008-0000-0000-00002A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11" name="Texto 17" hidden="1">
          <a:extLst>
            <a:ext uri="{FF2B5EF4-FFF2-40B4-BE49-F238E27FC236}">
              <a16:creationId xmlns:a16="http://schemas.microsoft.com/office/drawing/2014/main" id="{00000000-0008-0000-0000-00002B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12" name="Texto 17" hidden="1">
          <a:extLst>
            <a:ext uri="{FF2B5EF4-FFF2-40B4-BE49-F238E27FC236}">
              <a16:creationId xmlns:a16="http://schemas.microsoft.com/office/drawing/2014/main" id="{00000000-0008-0000-0000-00002C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13" name="Texto 17" hidden="1">
          <a:extLst>
            <a:ext uri="{FF2B5EF4-FFF2-40B4-BE49-F238E27FC236}">
              <a16:creationId xmlns:a16="http://schemas.microsoft.com/office/drawing/2014/main" id="{00000000-0008-0000-0000-00002D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14" name="Texto 17" hidden="1">
          <a:extLst>
            <a:ext uri="{FF2B5EF4-FFF2-40B4-BE49-F238E27FC236}">
              <a16:creationId xmlns:a16="http://schemas.microsoft.com/office/drawing/2014/main" id="{00000000-0008-0000-0000-00002E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15" name="Texto 17" hidden="1">
          <a:extLst>
            <a:ext uri="{FF2B5EF4-FFF2-40B4-BE49-F238E27FC236}">
              <a16:creationId xmlns:a16="http://schemas.microsoft.com/office/drawing/2014/main" id="{00000000-0008-0000-0000-00002F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16" name="Texto 17" hidden="1">
          <a:extLst>
            <a:ext uri="{FF2B5EF4-FFF2-40B4-BE49-F238E27FC236}">
              <a16:creationId xmlns:a16="http://schemas.microsoft.com/office/drawing/2014/main" id="{00000000-0008-0000-0000-000030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17" name="Texto 17" hidden="1">
          <a:extLst>
            <a:ext uri="{FF2B5EF4-FFF2-40B4-BE49-F238E27FC236}">
              <a16:creationId xmlns:a16="http://schemas.microsoft.com/office/drawing/2014/main" id="{00000000-0008-0000-0000-000031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18" name="Texto 17" hidden="1">
          <a:extLst>
            <a:ext uri="{FF2B5EF4-FFF2-40B4-BE49-F238E27FC236}">
              <a16:creationId xmlns:a16="http://schemas.microsoft.com/office/drawing/2014/main" id="{00000000-0008-0000-0000-000032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19" name="Texto 17" hidden="1">
          <a:extLst>
            <a:ext uri="{FF2B5EF4-FFF2-40B4-BE49-F238E27FC236}">
              <a16:creationId xmlns:a16="http://schemas.microsoft.com/office/drawing/2014/main" id="{00000000-0008-0000-0000-000033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20" name="Texto 17" hidden="1">
          <a:extLst>
            <a:ext uri="{FF2B5EF4-FFF2-40B4-BE49-F238E27FC236}">
              <a16:creationId xmlns:a16="http://schemas.microsoft.com/office/drawing/2014/main" id="{00000000-0008-0000-0000-000034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21" name="Texto 17" hidden="1">
          <a:extLst>
            <a:ext uri="{FF2B5EF4-FFF2-40B4-BE49-F238E27FC236}">
              <a16:creationId xmlns:a16="http://schemas.microsoft.com/office/drawing/2014/main" id="{00000000-0008-0000-0000-000035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22" name="Texto 17" hidden="1">
          <a:extLst>
            <a:ext uri="{FF2B5EF4-FFF2-40B4-BE49-F238E27FC236}">
              <a16:creationId xmlns:a16="http://schemas.microsoft.com/office/drawing/2014/main" id="{00000000-0008-0000-0000-000036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23" name="Texto 17" hidden="1">
          <a:extLst>
            <a:ext uri="{FF2B5EF4-FFF2-40B4-BE49-F238E27FC236}">
              <a16:creationId xmlns:a16="http://schemas.microsoft.com/office/drawing/2014/main" id="{00000000-0008-0000-0000-000037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24" name="Texto 17" hidden="1">
          <a:extLst>
            <a:ext uri="{FF2B5EF4-FFF2-40B4-BE49-F238E27FC236}">
              <a16:creationId xmlns:a16="http://schemas.microsoft.com/office/drawing/2014/main" id="{00000000-0008-0000-0000-000038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2</xdr:col>
      <xdr:colOff>0</xdr:colOff>
      <xdr:row>154</xdr:row>
      <xdr:rowOff>0</xdr:rowOff>
    </xdr:from>
    <xdr:ext cx="1333500" cy="285750"/>
    <xdr:sp macro="" textlink="">
      <xdr:nvSpPr>
        <xdr:cNvPr id="825" name="Texto 17" hidden="1">
          <a:extLst>
            <a:ext uri="{FF2B5EF4-FFF2-40B4-BE49-F238E27FC236}">
              <a16:creationId xmlns:a16="http://schemas.microsoft.com/office/drawing/2014/main" id="{00000000-0008-0000-0000-000039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26" name="Texto 17" hidden="1">
          <a:extLst>
            <a:ext uri="{FF2B5EF4-FFF2-40B4-BE49-F238E27FC236}">
              <a16:creationId xmlns:a16="http://schemas.microsoft.com/office/drawing/2014/main" id="{00000000-0008-0000-0000-00003A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27" name="Texto 17" hidden="1">
          <a:extLst>
            <a:ext uri="{FF2B5EF4-FFF2-40B4-BE49-F238E27FC236}">
              <a16:creationId xmlns:a16="http://schemas.microsoft.com/office/drawing/2014/main" id="{00000000-0008-0000-0000-00003B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28" name="Texto 17" hidden="1">
          <a:extLst>
            <a:ext uri="{FF2B5EF4-FFF2-40B4-BE49-F238E27FC236}">
              <a16:creationId xmlns:a16="http://schemas.microsoft.com/office/drawing/2014/main" id="{00000000-0008-0000-0000-00003C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29" name="Texto 17" hidden="1">
          <a:extLst>
            <a:ext uri="{FF2B5EF4-FFF2-40B4-BE49-F238E27FC236}">
              <a16:creationId xmlns:a16="http://schemas.microsoft.com/office/drawing/2014/main" id="{00000000-0008-0000-0000-00003D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30" name="Texto 17" hidden="1">
          <a:extLst>
            <a:ext uri="{FF2B5EF4-FFF2-40B4-BE49-F238E27FC236}">
              <a16:creationId xmlns:a16="http://schemas.microsoft.com/office/drawing/2014/main" id="{00000000-0008-0000-0000-00003E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31" name="Texto 17" hidden="1">
          <a:extLst>
            <a:ext uri="{FF2B5EF4-FFF2-40B4-BE49-F238E27FC236}">
              <a16:creationId xmlns:a16="http://schemas.microsoft.com/office/drawing/2014/main" id="{00000000-0008-0000-0000-00003F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32" name="Texto 17" hidden="1">
          <a:extLst>
            <a:ext uri="{FF2B5EF4-FFF2-40B4-BE49-F238E27FC236}">
              <a16:creationId xmlns:a16="http://schemas.microsoft.com/office/drawing/2014/main" id="{00000000-0008-0000-0000-000040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33" name="Texto 17" hidden="1">
          <a:extLst>
            <a:ext uri="{FF2B5EF4-FFF2-40B4-BE49-F238E27FC236}">
              <a16:creationId xmlns:a16="http://schemas.microsoft.com/office/drawing/2014/main" id="{00000000-0008-0000-0000-000041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34" name="Texto 17" hidden="1">
          <a:extLst>
            <a:ext uri="{FF2B5EF4-FFF2-40B4-BE49-F238E27FC236}">
              <a16:creationId xmlns:a16="http://schemas.microsoft.com/office/drawing/2014/main" id="{00000000-0008-0000-0000-000042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35" name="Texto 17" hidden="1">
          <a:extLst>
            <a:ext uri="{FF2B5EF4-FFF2-40B4-BE49-F238E27FC236}">
              <a16:creationId xmlns:a16="http://schemas.microsoft.com/office/drawing/2014/main" id="{00000000-0008-0000-0000-000043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36" name="Texto 17" hidden="1">
          <a:extLst>
            <a:ext uri="{FF2B5EF4-FFF2-40B4-BE49-F238E27FC236}">
              <a16:creationId xmlns:a16="http://schemas.microsoft.com/office/drawing/2014/main" id="{00000000-0008-0000-0000-000044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37" name="Texto 17" hidden="1">
          <a:extLst>
            <a:ext uri="{FF2B5EF4-FFF2-40B4-BE49-F238E27FC236}">
              <a16:creationId xmlns:a16="http://schemas.microsoft.com/office/drawing/2014/main" id="{00000000-0008-0000-0000-000045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38" name="Texto 17" hidden="1">
          <a:extLst>
            <a:ext uri="{FF2B5EF4-FFF2-40B4-BE49-F238E27FC236}">
              <a16:creationId xmlns:a16="http://schemas.microsoft.com/office/drawing/2014/main" id="{00000000-0008-0000-0000-000046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39" name="Texto 17" hidden="1">
          <a:extLst>
            <a:ext uri="{FF2B5EF4-FFF2-40B4-BE49-F238E27FC236}">
              <a16:creationId xmlns:a16="http://schemas.microsoft.com/office/drawing/2014/main" id="{00000000-0008-0000-0000-000047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40" name="Texto 17" hidden="1">
          <a:extLst>
            <a:ext uri="{FF2B5EF4-FFF2-40B4-BE49-F238E27FC236}">
              <a16:creationId xmlns:a16="http://schemas.microsoft.com/office/drawing/2014/main" id="{00000000-0008-0000-0000-000048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41" name="Texto 17" hidden="1">
          <a:extLst>
            <a:ext uri="{FF2B5EF4-FFF2-40B4-BE49-F238E27FC236}">
              <a16:creationId xmlns:a16="http://schemas.microsoft.com/office/drawing/2014/main" id="{00000000-0008-0000-0000-000049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42" name="Texto 17" hidden="1">
          <a:extLst>
            <a:ext uri="{FF2B5EF4-FFF2-40B4-BE49-F238E27FC236}">
              <a16:creationId xmlns:a16="http://schemas.microsoft.com/office/drawing/2014/main" id="{00000000-0008-0000-0000-00004A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43" name="Texto 17" hidden="1">
          <a:extLst>
            <a:ext uri="{FF2B5EF4-FFF2-40B4-BE49-F238E27FC236}">
              <a16:creationId xmlns:a16="http://schemas.microsoft.com/office/drawing/2014/main" id="{00000000-0008-0000-0000-00004B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44" name="Texto 17" hidden="1">
          <a:extLst>
            <a:ext uri="{FF2B5EF4-FFF2-40B4-BE49-F238E27FC236}">
              <a16:creationId xmlns:a16="http://schemas.microsoft.com/office/drawing/2014/main" id="{00000000-0008-0000-0000-00004C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45" name="Texto 17" hidden="1">
          <a:extLst>
            <a:ext uri="{FF2B5EF4-FFF2-40B4-BE49-F238E27FC236}">
              <a16:creationId xmlns:a16="http://schemas.microsoft.com/office/drawing/2014/main" id="{00000000-0008-0000-0000-00004D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46" name="Texto 17" hidden="1">
          <a:extLst>
            <a:ext uri="{FF2B5EF4-FFF2-40B4-BE49-F238E27FC236}">
              <a16:creationId xmlns:a16="http://schemas.microsoft.com/office/drawing/2014/main" id="{00000000-0008-0000-0000-00004E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47" name="Texto 17" hidden="1">
          <a:extLst>
            <a:ext uri="{FF2B5EF4-FFF2-40B4-BE49-F238E27FC236}">
              <a16:creationId xmlns:a16="http://schemas.microsoft.com/office/drawing/2014/main" id="{00000000-0008-0000-0000-00004F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48" name="Texto 17" hidden="1">
          <a:extLst>
            <a:ext uri="{FF2B5EF4-FFF2-40B4-BE49-F238E27FC236}">
              <a16:creationId xmlns:a16="http://schemas.microsoft.com/office/drawing/2014/main" id="{00000000-0008-0000-0000-000050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2</xdr:col>
      <xdr:colOff>0</xdr:colOff>
      <xdr:row>154</xdr:row>
      <xdr:rowOff>0</xdr:rowOff>
    </xdr:from>
    <xdr:ext cx="1333500" cy="285750"/>
    <xdr:sp macro="" textlink="">
      <xdr:nvSpPr>
        <xdr:cNvPr id="849" name="Texto 17" hidden="1">
          <a:extLst>
            <a:ext uri="{FF2B5EF4-FFF2-40B4-BE49-F238E27FC236}">
              <a16:creationId xmlns:a16="http://schemas.microsoft.com/office/drawing/2014/main" id="{00000000-0008-0000-0000-000051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50" name="Texto 17" hidden="1">
          <a:extLst>
            <a:ext uri="{FF2B5EF4-FFF2-40B4-BE49-F238E27FC236}">
              <a16:creationId xmlns:a16="http://schemas.microsoft.com/office/drawing/2014/main" id="{00000000-0008-0000-0000-000052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51" name="Texto 17" hidden="1">
          <a:extLst>
            <a:ext uri="{FF2B5EF4-FFF2-40B4-BE49-F238E27FC236}">
              <a16:creationId xmlns:a16="http://schemas.microsoft.com/office/drawing/2014/main" id="{00000000-0008-0000-0000-000053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52" name="Texto 17" hidden="1">
          <a:extLst>
            <a:ext uri="{FF2B5EF4-FFF2-40B4-BE49-F238E27FC236}">
              <a16:creationId xmlns:a16="http://schemas.microsoft.com/office/drawing/2014/main" id="{00000000-0008-0000-0000-000054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53" name="Texto 17" hidden="1">
          <a:extLst>
            <a:ext uri="{FF2B5EF4-FFF2-40B4-BE49-F238E27FC236}">
              <a16:creationId xmlns:a16="http://schemas.microsoft.com/office/drawing/2014/main" id="{00000000-0008-0000-0000-000055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54" name="Texto 17" hidden="1">
          <a:extLst>
            <a:ext uri="{FF2B5EF4-FFF2-40B4-BE49-F238E27FC236}">
              <a16:creationId xmlns:a16="http://schemas.microsoft.com/office/drawing/2014/main" id="{00000000-0008-0000-0000-000056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55" name="Texto 17" hidden="1">
          <a:extLst>
            <a:ext uri="{FF2B5EF4-FFF2-40B4-BE49-F238E27FC236}">
              <a16:creationId xmlns:a16="http://schemas.microsoft.com/office/drawing/2014/main" id="{00000000-0008-0000-0000-000057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56" name="Texto 17" hidden="1">
          <a:extLst>
            <a:ext uri="{FF2B5EF4-FFF2-40B4-BE49-F238E27FC236}">
              <a16:creationId xmlns:a16="http://schemas.microsoft.com/office/drawing/2014/main" id="{00000000-0008-0000-0000-000058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57" name="Texto 17" hidden="1">
          <a:extLst>
            <a:ext uri="{FF2B5EF4-FFF2-40B4-BE49-F238E27FC236}">
              <a16:creationId xmlns:a16="http://schemas.microsoft.com/office/drawing/2014/main" id="{00000000-0008-0000-0000-000059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58" name="Texto 17" hidden="1">
          <a:extLst>
            <a:ext uri="{FF2B5EF4-FFF2-40B4-BE49-F238E27FC236}">
              <a16:creationId xmlns:a16="http://schemas.microsoft.com/office/drawing/2014/main" id="{00000000-0008-0000-0000-00005A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59" name="Texto 17" hidden="1">
          <a:extLst>
            <a:ext uri="{FF2B5EF4-FFF2-40B4-BE49-F238E27FC236}">
              <a16:creationId xmlns:a16="http://schemas.microsoft.com/office/drawing/2014/main" id="{00000000-0008-0000-0000-00005B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60" name="Texto 17" hidden="1">
          <a:extLst>
            <a:ext uri="{FF2B5EF4-FFF2-40B4-BE49-F238E27FC236}">
              <a16:creationId xmlns:a16="http://schemas.microsoft.com/office/drawing/2014/main" id="{00000000-0008-0000-0000-00005C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61" name="Texto 17" hidden="1">
          <a:extLst>
            <a:ext uri="{FF2B5EF4-FFF2-40B4-BE49-F238E27FC236}">
              <a16:creationId xmlns:a16="http://schemas.microsoft.com/office/drawing/2014/main" id="{00000000-0008-0000-0000-00005D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62" name="Texto 17" hidden="1">
          <a:extLst>
            <a:ext uri="{FF2B5EF4-FFF2-40B4-BE49-F238E27FC236}">
              <a16:creationId xmlns:a16="http://schemas.microsoft.com/office/drawing/2014/main" id="{00000000-0008-0000-0000-00005E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63" name="Texto 17" hidden="1">
          <a:extLst>
            <a:ext uri="{FF2B5EF4-FFF2-40B4-BE49-F238E27FC236}">
              <a16:creationId xmlns:a16="http://schemas.microsoft.com/office/drawing/2014/main" id="{00000000-0008-0000-0000-00005F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64" name="Texto 17" hidden="1">
          <a:extLst>
            <a:ext uri="{FF2B5EF4-FFF2-40B4-BE49-F238E27FC236}">
              <a16:creationId xmlns:a16="http://schemas.microsoft.com/office/drawing/2014/main" id="{00000000-0008-0000-0000-000060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2</xdr:col>
      <xdr:colOff>0</xdr:colOff>
      <xdr:row>154</xdr:row>
      <xdr:rowOff>0</xdr:rowOff>
    </xdr:from>
    <xdr:ext cx="1333500" cy="285750"/>
    <xdr:sp macro="" textlink="">
      <xdr:nvSpPr>
        <xdr:cNvPr id="865" name="Texto 17" hidden="1">
          <a:extLst>
            <a:ext uri="{FF2B5EF4-FFF2-40B4-BE49-F238E27FC236}">
              <a16:creationId xmlns:a16="http://schemas.microsoft.com/office/drawing/2014/main" id="{00000000-0008-0000-0000-000061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66" name="Texto 17" hidden="1">
          <a:extLst>
            <a:ext uri="{FF2B5EF4-FFF2-40B4-BE49-F238E27FC236}">
              <a16:creationId xmlns:a16="http://schemas.microsoft.com/office/drawing/2014/main" id="{00000000-0008-0000-0000-000062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67" name="Texto 17" hidden="1">
          <a:extLst>
            <a:ext uri="{FF2B5EF4-FFF2-40B4-BE49-F238E27FC236}">
              <a16:creationId xmlns:a16="http://schemas.microsoft.com/office/drawing/2014/main" id="{00000000-0008-0000-0000-000063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68" name="Texto 17" hidden="1">
          <a:extLst>
            <a:ext uri="{FF2B5EF4-FFF2-40B4-BE49-F238E27FC236}">
              <a16:creationId xmlns:a16="http://schemas.microsoft.com/office/drawing/2014/main" id="{00000000-0008-0000-0000-000064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69" name="Texto 17" hidden="1">
          <a:extLst>
            <a:ext uri="{FF2B5EF4-FFF2-40B4-BE49-F238E27FC236}">
              <a16:creationId xmlns:a16="http://schemas.microsoft.com/office/drawing/2014/main" id="{00000000-0008-0000-0000-000065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70" name="Texto 17" hidden="1">
          <a:extLst>
            <a:ext uri="{FF2B5EF4-FFF2-40B4-BE49-F238E27FC236}">
              <a16:creationId xmlns:a16="http://schemas.microsoft.com/office/drawing/2014/main" id="{00000000-0008-0000-0000-000066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71" name="Texto 17" hidden="1">
          <a:extLst>
            <a:ext uri="{FF2B5EF4-FFF2-40B4-BE49-F238E27FC236}">
              <a16:creationId xmlns:a16="http://schemas.microsoft.com/office/drawing/2014/main" id="{00000000-0008-0000-0000-000067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72" name="Texto 17" hidden="1">
          <a:extLst>
            <a:ext uri="{FF2B5EF4-FFF2-40B4-BE49-F238E27FC236}">
              <a16:creationId xmlns:a16="http://schemas.microsoft.com/office/drawing/2014/main" id="{00000000-0008-0000-0000-000068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73" name="Texto 17" hidden="1">
          <a:extLst>
            <a:ext uri="{FF2B5EF4-FFF2-40B4-BE49-F238E27FC236}">
              <a16:creationId xmlns:a16="http://schemas.microsoft.com/office/drawing/2014/main" id="{00000000-0008-0000-0000-000069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74" name="Texto 17" hidden="1">
          <a:extLst>
            <a:ext uri="{FF2B5EF4-FFF2-40B4-BE49-F238E27FC236}">
              <a16:creationId xmlns:a16="http://schemas.microsoft.com/office/drawing/2014/main" id="{00000000-0008-0000-0000-00006A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75" name="Texto 17" hidden="1">
          <a:extLst>
            <a:ext uri="{FF2B5EF4-FFF2-40B4-BE49-F238E27FC236}">
              <a16:creationId xmlns:a16="http://schemas.microsoft.com/office/drawing/2014/main" id="{00000000-0008-0000-0000-00006B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76" name="Texto 17" hidden="1">
          <a:extLst>
            <a:ext uri="{FF2B5EF4-FFF2-40B4-BE49-F238E27FC236}">
              <a16:creationId xmlns:a16="http://schemas.microsoft.com/office/drawing/2014/main" id="{00000000-0008-0000-0000-00006C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77" name="Texto 17" hidden="1">
          <a:extLst>
            <a:ext uri="{FF2B5EF4-FFF2-40B4-BE49-F238E27FC236}">
              <a16:creationId xmlns:a16="http://schemas.microsoft.com/office/drawing/2014/main" id="{00000000-0008-0000-0000-00006D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78" name="Texto 17" hidden="1">
          <a:extLst>
            <a:ext uri="{FF2B5EF4-FFF2-40B4-BE49-F238E27FC236}">
              <a16:creationId xmlns:a16="http://schemas.microsoft.com/office/drawing/2014/main" id="{00000000-0008-0000-0000-00006E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79" name="Texto 17" hidden="1">
          <a:extLst>
            <a:ext uri="{FF2B5EF4-FFF2-40B4-BE49-F238E27FC236}">
              <a16:creationId xmlns:a16="http://schemas.microsoft.com/office/drawing/2014/main" id="{00000000-0008-0000-0000-00006F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80" name="Texto 17" hidden="1">
          <a:extLst>
            <a:ext uri="{FF2B5EF4-FFF2-40B4-BE49-F238E27FC236}">
              <a16:creationId xmlns:a16="http://schemas.microsoft.com/office/drawing/2014/main" id="{00000000-0008-0000-0000-000070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2</xdr:col>
      <xdr:colOff>0</xdr:colOff>
      <xdr:row>154</xdr:row>
      <xdr:rowOff>0</xdr:rowOff>
    </xdr:from>
    <xdr:ext cx="1333500" cy="285750"/>
    <xdr:sp macro="" textlink="">
      <xdr:nvSpPr>
        <xdr:cNvPr id="881" name="Texto 17" hidden="1">
          <a:extLst>
            <a:ext uri="{FF2B5EF4-FFF2-40B4-BE49-F238E27FC236}">
              <a16:creationId xmlns:a16="http://schemas.microsoft.com/office/drawing/2014/main" id="{00000000-0008-0000-0000-000071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82" name="Texto 17" hidden="1">
          <a:extLst>
            <a:ext uri="{FF2B5EF4-FFF2-40B4-BE49-F238E27FC236}">
              <a16:creationId xmlns:a16="http://schemas.microsoft.com/office/drawing/2014/main" id="{00000000-0008-0000-0000-000072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83" name="Texto 17" hidden="1">
          <a:extLst>
            <a:ext uri="{FF2B5EF4-FFF2-40B4-BE49-F238E27FC236}">
              <a16:creationId xmlns:a16="http://schemas.microsoft.com/office/drawing/2014/main" id="{00000000-0008-0000-0000-000073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84" name="Texto 17" hidden="1">
          <a:extLst>
            <a:ext uri="{FF2B5EF4-FFF2-40B4-BE49-F238E27FC236}">
              <a16:creationId xmlns:a16="http://schemas.microsoft.com/office/drawing/2014/main" id="{00000000-0008-0000-0000-000074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85" name="Texto 17" hidden="1">
          <a:extLst>
            <a:ext uri="{FF2B5EF4-FFF2-40B4-BE49-F238E27FC236}">
              <a16:creationId xmlns:a16="http://schemas.microsoft.com/office/drawing/2014/main" id="{00000000-0008-0000-0000-000075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86" name="Texto 17" hidden="1">
          <a:extLst>
            <a:ext uri="{FF2B5EF4-FFF2-40B4-BE49-F238E27FC236}">
              <a16:creationId xmlns:a16="http://schemas.microsoft.com/office/drawing/2014/main" id="{00000000-0008-0000-0000-000076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87" name="Texto 17" hidden="1">
          <a:extLst>
            <a:ext uri="{FF2B5EF4-FFF2-40B4-BE49-F238E27FC236}">
              <a16:creationId xmlns:a16="http://schemas.microsoft.com/office/drawing/2014/main" id="{00000000-0008-0000-0000-000077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88" name="Texto 17" hidden="1">
          <a:extLst>
            <a:ext uri="{FF2B5EF4-FFF2-40B4-BE49-F238E27FC236}">
              <a16:creationId xmlns:a16="http://schemas.microsoft.com/office/drawing/2014/main" id="{00000000-0008-0000-0000-000078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89" name="Texto 17" hidden="1">
          <a:extLst>
            <a:ext uri="{FF2B5EF4-FFF2-40B4-BE49-F238E27FC236}">
              <a16:creationId xmlns:a16="http://schemas.microsoft.com/office/drawing/2014/main" id="{00000000-0008-0000-0000-000079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90" name="Texto 17" hidden="1">
          <a:extLst>
            <a:ext uri="{FF2B5EF4-FFF2-40B4-BE49-F238E27FC236}">
              <a16:creationId xmlns:a16="http://schemas.microsoft.com/office/drawing/2014/main" id="{00000000-0008-0000-0000-00007A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91" name="Texto 17" hidden="1">
          <a:extLst>
            <a:ext uri="{FF2B5EF4-FFF2-40B4-BE49-F238E27FC236}">
              <a16:creationId xmlns:a16="http://schemas.microsoft.com/office/drawing/2014/main" id="{00000000-0008-0000-0000-00007B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92" name="Texto 17" hidden="1">
          <a:extLst>
            <a:ext uri="{FF2B5EF4-FFF2-40B4-BE49-F238E27FC236}">
              <a16:creationId xmlns:a16="http://schemas.microsoft.com/office/drawing/2014/main" id="{00000000-0008-0000-0000-00007C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93" name="Texto 17" hidden="1">
          <a:extLst>
            <a:ext uri="{FF2B5EF4-FFF2-40B4-BE49-F238E27FC236}">
              <a16:creationId xmlns:a16="http://schemas.microsoft.com/office/drawing/2014/main" id="{00000000-0008-0000-0000-00007D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94" name="Texto 17" hidden="1">
          <a:extLst>
            <a:ext uri="{FF2B5EF4-FFF2-40B4-BE49-F238E27FC236}">
              <a16:creationId xmlns:a16="http://schemas.microsoft.com/office/drawing/2014/main" id="{00000000-0008-0000-0000-00007E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95" name="Texto 17" hidden="1">
          <a:extLst>
            <a:ext uri="{FF2B5EF4-FFF2-40B4-BE49-F238E27FC236}">
              <a16:creationId xmlns:a16="http://schemas.microsoft.com/office/drawing/2014/main" id="{00000000-0008-0000-0000-00007F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96" name="Texto 17" hidden="1">
          <a:extLst>
            <a:ext uri="{FF2B5EF4-FFF2-40B4-BE49-F238E27FC236}">
              <a16:creationId xmlns:a16="http://schemas.microsoft.com/office/drawing/2014/main" id="{00000000-0008-0000-0000-000080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2</xdr:col>
      <xdr:colOff>0</xdr:colOff>
      <xdr:row>154</xdr:row>
      <xdr:rowOff>0</xdr:rowOff>
    </xdr:from>
    <xdr:ext cx="1333500" cy="285750"/>
    <xdr:sp macro="" textlink="">
      <xdr:nvSpPr>
        <xdr:cNvPr id="897" name="Texto 17" hidden="1">
          <a:extLst>
            <a:ext uri="{FF2B5EF4-FFF2-40B4-BE49-F238E27FC236}">
              <a16:creationId xmlns:a16="http://schemas.microsoft.com/office/drawing/2014/main" id="{00000000-0008-0000-0000-000081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98" name="Texto 17" hidden="1">
          <a:extLst>
            <a:ext uri="{FF2B5EF4-FFF2-40B4-BE49-F238E27FC236}">
              <a16:creationId xmlns:a16="http://schemas.microsoft.com/office/drawing/2014/main" id="{00000000-0008-0000-0000-000082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99" name="Texto 17" hidden="1">
          <a:extLst>
            <a:ext uri="{FF2B5EF4-FFF2-40B4-BE49-F238E27FC236}">
              <a16:creationId xmlns:a16="http://schemas.microsoft.com/office/drawing/2014/main" id="{00000000-0008-0000-0000-000083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00" name="Texto 17" hidden="1">
          <a:extLst>
            <a:ext uri="{FF2B5EF4-FFF2-40B4-BE49-F238E27FC236}">
              <a16:creationId xmlns:a16="http://schemas.microsoft.com/office/drawing/2014/main" id="{00000000-0008-0000-0000-000084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01" name="Texto 17" hidden="1">
          <a:extLst>
            <a:ext uri="{FF2B5EF4-FFF2-40B4-BE49-F238E27FC236}">
              <a16:creationId xmlns:a16="http://schemas.microsoft.com/office/drawing/2014/main" id="{00000000-0008-0000-0000-000085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02" name="Texto 17" hidden="1">
          <a:extLst>
            <a:ext uri="{FF2B5EF4-FFF2-40B4-BE49-F238E27FC236}">
              <a16:creationId xmlns:a16="http://schemas.microsoft.com/office/drawing/2014/main" id="{00000000-0008-0000-0000-000086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03" name="Texto 17" hidden="1">
          <a:extLst>
            <a:ext uri="{FF2B5EF4-FFF2-40B4-BE49-F238E27FC236}">
              <a16:creationId xmlns:a16="http://schemas.microsoft.com/office/drawing/2014/main" id="{00000000-0008-0000-0000-000087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04" name="Texto 17" hidden="1">
          <a:extLst>
            <a:ext uri="{FF2B5EF4-FFF2-40B4-BE49-F238E27FC236}">
              <a16:creationId xmlns:a16="http://schemas.microsoft.com/office/drawing/2014/main" id="{00000000-0008-0000-0000-000088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05" name="Texto 17" hidden="1">
          <a:extLst>
            <a:ext uri="{FF2B5EF4-FFF2-40B4-BE49-F238E27FC236}">
              <a16:creationId xmlns:a16="http://schemas.microsoft.com/office/drawing/2014/main" id="{00000000-0008-0000-0000-000089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06" name="Texto 17" hidden="1">
          <a:extLst>
            <a:ext uri="{FF2B5EF4-FFF2-40B4-BE49-F238E27FC236}">
              <a16:creationId xmlns:a16="http://schemas.microsoft.com/office/drawing/2014/main" id="{00000000-0008-0000-0000-00008A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07" name="Texto 17" hidden="1">
          <a:extLst>
            <a:ext uri="{FF2B5EF4-FFF2-40B4-BE49-F238E27FC236}">
              <a16:creationId xmlns:a16="http://schemas.microsoft.com/office/drawing/2014/main" id="{00000000-0008-0000-0000-00008B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08" name="Texto 17" hidden="1">
          <a:extLst>
            <a:ext uri="{FF2B5EF4-FFF2-40B4-BE49-F238E27FC236}">
              <a16:creationId xmlns:a16="http://schemas.microsoft.com/office/drawing/2014/main" id="{00000000-0008-0000-0000-00008C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09" name="Texto 17" hidden="1">
          <a:extLst>
            <a:ext uri="{FF2B5EF4-FFF2-40B4-BE49-F238E27FC236}">
              <a16:creationId xmlns:a16="http://schemas.microsoft.com/office/drawing/2014/main" id="{00000000-0008-0000-0000-00008D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10" name="Texto 17" hidden="1">
          <a:extLst>
            <a:ext uri="{FF2B5EF4-FFF2-40B4-BE49-F238E27FC236}">
              <a16:creationId xmlns:a16="http://schemas.microsoft.com/office/drawing/2014/main" id="{00000000-0008-0000-0000-00008E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11" name="Texto 17" hidden="1">
          <a:extLst>
            <a:ext uri="{FF2B5EF4-FFF2-40B4-BE49-F238E27FC236}">
              <a16:creationId xmlns:a16="http://schemas.microsoft.com/office/drawing/2014/main" id="{00000000-0008-0000-0000-00008F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12" name="Texto 17" hidden="1">
          <a:extLst>
            <a:ext uri="{FF2B5EF4-FFF2-40B4-BE49-F238E27FC236}">
              <a16:creationId xmlns:a16="http://schemas.microsoft.com/office/drawing/2014/main" id="{00000000-0008-0000-0000-000090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2</xdr:col>
      <xdr:colOff>0</xdr:colOff>
      <xdr:row>154</xdr:row>
      <xdr:rowOff>0</xdr:rowOff>
    </xdr:from>
    <xdr:ext cx="1333500" cy="285750"/>
    <xdr:sp macro="" textlink="">
      <xdr:nvSpPr>
        <xdr:cNvPr id="913" name="Texto 17" hidden="1">
          <a:extLst>
            <a:ext uri="{FF2B5EF4-FFF2-40B4-BE49-F238E27FC236}">
              <a16:creationId xmlns:a16="http://schemas.microsoft.com/office/drawing/2014/main" id="{00000000-0008-0000-0000-000091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14" name="Texto 17" hidden="1">
          <a:extLst>
            <a:ext uri="{FF2B5EF4-FFF2-40B4-BE49-F238E27FC236}">
              <a16:creationId xmlns:a16="http://schemas.microsoft.com/office/drawing/2014/main" id="{00000000-0008-0000-0000-000092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15" name="Texto 17" hidden="1">
          <a:extLst>
            <a:ext uri="{FF2B5EF4-FFF2-40B4-BE49-F238E27FC236}">
              <a16:creationId xmlns:a16="http://schemas.microsoft.com/office/drawing/2014/main" id="{00000000-0008-0000-0000-000093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16" name="Texto 17" hidden="1">
          <a:extLst>
            <a:ext uri="{FF2B5EF4-FFF2-40B4-BE49-F238E27FC236}">
              <a16:creationId xmlns:a16="http://schemas.microsoft.com/office/drawing/2014/main" id="{00000000-0008-0000-0000-000094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17" name="Texto 17" hidden="1">
          <a:extLst>
            <a:ext uri="{FF2B5EF4-FFF2-40B4-BE49-F238E27FC236}">
              <a16:creationId xmlns:a16="http://schemas.microsoft.com/office/drawing/2014/main" id="{00000000-0008-0000-0000-000095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18" name="Texto 17" hidden="1">
          <a:extLst>
            <a:ext uri="{FF2B5EF4-FFF2-40B4-BE49-F238E27FC236}">
              <a16:creationId xmlns:a16="http://schemas.microsoft.com/office/drawing/2014/main" id="{00000000-0008-0000-0000-000096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19" name="Texto 17" hidden="1">
          <a:extLst>
            <a:ext uri="{FF2B5EF4-FFF2-40B4-BE49-F238E27FC236}">
              <a16:creationId xmlns:a16="http://schemas.microsoft.com/office/drawing/2014/main" id="{00000000-0008-0000-0000-000097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20" name="Texto 17" hidden="1">
          <a:extLst>
            <a:ext uri="{FF2B5EF4-FFF2-40B4-BE49-F238E27FC236}">
              <a16:creationId xmlns:a16="http://schemas.microsoft.com/office/drawing/2014/main" id="{00000000-0008-0000-0000-000098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21" name="Texto 17" hidden="1">
          <a:extLst>
            <a:ext uri="{FF2B5EF4-FFF2-40B4-BE49-F238E27FC236}">
              <a16:creationId xmlns:a16="http://schemas.microsoft.com/office/drawing/2014/main" id="{00000000-0008-0000-0000-000099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22" name="Texto 17" hidden="1">
          <a:extLst>
            <a:ext uri="{FF2B5EF4-FFF2-40B4-BE49-F238E27FC236}">
              <a16:creationId xmlns:a16="http://schemas.microsoft.com/office/drawing/2014/main" id="{00000000-0008-0000-0000-00009A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23" name="Texto 17" hidden="1">
          <a:extLst>
            <a:ext uri="{FF2B5EF4-FFF2-40B4-BE49-F238E27FC236}">
              <a16:creationId xmlns:a16="http://schemas.microsoft.com/office/drawing/2014/main" id="{00000000-0008-0000-0000-00009B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24" name="Texto 17" hidden="1">
          <a:extLst>
            <a:ext uri="{FF2B5EF4-FFF2-40B4-BE49-F238E27FC236}">
              <a16:creationId xmlns:a16="http://schemas.microsoft.com/office/drawing/2014/main" id="{00000000-0008-0000-0000-00009C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25" name="Texto 17" hidden="1">
          <a:extLst>
            <a:ext uri="{FF2B5EF4-FFF2-40B4-BE49-F238E27FC236}">
              <a16:creationId xmlns:a16="http://schemas.microsoft.com/office/drawing/2014/main" id="{00000000-0008-0000-0000-00009D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26" name="Texto 17" hidden="1">
          <a:extLst>
            <a:ext uri="{FF2B5EF4-FFF2-40B4-BE49-F238E27FC236}">
              <a16:creationId xmlns:a16="http://schemas.microsoft.com/office/drawing/2014/main" id="{00000000-0008-0000-0000-00009E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27" name="Texto 17" hidden="1">
          <a:extLst>
            <a:ext uri="{FF2B5EF4-FFF2-40B4-BE49-F238E27FC236}">
              <a16:creationId xmlns:a16="http://schemas.microsoft.com/office/drawing/2014/main" id="{00000000-0008-0000-0000-00009F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28" name="Texto 17" hidden="1">
          <a:extLst>
            <a:ext uri="{FF2B5EF4-FFF2-40B4-BE49-F238E27FC236}">
              <a16:creationId xmlns:a16="http://schemas.microsoft.com/office/drawing/2014/main" id="{00000000-0008-0000-0000-0000A0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29" name="Texto 17" hidden="1">
          <a:extLst>
            <a:ext uri="{FF2B5EF4-FFF2-40B4-BE49-F238E27FC236}">
              <a16:creationId xmlns:a16="http://schemas.microsoft.com/office/drawing/2014/main" id="{00000000-0008-0000-0000-0000A1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30" name="Texto 17" hidden="1">
          <a:extLst>
            <a:ext uri="{FF2B5EF4-FFF2-40B4-BE49-F238E27FC236}">
              <a16:creationId xmlns:a16="http://schemas.microsoft.com/office/drawing/2014/main" id="{00000000-0008-0000-0000-0000A2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31" name="Texto 17" hidden="1">
          <a:extLst>
            <a:ext uri="{FF2B5EF4-FFF2-40B4-BE49-F238E27FC236}">
              <a16:creationId xmlns:a16="http://schemas.microsoft.com/office/drawing/2014/main" id="{00000000-0008-0000-0000-0000A3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32" name="Texto 17" hidden="1">
          <a:extLst>
            <a:ext uri="{FF2B5EF4-FFF2-40B4-BE49-F238E27FC236}">
              <a16:creationId xmlns:a16="http://schemas.microsoft.com/office/drawing/2014/main" id="{00000000-0008-0000-0000-0000A4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33" name="Texto 17" hidden="1">
          <a:extLst>
            <a:ext uri="{FF2B5EF4-FFF2-40B4-BE49-F238E27FC236}">
              <a16:creationId xmlns:a16="http://schemas.microsoft.com/office/drawing/2014/main" id="{00000000-0008-0000-0000-0000A5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34" name="Texto 17" hidden="1">
          <a:extLst>
            <a:ext uri="{FF2B5EF4-FFF2-40B4-BE49-F238E27FC236}">
              <a16:creationId xmlns:a16="http://schemas.microsoft.com/office/drawing/2014/main" id="{00000000-0008-0000-0000-0000A6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35" name="Texto 17" hidden="1">
          <a:extLst>
            <a:ext uri="{FF2B5EF4-FFF2-40B4-BE49-F238E27FC236}">
              <a16:creationId xmlns:a16="http://schemas.microsoft.com/office/drawing/2014/main" id="{00000000-0008-0000-0000-0000A7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36" name="Texto 17" hidden="1">
          <a:extLst>
            <a:ext uri="{FF2B5EF4-FFF2-40B4-BE49-F238E27FC236}">
              <a16:creationId xmlns:a16="http://schemas.microsoft.com/office/drawing/2014/main" id="{00000000-0008-0000-0000-0000A8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37" name="Texto 17" hidden="1">
          <a:extLst>
            <a:ext uri="{FF2B5EF4-FFF2-40B4-BE49-F238E27FC236}">
              <a16:creationId xmlns:a16="http://schemas.microsoft.com/office/drawing/2014/main" id="{00000000-0008-0000-0000-0000A9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38" name="Texto 17" hidden="1">
          <a:extLst>
            <a:ext uri="{FF2B5EF4-FFF2-40B4-BE49-F238E27FC236}">
              <a16:creationId xmlns:a16="http://schemas.microsoft.com/office/drawing/2014/main" id="{00000000-0008-0000-0000-0000AA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39" name="Texto 17" hidden="1">
          <a:extLst>
            <a:ext uri="{FF2B5EF4-FFF2-40B4-BE49-F238E27FC236}">
              <a16:creationId xmlns:a16="http://schemas.microsoft.com/office/drawing/2014/main" id="{00000000-0008-0000-0000-0000AB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40" name="Texto 17" hidden="1">
          <a:extLst>
            <a:ext uri="{FF2B5EF4-FFF2-40B4-BE49-F238E27FC236}">
              <a16:creationId xmlns:a16="http://schemas.microsoft.com/office/drawing/2014/main" id="{00000000-0008-0000-0000-0000AC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41" name="Texto 17" hidden="1">
          <a:extLst>
            <a:ext uri="{FF2B5EF4-FFF2-40B4-BE49-F238E27FC236}">
              <a16:creationId xmlns:a16="http://schemas.microsoft.com/office/drawing/2014/main" id="{00000000-0008-0000-0000-0000AD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333375"/>
    <xdr:sp macro="" textlink="">
      <xdr:nvSpPr>
        <xdr:cNvPr id="942" name="Texto 17" hidden="1">
          <a:extLst>
            <a:ext uri="{FF2B5EF4-FFF2-40B4-BE49-F238E27FC236}">
              <a16:creationId xmlns:a16="http://schemas.microsoft.com/office/drawing/2014/main" id="{00000000-0008-0000-0000-0000AE030000}"/>
            </a:ext>
          </a:extLst>
        </xdr:cNvPr>
        <xdr:cNvSpPr txBox="1">
          <a:spLocks noChangeArrowheads="1"/>
        </xdr:cNvSpPr>
      </xdr:nvSpPr>
      <xdr:spPr bwMode="auto">
        <a:xfrm>
          <a:off x="781050" y="14439900"/>
          <a:ext cx="1333500" cy="33337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333375"/>
    <xdr:sp macro="" textlink="">
      <xdr:nvSpPr>
        <xdr:cNvPr id="943" name="Texto 17" hidden="1">
          <a:extLst>
            <a:ext uri="{FF2B5EF4-FFF2-40B4-BE49-F238E27FC236}">
              <a16:creationId xmlns:a16="http://schemas.microsoft.com/office/drawing/2014/main" id="{00000000-0008-0000-0000-0000AF030000}"/>
            </a:ext>
          </a:extLst>
        </xdr:cNvPr>
        <xdr:cNvSpPr txBox="1">
          <a:spLocks noChangeArrowheads="1"/>
        </xdr:cNvSpPr>
      </xdr:nvSpPr>
      <xdr:spPr bwMode="auto">
        <a:xfrm>
          <a:off x="781050" y="14439900"/>
          <a:ext cx="1333500" cy="33337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333375"/>
    <xdr:sp macro="" textlink="">
      <xdr:nvSpPr>
        <xdr:cNvPr id="944" name="Texto 17" hidden="1">
          <a:extLst>
            <a:ext uri="{FF2B5EF4-FFF2-40B4-BE49-F238E27FC236}">
              <a16:creationId xmlns:a16="http://schemas.microsoft.com/office/drawing/2014/main" id="{00000000-0008-0000-0000-0000B0030000}"/>
            </a:ext>
          </a:extLst>
        </xdr:cNvPr>
        <xdr:cNvSpPr txBox="1">
          <a:spLocks noChangeArrowheads="1"/>
        </xdr:cNvSpPr>
      </xdr:nvSpPr>
      <xdr:spPr bwMode="auto">
        <a:xfrm>
          <a:off x="781050" y="14439900"/>
          <a:ext cx="1333500" cy="33337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333375"/>
    <xdr:sp macro="" textlink="">
      <xdr:nvSpPr>
        <xdr:cNvPr id="945" name="Texto 17" hidden="1">
          <a:extLst>
            <a:ext uri="{FF2B5EF4-FFF2-40B4-BE49-F238E27FC236}">
              <a16:creationId xmlns:a16="http://schemas.microsoft.com/office/drawing/2014/main" id="{00000000-0008-0000-0000-0000B1030000}"/>
            </a:ext>
          </a:extLst>
        </xdr:cNvPr>
        <xdr:cNvSpPr txBox="1">
          <a:spLocks noChangeArrowheads="1"/>
        </xdr:cNvSpPr>
      </xdr:nvSpPr>
      <xdr:spPr bwMode="auto">
        <a:xfrm>
          <a:off x="781050" y="14439900"/>
          <a:ext cx="1333500" cy="33337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333375"/>
    <xdr:sp macro="" textlink="">
      <xdr:nvSpPr>
        <xdr:cNvPr id="946" name="Texto 17" hidden="1">
          <a:extLst>
            <a:ext uri="{FF2B5EF4-FFF2-40B4-BE49-F238E27FC236}">
              <a16:creationId xmlns:a16="http://schemas.microsoft.com/office/drawing/2014/main" id="{00000000-0008-0000-0000-0000B2030000}"/>
            </a:ext>
          </a:extLst>
        </xdr:cNvPr>
        <xdr:cNvSpPr txBox="1">
          <a:spLocks noChangeArrowheads="1"/>
        </xdr:cNvSpPr>
      </xdr:nvSpPr>
      <xdr:spPr bwMode="auto">
        <a:xfrm>
          <a:off x="781050" y="14439900"/>
          <a:ext cx="1333500" cy="33337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333375"/>
    <xdr:sp macro="" textlink="">
      <xdr:nvSpPr>
        <xdr:cNvPr id="947" name="Texto 17" hidden="1">
          <a:extLst>
            <a:ext uri="{FF2B5EF4-FFF2-40B4-BE49-F238E27FC236}">
              <a16:creationId xmlns:a16="http://schemas.microsoft.com/office/drawing/2014/main" id="{00000000-0008-0000-0000-0000B3030000}"/>
            </a:ext>
          </a:extLst>
        </xdr:cNvPr>
        <xdr:cNvSpPr txBox="1">
          <a:spLocks noChangeArrowheads="1"/>
        </xdr:cNvSpPr>
      </xdr:nvSpPr>
      <xdr:spPr bwMode="auto">
        <a:xfrm>
          <a:off x="781050" y="14439900"/>
          <a:ext cx="1333500" cy="33337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333375"/>
    <xdr:sp macro="" textlink="">
      <xdr:nvSpPr>
        <xdr:cNvPr id="948" name="Texto 17" hidden="1">
          <a:extLst>
            <a:ext uri="{FF2B5EF4-FFF2-40B4-BE49-F238E27FC236}">
              <a16:creationId xmlns:a16="http://schemas.microsoft.com/office/drawing/2014/main" id="{00000000-0008-0000-0000-0000B4030000}"/>
            </a:ext>
          </a:extLst>
        </xdr:cNvPr>
        <xdr:cNvSpPr txBox="1">
          <a:spLocks noChangeArrowheads="1"/>
        </xdr:cNvSpPr>
      </xdr:nvSpPr>
      <xdr:spPr bwMode="auto">
        <a:xfrm>
          <a:off x="781050" y="14439900"/>
          <a:ext cx="1333500" cy="33337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333375"/>
    <xdr:sp macro="" textlink="">
      <xdr:nvSpPr>
        <xdr:cNvPr id="949" name="Texto 17" hidden="1">
          <a:extLst>
            <a:ext uri="{FF2B5EF4-FFF2-40B4-BE49-F238E27FC236}">
              <a16:creationId xmlns:a16="http://schemas.microsoft.com/office/drawing/2014/main" id="{00000000-0008-0000-0000-0000B5030000}"/>
            </a:ext>
          </a:extLst>
        </xdr:cNvPr>
        <xdr:cNvSpPr txBox="1">
          <a:spLocks noChangeArrowheads="1"/>
        </xdr:cNvSpPr>
      </xdr:nvSpPr>
      <xdr:spPr bwMode="auto">
        <a:xfrm>
          <a:off x="781050" y="14439900"/>
          <a:ext cx="1333500" cy="33337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342900"/>
    <xdr:sp macro="" textlink="">
      <xdr:nvSpPr>
        <xdr:cNvPr id="950" name="Texto 17" hidden="1">
          <a:extLst>
            <a:ext uri="{FF2B5EF4-FFF2-40B4-BE49-F238E27FC236}">
              <a16:creationId xmlns:a16="http://schemas.microsoft.com/office/drawing/2014/main" id="{00000000-0008-0000-0000-0000B6030000}"/>
            </a:ext>
          </a:extLst>
        </xdr:cNvPr>
        <xdr:cNvSpPr txBox="1">
          <a:spLocks noChangeArrowheads="1"/>
        </xdr:cNvSpPr>
      </xdr:nvSpPr>
      <xdr:spPr bwMode="auto">
        <a:xfrm>
          <a:off x="781050" y="14439900"/>
          <a:ext cx="1333500" cy="34290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56" name="Texto 17" hidden="1">
          <a:extLst>
            <a:ext uri="{FF2B5EF4-FFF2-40B4-BE49-F238E27FC236}">
              <a16:creationId xmlns:a16="http://schemas.microsoft.com/office/drawing/2014/main" id="{00000000-0008-0000-0000-0000BC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57" name="Texto 17" hidden="1">
          <a:extLst>
            <a:ext uri="{FF2B5EF4-FFF2-40B4-BE49-F238E27FC236}">
              <a16:creationId xmlns:a16="http://schemas.microsoft.com/office/drawing/2014/main" id="{00000000-0008-0000-0000-0000BD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58" name="Texto 17" hidden="1">
          <a:extLst>
            <a:ext uri="{FF2B5EF4-FFF2-40B4-BE49-F238E27FC236}">
              <a16:creationId xmlns:a16="http://schemas.microsoft.com/office/drawing/2014/main" id="{00000000-0008-0000-0000-0000BE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59" name="Texto 17" hidden="1">
          <a:extLst>
            <a:ext uri="{FF2B5EF4-FFF2-40B4-BE49-F238E27FC236}">
              <a16:creationId xmlns:a16="http://schemas.microsoft.com/office/drawing/2014/main" id="{00000000-0008-0000-0000-0000BF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60" name="Texto 17" hidden="1">
          <a:extLst>
            <a:ext uri="{FF2B5EF4-FFF2-40B4-BE49-F238E27FC236}">
              <a16:creationId xmlns:a16="http://schemas.microsoft.com/office/drawing/2014/main" id="{00000000-0008-0000-0000-0000C0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61" name="Texto 17" hidden="1">
          <a:extLst>
            <a:ext uri="{FF2B5EF4-FFF2-40B4-BE49-F238E27FC236}">
              <a16:creationId xmlns:a16="http://schemas.microsoft.com/office/drawing/2014/main" id="{00000000-0008-0000-0000-0000C1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62" name="Texto 17" hidden="1">
          <a:extLst>
            <a:ext uri="{FF2B5EF4-FFF2-40B4-BE49-F238E27FC236}">
              <a16:creationId xmlns:a16="http://schemas.microsoft.com/office/drawing/2014/main" id="{00000000-0008-0000-0000-0000C2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63" name="Texto 17" hidden="1">
          <a:extLst>
            <a:ext uri="{FF2B5EF4-FFF2-40B4-BE49-F238E27FC236}">
              <a16:creationId xmlns:a16="http://schemas.microsoft.com/office/drawing/2014/main" id="{00000000-0008-0000-0000-0000C3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64" name="Texto 17" hidden="1">
          <a:extLst>
            <a:ext uri="{FF2B5EF4-FFF2-40B4-BE49-F238E27FC236}">
              <a16:creationId xmlns:a16="http://schemas.microsoft.com/office/drawing/2014/main" id="{00000000-0008-0000-0000-0000C4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65" name="Texto 17" hidden="1">
          <a:extLst>
            <a:ext uri="{FF2B5EF4-FFF2-40B4-BE49-F238E27FC236}">
              <a16:creationId xmlns:a16="http://schemas.microsoft.com/office/drawing/2014/main" id="{00000000-0008-0000-0000-0000C5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66" name="Texto 17" hidden="1">
          <a:extLst>
            <a:ext uri="{FF2B5EF4-FFF2-40B4-BE49-F238E27FC236}">
              <a16:creationId xmlns:a16="http://schemas.microsoft.com/office/drawing/2014/main" id="{00000000-0008-0000-0000-0000C6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67" name="Texto 17" hidden="1">
          <a:extLst>
            <a:ext uri="{FF2B5EF4-FFF2-40B4-BE49-F238E27FC236}">
              <a16:creationId xmlns:a16="http://schemas.microsoft.com/office/drawing/2014/main" id="{00000000-0008-0000-0000-0000C7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68" name="Texto 17" hidden="1">
          <a:extLst>
            <a:ext uri="{FF2B5EF4-FFF2-40B4-BE49-F238E27FC236}">
              <a16:creationId xmlns:a16="http://schemas.microsoft.com/office/drawing/2014/main" id="{00000000-0008-0000-0000-0000C8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69" name="Texto 17" hidden="1">
          <a:extLst>
            <a:ext uri="{FF2B5EF4-FFF2-40B4-BE49-F238E27FC236}">
              <a16:creationId xmlns:a16="http://schemas.microsoft.com/office/drawing/2014/main" id="{00000000-0008-0000-0000-0000C9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70" name="Texto 17" hidden="1">
          <a:extLst>
            <a:ext uri="{FF2B5EF4-FFF2-40B4-BE49-F238E27FC236}">
              <a16:creationId xmlns:a16="http://schemas.microsoft.com/office/drawing/2014/main" id="{00000000-0008-0000-0000-0000CA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2</xdr:col>
      <xdr:colOff>0</xdr:colOff>
      <xdr:row>154</xdr:row>
      <xdr:rowOff>0</xdr:rowOff>
    </xdr:from>
    <xdr:ext cx="1333500" cy="285750"/>
    <xdr:sp macro="" textlink="">
      <xdr:nvSpPr>
        <xdr:cNvPr id="971" name="Texto 17" hidden="1">
          <a:extLst>
            <a:ext uri="{FF2B5EF4-FFF2-40B4-BE49-F238E27FC236}">
              <a16:creationId xmlns:a16="http://schemas.microsoft.com/office/drawing/2014/main" id="{00000000-0008-0000-0000-0000CB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72" name="Texto 17" hidden="1">
          <a:extLst>
            <a:ext uri="{FF2B5EF4-FFF2-40B4-BE49-F238E27FC236}">
              <a16:creationId xmlns:a16="http://schemas.microsoft.com/office/drawing/2014/main" id="{00000000-0008-0000-0000-0000CC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73" name="Texto 17" hidden="1">
          <a:extLst>
            <a:ext uri="{FF2B5EF4-FFF2-40B4-BE49-F238E27FC236}">
              <a16:creationId xmlns:a16="http://schemas.microsoft.com/office/drawing/2014/main" id="{00000000-0008-0000-0000-0000CD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74" name="Texto 17" hidden="1">
          <a:extLst>
            <a:ext uri="{FF2B5EF4-FFF2-40B4-BE49-F238E27FC236}">
              <a16:creationId xmlns:a16="http://schemas.microsoft.com/office/drawing/2014/main" id="{00000000-0008-0000-0000-0000CE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75" name="Texto 17" hidden="1">
          <a:extLst>
            <a:ext uri="{FF2B5EF4-FFF2-40B4-BE49-F238E27FC236}">
              <a16:creationId xmlns:a16="http://schemas.microsoft.com/office/drawing/2014/main" id="{00000000-0008-0000-0000-0000CF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76" name="Texto 17" hidden="1">
          <a:extLst>
            <a:ext uri="{FF2B5EF4-FFF2-40B4-BE49-F238E27FC236}">
              <a16:creationId xmlns:a16="http://schemas.microsoft.com/office/drawing/2014/main" id="{00000000-0008-0000-0000-0000D0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77" name="Texto 17" hidden="1">
          <a:extLst>
            <a:ext uri="{FF2B5EF4-FFF2-40B4-BE49-F238E27FC236}">
              <a16:creationId xmlns:a16="http://schemas.microsoft.com/office/drawing/2014/main" id="{00000000-0008-0000-0000-0000D1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78" name="Texto 17" hidden="1">
          <a:extLst>
            <a:ext uri="{FF2B5EF4-FFF2-40B4-BE49-F238E27FC236}">
              <a16:creationId xmlns:a16="http://schemas.microsoft.com/office/drawing/2014/main" id="{00000000-0008-0000-0000-0000D2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79" name="Texto 17" hidden="1">
          <a:extLst>
            <a:ext uri="{FF2B5EF4-FFF2-40B4-BE49-F238E27FC236}">
              <a16:creationId xmlns:a16="http://schemas.microsoft.com/office/drawing/2014/main" id="{00000000-0008-0000-0000-0000D3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80" name="Texto 17" hidden="1">
          <a:extLst>
            <a:ext uri="{FF2B5EF4-FFF2-40B4-BE49-F238E27FC236}">
              <a16:creationId xmlns:a16="http://schemas.microsoft.com/office/drawing/2014/main" id="{00000000-0008-0000-0000-0000D4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81" name="Texto 17" hidden="1">
          <a:extLst>
            <a:ext uri="{FF2B5EF4-FFF2-40B4-BE49-F238E27FC236}">
              <a16:creationId xmlns:a16="http://schemas.microsoft.com/office/drawing/2014/main" id="{00000000-0008-0000-0000-0000D5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82" name="Texto 17" hidden="1">
          <a:extLst>
            <a:ext uri="{FF2B5EF4-FFF2-40B4-BE49-F238E27FC236}">
              <a16:creationId xmlns:a16="http://schemas.microsoft.com/office/drawing/2014/main" id="{00000000-0008-0000-0000-0000D6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83" name="Texto 17" hidden="1">
          <a:extLst>
            <a:ext uri="{FF2B5EF4-FFF2-40B4-BE49-F238E27FC236}">
              <a16:creationId xmlns:a16="http://schemas.microsoft.com/office/drawing/2014/main" id="{00000000-0008-0000-0000-0000D7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84" name="Texto 17" hidden="1">
          <a:extLst>
            <a:ext uri="{FF2B5EF4-FFF2-40B4-BE49-F238E27FC236}">
              <a16:creationId xmlns:a16="http://schemas.microsoft.com/office/drawing/2014/main" id="{00000000-0008-0000-0000-0000D8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85" name="Texto 17" hidden="1">
          <a:extLst>
            <a:ext uri="{FF2B5EF4-FFF2-40B4-BE49-F238E27FC236}">
              <a16:creationId xmlns:a16="http://schemas.microsoft.com/office/drawing/2014/main" id="{00000000-0008-0000-0000-0000D9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86" name="Texto 17" hidden="1">
          <a:extLst>
            <a:ext uri="{FF2B5EF4-FFF2-40B4-BE49-F238E27FC236}">
              <a16:creationId xmlns:a16="http://schemas.microsoft.com/office/drawing/2014/main" id="{00000000-0008-0000-0000-0000DA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2</xdr:col>
      <xdr:colOff>0</xdr:colOff>
      <xdr:row>154</xdr:row>
      <xdr:rowOff>0</xdr:rowOff>
    </xdr:from>
    <xdr:ext cx="1333500" cy="285750"/>
    <xdr:sp macro="" textlink="">
      <xdr:nvSpPr>
        <xdr:cNvPr id="987" name="Texto 17" hidden="1">
          <a:extLst>
            <a:ext uri="{FF2B5EF4-FFF2-40B4-BE49-F238E27FC236}">
              <a16:creationId xmlns:a16="http://schemas.microsoft.com/office/drawing/2014/main" id="{00000000-0008-0000-0000-0000DB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88" name="Texto 17" hidden="1">
          <a:extLst>
            <a:ext uri="{FF2B5EF4-FFF2-40B4-BE49-F238E27FC236}">
              <a16:creationId xmlns:a16="http://schemas.microsoft.com/office/drawing/2014/main" id="{00000000-0008-0000-0000-0000DC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89" name="Texto 17" hidden="1">
          <a:extLst>
            <a:ext uri="{FF2B5EF4-FFF2-40B4-BE49-F238E27FC236}">
              <a16:creationId xmlns:a16="http://schemas.microsoft.com/office/drawing/2014/main" id="{00000000-0008-0000-0000-0000DD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90" name="Texto 17" hidden="1">
          <a:extLst>
            <a:ext uri="{FF2B5EF4-FFF2-40B4-BE49-F238E27FC236}">
              <a16:creationId xmlns:a16="http://schemas.microsoft.com/office/drawing/2014/main" id="{00000000-0008-0000-0000-0000DE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91" name="Texto 17" hidden="1">
          <a:extLst>
            <a:ext uri="{FF2B5EF4-FFF2-40B4-BE49-F238E27FC236}">
              <a16:creationId xmlns:a16="http://schemas.microsoft.com/office/drawing/2014/main" id="{00000000-0008-0000-0000-0000DF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92" name="Texto 17" hidden="1">
          <a:extLst>
            <a:ext uri="{FF2B5EF4-FFF2-40B4-BE49-F238E27FC236}">
              <a16:creationId xmlns:a16="http://schemas.microsoft.com/office/drawing/2014/main" id="{00000000-0008-0000-0000-0000E0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93" name="Texto 17" hidden="1">
          <a:extLst>
            <a:ext uri="{FF2B5EF4-FFF2-40B4-BE49-F238E27FC236}">
              <a16:creationId xmlns:a16="http://schemas.microsoft.com/office/drawing/2014/main" id="{00000000-0008-0000-0000-0000E1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94" name="Texto 17" hidden="1">
          <a:extLst>
            <a:ext uri="{FF2B5EF4-FFF2-40B4-BE49-F238E27FC236}">
              <a16:creationId xmlns:a16="http://schemas.microsoft.com/office/drawing/2014/main" id="{00000000-0008-0000-0000-0000E2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95" name="Texto 17" hidden="1">
          <a:extLst>
            <a:ext uri="{FF2B5EF4-FFF2-40B4-BE49-F238E27FC236}">
              <a16:creationId xmlns:a16="http://schemas.microsoft.com/office/drawing/2014/main" id="{00000000-0008-0000-0000-0000E3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96" name="Texto 17" hidden="1">
          <a:extLst>
            <a:ext uri="{FF2B5EF4-FFF2-40B4-BE49-F238E27FC236}">
              <a16:creationId xmlns:a16="http://schemas.microsoft.com/office/drawing/2014/main" id="{00000000-0008-0000-0000-0000E4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97" name="Texto 17" hidden="1">
          <a:extLst>
            <a:ext uri="{FF2B5EF4-FFF2-40B4-BE49-F238E27FC236}">
              <a16:creationId xmlns:a16="http://schemas.microsoft.com/office/drawing/2014/main" id="{00000000-0008-0000-0000-0000E5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98" name="Texto 17" hidden="1">
          <a:extLst>
            <a:ext uri="{FF2B5EF4-FFF2-40B4-BE49-F238E27FC236}">
              <a16:creationId xmlns:a16="http://schemas.microsoft.com/office/drawing/2014/main" id="{00000000-0008-0000-0000-0000E6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99" name="Texto 17" hidden="1">
          <a:extLst>
            <a:ext uri="{FF2B5EF4-FFF2-40B4-BE49-F238E27FC236}">
              <a16:creationId xmlns:a16="http://schemas.microsoft.com/office/drawing/2014/main" id="{00000000-0008-0000-0000-0000E7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00" name="Texto 17" hidden="1">
          <a:extLst>
            <a:ext uri="{FF2B5EF4-FFF2-40B4-BE49-F238E27FC236}">
              <a16:creationId xmlns:a16="http://schemas.microsoft.com/office/drawing/2014/main" id="{00000000-0008-0000-0000-0000E8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01" name="Texto 17" hidden="1">
          <a:extLst>
            <a:ext uri="{FF2B5EF4-FFF2-40B4-BE49-F238E27FC236}">
              <a16:creationId xmlns:a16="http://schemas.microsoft.com/office/drawing/2014/main" id="{00000000-0008-0000-0000-0000E9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02" name="Texto 17" hidden="1">
          <a:extLst>
            <a:ext uri="{FF2B5EF4-FFF2-40B4-BE49-F238E27FC236}">
              <a16:creationId xmlns:a16="http://schemas.microsoft.com/office/drawing/2014/main" id="{00000000-0008-0000-0000-0000EA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2</xdr:col>
      <xdr:colOff>0</xdr:colOff>
      <xdr:row>154</xdr:row>
      <xdr:rowOff>0</xdr:rowOff>
    </xdr:from>
    <xdr:ext cx="1333500" cy="285750"/>
    <xdr:sp macro="" textlink="">
      <xdr:nvSpPr>
        <xdr:cNvPr id="1003" name="Texto 17" hidden="1">
          <a:extLst>
            <a:ext uri="{FF2B5EF4-FFF2-40B4-BE49-F238E27FC236}">
              <a16:creationId xmlns:a16="http://schemas.microsoft.com/office/drawing/2014/main" id="{00000000-0008-0000-0000-0000EB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04" name="Texto 17" hidden="1">
          <a:extLst>
            <a:ext uri="{FF2B5EF4-FFF2-40B4-BE49-F238E27FC236}">
              <a16:creationId xmlns:a16="http://schemas.microsoft.com/office/drawing/2014/main" id="{00000000-0008-0000-0000-0000EC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05" name="Texto 17" hidden="1">
          <a:extLst>
            <a:ext uri="{FF2B5EF4-FFF2-40B4-BE49-F238E27FC236}">
              <a16:creationId xmlns:a16="http://schemas.microsoft.com/office/drawing/2014/main" id="{00000000-0008-0000-0000-0000ED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06" name="Texto 17" hidden="1">
          <a:extLst>
            <a:ext uri="{FF2B5EF4-FFF2-40B4-BE49-F238E27FC236}">
              <a16:creationId xmlns:a16="http://schemas.microsoft.com/office/drawing/2014/main" id="{00000000-0008-0000-0000-0000EE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07" name="Texto 17" hidden="1">
          <a:extLst>
            <a:ext uri="{FF2B5EF4-FFF2-40B4-BE49-F238E27FC236}">
              <a16:creationId xmlns:a16="http://schemas.microsoft.com/office/drawing/2014/main" id="{00000000-0008-0000-0000-0000EF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08" name="Texto 17" hidden="1">
          <a:extLst>
            <a:ext uri="{FF2B5EF4-FFF2-40B4-BE49-F238E27FC236}">
              <a16:creationId xmlns:a16="http://schemas.microsoft.com/office/drawing/2014/main" id="{00000000-0008-0000-0000-0000F0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09" name="Texto 17" hidden="1">
          <a:extLst>
            <a:ext uri="{FF2B5EF4-FFF2-40B4-BE49-F238E27FC236}">
              <a16:creationId xmlns:a16="http://schemas.microsoft.com/office/drawing/2014/main" id="{00000000-0008-0000-0000-0000F1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10" name="Texto 17" hidden="1">
          <a:extLst>
            <a:ext uri="{FF2B5EF4-FFF2-40B4-BE49-F238E27FC236}">
              <a16:creationId xmlns:a16="http://schemas.microsoft.com/office/drawing/2014/main" id="{00000000-0008-0000-0000-0000F2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11" name="Texto 17" hidden="1">
          <a:extLst>
            <a:ext uri="{FF2B5EF4-FFF2-40B4-BE49-F238E27FC236}">
              <a16:creationId xmlns:a16="http://schemas.microsoft.com/office/drawing/2014/main" id="{00000000-0008-0000-0000-0000F3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12" name="Texto 17" hidden="1">
          <a:extLst>
            <a:ext uri="{FF2B5EF4-FFF2-40B4-BE49-F238E27FC236}">
              <a16:creationId xmlns:a16="http://schemas.microsoft.com/office/drawing/2014/main" id="{00000000-0008-0000-0000-0000F4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13" name="Texto 17" hidden="1">
          <a:extLst>
            <a:ext uri="{FF2B5EF4-FFF2-40B4-BE49-F238E27FC236}">
              <a16:creationId xmlns:a16="http://schemas.microsoft.com/office/drawing/2014/main" id="{00000000-0008-0000-0000-0000F5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14" name="Texto 17" hidden="1">
          <a:extLst>
            <a:ext uri="{FF2B5EF4-FFF2-40B4-BE49-F238E27FC236}">
              <a16:creationId xmlns:a16="http://schemas.microsoft.com/office/drawing/2014/main" id="{00000000-0008-0000-0000-0000F6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15" name="Texto 17" hidden="1">
          <a:extLst>
            <a:ext uri="{FF2B5EF4-FFF2-40B4-BE49-F238E27FC236}">
              <a16:creationId xmlns:a16="http://schemas.microsoft.com/office/drawing/2014/main" id="{00000000-0008-0000-0000-0000F7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16" name="Texto 17" hidden="1">
          <a:extLst>
            <a:ext uri="{FF2B5EF4-FFF2-40B4-BE49-F238E27FC236}">
              <a16:creationId xmlns:a16="http://schemas.microsoft.com/office/drawing/2014/main" id="{00000000-0008-0000-0000-0000F8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17" name="Texto 17" hidden="1">
          <a:extLst>
            <a:ext uri="{FF2B5EF4-FFF2-40B4-BE49-F238E27FC236}">
              <a16:creationId xmlns:a16="http://schemas.microsoft.com/office/drawing/2014/main" id="{00000000-0008-0000-0000-0000F9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18" name="Texto 17" hidden="1">
          <a:extLst>
            <a:ext uri="{FF2B5EF4-FFF2-40B4-BE49-F238E27FC236}">
              <a16:creationId xmlns:a16="http://schemas.microsoft.com/office/drawing/2014/main" id="{00000000-0008-0000-0000-0000FA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2</xdr:col>
      <xdr:colOff>0</xdr:colOff>
      <xdr:row>154</xdr:row>
      <xdr:rowOff>0</xdr:rowOff>
    </xdr:from>
    <xdr:ext cx="1333500" cy="285750"/>
    <xdr:sp macro="" textlink="">
      <xdr:nvSpPr>
        <xdr:cNvPr id="1019" name="Texto 17" hidden="1">
          <a:extLst>
            <a:ext uri="{FF2B5EF4-FFF2-40B4-BE49-F238E27FC236}">
              <a16:creationId xmlns:a16="http://schemas.microsoft.com/office/drawing/2014/main" id="{00000000-0008-0000-0000-0000FB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20" name="Texto 17" hidden="1">
          <a:extLst>
            <a:ext uri="{FF2B5EF4-FFF2-40B4-BE49-F238E27FC236}">
              <a16:creationId xmlns:a16="http://schemas.microsoft.com/office/drawing/2014/main" id="{00000000-0008-0000-0000-0000FC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21" name="Texto 17" hidden="1">
          <a:extLst>
            <a:ext uri="{FF2B5EF4-FFF2-40B4-BE49-F238E27FC236}">
              <a16:creationId xmlns:a16="http://schemas.microsoft.com/office/drawing/2014/main" id="{00000000-0008-0000-0000-0000FD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22" name="Texto 17" hidden="1">
          <a:extLst>
            <a:ext uri="{FF2B5EF4-FFF2-40B4-BE49-F238E27FC236}">
              <a16:creationId xmlns:a16="http://schemas.microsoft.com/office/drawing/2014/main" id="{00000000-0008-0000-0000-0000FE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23" name="Texto 17" hidden="1">
          <a:extLst>
            <a:ext uri="{FF2B5EF4-FFF2-40B4-BE49-F238E27FC236}">
              <a16:creationId xmlns:a16="http://schemas.microsoft.com/office/drawing/2014/main" id="{00000000-0008-0000-0000-0000FF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24" name="Texto 17" hidden="1">
          <a:extLst>
            <a:ext uri="{FF2B5EF4-FFF2-40B4-BE49-F238E27FC236}">
              <a16:creationId xmlns:a16="http://schemas.microsoft.com/office/drawing/2014/main" id="{00000000-0008-0000-0000-000000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25" name="Texto 17" hidden="1">
          <a:extLst>
            <a:ext uri="{FF2B5EF4-FFF2-40B4-BE49-F238E27FC236}">
              <a16:creationId xmlns:a16="http://schemas.microsoft.com/office/drawing/2014/main" id="{00000000-0008-0000-0000-000001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26" name="Texto 17" hidden="1">
          <a:extLst>
            <a:ext uri="{FF2B5EF4-FFF2-40B4-BE49-F238E27FC236}">
              <a16:creationId xmlns:a16="http://schemas.microsoft.com/office/drawing/2014/main" id="{00000000-0008-0000-0000-000002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27" name="Texto 17" hidden="1">
          <a:extLst>
            <a:ext uri="{FF2B5EF4-FFF2-40B4-BE49-F238E27FC236}">
              <a16:creationId xmlns:a16="http://schemas.microsoft.com/office/drawing/2014/main" id="{00000000-0008-0000-0000-000003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28" name="Texto 17" hidden="1">
          <a:extLst>
            <a:ext uri="{FF2B5EF4-FFF2-40B4-BE49-F238E27FC236}">
              <a16:creationId xmlns:a16="http://schemas.microsoft.com/office/drawing/2014/main" id="{00000000-0008-0000-0000-000004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29" name="Texto 17" hidden="1">
          <a:extLst>
            <a:ext uri="{FF2B5EF4-FFF2-40B4-BE49-F238E27FC236}">
              <a16:creationId xmlns:a16="http://schemas.microsoft.com/office/drawing/2014/main" id="{00000000-0008-0000-0000-000005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30" name="Texto 17" hidden="1">
          <a:extLst>
            <a:ext uri="{FF2B5EF4-FFF2-40B4-BE49-F238E27FC236}">
              <a16:creationId xmlns:a16="http://schemas.microsoft.com/office/drawing/2014/main" id="{00000000-0008-0000-0000-000006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31" name="Texto 17" hidden="1">
          <a:extLst>
            <a:ext uri="{FF2B5EF4-FFF2-40B4-BE49-F238E27FC236}">
              <a16:creationId xmlns:a16="http://schemas.microsoft.com/office/drawing/2014/main" id="{00000000-0008-0000-0000-000007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32" name="Texto 17" hidden="1">
          <a:extLst>
            <a:ext uri="{FF2B5EF4-FFF2-40B4-BE49-F238E27FC236}">
              <a16:creationId xmlns:a16="http://schemas.microsoft.com/office/drawing/2014/main" id="{00000000-0008-0000-0000-000008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33" name="Texto 17" hidden="1">
          <a:extLst>
            <a:ext uri="{FF2B5EF4-FFF2-40B4-BE49-F238E27FC236}">
              <a16:creationId xmlns:a16="http://schemas.microsoft.com/office/drawing/2014/main" id="{00000000-0008-0000-0000-000009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34" name="Texto 17" hidden="1">
          <a:extLst>
            <a:ext uri="{FF2B5EF4-FFF2-40B4-BE49-F238E27FC236}">
              <a16:creationId xmlns:a16="http://schemas.microsoft.com/office/drawing/2014/main" id="{00000000-0008-0000-0000-00000A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2</xdr:col>
      <xdr:colOff>0</xdr:colOff>
      <xdr:row>154</xdr:row>
      <xdr:rowOff>0</xdr:rowOff>
    </xdr:from>
    <xdr:ext cx="1333500" cy="285750"/>
    <xdr:sp macro="" textlink="">
      <xdr:nvSpPr>
        <xdr:cNvPr id="1035" name="Texto 17" hidden="1">
          <a:extLst>
            <a:ext uri="{FF2B5EF4-FFF2-40B4-BE49-F238E27FC236}">
              <a16:creationId xmlns:a16="http://schemas.microsoft.com/office/drawing/2014/main" id="{00000000-0008-0000-0000-00000B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36" name="Texto 17" hidden="1">
          <a:extLst>
            <a:ext uri="{FF2B5EF4-FFF2-40B4-BE49-F238E27FC236}">
              <a16:creationId xmlns:a16="http://schemas.microsoft.com/office/drawing/2014/main" id="{00000000-0008-0000-0000-00000C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37" name="Texto 17" hidden="1">
          <a:extLst>
            <a:ext uri="{FF2B5EF4-FFF2-40B4-BE49-F238E27FC236}">
              <a16:creationId xmlns:a16="http://schemas.microsoft.com/office/drawing/2014/main" id="{00000000-0008-0000-0000-00000D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38" name="Texto 17" hidden="1">
          <a:extLst>
            <a:ext uri="{FF2B5EF4-FFF2-40B4-BE49-F238E27FC236}">
              <a16:creationId xmlns:a16="http://schemas.microsoft.com/office/drawing/2014/main" id="{00000000-0008-0000-0000-00000E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39" name="Texto 17" hidden="1">
          <a:extLst>
            <a:ext uri="{FF2B5EF4-FFF2-40B4-BE49-F238E27FC236}">
              <a16:creationId xmlns:a16="http://schemas.microsoft.com/office/drawing/2014/main" id="{00000000-0008-0000-0000-00000F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40" name="Texto 17" hidden="1">
          <a:extLst>
            <a:ext uri="{FF2B5EF4-FFF2-40B4-BE49-F238E27FC236}">
              <a16:creationId xmlns:a16="http://schemas.microsoft.com/office/drawing/2014/main" id="{00000000-0008-0000-0000-000010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41" name="Texto 17" hidden="1">
          <a:extLst>
            <a:ext uri="{FF2B5EF4-FFF2-40B4-BE49-F238E27FC236}">
              <a16:creationId xmlns:a16="http://schemas.microsoft.com/office/drawing/2014/main" id="{00000000-0008-0000-0000-000011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42" name="Texto 17" hidden="1">
          <a:extLst>
            <a:ext uri="{FF2B5EF4-FFF2-40B4-BE49-F238E27FC236}">
              <a16:creationId xmlns:a16="http://schemas.microsoft.com/office/drawing/2014/main" id="{00000000-0008-0000-0000-000012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43" name="Texto 17" hidden="1">
          <a:extLst>
            <a:ext uri="{FF2B5EF4-FFF2-40B4-BE49-F238E27FC236}">
              <a16:creationId xmlns:a16="http://schemas.microsoft.com/office/drawing/2014/main" id="{00000000-0008-0000-0000-000013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44" name="Texto 17" hidden="1">
          <a:extLst>
            <a:ext uri="{FF2B5EF4-FFF2-40B4-BE49-F238E27FC236}">
              <a16:creationId xmlns:a16="http://schemas.microsoft.com/office/drawing/2014/main" id="{00000000-0008-0000-0000-000014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45" name="Texto 17" hidden="1">
          <a:extLst>
            <a:ext uri="{FF2B5EF4-FFF2-40B4-BE49-F238E27FC236}">
              <a16:creationId xmlns:a16="http://schemas.microsoft.com/office/drawing/2014/main" id="{00000000-0008-0000-0000-000015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46" name="Texto 17" hidden="1">
          <a:extLst>
            <a:ext uri="{FF2B5EF4-FFF2-40B4-BE49-F238E27FC236}">
              <a16:creationId xmlns:a16="http://schemas.microsoft.com/office/drawing/2014/main" id="{00000000-0008-0000-0000-000016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47" name="Texto 17" hidden="1">
          <a:extLst>
            <a:ext uri="{FF2B5EF4-FFF2-40B4-BE49-F238E27FC236}">
              <a16:creationId xmlns:a16="http://schemas.microsoft.com/office/drawing/2014/main" id="{00000000-0008-0000-0000-000017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48" name="Texto 17" hidden="1">
          <a:extLst>
            <a:ext uri="{FF2B5EF4-FFF2-40B4-BE49-F238E27FC236}">
              <a16:creationId xmlns:a16="http://schemas.microsoft.com/office/drawing/2014/main" id="{00000000-0008-0000-0000-000018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49" name="Texto 17" hidden="1">
          <a:extLst>
            <a:ext uri="{FF2B5EF4-FFF2-40B4-BE49-F238E27FC236}">
              <a16:creationId xmlns:a16="http://schemas.microsoft.com/office/drawing/2014/main" id="{00000000-0008-0000-0000-000019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50" name="Texto 17" hidden="1">
          <a:extLst>
            <a:ext uri="{FF2B5EF4-FFF2-40B4-BE49-F238E27FC236}">
              <a16:creationId xmlns:a16="http://schemas.microsoft.com/office/drawing/2014/main" id="{00000000-0008-0000-0000-00001A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2</xdr:col>
      <xdr:colOff>0</xdr:colOff>
      <xdr:row>154</xdr:row>
      <xdr:rowOff>0</xdr:rowOff>
    </xdr:from>
    <xdr:ext cx="1333500" cy="285750"/>
    <xdr:sp macro="" textlink="">
      <xdr:nvSpPr>
        <xdr:cNvPr id="1051" name="Texto 17" hidden="1">
          <a:extLst>
            <a:ext uri="{FF2B5EF4-FFF2-40B4-BE49-F238E27FC236}">
              <a16:creationId xmlns:a16="http://schemas.microsoft.com/office/drawing/2014/main" id="{00000000-0008-0000-0000-00001B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52" name="Texto 17" hidden="1">
          <a:extLst>
            <a:ext uri="{FF2B5EF4-FFF2-40B4-BE49-F238E27FC236}">
              <a16:creationId xmlns:a16="http://schemas.microsoft.com/office/drawing/2014/main" id="{00000000-0008-0000-0000-00001C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53" name="Texto 17" hidden="1">
          <a:extLst>
            <a:ext uri="{FF2B5EF4-FFF2-40B4-BE49-F238E27FC236}">
              <a16:creationId xmlns:a16="http://schemas.microsoft.com/office/drawing/2014/main" id="{00000000-0008-0000-0000-00001D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54" name="Texto 17" hidden="1">
          <a:extLst>
            <a:ext uri="{FF2B5EF4-FFF2-40B4-BE49-F238E27FC236}">
              <a16:creationId xmlns:a16="http://schemas.microsoft.com/office/drawing/2014/main" id="{00000000-0008-0000-0000-00001E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55" name="Texto 17" hidden="1">
          <a:extLst>
            <a:ext uri="{FF2B5EF4-FFF2-40B4-BE49-F238E27FC236}">
              <a16:creationId xmlns:a16="http://schemas.microsoft.com/office/drawing/2014/main" id="{00000000-0008-0000-0000-00001F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56" name="Texto 17" hidden="1">
          <a:extLst>
            <a:ext uri="{FF2B5EF4-FFF2-40B4-BE49-F238E27FC236}">
              <a16:creationId xmlns:a16="http://schemas.microsoft.com/office/drawing/2014/main" id="{00000000-0008-0000-0000-000020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57" name="Texto 17" hidden="1">
          <a:extLst>
            <a:ext uri="{FF2B5EF4-FFF2-40B4-BE49-F238E27FC236}">
              <a16:creationId xmlns:a16="http://schemas.microsoft.com/office/drawing/2014/main" id="{00000000-0008-0000-0000-000021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58" name="Texto 17" hidden="1">
          <a:extLst>
            <a:ext uri="{FF2B5EF4-FFF2-40B4-BE49-F238E27FC236}">
              <a16:creationId xmlns:a16="http://schemas.microsoft.com/office/drawing/2014/main" id="{00000000-0008-0000-0000-000022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59" name="Texto 17" hidden="1">
          <a:extLst>
            <a:ext uri="{FF2B5EF4-FFF2-40B4-BE49-F238E27FC236}">
              <a16:creationId xmlns:a16="http://schemas.microsoft.com/office/drawing/2014/main" id="{00000000-0008-0000-0000-000023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60" name="Texto 17" hidden="1">
          <a:extLst>
            <a:ext uri="{FF2B5EF4-FFF2-40B4-BE49-F238E27FC236}">
              <a16:creationId xmlns:a16="http://schemas.microsoft.com/office/drawing/2014/main" id="{00000000-0008-0000-0000-000024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61" name="Texto 17" hidden="1">
          <a:extLst>
            <a:ext uri="{FF2B5EF4-FFF2-40B4-BE49-F238E27FC236}">
              <a16:creationId xmlns:a16="http://schemas.microsoft.com/office/drawing/2014/main" id="{00000000-0008-0000-0000-000025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62" name="Texto 17" hidden="1">
          <a:extLst>
            <a:ext uri="{FF2B5EF4-FFF2-40B4-BE49-F238E27FC236}">
              <a16:creationId xmlns:a16="http://schemas.microsoft.com/office/drawing/2014/main" id="{00000000-0008-0000-0000-000026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63" name="Texto 17" hidden="1">
          <a:extLst>
            <a:ext uri="{FF2B5EF4-FFF2-40B4-BE49-F238E27FC236}">
              <a16:creationId xmlns:a16="http://schemas.microsoft.com/office/drawing/2014/main" id="{00000000-0008-0000-0000-000027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64" name="Texto 17" hidden="1">
          <a:extLst>
            <a:ext uri="{FF2B5EF4-FFF2-40B4-BE49-F238E27FC236}">
              <a16:creationId xmlns:a16="http://schemas.microsoft.com/office/drawing/2014/main" id="{00000000-0008-0000-0000-000028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65" name="Texto 17" hidden="1">
          <a:extLst>
            <a:ext uri="{FF2B5EF4-FFF2-40B4-BE49-F238E27FC236}">
              <a16:creationId xmlns:a16="http://schemas.microsoft.com/office/drawing/2014/main" id="{00000000-0008-0000-0000-000029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66" name="Texto 17" hidden="1">
          <a:extLst>
            <a:ext uri="{FF2B5EF4-FFF2-40B4-BE49-F238E27FC236}">
              <a16:creationId xmlns:a16="http://schemas.microsoft.com/office/drawing/2014/main" id="{00000000-0008-0000-0000-00002A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2</xdr:col>
      <xdr:colOff>0</xdr:colOff>
      <xdr:row>154</xdr:row>
      <xdr:rowOff>0</xdr:rowOff>
    </xdr:from>
    <xdr:ext cx="1333500" cy="285750"/>
    <xdr:sp macro="" textlink="">
      <xdr:nvSpPr>
        <xdr:cNvPr id="1067" name="Texto 17" hidden="1">
          <a:extLst>
            <a:ext uri="{FF2B5EF4-FFF2-40B4-BE49-F238E27FC236}">
              <a16:creationId xmlns:a16="http://schemas.microsoft.com/office/drawing/2014/main" id="{00000000-0008-0000-0000-00002B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68" name="Texto 17" hidden="1">
          <a:extLst>
            <a:ext uri="{FF2B5EF4-FFF2-40B4-BE49-F238E27FC236}">
              <a16:creationId xmlns:a16="http://schemas.microsoft.com/office/drawing/2014/main" id="{00000000-0008-0000-0000-00002C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69" name="Texto 17" hidden="1">
          <a:extLst>
            <a:ext uri="{FF2B5EF4-FFF2-40B4-BE49-F238E27FC236}">
              <a16:creationId xmlns:a16="http://schemas.microsoft.com/office/drawing/2014/main" id="{00000000-0008-0000-0000-00002D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70" name="Texto 17" hidden="1">
          <a:extLst>
            <a:ext uri="{FF2B5EF4-FFF2-40B4-BE49-F238E27FC236}">
              <a16:creationId xmlns:a16="http://schemas.microsoft.com/office/drawing/2014/main" id="{00000000-0008-0000-0000-00002E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71" name="Texto 17" hidden="1">
          <a:extLst>
            <a:ext uri="{FF2B5EF4-FFF2-40B4-BE49-F238E27FC236}">
              <a16:creationId xmlns:a16="http://schemas.microsoft.com/office/drawing/2014/main" id="{00000000-0008-0000-0000-00002F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72" name="Texto 17" hidden="1">
          <a:extLst>
            <a:ext uri="{FF2B5EF4-FFF2-40B4-BE49-F238E27FC236}">
              <a16:creationId xmlns:a16="http://schemas.microsoft.com/office/drawing/2014/main" id="{00000000-0008-0000-0000-000030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73" name="Texto 17" hidden="1">
          <a:extLst>
            <a:ext uri="{FF2B5EF4-FFF2-40B4-BE49-F238E27FC236}">
              <a16:creationId xmlns:a16="http://schemas.microsoft.com/office/drawing/2014/main" id="{00000000-0008-0000-0000-000031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74" name="Texto 17" hidden="1">
          <a:extLst>
            <a:ext uri="{FF2B5EF4-FFF2-40B4-BE49-F238E27FC236}">
              <a16:creationId xmlns:a16="http://schemas.microsoft.com/office/drawing/2014/main" id="{00000000-0008-0000-0000-000032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75" name="Texto 17" hidden="1">
          <a:extLst>
            <a:ext uri="{FF2B5EF4-FFF2-40B4-BE49-F238E27FC236}">
              <a16:creationId xmlns:a16="http://schemas.microsoft.com/office/drawing/2014/main" id="{00000000-0008-0000-0000-000033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76" name="Texto 17" hidden="1">
          <a:extLst>
            <a:ext uri="{FF2B5EF4-FFF2-40B4-BE49-F238E27FC236}">
              <a16:creationId xmlns:a16="http://schemas.microsoft.com/office/drawing/2014/main" id="{00000000-0008-0000-0000-000034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77" name="Texto 17" hidden="1">
          <a:extLst>
            <a:ext uri="{FF2B5EF4-FFF2-40B4-BE49-F238E27FC236}">
              <a16:creationId xmlns:a16="http://schemas.microsoft.com/office/drawing/2014/main" id="{00000000-0008-0000-0000-000035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78" name="Texto 17" hidden="1">
          <a:extLst>
            <a:ext uri="{FF2B5EF4-FFF2-40B4-BE49-F238E27FC236}">
              <a16:creationId xmlns:a16="http://schemas.microsoft.com/office/drawing/2014/main" id="{00000000-0008-0000-0000-000036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79" name="Texto 17" hidden="1">
          <a:extLst>
            <a:ext uri="{FF2B5EF4-FFF2-40B4-BE49-F238E27FC236}">
              <a16:creationId xmlns:a16="http://schemas.microsoft.com/office/drawing/2014/main" id="{00000000-0008-0000-0000-000037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80" name="Texto 17" hidden="1">
          <a:extLst>
            <a:ext uri="{FF2B5EF4-FFF2-40B4-BE49-F238E27FC236}">
              <a16:creationId xmlns:a16="http://schemas.microsoft.com/office/drawing/2014/main" id="{00000000-0008-0000-0000-000038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81" name="Texto 17" hidden="1">
          <a:extLst>
            <a:ext uri="{FF2B5EF4-FFF2-40B4-BE49-F238E27FC236}">
              <a16:creationId xmlns:a16="http://schemas.microsoft.com/office/drawing/2014/main" id="{00000000-0008-0000-0000-000039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82" name="Texto 17" hidden="1">
          <a:extLst>
            <a:ext uri="{FF2B5EF4-FFF2-40B4-BE49-F238E27FC236}">
              <a16:creationId xmlns:a16="http://schemas.microsoft.com/office/drawing/2014/main" id="{00000000-0008-0000-0000-00003A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2</xdr:col>
      <xdr:colOff>0</xdr:colOff>
      <xdr:row>154</xdr:row>
      <xdr:rowOff>0</xdr:rowOff>
    </xdr:from>
    <xdr:ext cx="1333500" cy="285750"/>
    <xdr:sp macro="" textlink="">
      <xdr:nvSpPr>
        <xdr:cNvPr id="1083" name="Texto 17" hidden="1">
          <a:extLst>
            <a:ext uri="{FF2B5EF4-FFF2-40B4-BE49-F238E27FC236}">
              <a16:creationId xmlns:a16="http://schemas.microsoft.com/office/drawing/2014/main" id="{00000000-0008-0000-0000-00003B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84" name="Texto 17" hidden="1">
          <a:extLst>
            <a:ext uri="{FF2B5EF4-FFF2-40B4-BE49-F238E27FC236}">
              <a16:creationId xmlns:a16="http://schemas.microsoft.com/office/drawing/2014/main" id="{00000000-0008-0000-0000-00003C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85" name="Texto 17" hidden="1">
          <a:extLst>
            <a:ext uri="{FF2B5EF4-FFF2-40B4-BE49-F238E27FC236}">
              <a16:creationId xmlns:a16="http://schemas.microsoft.com/office/drawing/2014/main" id="{00000000-0008-0000-0000-00003D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86" name="Texto 17" hidden="1">
          <a:extLst>
            <a:ext uri="{FF2B5EF4-FFF2-40B4-BE49-F238E27FC236}">
              <a16:creationId xmlns:a16="http://schemas.microsoft.com/office/drawing/2014/main" id="{00000000-0008-0000-0000-00003E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87" name="Texto 17" hidden="1">
          <a:extLst>
            <a:ext uri="{FF2B5EF4-FFF2-40B4-BE49-F238E27FC236}">
              <a16:creationId xmlns:a16="http://schemas.microsoft.com/office/drawing/2014/main" id="{00000000-0008-0000-0000-00003F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88" name="Texto 17" hidden="1">
          <a:extLst>
            <a:ext uri="{FF2B5EF4-FFF2-40B4-BE49-F238E27FC236}">
              <a16:creationId xmlns:a16="http://schemas.microsoft.com/office/drawing/2014/main" id="{00000000-0008-0000-0000-000040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89" name="Texto 17" hidden="1">
          <a:extLst>
            <a:ext uri="{FF2B5EF4-FFF2-40B4-BE49-F238E27FC236}">
              <a16:creationId xmlns:a16="http://schemas.microsoft.com/office/drawing/2014/main" id="{00000000-0008-0000-0000-000041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90" name="Texto 17" hidden="1">
          <a:extLst>
            <a:ext uri="{FF2B5EF4-FFF2-40B4-BE49-F238E27FC236}">
              <a16:creationId xmlns:a16="http://schemas.microsoft.com/office/drawing/2014/main" id="{00000000-0008-0000-0000-000042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91" name="Texto 17" hidden="1">
          <a:extLst>
            <a:ext uri="{FF2B5EF4-FFF2-40B4-BE49-F238E27FC236}">
              <a16:creationId xmlns:a16="http://schemas.microsoft.com/office/drawing/2014/main" id="{00000000-0008-0000-0000-000043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92" name="Texto 17" hidden="1">
          <a:extLst>
            <a:ext uri="{FF2B5EF4-FFF2-40B4-BE49-F238E27FC236}">
              <a16:creationId xmlns:a16="http://schemas.microsoft.com/office/drawing/2014/main" id="{00000000-0008-0000-0000-000044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93" name="Texto 17" hidden="1">
          <a:extLst>
            <a:ext uri="{FF2B5EF4-FFF2-40B4-BE49-F238E27FC236}">
              <a16:creationId xmlns:a16="http://schemas.microsoft.com/office/drawing/2014/main" id="{00000000-0008-0000-0000-000045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94" name="Texto 17" hidden="1">
          <a:extLst>
            <a:ext uri="{FF2B5EF4-FFF2-40B4-BE49-F238E27FC236}">
              <a16:creationId xmlns:a16="http://schemas.microsoft.com/office/drawing/2014/main" id="{00000000-0008-0000-0000-000046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95" name="Texto 17" hidden="1">
          <a:extLst>
            <a:ext uri="{FF2B5EF4-FFF2-40B4-BE49-F238E27FC236}">
              <a16:creationId xmlns:a16="http://schemas.microsoft.com/office/drawing/2014/main" id="{00000000-0008-0000-0000-000047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96" name="Texto 17" hidden="1">
          <a:extLst>
            <a:ext uri="{FF2B5EF4-FFF2-40B4-BE49-F238E27FC236}">
              <a16:creationId xmlns:a16="http://schemas.microsoft.com/office/drawing/2014/main" id="{00000000-0008-0000-0000-000048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97" name="Texto 17" hidden="1">
          <a:extLst>
            <a:ext uri="{FF2B5EF4-FFF2-40B4-BE49-F238E27FC236}">
              <a16:creationId xmlns:a16="http://schemas.microsoft.com/office/drawing/2014/main" id="{00000000-0008-0000-0000-000049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98" name="Texto 17" hidden="1">
          <a:extLst>
            <a:ext uri="{FF2B5EF4-FFF2-40B4-BE49-F238E27FC236}">
              <a16:creationId xmlns:a16="http://schemas.microsoft.com/office/drawing/2014/main" id="{00000000-0008-0000-0000-00004A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2</xdr:col>
      <xdr:colOff>0</xdr:colOff>
      <xdr:row>154</xdr:row>
      <xdr:rowOff>0</xdr:rowOff>
    </xdr:from>
    <xdr:ext cx="1333500" cy="285750"/>
    <xdr:sp macro="" textlink="">
      <xdr:nvSpPr>
        <xdr:cNvPr id="1099" name="Texto 17" hidden="1">
          <a:extLst>
            <a:ext uri="{FF2B5EF4-FFF2-40B4-BE49-F238E27FC236}">
              <a16:creationId xmlns:a16="http://schemas.microsoft.com/office/drawing/2014/main" id="{00000000-0008-0000-0000-00004B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00" name="Texto 17" hidden="1">
          <a:extLst>
            <a:ext uri="{FF2B5EF4-FFF2-40B4-BE49-F238E27FC236}">
              <a16:creationId xmlns:a16="http://schemas.microsoft.com/office/drawing/2014/main" id="{00000000-0008-0000-0000-00004C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01" name="Texto 17" hidden="1">
          <a:extLst>
            <a:ext uri="{FF2B5EF4-FFF2-40B4-BE49-F238E27FC236}">
              <a16:creationId xmlns:a16="http://schemas.microsoft.com/office/drawing/2014/main" id="{00000000-0008-0000-0000-00004D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02" name="Texto 17" hidden="1">
          <a:extLst>
            <a:ext uri="{FF2B5EF4-FFF2-40B4-BE49-F238E27FC236}">
              <a16:creationId xmlns:a16="http://schemas.microsoft.com/office/drawing/2014/main" id="{00000000-0008-0000-0000-00004E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03" name="Texto 17" hidden="1">
          <a:extLst>
            <a:ext uri="{FF2B5EF4-FFF2-40B4-BE49-F238E27FC236}">
              <a16:creationId xmlns:a16="http://schemas.microsoft.com/office/drawing/2014/main" id="{00000000-0008-0000-0000-00004F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04" name="Texto 17" hidden="1">
          <a:extLst>
            <a:ext uri="{FF2B5EF4-FFF2-40B4-BE49-F238E27FC236}">
              <a16:creationId xmlns:a16="http://schemas.microsoft.com/office/drawing/2014/main" id="{00000000-0008-0000-0000-000050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05" name="Texto 17" hidden="1">
          <a:extLst>
            <a:ext uri="{FF2B5EF4-FFF2-40B4-BE49-F238E27FC236}">
              <a16:creationId xmlns:a16="http://schemas.microsoft.com/office/drawing/2014/main" id="{00000000-0008-0000-0000-000051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06" name="Texto 17" hidden="1">
          <a:extLst>
            <a:ext uri="{FF2B5EF4-FFF2-40B4-BE49-F238E27FC236}">
              <a16:creationId xmlns:a16="http://schemas.microsoft.com/office/drawing/2014/main" id="{00000000-0008-0000-0000-000052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07" name="Texto 17" hidden="1">
          <a:extLst>
            <a:ext uri="{FF2B5EF4-FFF2-40B4-BE49-F238E27FC236}">
              <a16:creationId xmlns:a16="http://schemas.microsoft.com/office/drawing/2014/main" id="{00000000-0008-0000-0000-000053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08" name="Texto 17" hidden="1">
          <a:extLst>
            <a:ext uri="{FF2B5EF4-FFF2-40B4-BE49-F238E27FC236}">
              <a16:creationId xmlns:a16="http://schemas.microsoft.com/office/drawing/2014/main" id="{00000000-0008-0000-0000-000054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09" name="Texto 17" hidden="1">
          <a:extLst>
            <a:ext uri="{FF2B5EF4-FFF2-40B4-BE49-F238E27FC236}">
              <a16:creationId xmlns:a16="http://schemas.microsoft.com/office/drawing/2014/main" id="{00000000-0008-0000-0000-000055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10" name="Texto 17" hidden="1">
          <a:extLst>
            <a:ext uri="{FF2B5EF4-FFF2-40B4-BE49-F238E27FC236}">
              <a16:creationId xmlns:a16="http://schemas.microsoft.com/office/drawing/2014/main" id="{00000000-0008-0000-0000-000056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11" name="Texto 17" hidden="1">
          <a:extLst>
            <a:ext uri="{FF2B5EF4-FFF2-40B4-BE49-F238E27FC236}">
              <a16:creationId xmlns:a16="http://schemas.microsoft.com/office/drawing/2014/main" id="{00000000-0008-0000-0000-000057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12" name="Texto 17" hidden="1">
          <a:extLst>
            <a:ext uri="{FF2B5EF4-FFF2-40B4-BE49-F238E27FC236}">
              <a16:creationId xmlns:a16="http://schemas.microsoft.com/office/drawing/2014/main" id="{00000000-0008-0000-0000-000058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13" name="Texto 17" hidden="1">
          <a:extLst>
            <a:ext uri="{FF2B5EF4-FFF2-40B4-BE49-F238E27FC236}">
              <a16:creationId xmlns:a16="http://schemas.microsoft.com/office/drawing/2014/main" id="{00000000-0008-0000-0000-000059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14" name="Texto 17" hidden="1">
          <a:extLst>
            <a:ext uri="{FF2B5EF4-FFF2-40B4-BE49-F238E27FC236}">
              <a16:creationId xmlns:a16="http://schemas.microsoft.com/office/drawing/2014/main" id="{00000000-0008-0000-0000-00005A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2</xdr:col>
      <xdr:colOff>0</xdr:colOff>
      <xdr:row>154</xdr:row>
      <xdr:rowOff>0</xdr:rowOff>
    </xdr:from>
    <xdr:ext cx="1333500" cy="285750"/>
    <xdr:sp macro="" textlink="">
      <xdr:nvSpPr>
        <xdr:cNvPr id="1115" name="Texto 17" hidden="1">
          <a:extLst>
            <a:ext uri="{FF2B5EF4-FFF2-40B4-BE49-F238E27FC236}">
              <a16:creationId xmlns:a16="http://schemas.microsoft.com/office/drawing/2014/main" id="{00000000-0008-0000-0000-00005B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16" name="Texto 17" hidden="1">
          <a:extLst>
            <a:ext uri="{FF2B5EF4-FFF2-40B4-BE49-F238E27FC236}">
              <a16:creationId xmlns:a16="http://schemas.microsoft.com/office/drawing/2014/main" id="{00000000-0008-0000-0000-00005C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17" name="Texto 17" hidden="1">
          <a:extLst>
            <a:ext uri="{FF2B5EF4-FFF2-40B4-BE49-F238E27FC236}">
              <a16:creationId xmlns:a16="http://schemas.microsoft.com/office/drawing/2014/main" id="{00000000-0008-0000-0000-00005D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18" name="Texto 17" hidden="1">
          <a:extLst>
            <a:ext uri="{FF2B5EF4-FFF2-40B4-BE49-F238E27FC236}">
              <a16:creationId xmlns:a16="http://schemas.microsoft.com/office/drawing/2014/main" id="{00000000-0008-0000-0000-00005E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19" name="Texto 17" hidden="1">
          <a:extLst>
            <a:ext uri="{FF2B5EF4-FFF2-40B4-BE49-F238E27FC236}">
              <a16:creationId xmlns:a16="http://schemas.microsoft.com/office/drawing/2014/main" id="{00000000-0008-0000-0000-00005F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20" name="Texto 17" hidden="1">
          <a:extLst>
            <a:ext uri="{FF2B5EF4-FFF2-40B4-BE49-F238E27FC236}">
              <a16:creationId xmlns:a16="http://schemas.microsoft.com/office/drawing/2014/main" id="{00000000-0008-0000-0000-000060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21" name="Texto 17" hidden="1">
          <a:extLst>
            <a:ext uri="{FF2B5EF4-FFF2-40B4-BE49-F238E27FC236}">
              <a16:creationId xmlns:a16="http://schemas.microsoft.com/office/drawing/2014/main" id="{00000000-0008-0000-0000-000061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22" name="Texto 17" hidden="1">
          <a:extLst>
            <a:ext uri="{FF2B5EF4-FFF2-40B4-BE49-F238E27FC236}">
              <a16:creationId xmlns:a16="http://schemas.microsoft.com/office/drawing/2014/main" id="{00000000-0008-0000-0000-000062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23" name="Texto 17" hidden="1">
          <a:extLst>
            <a:ext uri="{FF2B5EF4-FFF2-40B4-BE49-F238E27FC236}">
              <a16:creationId xmlns:a16="http://schemas.microsoft.com/office/drawing/2014/main" id="{00000000-0008-0000-0000-000063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24" name="Texto 17" hidden="1">
          <a:extLst>
            <a:ext uri="{FF2B5EF4-FFF2-40B4-BE49-F238E27FC236}">
              <a16:creationId xmlns:a16="http://schemas.microsoft.com/office/drawing/2014/main" id="{00000000-0008-0000-0000-000064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25" name="Texto 17" hidden="1">
          <a:extLst>
            <a:ext uri="{FF2B5EF4-FFF2-40B4-BE49-F238E27FC236}">
              <a16:creationId xmlns:a16="http://schemas.microsoft.com/office/drawing/2014/main" id="{00000000-0008-0000-0000-000065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26" name="Texto 17" hidden="1">
          <a:extLst>
            <a:ext uri="{FF2B5EF4-FFF2-40B4-BE49-F238E27FC236}">
              <a16:creationId xmlns:a16="http://schemas.microsoft.com/office/drawing/2014/main" id="{00000000-0008-0000-0000-000066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27" name="Texto 17" hidden="1">
          <a:extLst>
            <a:ext uri="{FF2B5EF4-FFF2-40B4-BE49-F238E27FC236}">
              <a16:creationId xmlns:a16="http://schemas.microsoft.com/office/drawing/2014/main" id="{00000000-0008-0000-0000-000067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28" name="Texto 17" hidden="1">
          <a:extLst>
            <a:ext uri="{FF2B5EF4-FFF2-40B4-BE49-F238E27FC236}">
              <a16:creationId xmlns:a16="http://schemas.microsoft.com/office/drawing/2014/main" id="{00000000-0008-0000-0000-000068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29" name="Texto 17" hidden="1">
          <a:extLst>
            <a:ext uri="{FF2B5EF4-FFF2-40B4-BE49-F238E27FC236}">
              <a16:creationId xmlns:a16="http://schemas.microsoft.com/office/drawing/2014/main" id="{00000000-0008-0000-0000-000069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30" name="Texto 17" hidden="1">
          <a:extLst>
            <a:ext uri="{FF2B5EF4-FFF2-40B4-BE49-F238E27FC236}">
              <a16:creationId xmlns:a16="http://schemas.microsoft.com/office/drawing/2014/main" id="{00000000-0008-0000-0000-00006A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2</xdr:col>
      <xdr:colOff>0</xdr:colOff>
      <xdr:row>154</xdr:row>
      <xdr:rowOff>0</xdr:rowOff>
    </xdr:from>
    <xdr:ext cx="1333500" cy="285750"/>
    <xdr:sp macro="" textlink="">
      <xdr:nvSpPr>
        <xdr:cNvPr id="1131" name="Texto 17" hidden="1">
          <a:extLst>
            <a:ext uri="{FF2B5EF4-FFF2-40B4-BE49-F238E27FC236}">
              <a16:creationId xmlns:a16="http://schemas.microsoft.com/office/drawing/2014/main" id="{00000000-0008-0000-0000-00006B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32" name="Texto 17" hidden="1">
          <a:extLst>
            <a:ext uri="{FF2B5EF4-FFF2-40B4-BE49-F238E27FC236}">
              <a16:creationId xmlns:a16="http://schemas.microsoft.com/office/drawing/2014/main" id="{00000000-0008-0000-0000-00006C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33" name="Texto 17" hidden="1">
          <a:extLst>
            <a:ext uri="{FF2B5EF4-FFF2-40B4-BE49-F238E27FC236}">
              <a16:creationId xmlns:a16="http://schemas.microsoft.com/office/drawing/2014/main" id="{00000000-0008-0000-0000-00006D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34" name="Texto 17" hidden="1">
          <a:extLst>
            <a:ext uri="{FF2B5EF4-FFF2-40B4-BE49-F238E27FC236}">
              <a16:creationId xmlns:a16="http://schemas.microsoft.com/office/drawing/2014/main" id="{00000000-0008-0000-0000-00006E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35" name="Texto 17" hidden="1">
          <a:extLst>
            <a:ext uri="{FF2B5EF4-FFF2-40B4-BE49-F238E27FC236}">
              <a16:creationId xmlns:a16="http://schemas.microsoft.com/office/drawing/2014/main" id="{00000000-0008-0000-0000-00006F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36" name="Texto 17" hidden="1">
          <a:extLst>
            <a:ext uri="{FF2B5EF4-FFF2-40B4-BE49-F238E27FC236}">
              <a16:creationId xmlns:a16="http://schemas.microsoft.com/office/drawing/2014/main" id="{00000000-0008-0000-0000-000070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37" name="Texto 17" hidden="1">
          <a:extLst>
            <a:ext uri="{FF2B5EF4-FFF2-40B4-BE49-F238E27FC236}">
              <a16:creationId xmlns:a16="http://schemas.microsoft.com/office/drawing/2014/main" id="{00000000-0008-0000-0000-000071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38" name="Texto 17" hidden="1">
          <a:extLst>
            <a:ext uri="{FF2B5EF4-FFF2-40B4-BE49-F238E27FC236}">
              <a16:creationId xmlns:a16="http://schemas.microsoft.com/office/drawing/2014/main" id="{00000000-0008-0000-0000-000072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39" name="Texto 17" hidden="1">
          <a:extLst>
            <a:ext uri="{FF2B5EF4-FFF2-40B4-BE49-F238E27FC236}">
              <a16:creationId xmlns:a16="http://schemas.microsoft.com/office/drawing/2014/main" id="{00000000-0008-0000-0000-000073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40" name="Texto 17" hidden="1">
          <a:extLst>
            <a:ext uri="{FF2B5EF4-FFF2-40B4-BE49-F238E27FC236}">
              <a16:creationId xmlns:a16="http://schemas.microsoft.com/office/drawing/2014/main" id="{00000000-0008-0000-0000-000074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41" name="Texto 17" hidden="1">
          <a:extLst>
            <a:ext uri="{FF2B5EF4-FFF2-40B4-BE49-F238E27FC236}">
              <a16:creationId xmlns:a16="http://schemas.microsoft.com/office/drawing/2014/main" id="{00000000-0008-0000-0000-000075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42" name="Texto 17" hidden="1">
          <a:extLst>
            <a:ext uri="{FF2B5EF4-FFF2-40B4-BE49-F238E27FC236}">
              <a16:creationId xmlns:a16="http://schemas.microsoft.com/office/drawing/2014/main" id="{00000000-0008-0000-0000-000076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43" name="Texto 17" hidden="1">
          <a:extLst>
            <a:ext uri="{FF2B5EF4-FFF2-40B4-BE49-F238E27FC236}">
              <a16:creationId xmlns:a16="http://schemas.microsoft.com/office/drawing/2014/main" id="{00000000-0008-0000-0000-000077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44" name="Texto 17" hidden="1">
          <a:extLst>
            <a:ext uri="{FF2B5EF4-FFF2-40B4-BE49-F238E27FC236}">
              <a16:creationId xmlns:a16="http://schemas.microsoft.com/office/drawing/2014/main" id="{00000000-0008-0000-0000-000078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45" name="Texto 17" hidden="1">
          <a:extLst>
            <a:ext uri="{FF2B5EF4-FFF2-40B4-BE49-F238E27FC236}">
              <a16:creationId xmlns:a16="http://schemas.microsoft.com/office/drawing/2014/main" id="{00000000-0008-0000-0000-000079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46" name="Texto 17" hidden="1">
          <a:extLst>
            <a:ext uri="{FF2B5EF4-FFF2-40B4-BE49-F238E27FC236}">
              <a16:creationId xmlns:a16="http://schemas.microsoft.com/office/drawing/2014/main" id="{00000000-0008-0000-0000-00007A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2</xdr:col>
      <xdr:colOff>0</xdr:colOff>
      <xdr:row>154</xdr:row>
      <xdr:rowOff>0</xdr:rowOff>
    </xdr:from>
    <xdr:ext cx="1333500" cy="285750"/>
    <xdr:sp macro="" textlink="">
      <xdr:nvSpPr>
        <xdr:cNvPr id="1147" name="Texto 17" hidden="1">
          <a:extLst>
            <a:ext uri="{FF2B5EF4-FFF2-40B4-BE49-F238E27FC236}">
              <a16:creationId xmlns:a16="http://schemas.microsoft.com/office/drawing/2014/main" id="{00000000-0008-0000-0000-00007B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48" name="Texto 17" hidden="1">
          <a:extLst>
            <a:ext uri="{FF2B5EF4-FFF2-40B4-BE49-F238E27FC236}">
              <a16:creationId xmlns:a16="http://schemas.microsoft.com/office/drawing/2014/main" id="{00000000-0008-0000-0000-00007C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49" name="Texto 17" hidden="1">
          <a:extLst>
            <a:ext uri="{FF2B5EF4-FFF2-40B4-BE49-F238E27FC236}">
              <a16:creationId xmlns:a16="http://schemas.microsoft.com/office/drawing/2014/main" id="{00000000-0008-0000-0000-00007D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50" name="Texto 17" hidden="1">
          <a:extLst>
            <a:ext uri="{FF2B5EF4-FFF2-40B4-BE49-F238E27FC236}">
              <a16:creationId xmlns:a16="http://schemas.microsoft.com/office/drawing/2014/main" id="{00000000-0008-0000-0000-00007E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51" name="Texto 17" hidden="1">
          <a:extLst>
            <a:ext uri="{FF2B5EF4-FFF2-40B4-BE49-F238E27FC236}">
              <a16:creationId xmlns:a16="http://schemas.microsoft.com/office/drawing/2014/main" id="{00000000-0008-0000-0000-00007F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52" name="Texto 17" hidden="1">
          <a:extLst>
            <a:ext uri="{FF2B5EF4-FFF2-40B4-BE49-F238E27FC236}">
              <a16:creationId xmlns:a16="http://schemas.microsoft.com/office/drawing/2014/main" id="{00000000-0008-0000-0000-000080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53" name="Texto 17" hidden="1">
          <a:extLst>
            <a:ext uri="{FF2B5EF4-FFF2-40B4-BE49-F238E27FC236}">
              <a16:creationId xmlns:a16="http://schemas.microsoft.com/office/drawing/2014/main" id="{00000000-0008-0000-0000-000081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54" name="Texto 17" hidden="1">
          <a:extLst>
            <a:ext uri="{FF2B5EF4-FFF2-40B4-BE49-F238E27FC236}">
              <a16:creationId xmlns:a16="http://schemas.microsoft.com/office/drawing/2014/main" id="{00000000-0008-0000-0000-000082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55" name="Texto 17" hidden="1">
          <a:extLst>
            <a:ext uri="{FF2B5EF4-FFF2-40B4-BE49-F238E27FC236}">
              <a16:creationId xmlns:a16="http://schemas.microsoft.com/office/drawing/2014/main" id="{00000000-0008-0000-0000-000083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56" name="Texto 17" hidden="1">
          <a:extLst>
            <a:ext uri="{FF2B5EF4-FFF2-40B4-BE49-F238E27FC236}">
              <a16:creationId xmlns:a16="http://schemas.microsoft.com/office/drawing/2014/main" id="{00000000-0008-0000-0000-000084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57" name="Texto 17" hidden="1">
          <a:extLst>
            <a:ext uri="{FF2B5EF4-FFF2-40B4-BE49-F238E27FC236}">
              <a16:creationId xmlns:a16="http://schemas.microsoft.com/office/drawing/2014/main" id="{00000000-0008-0000-0000-000085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58" name="Texto 17" hidden="1">
          <a:extLst>
            <a:ext uri="{FF2B5EF4-FFF2-40B4-BE49-F238E27FC236}">
              <a16:creationId xmlns:a16="http://schemas.microsoft.com/office/drawing/2014/main" id="{00000000-0008-0000-0000-000086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59" name="Texto 17" hidden="1">
          <a:extLst>
            <a:ext uri="{FF2B5EF4-FFF2-40B4-BE49-F238E27FC236}">
              <a16:creationId xmlns:a16="http://schemas.microsoft.com/office/drawing/2014/main" id="{00000000-0008-0000-0000-000087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60" name="Texto 17" hidden="1">
          <a:extLst>
            <a:ext uri="{FF2B5EF4-FFF2-40B4-BE49-F238E27FC236}">
              <a16:creationId xmlns:a16="http://schemas.microsoft.com/office/drawing/2014/main" id="{00000000-0008-0000-0000-000088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61" name="Texto 17" hidden="1">
          <a:extLst>
            <a:ext uri="{FF2B5EF4-FFF2-40B4-BE49-F238E27FC236}">
              <a16:creationId xmlns:a16="http://schemas.microsoft.com/office/drawing/2014/main" id="{00000000-0008-0000-0000-000089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62" name="Texto 17" hidden="1">
          <a:extLst>
            <a:ext uri="{FF2B5EF4-FFF2-40B4-BE49-F238E27FC236}">
              <a16:creationId xmlns:a16="http://schemas.microsoft.com/office/drawing/2014/main" id="{00000000-0008-0000-0000-00008A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2</xdr:col>
      <xdr:colOff>0</xdr:colOff>
      <xdr:row>154</xdr:row>
      <xdr:rowOff>0</xdr:rowOff>
    </xdr:from>
    <xdr:ext cx="1333500" cy="285750"/>
    <xdr:sp macro="" textlink="">
      <xdr:nvSpPr>
        <xdr:cNvPr id="1163" name="Texto 17" hidden="1">
          <a:extLst>
            <a:ext uri="{FF2B5EF4-FFF2-40B4-BE49-F238E27FC236}">
              <a16:creationId xmlns:a16="http://schemas.microsoft.com/office/drawing/2014/main" id="{00000000-0008-0000-0000-00008B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64" name="Texto 17" hidden="1">
          <a:extLst>
            <a:ext uri="{FF2B5EF4-FFF2-40B4-BE49-F238E27FC236}">
              <a16:creationId xmlns:a16="http://schemas.microsoft.com/office/drawing/2014/main" id="{00000000-0008-0000-0000-00008C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65" name="Texto 17" hidden="1">
          <a:extLst>
            <a:ext uri="{FF2B5EF4-FFF2-40B4-BE49-F238E27FC236}">
              <a16:creationId xmlns:a16="http://schemas.microsoft.com/office/drawing/2014/main" id="{00000000-0008-0000-0000-00008D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66" name="Texto 17" hidden="1">
          <a:extLst>
            <a:ext uri="{FF2B5EF4-FFF2-40B4-BE49-F238E27FC236}">
              <a16:creationId xmlns:a16="http://schemas.microsoft.com/office/drawing/2014/main" id="{00000000-0008-0000-0000-00008E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67" name="Texto 17" hidden="1">
          <a:extLst>
            <a:ext uri="{FF2B5EF4-FFF2-40B4-BE49-F238E27FC236}">
              <a16:creationId xmlns:a16="http://schemas.microsoft.com/office/drawing/2014/main" id="{00000000-0008-0000-0000-00008F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68" name="Texto 17" hidden="1">
          <a:extLst>
            <a:ext uri="{FF2B5EF4-FFF2-40B4-BE49-F238E27FC236}">
              <a16:creationId xmlns:a16="http://schemas.microsoft.com/office/drawing/2014/main" id="{00000000-0008-0000-0000-000090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69" name="Texto 17" hidden="1">
          <a:extLst>
            <a:ext uri="{FF2B5EF4-FFF2-40B4-BE49-F238E27FC236}">
              <a16:creationId xmlns:a16="http://schemas.microsoft.com/office/drawing/2014/main" id="{00000000-0008-0000-0000-000091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70" name="Texto 17" hidden="1">
          <a:extLst>
            <a:ext uri="{FF2B5EF4-FFF2-40B4-BE49-F238E27FC236}">
              <a16:creationId xmlns:a16="http://schemas.microsoft.com/office/drawing/2014/main" id="{00000000-0008-0000-0000-000092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71" name="Texto 17" hidden="1">
          <a:extLst>
            <a:ext uri="{FF2B5EF4-FFF2-40B4-BE49-F238E27FC236}">
              <a16:creationId xmlns:a16="http://schemas.microsoft.com/office/drawing/2014/main" id="{00000000-0008-0000-0000-000093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72" name="Texto 17" hidden="1">
          <a:extLst>
            <a:ext uri="{FF2B5EF4-FFF2-40B4-BE49-F238E27FC236}">
              <a16:creationId xmlns:a16="http://schemas.microsoft.com/office/drawing/2014/main" id="{00000000-0008-0000-0000-000094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73" name="Texto 17" hidden="1">
          <a:extLst>
            <a:ext uri="{FF2B5EF4-FFF2-40B4-BE49-F238E27FC236}">
              <a16:creationId xmlns:a16="http://schemas.microsoft.com/office/drawing/2014/main" id="{00000000-0008-0000-0000-000095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74" name="Texto 17" hidden="1">
          <a:extLst>
            <a:ext uri="{FF2B5EF4-FFF2-40B4-BE49-F238E27FC236}">
              <a16:creationId xmlns:a16="http://schemas.microsoft.com/office/drawing/2014/main" id="{00000000-0008-0000-0000-000096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75" name="Texto 17" hidden="1">
          <a:extLst>
            <a:ext uri="{FF2B5EF4-FFF2-40B4-BE49-F238E27FC236}">
              <a16:creationId xmlns:a16="http://schemas.microsoft.com/office/drawing/2014/main" id="{00000000-0008-0000-0000-000097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76" name="Texto 17" hidden="1">
          <a:extLst>
            <a:ext uri="{FF2B5EF4-FFF2-40B4-BE49-F238E27FC236}">
              <a16:creationId xmlns:a16="http://schemas.microsoft.com/office/drawing/2014/main" id="{00000000-0008-0000-0000-000098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77" name="Texto 17" hidden="1">
          <a:extLst>
            <a:ext uri="{FF2B5EF4-FFF2-40B4-BE49-F238E27FC236}">
              <a16:creationId xmlns:a16="http://schemas.microsoft.com/office/drawing/2014/main" id="{00000000-0008-0000-0000-000099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78" name="Texto 17" hidden="1">
          <a:extLst>
            <a:ext uri="{FF2B5EF4-FFF2-40B4-BE49-F238E27FC236}">
              <a16:creationId xmlns:a16="http://schemas.microsoft.com/office/drawing/2014/main" id="{00000000-0008-0000-0000-00009A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2</xdr:col>
      <xdr:colOff>0</xdr:colOff>
      <xdr:row>154</xdr:row>
      <xdr:rowOff>0</xdr:rowOff>
    </xdr:from>
    <xdr:ext cx="1333500" cy="285750"/>
    <xdr:sp macro="" textlink="">
      <xdr:nvSpPr>
        <xdr:cNvPr id="1179" name="Texto 17" hidden="1">
          <a:extLst>
            <a:ext uri="{FF2B5EF4-FFF2-40B4-BE49-F238E27FC236}">
              <a16:creationId xmlns:a16="http://schemas.microsoft.com/office/drawing/2014/main" id="{00000000-0008-0000-0000-00009B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80" name="Texto 17" hidden="1">
          <a:extLst>
            <a:ext uri="{FF2B5EF4-FFF2-40B4-BE49-F238E27FC236}">
              <a16:creationId xmlns:a16="http://schemas.microsoft.com/office/drawing/2014/main" id="{00000000-0008-0000-0000-00009C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81" name="Texto 17" hidden="1">
          <a:extLst>
            <a:ext uri="{FF2B5EF4-FFF2-40B4-BE49-F238E27FC236}">
              <a16:creationId xmlns:a16="http://schemas.microsoft.com/office/drawing/2014/main" id="{00000000-0008-0000-0000-00009D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82" name="Texto 17" hidden="1">
          <a:extLst>
            <a:ext uri="{FF2B5EF4-FFF2-40B4-BE49-F238E27FC236}">
              <a16:creationId xmlns:a16="http://schemas.microsoft.com/office/drawing/2014/main" id="{00000000-0008-0000-0000-00009E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83" name="Texto 17" hidden="1">
          <a:extLst>
            <a:ext uri="{FF2B5EF4-FFF2-40B4-BE49-F238E27FC236}">
              <a16:creationId xmlns:a16="http://schemas.microsoft.com/office/drawing/2014/main" id="{00000000-0008-0000-0000-00009F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84" name="Texto 17" hidden="1">
          <a:extLst>
            <a:ext uri="{FF2B5EF4-FFF2-40B4-BE49-F238E27FC236}">
              <a16:creationId xmlns:a16="http://schemas.microsoft.com/office/drawing/2014/main" id="{00000000-0008-0000-0000-0000A0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85" name="Texto 17" hidden="1">
          <a:extLst>
            <a:ext uri="{FF2B5EF4-FFF2-40B4-BE49-F238E27FC236}">
              <a16:creationId xmlns:a16="http://schemas.microsoft.com/office/drawing/2014/main" id="{00000000-0008-0000-0000-0000A1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86" name="Texto 17" hidden="1">
          <a:extLst>
            <a:ext uri="{FF2B5EF4-FFF2-40B4-BE49-F238E27FC236}">
              <a16:creationId xmlns:a16="http://schemas.microsoft.com/office/drawing/2014/main" id="{00000000-0008-0000-0000-0000A2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87" name="Texto 17" hidden="1">
          <a:extLst>
            <a:ext uri="{FF2B5EF4-FFF2-40B4-BE49-F238E27FC236}">
              <a16:creationId xmlns:a16="http://schemas.microsoft.com/office/drawing/2014/main" id="{00000000-0008-0000-0000-0000A3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88" name="Texto 17" hidden="1">
          <a:extLst>
            <a:ext uri="{FF2B5EF4-FFF2-40B4-BE49-F238E27FC236}">
              <a16:creationId xmlns:a16="http://schemas.microsoft.com/office/drawing/2014/main" id="{00000000-0008-0000-0000-0000A4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89" name="Texto 17" hidden="1">
          <a:extLst>
            <a:ext uri="{FF2B5EF4-FFF2-40B4-BE49-F238E27FC236}">
              <a16:creationId xmlns:a16="http://schemas.microsoft.com/office/drawing/2014/main" id="{00000000-0008-0000-0000-0000A5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90" name="Texto 17" hidden="1">
          <a:extLst>
            <a:ext uri="{FF2B5EF4-FFF2-40B4-BE49-F238E27FC236}">
              <a16:creationId xmlns:a16="http://schemas.microsoft.com/office/drawing/2014/main" id="{00000000-0008-0000-0000-0000A6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91" name="Texto 17" hidden="1">
          <a:extLst>
            <a:ext uri="{FF2B5EF4-FFF2-40B4-BE49-F238E27FC236}">
              <a16:creationId xmlns:a16="http://schemas.microsoft.com/office/drawing/2014/main" id="{00000000-0008-0000-0000-0000A7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92" name="Texto 17" hidden="1">
          <a:extLst>
            <a:ext uri="{FF2B5EF4-FFF2-40B4-BE49-F238E27FC236}">
              <a16:creationId xmlns:a16="http://schemas.microsoft.com/office/drawing/2014/main" id="{00000000-0008-0000-0000-0000A8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93" name="Texto 17" hidden="1">
          <a:extLst>
            <a:ext uri="{FF2B5EF4-FFF2-40B4-BE49-F238E27FC236}">
              <a16:creationId xmlns:a16="http://schemas.microsoft.com/office/drawing/2014/main" id="{00000000-0008-0000-0000-0000A9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94" name="Texto 17" hidden="1">
          <a:extLst>
            <a:ext uri="{FF2B5EF4-FFF2-40B4-BE49-F238E27FC236}">
              <a16:creationId xmlns:a16="http://schemas.microsoft.com/office/drawing/2014/main" id="{00000000-0008-0000-0000-0000AA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95" name="Texto 17" hidden="1">
          <a:extLst>
            <a:ext uri="{FF2B5EF4-FFF2-40B4-BE49-F238E27FC236}">
              <a16:creationId xmlns:a16="http://schemas.microsoft.com/office/drawing/2014/main" id="{00000000-0008-0000-0000-0000AB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96" name="Texto 17" hidden="1">
          <a:extLst>
            <a:ext uri="{FF2B5EF4-FFF2-40B4-BE49-F238E27FC236}">
              <a16:creationId xmlns:a16="http://schemas.microsoft.com/office/drawing/2014/main" id="{00000000-0008-0000-0000-0000AC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97" name="Texto 17" hidden="1">
          <a:extLst>
            <a:ext uri="{FF2B5EF4-FFF2-40B4-BE49-F238E27FC236}">
              <a16:creationId xmlns:a16="http://schemas.microsoft.com/office/drawing/2014/main" id="{00000000-0008-0000-0000-0000AD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98" name="Texto 17" hidden="1">
          <a:extLst>
            <a:ext uri="{FF2B5EF4-FFF2-40B4-BE49-F238E27FC236}">
              <a16:creationId xmlns:a16="http://schemas.microsoft.com/office/drawing/2014/main" id="{00000000-0008-0000-0000-0000AE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99" name="Texto 17" hidden="1">
          <a:extLst>
            <a:ext uri="{FF2B5EF4-FFF2-40B4-BE49-F238E27FC236}">
              <a16:creationId xmlns:a16="http://schemas.microsoft.com/office/drawing/2014/main" id="{00000000-0008-0000-0000-0000AF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00" name="Texto 17" hidden="1">
          <a:extLst>
            <a:ext uri="{FF2B5EF4-FFF2-40B4-BE49-F238E27FC236}">
              <a16:creationId xmlns:a16="http://schemas.microsoft.com/office/drawing/2014/main" id="{00000000-0008-0000-0000-0000B0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01" name="Texto 17" hidden="1">
          <a:extLst>
            <a:ext uri="{FF2B5EF4-FFF2-40B4-BE49-F238E27FC236}">
              <a16:creationId xmlns:a16="http://schemas.microsoft.com/office/drawing/2014/main" id="{00000000-0008-0000-0000-0000B1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02" name="Texto 17" hidden="1">
          <a:extLst>
            <a:ext uri="{FF2B5EF4-FFF2-40B4-BE49-F238E27FC236}">
              <a16:creationId xmlns:a16="http://schemas.microsoft.com/office/drawing/2014/main" id="{00000000-0008-0000-0000-0000B2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2</xdr:col>
      <xdr:colOff>0</xdr:colOff>
      <xdr:row>154</xdr:row>
      <xdr:rowOff>0</xdr:rowOff>
    </xdr:from>
    <xdr:ext cx="1333500" cy="285750"/>
    <xdr:sp macro="" textlink="">
      <xdr:nvSpPr>
        <xdr:cNvPr id="1203" name="Texto 17" hidden="1">
          <a:extLst>
            <a:ext uri="{FF2B5EF4-FFF2-40B4-BE49-F238E27FC236}">
              <a16:creationId xmlns:a16="http://schemas.microsoft.com/office/drawing/2014/main" id="{00000000-0008-0000-0000-0000B3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04" name="Texto 17" hidden="1">
          <a:extLst>
            <a:ext uri="{FF2B5EF4-FFF2-40B4-BE49-F238E27FC236}">
              <a16:creationId xmlns:a16="http://schemas.microsoft.com/office/drawing/2014/main" id="{00000000-0008-0000-0000-0000B4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05" name="Texto 17" hidden="1">
          <a:extLst>
            <a:ext uri="{FF2B5EF4-FFF2-40B4-BE49-F238E27FC236}">
              <a16:creationId xmlns:a16="http://schemas.microsoft.com/office/drawing/2014/main" id="{00000000-0008-0000-0000-0000B5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06" name="Texto 17" hidden="1">
          <a:extLst>
            <a:ext uri="{FF2B5EF4-FFF2-40B4-BE49-F238E27FC236}">
              <a16:creationId xmlns:a16="http://schemas.microsoft.com/office/drawing/2014/main" id="{00000000-0008-0000-0000-0000B6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07" name="Texto 17" hidden="1">
          <a:extLst>
            <a:ext uri="{FF2B5EF4-FFF2-40B4-BE49-F238E27FC236}">
              <a16:creationId xmlns:a16="http://schemas.microsoft.com/office/drawing/2014/main" id="{00000000-0008-0000-0000-0000B7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08" name="Texto 17" hidden="1">
          <a:extLst>
            <a:ext uri="{FF2B5EF4-FFF2-40B4-BE49-F238E27FC236}">
              <a16:creationId xmlns:a16="http://schemas.microsoft.com/office/drawing/2014/main" id="{00000000-0008-0000-0000-0000B8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09" name="Texto 17" hidden="1">
          <a:extLst>
            <a:ext uri="{FF2B5EF4-FFF2-40B4-BE49-F238E27FC236}">
              <a16:creationId xmlns:a16="http://schemas.microsoft.com/office/drawing/2014/main" id="{00000000-0008-0000-0000-0000B9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10" name="Texto 17" hidden="1">
          <a:extLst>
            <a:ext uri="{FF2B5EF4-FFF2-40B4-BE49-F238E27FC236}">
              <a16:creationId xmlns:a16="http://schemas.microsoft.com/office/drawing/2014/main" id="{00000000-0008-0000-0000-0000BA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11" name="Texto 17" hidden="1">
          <a:extLst>
            <a:ext uri="{FF2B5EF4-FFF2-40B4-BE49-F238E27FC236}">
              <a16:creationId xmlns:a16="http://schemas.microsoft.com/office/drawing/2014/main" id="{00000000-0008-0000-0000-0000BB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12" name="Texto 17" hidden="1">
          <a:extLst>
            <a:ext uri="{FF2B5EF4-FFF2-40B4-BE49-F238E27FC236}">
              <a16:creationId xmlns:a16="http://schemas.microsoft.com/office/drawing/2014/main" id="{00000000-0008-0000-0000-0000BC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13" name="Texto 17" hidden="1">
          <a:extLst>
            <a:ext uri="{FF2B5EF4-FFF2-40B4-BE49-F238E27FC236}">
              <a16:creationId xmlns:a16="http://schemas.microsoft.com/office/drawing/2014/main" id="{00000000-0008-0000-0000-0000BD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14" name="Texto 17" hidden="1">
          <a:extLst>
            <a:ext uri="{FF2B5EF4-FFF2-40B4-BE49-F238E27FC236}">
              <a16:creationId xmlns:a16="http://schemas.microsoft.com/office/drawing/2014/main" id="{00000000-0008-0000-0000-0000BE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15" name="Texto 17" hidden="1">
          <a:extLst>
            <a:ext uri="{FF2B5EF4-FFF2-40B4-BE49-F238E27FC236}">
              <a16:creationId xmlns:a16="http://schemas.microsoft.com/office/drawing/2014/main" id="{00000000-0008-0000-0000-0000BF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16" name="Texto 17" hidden="1">
          <a:extLst>
            <a:ext uri="{FF2B5EF4-FFF2-40B4-BE49-F238E27FC236}">
              <a16:creationId xmlns:a16="http://schemas.microsoft.com/office/drawing/2014/main" id="{00000000-0008-0000-0000-0000C0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17" name="Texto 17" hidden="1">
          <a:extLst>
            <a:ext uri="{FF2B5EF4-FFF2-40B4-BE49-F238E27FC236}">
              <a16:creationId xmlns:a16="http://schemas.microsoft.com/office/drawing/2014/main" id="{00000000-0008-0000-0000-0000C1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18" name="Texto 17" hidden="1">
          <a:extLst>
            <a:ext uri="{FF2B5EF4-FFF2-40B4-BE49-F238E27FC236}">
              <a16:creationId xmlns:a16="http://schemas.microsoft.com/office/drawing/2014/main" id="{00000000-0008-0000-0000-0000C2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2</xdr:col>
      <xdr:colOff>0</xdr:colOff>
      <xdr:row>154</xdr:row>
      <xdr:rowOff>0</xdr:rowOff>
    </xdr:from>
    <xdr:ext cx="1333500" cy="285750"/>
    <xdr:sp macro="" textlink="">
      <xdr:nvSpPr>
        <xdr:cNvPr id="1219" name="Texto 17" hidden="1">
          <a:extLst>
            <a:ext uri="{FF2B5EF4-FFF2-40B4-BE49-F238E27FC236}">
              <a16:creationId xmlns:a16="http://schemas.microsoft.com/office/drawing/2014/main" id="{00000000-0008-0000-0000-0000C3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20" name="Texto 17" hidden="1">
          <a:extLst>
            <a:ext uri="{FF2B5EF4-FFF2-40B4-BE49-F238E27FC236}">
              <a16:creationId xmlns:a16="http://schemas.microsoft.com/office/drawing/2014/main" id="{00000000-0008-0000-0000-0000C4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21" name="Texto 17" hidden="1">
          <a:extLst>
            <a:ext uri="{FF2B5EF4-FFF2-40B4-BE49-F238E27FC236}">
              <a16:creationId xmlns:a16="http://schemas.microsoft.com/office/drawing/2014/main" id="{00000000-0008-0000-0000-0000C5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22" name="Texto 17" hidden="1">
          <a:extLst>
            <a:ext uri="{FF2B5EF4-FFF2-40B4-BE49-F238E27FC236}">
              <a16:creationId xmlns:a16="http://schemas.microsoft.com/office/drawing/2014/main" id="{00000000-0008-0000-0000-0000C6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23" name="Texto 17" hidden="1">
          <a:extLst>
            <a:ext uri="{FF2B5EF4-FFF2-40B4-BE49-F238E27FC236}">
              <a16:creationId xmlns:a16="http://schemas.microsoft.com/office/drawing/2014/main" id="{00000000-0008-0000-0000-0000C7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24" name="Texto 17" hidden="1">
          <a:extLst>
            <a:ext uri="{FF2B5EF4-FFF2-40B4-BE49-F238E27FC236}">
              <a16:creationId xmlns:a16="http://schemas.microsoft.com/office/drawing/2014/main" id="{00000000-0008-0000-0000-0000C8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25" name="Texto 17" hidden="1">
          <a:extLst>
            <a:ext uri="{FF2B5EF4-FFF2-40B4-BE49-F238E27FC236}">
              <a16:creationId xmlns:a16="http://schemas.microsoft.com/office/drawing/2014/main" id="{00000000-0008-0000-0000-0000C9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26" name="Texto 17" hidden="1">
          <a:extLst>
            <a:ext uri="{FF2B5EF4-FFF2-40B4-BE49-F238E27FC236}">
              <a16:creationId xmlns:a16="http://schemas.microsoft.com/office/drawing/2014/main" id="{00000000-0008-0000-0000-0000CA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27" name="Texto 17" hidden="1">
          <a:extLst>
            <a:ext uri="{FF2B5EF4-FFF2-40B4-BE49-F238E27FC236}">
              <a16:creationId xmlns:a16="http://schemas.microsoft.com/office/drawing/2014/main" id="{00000000-0008-0000-0000-0000CB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28" name="Texto 17" hidden="1">
          <a:extLst>
            <a:ext uri="{FF2B5EF4-FFF2-40B4-BE49-F238E27FC236}">
              <a16:creationId xmlns:a16="http://schemas.microsoft.com/office/drawing/2014/main" id="{00000000-0008-0000-0000-0000CC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29" name="Texto 17" hidden="1">
          <a:extLst>
            <a:ext uri="{FF2B5EF4-FFF2-40B4-BE49-F238E27FC236}">
              <a16:creationId xmlns:a16="http://schemas.microsoft.com/office/drawing/2014/main" id="{00000000-0008-0000-0000-0000CD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30" name="Texto 17" hidden="1">
          <a:extLst>
            <a:ext uri="{FF2B5EF4-FFF2-40B4-BE49-F238E27FC236}">
              <a16:creationId xmlns:a16="http://schemas.microsoft.com/office/drawing/2014/main" id="{00000000-0008-0000-0000-0000CE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31" name="Texto 17" hidden="1">
          <a:extLst>
            <a:ext uri="{FF2B5EF4-FFF2-40B4-BE49-F238E27FC236}">
              <a16:creationId xmlns:a16="http://schemas.microsoft.com/office/drawing/2014/main" id="{00000000-0008-0000-0000-0000CF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32" name="Texto 17" hidden="1">
          <a:extLst>
            <a:ext uri="{FF2B5EF4-FFF2-40B4-BE49-F238E27FC236}">
              <a16:creationId xmlns:a16="http://schemas.microsoft.com/office/drawing/2014/main" id="{00000000-0008-0000-0000-0000D0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33" name="Texto 17" hidden="1">
          <a:extLst>
            <a:ext uri="{FF2B5EF4-FFF2-40B4-BE49-F238E27FC236}">
              <a16:creationId xmlns:a16="http://schemas.microsoft.com/office/drawing/2014/main" id="{00000000-0008-0000-0000-0000D1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34" name="Texto 17" hidden="1">
          <a:extLst>
            <a:ext uri="{FF2B5EF4-FFF2-40B4-BE49-F238E27FC236}">
              <a16:creationId xmlns:a16="http://schemas.microsoft.com/office/drawing/2014/main" id="{00000000-0008-0000-0000-0000D2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2</xdr:col>
      <xdr:colOff>0</xdr:colOff>
      <xdr:row>154</xdr:row>
      <xdr:rowOff>0</xdr:rowOff>
    </xdr:from>
    <xdr:ext cx="1333500" cy="285750"/>
    <xdr:sp macro="" textlink="">
      <xdr:nvSpPr>
        <xdr:cNvPr id="1235" name="Texto 17" hidden="1">
          <a:extLst>
            <a:ext uri="{FF2B5EF4-FFF2-40B4-BE49-F238E27FC236}">
              <a16:creationId xmlns:a16="http://schemas.microsoft.com/office/drawing/2014/main" id="{00000000-0008-0000-0000-0000D3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36" name="Texto 17" hidden="1">
          <a:extLst>
            <a:ext uri="{FF2B5EF4-FFF2-40B4-BE49-F238E27FC236}">
              <a16:creationId xmlns:a16="http://schemas.microsoft.com/office/drawing/2014/main" id="{00000000-0008-0000-0000-0000D4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37" name="Texto 17" hidden="1">
          <a:extLst>
            <a:ext uri="{FF2B5EF4-FFF2-40B4-BE49-F238E27FC236}">
              <a16:creationId xmlns:a16="http://schemas.microsoft.com/office/drawing/2014/main" id="{00000000-0008-0000-0000-0000D5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38" name="Texto 17" hidden="1">
          <a:extLst>
            <a:ext uri="{FF2B5EF4-FFF2-40B4-BE49-F238E27FC236}">
              <a16:creationId xmlns:a16="http://schemas.microsoft.com/office/drawing/2014/main" id="{00000000-0008-0000-0000-0000D6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39" name="Texto 17" hidden="1">
          <a:extLst>
            <a:ext uri="{FF2B5EF4-FFF2-40B4-BE49-F238E27FC236}">
              <a16:creationId xmlns:a16="http://schemas.microsoft.com/office/drawing/2014/main" id="{00000000-0008-0000-0000-0000D7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40" name="Texto 17" hidden="1">
          <a:extLst>
            <a:ext uri="{FF2B5EF4-FFF2-40B4-BE49-F238E27FC236}">
              <a16:creationId xmlns:a16="http://schemas.microsoft.com/office/drawing/2014/main" id="{00000000-0008-0000-0000-0000D8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41" name="Texto 17" hidden="1">
          <a:extLst>
            <a:ext uri="{FF2B5EF4-FFF2-40B4-BE49-F238E27FC236}">
              <a16:creationId xmlns:a16="http://schemas.microsoft.com/office/drawing/2014/main" id="{00000000-0008-0000-0000-0000D9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42" name="Texto 17" hidden="1">
          <a:extLst>
            <a:ext uri="{FF2B5EF4-FFF2-40B4-BE49-F238E27FC236}">
              <a16:creationId xmlns:a16="http://schemas.microsoft.com/office/drawing/2014/main" id="{00000000-0008-0000-0000-0000DA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43" name="Texto 17" hidden="1">
          <a:extLst>
            <a:ext uri="{FF2B5EF4-FFF2-40B4-BE49-F238E27FC236}">
              <a16:creationId xmlns:a16="http://schemas.microsoft.com/office/drawing/2014/main" id="{00000000-0008-0000-0000-0000DB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44" name="Texto 17" hidden="1">
          <a:extLst>
            <a:ext uri="{FF2B5EF4-FFF2-40B4-BE49-F238E27FC236}">
              <a16:creationId xmlns:a16="http://schemas.microsoft.com/office/drawing/2014/main" id="{00000000-0008-0000-0000-0000DC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45" name="Texto 17" hidden="1">
          <a:extLst>
            <a:ext uri="{FF2B5EF4-FFF2-40B4-BE49-F238E27FC236}">
              <a16:creationId xmlns:a16="http://schemas.microsoft.com/office/drawing/2014/main" id="{00000000-0008-0000-0000-0000DD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46" name="Texto 17" hidden="1">
          <a:extLst>
            <a:ext uri="{FF2B5EF4-FFF2-40B4-BE49-F238E27FC236}">
              <a16:creationId xmlns:a16="http://schemas.microsoft.com/office/drawing/2014/main" id="{00000000-0008-0000-0000-0000DE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47" name="Texto 17" hidden="1">
          <a:extLst>
            <a:ext uri="{FF2B5EF4-FFF2-40B4-BE49-F238E27FC236}">
              <a16:creationId xmlns:a16="http://schemas.microsoft.com/office/drawing/2014/main" id="{00000000-0008-0000-0000-0000DF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48" name="Texto 17" hidden="1">
          <a:extLst>
            <a:ext uri="{FF2B5EF4-FFF2-40B4-BE49-F238E27FC236}">
              <a16:creationId xmlns:a16="http://schemas.microsoft.com/office/drawing/2014/main" id="{00000000-0008-0000-0000-0000E0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49" name="Texto 17" hidden="1">
          <a:extLst>
            <a:ext uri="{FF2B5EF4-FFF2-40B4-BE49-F238E27FC236}">
              <a16:creationId xmlns:a16="http://schemas.microsoft.com/office/drawing/2014/main" id="{00000000-0008-0000-0000-0000E1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50" name="Texto 17" hidden="1">
          <a:extLst>
            <a:ext uri="{FF2B5EF4-FFF2-40B4-BE49-F238E27FC236}">
              <a16:creationId xmlns:a16="http://schemas.microsoft.com/office/drawing/2014/main" id="{00000000-0008-0000-0000-0000E2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2</xdr:col>
      <xdr:colOff>0</xdr:colOff>
      <xdr:row>154</xdr:row>
      <xdr:rowOff>0</xdr:rowOff>
    </xdr:from>
    <xdr:ext cx="1333500" cy="285750"/>
    <xdr:sp macro="" textlink="">
      <xdr:nvSpPr>
        <xdr:cNvPr id="1251" name="Texto 17" hidden="1">
          <a:extLst>
            <a:ext uri="{FF2B5EF4-FFF2-40B4-BE49-F238E27FC236}">
              <a16:creationId xmlns:a16="http://schemas.microsoft.com/office/drawing/2014/main" id="{00000000-0008-0000-0000-0000E3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52" name="Texto 17" hidden="1">
          <a:extLst>
            <a:ext uri="{FF2B5EF4-FFF2-40B4-BE49-F238E27FC236}">
              <a16:creationId xmlns:a16="http://schemas.microsoft.com/office/drawing/2014/main" id="{00000000-0008-0000-0000-0000E4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53" name="Texto 17" hidden="1">
          <a:extLst>
            <a:ext uri="{FF2B5EF4-FFF2-40B4-BE49-F238E27FC236}">
              <a16:creationId xmlns:a16="http://schemas.microsoft.com/office/drawing/2014/main" id="{00000000-0008-0000-0000-0000E5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54" name="Texto 17" hidden="1">
          <a:extLst>
            <a:ext uri="{FF2B5EF4-FFF2-40B4-BE49-F238E27FC236}">
              <a16:creationId xmlns:a16="http://schemas.microsoft.com/office/drawing/2014/main" id="{00000000-0008-0000-0000-0000E6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55" name="Texto 17" hidden="1">
          <a:extLst>
            <a:ext uri="{FF2B5EF4-FFF2-40B4-BE49-F238E27FC236}">
              <a16:creationId xmlns:a16="http://schemas.microsoft.com/office/drawing/2014/main" id="{00000000-0008-0000-0000-0000E7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56" name="Texto 17" hidden="1">
          <a:extLst>
            <a:ext uri="{FF2B5EF4-FFF2-40B4-BE49-F238E27FC236}">
              <a16:creationId xmlns:a16="http://schemas.microsoft.com/office/drawing/2014/main" id="{00000000-0008-0000-0000-0000E8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57" name="Texto 17" hidden="1">
          <a:extLst>
            <a:ext uri="{FF2B5EF4-FFF2-40B4-BE49-F238E27FC236}">
              <a16:creationId xmlns:a16="http://schemas.microsoft.com/office/drawing/2014/main" id="{00000000-0008-0000-0000-0000E9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58" name="Texto 17" hidden="1">
          <a:extLst>
            <a:ext uri="{FF2B5EF4-FFF2-40B4-BE49-F238E27FC236}">
              <a16:creationId xmlns:a16="http://schemas.microsoft.com/office/drawing/2014/main" id="{00000000-0008-0000-0000-0000EA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59" name="Texto 17" hidden="1">
          <a:extLst>
            <a:ext uri="{FF2B5EF4-FFF2-40B4-BE49-F238E27FC236}">
              <a16:creationId xmlns:a16="http://schemas.microsoft.com/office/drawing/2014/main" id="{00000000-0008-0000-0000-0000EB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60" name="Texto 17" hidden="1">
          <a:extLst>
            <a:ext uri="{FF2B5EF4-FFF2-40B4-BE49-F238E27FC236}">
              <a16:creationId xmlns:a16="http://schemas.microsoft.com/office/drawing/2014/main" id="{00000000-0008-0000-0000-0000EC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61" name="Texto 17" hidden="1">
          <a:extLst>
            <a:ext uri="{FF2B5EF4-FFF2-40B4-BE49-F238E27FC236}">
              <a16:creationId xmlns:a16="http://schemas.microsoft.com/office/drawing/2014/main" id="{00000000-0008-0000-0000-0000ED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62" name="Texto 17" hidden="1">
          <a:extLst>
            <a:ext uri="{FF2B5EF4-FFF2-40B4-BE49-F238E27FC236}">
              <a16:creationId xmlns:a16="http://schemas.microsoft.com/office/drawing/2014/main" id="{00000000-0008-0000-0000-0000EE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63" name="Texto 17" hidden="1">
          <a:extLst>
            <a:ext uri="{FF2B5EF4-FFF2-40B4-BE49-F238E27FC236}">
              <a16:creationId xmlns:a16="http://schemas.microsoft.com/office/drawing/2014/main" id="{00000000-0008-0000-0000-0000EF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64" name="Texto 17" hidden="1">
          <a:extLst>
            <a:ext uri="{FF2B5EF4-FFF2-40B4-BE49-F238E27FC236}">
              <a16:creationId xmlns:a16="http://schemas.microsoft.com/office/drawing/2014/main" id="{00000000-0008-0000-0000-0000F0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65" name="Texto 17" hidden="1">
          <a:extLst>
            <a:ext uri="{FF2B5EF4-FFF2-40B4-BE49-F238E27FC236}">
              <a16:creationId xmlns:a16="http://schemas.microsoft.com/office/drawing/2014/main" id="{00000000-0008-0000-0000-0000F1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66" name="Texto 17" hidden="1">
          <a:extLst>
            <a:ext uri="{FF2B5EF4-FFF2-40B4-BE49-F238E27FC236}">
              <a16:creationId xmlns:a16="http://schemas.microsoft.com/office/drawing/2014/main" id="{00000000-0008-0000-0000-0000F2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2</xdr:col>
      <xdr:colOff>0</xdr:colOff>
      <xdr:row>154</xdr:row>
      <xdr:rowOff>0</xdr:rowOff>
    </xdr:from>
    <xdr:ext cx="1333500" cy="285750"/>
    <xdr:sp macro="" textlink="">
      <xdr:nvSpPr>
        <xdr:cNvPr id="1267" name="Texto 17" hidden="1">
          <a:extLst>
            <a:ext uri="{FF2B5EF4-FFF2-40B4-BE49-F238E27FC236}">
              <a16:creationId xmlns:a16="http://schemas.microsoft.com/office/drawing/2014/main" id="{00000000-0008-0000-0000-0000F3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68" name="Texto 17" hidden="1">
          <a:extLst>
            <a:ext uri="{FF2B5EF4-FFF2-40B4-BE49-F238E27FC236}">
              <a16:creationId xmlns:a16="http://schemas.microsoft.com/office/drawing/2014/main" id="{00000000-0008-0000-0000-0000F4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69" name="Texto 17" hidden="1">
          <a:extLst>
            <a:ext uri="{FF2B5EF4-FFF2-40B4-BE49-F238E27FC236}">
              <a16:creationId xmlns:a16="http://schemas.microsoft.com/office/drawing/2014/main" id="{00000000-0008-0000-0000-0000F5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70" name="Texto 17" hidden="1">
          <a:extLst>
            <a:ext uri="{FF2B5EF4-FFF2-40B4-BE49-F238E27FC236}">
              <a16:creationId xmlns:a16="http://schemas.microsoft.com/office/drawing/2014/main" id="{00000000-0008-0000-0000-0000F6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71" name="Texto 17" hidden="1">
          <a:extLst>
            <a:ext uri="{FF2B5EF4-FFF2-40B4-BE49-F238E27FC236}">
              <a16:creationId xmlns:a16="http://schemas.microsoft.com/office/drawing/2014/main" id="{00000000-0008-0000-0000-0000F7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72" name="Texto 17" hidden="1">
          <a:extLst>
            <a:ext uri="{FF2B5EF4-FFF2-40B4-BE49-F238E27FC236}">
              <a16:creationId xmlns:a16="http://schemas.microsoft.com/office/drawing/2014/main" id="{00000000-0008-0000-0000-0000F8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73" name="Texto 17" hidden="1">
          <a:extLst>
            <a:ext uri="{FF2B5EF4-FFF2-40B4-BE49-F238E27FC236}">
              <a16:creationId xmlns:a16="http://schemas.microsoft.com/office/drawing/2014/main" id="{00000000-0008-0000-0000-0000F9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74" name="Texto 17" hidden="1">
          <a:extLst>
            <a:ext uri="{FF2B5EF4-FFF2-40B4-BE49-F238E27FC236}">
              <a16:creationId xmlns:a16="http://schemas.microsoft.com/office/drawing/2014/main" id="{00000000-0008-0000-0000-0000FA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75" name="Texto 17" hidden="1">
          <a:extLst>
            <a:ext uri="{FF2B5EF4-FFF2-40B4-BE49-F238E27FC236}">
              <a16:creationId xmlns:a16="http://schemas.microsoft.com/office/drawing/2014/main" id="{00000000-0008-0000-0000-0000FB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76" name="Texto 17" hidden="1">
          <a:extLst>
            <a:ext uri="{FF2B5EF4-FFF2-40B4-BE49-F238E27FC236}">
              <a16:creationId xmlns:a16="http://schemas.microsoft.com/office/drawing/2014/main" id="{00000000-0008-0000-0000-0000FC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77" name="Texto 17" hidden="1">
          <a:extLst>
            <a:ext uri="{FF2B5EF4-FFF2-40B4-BE49-F238E27FC236}">
              <a16:creationId xmlns:a16="http://schemas.microsoft.com/office/drawing/2014/main" id="{00000000-0008-0000-0000-0000FD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78" name="Texto 17" hidden="1">
          <a:extLst>
            <a:ext uri="{FF2B5EF4-FFF2-40B4-BE49-F238E27FC236}">
              <a16:creationId xmlns:a16="http://schemas.microsoft.com/office/drawing/2014/main" id="{00000000-0008-0000-0000-0000FE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79" name="Texto 17" hidden="1">
          <a:extLst>
            <a:ext uri="{FF2B5EF4-FFF2-40B4-BE49-F238E27FC236}">
              <a16:creationId xmlns:a16="http://schemas.microsoft.com/office/drawing/2014/main" id="{00000000-0008-0000-0000-0000FF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80" name="Texto 17" hidden="1">
          <a:extLst>
            <a:ext uri="{FF2B5EF4-FFF2-40B4-BE49-F238E27FC236}">
              <a16:creationId xmlns:a16="http://schemas.microsoft.com/office/drawing/2014/main" id="{00000000-0008-0000-0000-00000005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81" name="Texto 17" hidden="1">
          <a:extLst>
            <a:ext uri="{FF2B5EF4-FFF2-40B4-BE49-F238E27FC236}">
              <a16:creationId xmlns:a16="http://schemas.microsoft.com/office/drawing/2014/main" id="{00000000-0008-0000-0000-00000105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82" name="Texto 17" hidden="1">
          <a:extLst>
            <a:ext uri="{FF2B5EF4-FFF2-40B4-BE49-F238E27FC236}">
              <a16:creationId xmlns:a16="http://schemas.microsoft.com/office/drawing/2014/main" id="{00000000-0008-0000-0000-00000205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83" name="Texto 17" hidden="1">
          <a:extLst>
            <a:ext uri="{FF2B5EF4-FFF2-40B4-BE49-F238E27FC236}">
              <a16:creationId xmlns:a16="http://schemas.microsoft.com/office/drawing/2014/main" id="{00000000-0008-0000-0000-00000305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84" name="Texto 17" hidden="1">
          <a:extLst>
            <a:ext uri="{FF2B5EF4-FFF2-40B4-BE49-F238E27FC236}">
              <a16:creationId xmlns:a16="http://schemas.microsoft.com/office/drawing/2014/main" id="{00000000-0008-0000-0000-00000405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85" name="Texto 17" hidden="1">
          <a:extLst>
            <a:ext uri="{FF2B5EF4-FFF2-40B4-BE49-F238E27FC236}">
              <a16:creationId xmlns:a16="http://schemas.microsoft.com/office/drawing/2014/main" id="{00000000-0008-0000-0000-00000505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86" name="Texto 17" hidden="1">
          <a:extLst>
            <a:ext uri="{FF2B5EF4-FFF2-40B4-BE49-F238E27FC236}">
              <a16:creationId xmlns:a16="http://schemas.microsoft.com/office/drawing/2014/main" id="{00000000-0008-0000-0000-00000605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87" name="Texto 17" hidden="1">
          <a:extLst>
            <a:ext uri="{FF2B5EF4-FFF2-40B4-BE49-F238E27FC236}">
              <a16:creationId xmlns:a16="http://schemas.microsoft.com/office/drawing/2014/main" id="{00000000-0008-0000-0000-00000705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88" name="Texto 17" hidden="1">
          <a:extLst>
            <a:ext uri="{FF2B5EF4-FFF2-40B4-BE49-F238E27FC236}">
              <a16:creationId xmlns:a16="http://schemas.microsoft.com/office/drawing/2014/main" id="{00000000-0008-0000-0000-00000805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89" name="Texto 17" hidden="1">
          <a:extLst>
            <a:ext uri="{FF2B5EF4-FFF2-40B4-BE49-F238E27FC236}">
              <a16:creationId xmlns:a16="http://schemas.microsoft.com/office/drawing/2014/main" id="{00000000-0008-0000-0000-00000905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90" name="Texto 17" hidden="1">
          <a:extLst>
            <a:ext uri="{FF2B5EF4-FFF2-40B4-BE49-F238E27FC236}">
              <a16:creationId xmlns:a16="http://schemas.microsoft.com/office/drawing/2014/main" id="{00000000-0008-0000-0000-00000A05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91" name="Texto 17" hidden="1">
          <a:extLst>
            <a:ext uri="{FF2B5EF4-FFF2-40B4-BE49-F238E27FC236}">
              <a16:creationId xmlns:a16="http://schemas.microsoft.com/office/drawing/2014/main" id="{00000000-0008-0000-0000-00000B05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92" name="Texto 17" hidden="1">
          <a:extLst>
            <a:ext uri="{FF2B5EF4-FFF2-40B4-BE49-F238E27FC236}">
              <a16:creationId xmlns:a16="http://schemas.microsoft.com/office/drawing/2014/main" id="{00000000-0008-0000-0000-00000C05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93" name="Texto 17" hidden="1">
          <a:extLst>
            <a:ext uri="{FF2B5EF4-FFF2-40B4-BE49-F238E27FC236}">
              <a16:creationId xmlns:a16="http://schemas.microsoft.com/office/drawing/2014/main" id="{00000000-0008-0000-0000-00000D05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94" name="Texto 17" hidden="1">
          <a:extLst>
            <a:ext uri="{FF2B5EF4-FFF2-40B4-BE49-F238E27FC236}">
              <a16:creationId xmlns:a16="http://schemas.microsoft.com/office/drawing/2014/main" id="{00000000-0008-0000-0000-00000E05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95" name="Texto 17" hidden="1">
          <a:extLst>
            <a:ext uri="{FF2B5EF4-FFF2-40B4-BE49-F238E27FC236}">
              <a16:creationId xmlns:a16="http://schemas.microsoft.com/office/drawing/2014/main" id="{00000000-0008-0000-0000-00000F05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333375"/>
    <xdr:sp macro="" textlink="">
      <xdr:nvSpPr>
        <xdr:cNvPr id="1296" name="Texto 17" hidden="1">
          <a:extLst>
            <a:ext uri="{FF2B5EF4-FFF2-40B4-BE49-F238E27FC236}">
              <a16:creationId xmlns:a16="http://schemas.microsoft.com/office/drawing/2014/main" id="{00000000-0008-0000-0000-000010050000}"/>
            </a:ext>
          </a:extLst>
        </xdr:cNvPr>
        <xdr:cNvSpPr txBox="1">
          <a:spLocks noChangeArrowheads="1"/>
        </xdr:cNvSpPr>
      </xdr:nvSpPr>
      <xdr:spPr bwMode="auto">
        <a:xfrm>
          <a:off x="781050" y="15392400"/>
          <a:ext cx="1333500" cy="33337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333375"/>
    <xdr:sp macro="" textlink="">
      <xdr:nvSpPr>
        <xdr:cNvPr id="1297" name="Texto 17" hidden="1">
          <a:extLst>
            <a:ext uri="{FF2B5EF4-FFF2-40B4-BE49-F238E27FC236}">
              <a16:creationId xmlns:a16="http://schemas.microsoft.com/office/drawing/2014/main" id="{00000000-0008-0000-0000-000011050000}"/>
            </a:ext>
          </a:extLst>
        </xdr:cNvPr>
        <xdr:cNvSpPr txBox="1">
          <a:spLocks noChangeArrowheads="1"/>
        </xdr:cNvSpPr>
      </xdr:nvSpPr>
      <xdr:spPr bwMode="auto">
        <a:xfrm>
          <a:off x="781050" y="15392400"/>
          <a:ext cx="1333500" cy="33337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333375"/>
    <xdr:sp macro="" textlink="">
      <xdr:nvSpPr>
        <xdr:cNvPr id="1298" name="Texto 17" hidden="1">
          <a:extLst>
            <a:ext uri="{FF2B5EF4-FFF2-40B4-BE49-F238E27FC236}">
              <a16:creationId xmlns:a16="http://schemas.microsoft.com/office/drawing/2014/main" id="{00000000-0008-0000-0000-000012050000}"/>
            </a:ext>
          </a:extLst>
        </xdr:cNvPr>
        <xdr:cNvSpPr txBox="1">
          <a:spLocks noChangeArrowheads="1"/>
        </xdr:cNvSpPr>
      </xdr:nvSpPr>
      <xdr:spPr bwMode="auto">
        <a:xfrm>
          <a:off x="781050" y="15392400"/>
          <a:ext cx="1333500" cy="33337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333375"/>
    <xdr:sp macro="" textlink="">
      <xdr:nvSpPr>
        <xdr:cNvPr id="1299" name="Texto 17" hidden="1">
          <a:extLst>
            <a:ext uri="{FF2B5EF4-FFF2-40B4-BE49-F238E27FC236}">
              <a16:creationId xmlns:a16="http://schemas.microsoft.com/office/drawing/2014/main" id="{00000000-0008-0000-0000-000013050000}"/>
            </a:ext>
          </a:extLst>
        </xdr:cNvPr>
        <xdr:cNvSpPr txBox="1">
          <a:spLocks noChangeArrowheads="1"/>
        </xdr:cNvSpPr>
      </xdr:nvSpPr>
      <xdr:spPr bwMode="auto">
        <a:xfrm>
          <a:off x="781050" y="15392400"/>
          <a:ext cx="1333500" cy="33337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333375"/>
    <xdr:sp macro="" textlink="">
      <xdr:nvSpPr>
        <xdr:cNvPr id="1300" name="Texto 17" hidden="1">
          <a:extLst>
            <a:ext uri="{FF2B5EF4-FFF2-40B4-BE49-F238E27FC236}">
              <a16:creationId xmlns:a16="http://schemas.microsoft.com/office/drawing/2014/main" id="{00000000-0008-0000-0000-000014050000}"/>
            </a:ext>
          </a:extLst>
        </xdr:cNvPr>
        <xdr:cNvSpPr txBox="1">
          <a:spLocks noChangeArrowheads="1"/>
        </xdr:cNvSpPr>
      </xdr:nvSpPr>
      <xdr:spPr bwMode="auto">
        <a:xfrm>
          <a:off x="781050" y="15392400"/>
          <a:ext cx="1333500" cy="33337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333375"/>
    <xdr:sp macro="" textlink="">
      <xdr:nvSpPr>
        <xdr:cNvPr id="1301" name="Texto 17" hidden="1">
          <a:extLst>
            <a:ext uri="{FF2B5EF4-FFF2-40B4-BE49-F238E27FC236}">
              <a16:creationId xmlns:a16="http://schemas.microsoft.com/office/drawing/2014/main" id="{00000000-0008-0000-0000-000015050000}"/>
            </a:ext>
          </a:extLst>
        </xdr:cNvPr>
        <xdr:cNvSpPr txBox="1">
          <a:spLocks noChangeArrowheads="1"/>
        </xdr:cNvSpPr>
      </xdr:nvSpPr>
      <xdr:spPr bwMode="auto">
        <a:xfrm>
          <a:off x="781050" y="15392400"/>
          <a:ext cx="1333500" cy="33337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333375"/>
    <xdr:sp macro="" textlink="">
      <xdr:nvSpPr>
        <xdr:cNvPr id="1302" name="Texto 17" hidden="1">
          <a:extLst>
            <a:ext uri="{FF2B5EF4-FFF2-40B4-BE49-F238E27FC236}">
              <a16:creationId xmlns:a16="http://schemas.microsoft.com/office/drawing/2014/main" id="{00000000-0008-0000-0000-000016050000}"/>
            </a:ext>
          </a:extLst>
        </xdr:cNvPr>
        <xdr:cNvSpPr txBox="1">
          <a:spLocks noChangeArrowheads="1"/>
        </xdr:cNvSpPr>
      </xdr:nvSpPr>
      <xdr:spPr bwMode="auto">
        <a:xfrm>
          <a:off x="781050" y="15392400"/>
          <a:ext cx="1333500" cy="33337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333375"/>
    <xdr:sp macro="" textlink="">
      <xdr:nvSpPr>
        <xdr:cNvPr id="1303" name="Texto 17" hidden="1">
          <a:extLst>
            <a:ext uri="{FF2B5EF4-FFF2-40B4-BE49-F238E27FC236}">
              <a16:creationId xmlns:a16="http://schemas.microsoft.com/office/drawing/2014/main" id="{00000000-0008-0000-0000-000017050000}"/>
            </a:ext>
          </a:extLst>
        </xdr:cNvPr>
        <xdr:cNvSpPr txBox="1">
          <a:spLocks noChangeArrowheads="1"/>
        </xdr:cNvSpPr>
      </xdr:nvSpPr>
      <xdr:spPr bwMode="auto">
        <a:xfrm>
          <a:off x="781050" y="15392400"/>
          <a:ext cx="1333500" cy="33337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342900"/>
    <xdr:sp macro="" textlink="">
      <xdr:nvSpPr>
        <xdr:cNvPr id="1304" name="Texto 17" hidden="1">
          <a:extLst>
            <a:ext uri="{FF2B5EF4-FFF2-40B4-BE49-F238E27FC236}">
              <a16:creationId xmlns:a16="http://schemas.microsoft.com/office/drawing/2014/main" id="{00000000-0008-0000-0000-000018050000}"/>
            </a:ext>
          </a:extLst>
        </xdr:cNvPr>
        <xdr:cNvSpPr txBox="1">
          <a:spLocks noChangeArrowheads="1"/>
        </xdr:cNvSpPr>
      </xdr:nvSpPr>
      <xdr:spPr bwMode="auto">
        <a:xfrm>
          <a:off x="781050" y="15392400"/>
          <a:ext cx="1333500" cy="342900"/>
        </a:xfrm>
        <a:prstGeom prst="rect">
          <a:avLst/>
        </a:prstGeom>
        <a:noFill/>
        <a:ln w="9525">
          <a:noFill/>
          <a:miter lim="800000"/>
          <a:headEnd/>
          <a:tailEnd/>
        </a:ln>
      </xdr:spPr>
    </xdr:sp>
    <xdr:clientData/>
  </xdr:oneCellAnchor>
  <xdr:oneCellAnchor>
    <xdr:from>
      <xdr:col>0</xdr:col>
      <xdr:colOff>1828800</xdr:colOff>
      <xdr:row>26</xdr:row>
      <xdr:rowOff>0</xdr:rowOff>
    </xdr:from>
    <xdr:ext cx="1333500" cy="238125"/>
    <xdr:sp macro="" textlink="">
      <xdr:nvSpPr>
        <xdr:cNvPr id="1305" name="Texto 17" hidden="1">
          <a:extLst>
            <a:ext uri="{FF2B5EF4-FFF2-40B4-BE49-F238E27FC236}">
              <a16:creationId xmlns:a16="http://schemas.microsoft.com/office/drawing/2014/main" id="{00000000-0008-0000-0000-000019050000}"/>
            </a:ext>
          </a:extLst>
        </xdr:cNvPr>
        <xdr:cNvSpPr txBox="1">
          <a:spLocks noChangeArrowheads="1"/>
        </xdr:cNvSpPr>
      </xdr:nvSpPr>
      <xdr:spPr bwMode="auto">
        <a:xfrm>
          <a:off x="781050" y="48987075"/>
          <a:ext cx="1333500" cy="238125"/>
        </a:xfrm>
        <a:prstGeom prst="rect">
          <a:avLst/>
        </a:prstGeom>
        <a:noFill/>
        <a:ln w="9525">
          <a:noFill/>
          <a:miter lim="800000"/>
          <a:headEnd/>
          <a:tailEnd/>
        </a:ln>
      </xdr:spPr>
    </xdr:sp>
    <xdr:clientData/>
  </xdr:oneCellAnchor>
  <xdr:oneCellAnchor>
    <xdr:from>
      <xdr:col>0</xdr:col>
      <xdr:colOff>1828800</xdr:colOff>
      <xdr:row>26</xdr:row>
      <xdr:rowOff>0</xdr:rowOff>
    </xdr:from>
    <xdr:ext cx="1333500" cy="238125"/>
    <xdr:sp macro="" textlink="">
      <xdr:nvSpPr>
        <xdr:cNvPr id="1306" name="Texto 17" hidden="1">
          <a:extLst>
            <a:ext uri="{FF2B5EF4-FFF2-40B4-BE49-F238E27FC236}">
              <a16:creationId xmlns:a16="http://schemas.microsoft.com/office/drawing/2014/main" id="{00000000-0008-0000-0000-00001A050000}"/>
            </a:ext>
          </a:extLst>
        </xdr:cNvPr>
        <xdr:cNvSpPr txBox="1">
          <a:spLocks noChangeArrowheads="1"/>
        </xdr:cNvSpPr>
      </xdr:nvSpPr>
      <xdr:spPr bwMode="auto">
        <a:xfrm>
          <a:off x="781050" y="48987075"/>
          <a:ext cx="1333500" cy="238125"/>
        </a:xfrm>
        <a:prstGeom prst="rect">
          <a:avLst/>
        </a:prstGeom>
        <a:noFill/>
        <a:ln w="9525">
          <a:noFill/>
          <a:miter lim="800000"/>
          <a:headEnd/>
          <a:tailEnd/>
        </a:ln>
      </xdr:spPr>
    </xdr:sp>
    <xdr:clientData/>
  </xdr:oneCellAnchor>
  <xdr:oneCellAnchor>
    <xdr:from>
      <xdr:col>0</xdr:col>
      <xdr:colOff>1828800</xdr:colOff>
      <xdr:row>26</xdr:row>
      <xdr:rowOff>0</xdr:rowOff>
    </xdr:from>
    <xdr:ext cx="1333500" cy="238125"/>
    <xdr:sp macro="" textlink="">
      <xdr:nvSpPr>
        <xdr:cNvPr id="1307" name="Texto 17" hidden="1">
          <a:extLst>
            <a:ext uri="{FF2B5EF4-FFF2-40B4-BE49-F238E27FC236}">
              <a16:creationId xmlns:a16="http://schemas.microsoft.com/office/drawing/2014/main" id="{00000000-0008-0000-0000-00001B050000}"/>
            </a:ext>
          </a:extLst>
        </xdr:cNvPr>
        <xdr:cNvSpPr txBox="1">
          <a:spLocks noChangeArrowheads="1"/>
        </xdr:cNvSpPr>
      </xdr:nvSpPr>
      <xdr:spPr bwMode="auto">
        <a:xfrm>
          <a:off x="781050" y="48987075"/>
          <a:ext cx="1333500" cy="238125"/>
        </a:xfrm>
        <a:prstGeom prst="rect">
          <a:avLst/>
        </a:prstGeom>
        <a:noFill/>
        <a:ln w="9525">
          <a:noFill/>
          <a:miter lim="800000"/>
          <a:headEnd/>
          <a:tailEnd/>
        </a:ln>
      </xdr:spPr>
    </xdr:sp>
    <xdr:clientData/>
  </xdr:oneCellAnchor>
  <xdr:oneCellAnchor>
    <xdr:from>
      <xdr:col>0</xdr:col>
      <xdr:colOff>1828800</xdr:colOff>
      <xdr:row>26</xdr:row>
      <xdr:rowOff>0</xdr:rowOff>
    </xdr:from>
    <xdr:ext cx="1333500" cy="238125"/>
    <xdr:sp macro="" textlink="">
      <xdr:nvSpPr>
        <xdr:cNvPr id="1308" name="Texto 17" hidden="1">
          <a:extLst>
            <a:ext uri="{FF2B5EF4-FFF2-40B4-BE49-F238E27FC236}">
              <a16:creationId xmlns:a16="http://schemas.microsoft.com/office/drawing/2014/main" id="{00000000-0008-0000-0000-00001C050000}"/>
            </a:ext>
          </a:extLst>
        </xdr:cNvPr>
        <xdr:cNvSpPr txBox="1">
          <a:spLocks noChangeArrowheads="1"/>
        </xdr:cNvSpPr>
      </xdr:nvSpPr>
      <xdr:spPr bwMode="auto">
        <a:xfrm>
          <a:off x="781050" y="48987075"/>
          <a:ext cx="1333500" cy="238125"/>
        </a:xfrm>
        <a:prstGeom prst="rect">
          <a:avLst/>
        </a:prstGeom>
        <a:noFill/>
        <a:ln w="9525">
          <a:noFill/>
          <a:miter lim="800000"/>
          <a:headEnd/>
          <a:tailEnd/>
        </a:ln>
      </xdr:spPr>
    </xdr:sp>
    <xdr:clientData/>
  </xdr:oneCellAnchor>
  <xdr:oneCellAnchor>
    <xdr:from>
      <xdr:col>0</xdr:col>
      <xdr:colOff>1828800</xdr:colOff>
      <xdr:row>26</xdr:row>
      <xdr:rowOff>0</xdr:rowOff>
    </xdr:from>
    <xdr:ext cx="1333500" cy="238125"/>
    <xdr:sp macro="" textlink="">
      <xdr:nvSpPr>
        <xdr:cNvPr id="1309" name="Texto 17" hidden="1">
          <a:extLst>
            <a:ext uri="{FF2B5EF4-FFF2-40B4-BE49-F238E27FC236}">
              <a16:creationId xmlns:a16="http://schemas.microsoft.com/office/drawing/2014/main" id="{00000000-0008-0000-0000-00001D050000}"/>
            </a:ext>
          </a:extLst>
        </xdr:cNvPr>
        <xdr:cNvSpPr txBox="1">
          <a:spLocks noChangeArrowheads="1"/>
        </xdr:cNvSpPr>
      </xdr:nvSpPr>
      <xdr:spPr bwMode="auto">
        <a:xfrm>
          <a:off x="781050" y="48987075"/>
          <a:ext cx="1333500" cy="238125"/>
        </a:xfrm>
        <a:prstGeom prst="rect">
          <a:avLst/>
        </a:prstGeom>
        <a:noFill/>
        <a:ln w="9525">
          <a:noFill/>
          <a:miter lim="800000"/>
          <a:headEnd/>
          <a:tailEnd/>
        </a:ln>
      </xdr:spPr>
    </xdr:sp>
    <xdr:clientData/>
  </xdr:oneCellAnchor>
  <xdr:oneCellAnchor>
    <xdr:from>
      <xdr:col>0</xdr:col>
      <xdr:colOff>1828800</xdr:colOff>
      <xdr:row>26</xdr:row>
      <xdr:rowOff>0</xdr:rowOff>
    </xdr:from>
    <xdr:ext cx="1333500" cy="238125"/>
    <xdr:sp macro="" textlink="">
      <xdr:nvSpPr>
        <xdr:cNvPr id="1310" name="Texto 17" hidden="1">
          <a:extLst>
            <a:ext uri="{FF2B5EF4-FFF2-40B4-BE49-F238E27FC236}">
              <a16:creationId xmlns:a16="http://schemas.microsoft.com/office/drawing/2014/main" id="{00000000-0008-0000-0000-00001E050000}"/>
            </a:ext>
          </a:extLst>
        </xdr:cNvPr>
        <xdr:cNvSpPr txBox="1">
          <a:spLocks noChangeArrowheads="1"/>
        </xdr:cNvSpPr>
      </xdr:nvSpPr>
      <xdr:spPr bwMode="auto">
        <a:xfrm>
          <a:off x="781050" y="48987075"/>
          <a:ext cx="1333500" cy="238125"/>
        </a:xfrm>
        <a:prstGeom prst="rect">
          <a:avLst/>
        </a:prstGeom>
        <a:noFill/>
        <a:ln w="9525">
          <a:noFill/>
          <a:miter lim="800000"/>
          <a:headEnd/>
          <a:tailEnd/>
        </a:ln>
      </xdr:spPr>
    </xdr:sp>
    <xdr:clientData/>
  </xdr:oneCellAnchor>
  <xdr:oneCellAnchor>
    <xdr:from>
      <xdr:col>0</xdr:col>
      <xdr:colOff>1828800</xdr:colOff>
      <xdr:row>26</xdr:row>
      <xdr:rowOff>0</xdr:rowOff>
    </xdr:from>
    <xdr:ext cx="1333500" cy="238125"/>
    <xdr:sp macro="" textlink="">
      <xdr:nvSpPr>
        <xdr:cNvPr id="1311" name="Texto 17" hidden="1">
          <a:extLst>
            <a:ext uri="{FF2B5EF4-FFF2-40B4-BE49-F238E27FC236}">
              <a16:creationId xmlns:a16="http://schemas.microsoft.com/office/drawing/2014/main" id="{00000000-0008-0000-0000-00001F050000}"/>
            </a:ext>
          </a:extLst>
        </xdr:cNvPr>
        <xdr:cNvSpPr txBox="1">
          <a:spLocks noChangeArrowheads="1"/>
        </xdr:cNvSpPr>
      </xdr:nvSpPr>
      <xdr:spPr bwMode="auto">
        <a:xfrm>
          <a:off x="781050" y="48987075"/>
          <a:ext cx="1333500" cy="238125"/>
        </a:xfrm>
        <a:prstGeom prst="rect">
          <a:avLst/>
        </a:prstGeom>
        <a:noFill/>
        <a:ln w="9525">
          <a:noFill/>
          <a:miter lim="800000"/>
          <a:headEnd/>
          <a:tailEnd/>
        </a:ln>
      </xdr:spPr>
    </xdr:sp>
    <xdr:clientData/>
  </xdr:oneCellAnchor>
  <xdr:oneCellAnchor>
    <xdr:from>
      <xdr:col>0</xdr:col>
      <xdr:colOff>1828800</xdr:colOff>
      <xdr:row>26</xdr:row>
      <xdr:rowOff>0</xdr:rowOff>
    </xdr:from>
    <xdr:ext cx="1333500" cy="238125"/>
    <xdr:sp macro="" textlink="">
      <xdr:nvSpPr>
        <xdr:cNvPr id="1312" name="Texto 17" hidden="1">
          <a:extLst>
            <a:ext uri="{FF2B5EF4-FFF2-40B4-BE49-F238E27FC236}">
              <a16:creationId xmlns:a16="http://schemas.microsoft.com/office/drawing/2014/main" id="{00000000-0008-0000-0000-000020050000}"/>
            </a:ext>
          </a:extLst>
        </xdr:cNvPr>
        <xdr:cNvSpPr txBox="1">
          <a:spLocks noChangeArrowheads="1"/>
        </xdr:cNvSpPr>
      </xdr:nvSpPr>
      <xdr:spPr bwMode="auto">
        <a:xfrm>
          <a:off x="781050" y="48987075"/>
          <a:ext cx="1333500" cy="238125"/>
        </a:xfrm>
        <a:prstGeom prst="rect">
          <a:avLst/>
        </a:prstGeom>
        <a:noFill/>
        <a:ln w="9525">
          <a:noFill/>
          <a:miter lim="800000"/>
          <a:headEnd/>
          <a:tailEnd/>
        </a:ln>
      </xdr:spPr>
    </xdr:sp>
    <xdr:clientData/>
  </xdr:oneCellAnchor>
  <xdr:oneCellAnchor>
    <xdr:from>
      <xdr:col>0</xdr:col>
      <xdr:colOff>1828800</xdr:colOff>
      <xdr:row>26</xdr:row>
      <xdr:rowOff>0</xdr:rowOff>
    </xdr:from>
    <xdr:ext cx="1333500" cy="247650"/>
    <xdr:sp macro="" textlink="">
      <xdr:nvSpPr>
        <xdr:cNvPr id="1313" name="Texto 17" hidden="1">
          <a:extLst>
            <a:ext uri="{FF2B5EF4-FFF2-40B4-BE49-F238E27FC236}">
              <a16:creationId xmlns:a16="http://schemas.microsoft.com/office/drawing/2014/main" id="{00000000-0008-0000-0000-000021050000}"/>
            </a:ext>
          </a:extLst>
        </xdr:cNvPr>
        <xdr:cNvSpPr txBox="1">
          <a:spLocks noChangeArrowheads="1"/>
        </xdr:cNvSpPr>
      </xdr:nvSpPr>
      <xdr:spPr bwMode="auto">
        <a:xfrm>
          <a:off x="781050" y="48987075"/>
          <a:ext cx="1333500" cy="247650"/>
        </a:xfrm>
        <a:prstGeom prst="rect">
          <a:avLst/>
        </a:prstGeom>
        <a:noFill/>
        <a:ln w="9525">
          <a:noFill/>
          <a:miter lim="800000"/>
          <a:headEnd/>
          <a:tailEnd/>
        </a:ln>
      </xdr:spPr>
    </xdr:sp>
    <xdr:clientData/>
  </xdr:oneCellAnchor>
  <xdr:oneCellAnchor>
    <xdr:from>
      <xdr:col>0</xdr:col>
      <xdr:colOff>1828800</xdr:colOff>
      <xdr:row>26</xdr:row>
      <xdr:rowOff>0</xdr:rowOff>
    </xdr:from>
    <xdr:ext cx="1333500" cy="247650"/>
    <xdr:sp macro="" textlink="">
      <xdr:nvSpPr>
        <xdr:cNvPr id="1314" name="Texto 17" hidden="1">
          <a:extLst>
            <a:ext uri="{FF2B5EF4-FFF2-40B4-BE49-F238E27FC236}">
              <a16:creationId xmlns:a16="http://schemas.microsoft.com/office/drawing/2014/main" id="{00000000-0008-0000-0000-000022050000}"/>
            </a:ext>
          </a:extLst>
        </xdr:cNvPr>
        <xdr:cNvSpPr txBox="1">
          <a:spLocks noChangeArrowheads="1"/>
        </xdr:cNvSpPr>
      </xdr:nvSpPr>
      <xdr:spPr bwMode="auto">
        <a:xfrm>
          <a:off x="781050" y="48987075"/>
          <a:ext cx="1333500" cy="247650"/>
        </a:xfrm>
        <a:prstGeom prst="rect">
          <a:avLst/>
        </a:prstGeom>
        <a:noFill/>
        <a:ln w="9525">
          <a:noFill/>
          <a:miter lim="800000"/>
          <a:headEnd/>
          <a:tailEnd/>
        </a:ln>
      </xdr:spPr>
    </xdr:sp>
    <xdr:clientData/>
  </xdr:oneCellAnchor>
  <xdr:oneCellAnchor>
    <xdr:from>
      <xdr:col>0</xdr:col>
      <xdr:colOff>1828800</xdr:colOff>
      <xdr:row>26</xdr:row>
      <xdr:rowOff>0</xdr:rowOff>
    </xdr:from>
    <xdr:ext cx="1333500" cy="247650"/>
    <xdr:sp macro="" textlink="">
      <xdr:nvSpPr>
        <xdr:cNvPr id="1315" name="Texto 17" hidden="1">
          <a:extLst>
            <a:ext uri="{FF2B5EF4-FFF2-40B4-BE49-F238E27FC236}">
              <a16:creationId xmlns:a16="http://schemas.microsoft.com/office/drawing/2014/main" id="{00000000-0008-0000-0000-000023050000}"/>
            </a:ext>
          </a:extLst>
        </xdr:cNvPr>
        <xdr:cNvSpPr txBox="1">
          <a:spLocks noChangeArrowheads="1"/>
        </xdr:cNvSpPr>
      </xdr:nvSpPr>
      <xdr:spPr bwMode="auto">
        <a:xfrm>
          <a:off x="781050" y="48987075"/>
          <a:ext cx="1333500" cy="247650"/>
        </a:xfrm>
        <a:prstGeom prst="rect">
          <a:avLst/>
        </a:prstGeom>
        <a:noFill/>
        <a:ln w="9525">
          <a:noFill/>
          <a:miter lim="800000"/>
          <a:headEnd/>
          <a:tailEnd/>
        </a:ln>
      </xdr:spPr>
    </xdr:sp>
    <xdr:clientData/>
  </xdr:oneCellAnchor>
  <xdr:oneCellAnchor>
    <xdr:from>
      <xdr:col>0</xdr:col>
      <xdr:colOff>1828800</xdr:colOff>
      <xdr:row>26</xdr:row>
      <xdr:rowOff>0</xdr:rowOff>
    </xdr:from>
    <xdr:ext cx="1333500" cy="247650"/>
    <xdr:sp macro="" textlink="">
      <xdr:nvSpPr>
        <xdr:cNvPr id="1316" name="Texto 17" hidden="1">
          <a:extLst>
            <a:ext uri="{FF2B5EF4-FFF2-40B4-BE49-F238E27FC236}">
              <a16:creationId xmlns:a16="http://schemas.microsoft.com/office/drawing/2014/main" id="{00000000-0008-0000-0000-000024050000}"/>
            </a:ext>
          </a:extLst>
        </xdr:cNvPr>
        <xdr:cNvSpPr txBox="1">
          <a:spLocks noChangeArrowheads="1"/>
        </xdr:cNvSpPr>
      </xdr:nvSpPr>
      <xdr:spPr bwMode="auto">
        <a:xfrm>
          <a:off x="781050" y="48987075"/>
          <a:ext cx="1333500" cy="247650"/>
        </a:xfrm>
        <a:prstGeom prst="rect">
          <a:avLst/>
        </a:prstGeom>
        <a:noFill/>
        <a:ln w="9525">
          <a:noFill/>
          <a:miter lim="800000"/>
          <a:headEnd/>
          <a:tailEnd/>
        </a:ln>
      </xdr:spPr>
    </xdr:sp>
    <xdr:clientData/>
  </xdr:oneCellAnchor>
  <xdr:oneCellAnchor>
    <xdr:from>
      <xdr:col>0</xdr:col>
      <xdr:colOff>1828800</xdr:colOff>
      <xdr:row>26</xdr:row>
      <xdr:rowOff>0</xdr:rowOff>
    </xdr:from>
    <xdr:ext cx="1333500" cy="247650"/>
    <xdr:sp macro="" textlink="">
      <xdr:nvSpPr>
        <xdr:cNvPr id="1317" name="Texto 17" hidden="1">
          <a:extLst>
            <a:ext uri="{FF2B5EF4-FFF2-40B4-BE49-F238E27FC236}">
              <a16:creationId xmlns:a16="http://schemas.microsoft.com/office/drawing/2014/main" id="{00000000-0008-0000-0000-000025050000}"/>
            </a:ext>
          </a:extLst>
        </xdr:cNvPr>
        <xdr:cNvSpPr txBox="1">
          <a:spLocks noChangeArrowheads="1"/>
        </xdr:cNvSpPr>
      </xdr:nvSpPr>
      <xdr:spPr bwMode="auto">
        <a:xfrm>
          <a:off x="781050" y="48987075"/>
          <a:ext cx="1333500" cy="247650"/>
        </a:xfrm>
        <a:prstGeom prst="rect">
          <a:avLst/>
        </a:prstGeom>
        <a:noFill/>
        <a:ln w="9525">
          <a:noFill/>
          <a:miter lim="800000"/>
          <a:headEnd/>
          <a:tailEnd/>
        </a:ln>
      </xdr:spPr>
    </xdr:sp>
    <xdr:clientData/>
  </xdr:oneCellAnchor>
  <xdr:oneCellAnchor>
    <xdr:from>
      <xdr:col>0</xdr:col>
      <xdr:colOff>1828800</xdr:colOff>
      <xdr:row>26</xdr:row>
      <xdr:rowOff>0</xdr:rowOff>
    </xdr:from>
    <xdr:ext cx="1333500" cy="247650"/>
    <xdr:sp macro="" textlink="">
      <xdr:nvSpPr>
        <xdr:cNvPr id="1318" name="Texto 17" hidden="1">
          <a:extLst>
            <a:ext uri="{FF2B5EF4-FFF2-40B4-BE49-F238E27FC236}">
              <a16:creationId xmlns:a16="http://schemas.microsoft.com/office/drawing/2014/main" id="{00000000-0008-0000-0000-000026050000}"/>
            </a:ext>
          </a:extLst>
        </xdr:cNvPr>
        <xdr:cNvSpPr txBox="1">
          <a:spLocks noChangeArrowheads="1"/>
        </xdr:cNvSpPr>
      </xdr:nvSpPr>
      <xdr:spPr bwMode="auto">
        <a:xfrm>
          <a:off x="781050" y="48987075"/>
          <a:ext cx="1333500" cy="247650"/>
        </a:xfrm>
        <a:prstGeom prst="rect">
          <a:avLst/>
        </a:prstGeom>
        <a:noFill/>
        <a:ln w="9525">
          <a:noFill/>
          <a:miter lim="800000"/>
          <a:headEnd/>
          <a:tailEnd/>
        </a:ln>
      </xdr:spPr>
    </xdr:sp>
    <xdr:clientData/>
  </xdr:oneCellAnchor>
  <xdr:oneCellAnchor>
    <xdr:from>
      <xdr:col>0</xdr:col>
      <xdr:colOff>1828800</xdr:colOff>
      <xdr:row>26</xdr:row>
      <xdr:rowOff>0</xdr:rowOff>
    </xdr:from>
    <xdr:ext cx="1333500" cy="238125"/>
    <xdr:sp macro="" textlink="">
      <xdr:nvSpPr>
        <xdr:cNvPr id="1319" name="Texto 17" hidden="1">
          <a:extLst>
            <a:ext uri="{FF2B5EF4-FFF2-40B4-BE49-F238E27FC236}">
              <a16:creationId xmlns:a16="http://schemas.microsoft.com/office/drawing/2014/main" id="{00000000-0008-0000-0000-000027050000}"/>
            </a:ext>
          </a:extLst>
        </xdr:cNvPr>
        <xdr:cNvSpPr txBox="1">
          <a:spLocks noChangeArrowheads="1"/>
        </xdr:cNvSpPr>
      </xdr:nvSpPr>
      <xdr:spPr bwMode="auto">
        <a:xfrm>
          <a:off x="781050" y="48987075"/>
          <a:ext cx="1333500" cy="238125"/>
        </a:xfrm>
        <a:prstGeom prst="rect">
          <a:avLst/>
        </a:prstGeom>
        <a:noFill/>
        <a:ln w="9525">
          <a:noFill/>
          <a:miter lim="800000"/>
          <a:headEnd/>
          <a:tailEnd/>
        </a:ln>
      </xdr:spPr>
    </xdr:sp>
    <xdr:clientData/>
  </xdr:oneCellAnchor>
  <xdr:oneCellAnchor>
    <xdr:from>
      <xdr:col>0</xdr:col>
      <xdr:colOff>1828800</xdr:colOff>
      <xdr:row>26</xdr:row>
      <xdr:rowOff>0</xdr:rowOff>
    </xdr:from>
    <xdr:ext cx="1333500" cy="238125"/>
    <xdr:sp macro="" textlink="">
      <xdr:nvSpPr>
        <xdr:cNvPr id="1320" name="Texto 17" hidden="1">
          <a:extLst>
            <a:ext uri="{FF2B5EF4-FFF2-40B4-BE49-F238E27FC236}">
              <a16:creationId xmlns:a16="http://schemas.microsoft.com/office/drawing/2014/main" id="{00000000-0008-0000-0000-000028050000}"/>
            </a:ext>
          </a:extLst>
        </xdr:cNvPr>
        <xdr:cNvSpPr txBox="1">
          <a:spLocks noChangeArrowheads="1"/>
        </xdr:cNvSpPr>
      </xdr:nvSpPr>
      <xdr:spPr bwMode="auto">
        <a:xfrm>
          <a:off x="781050" y="48987075"/>
          <a:ext cx="1333500" cy="238125"/>
        </a:xfrm>
        <a:prstGeom prst="rect">
          <a:avLst/>
        </a:prstGeom>
        <a:noFill/>
        <a:ln w="9525">
          <a:noFill/>
          <a:miter lim="800000"/>
          <a:headEnd/>
          <a:tailEnd/>
        </a:ln>
      </xdr:spPr>
    </xdr:sp>
    <xdr:clientData/>
  </xdr:oneCellAnchor>
  <xdr:oneCellAnchor>
    <xdr:from>
      <xdr:col>0</xdr:col>
      <xdr:colOff>1828800</xdr:colOff>
      <xdr:row>26</xdr:row>
      <xdr:rowOff>0</xdr:rowOff>
    </xdr:from>
    <xdr:ext cx="1333500" cy="238125"/>
    <xdr:sp macro="" textlink="">
      <xdr:nvSpPr>
        <xdr:cNvPr id="1321" name="Texto 17" hidden="1">
          <a:extLst>
            <a:ext uri="{FF2B5EF4-FFF2-40B4-BE49-F238E27FC236}">
              <a16:creationId xmlns:a16="http://schemas.microsoft.com/office/drawing/2014/main" id="{00000000-0008-0000-0000-000029050000}"/>
            </a:ext>
          </a:extLst>
        </xdr:cNvPr>
        <xdr:cNvSpPr txBox="1">
          <a:spLocks noChangeArrowheads="1"/>
        </xdr:cNvSpPr>
      </xdr:nvSpPr>
      <xdr:spPr bwMode="auto">
        <a:xfrm>
          <a:off x="781050" y="48987075"/>
          <a:ext cx="1333500" cy="238125"/>
        </a:xfrm>
        <a:prstGeom prst="rect">
          <a:avLst/>
        </a:prstGeom>
        <a:noFill/>
        <a:ln w="9525">
          <a:noFill/>
          <a:miter lim="800000"/>
          <a:headEnd/>
          <a:tailEnd/>
        </a:ln>
      </xdr:spPr>
    </xdr:sp>
    <xdr:clientData/>
  </xdr:oneCellAnchor>
  <xdr:oneCellAnchor>
    <xdr:from>
      <xdr:col>0</xdr:col>
      <xdr:colOff>1828800</xdr:colOff>
      <xdr:row>26</xdr:row>
      <xdr:rowOff>0</xdr:rowOff>
    </xdr:from>
    <xdr:ext cx="1333500" cy="238125"/>
    <xdr:sp macro="" textlink="">
      <xdr:nvSpPr>
        <xdr:cNvPr id="1322" name="Texto 17" hidden="1">
          <a:extLst>
            <a:ext uri="{FF2B5EF4-FFF2-40B4-BE49-F238E27FC236}">
              <a16:creationId xmlns:a16="http://schemas.microsoft.com/office/drawing/2014/main" id="{00000000-0008-0000-0000-00002A050000}"/>
            </a:ext>
          </a:extLst>
        </xdr:cNvPr>
        <xdr:cNvSpPr txBox="1">
          <a:spLocks noChangeArrowheads="1"/>
        </xdr:cNvSpPr>
      </xdr:nvSpPr>
      <xdr:spPr bwMode="auto">
        <a:xfrm>
          <a:off x="781050" y="48987075"/>
          <a:ext cx="1333500" cy="238125"/>
        </a:xfrm>
        <a:prstGeom prst="rect">
          <a:avLst/>
        </a:prstGeom>
        <a:noFill/>
        <a:ln w="9525">
          <a:noFill/>
          <a:miter lim="800000"/>
          <a:headEnd/>
          <a:tailEnd/>
        </a:ln>
      </xdr:spPr>
    </xdr:sp>
    <xdr:clientData/>
  </xdr:oneCellAnchor>
  <xdr:oneCellAnchor>
    <xdr:from>
      <xdr:col>0</xdr:col>
      <xdr:colOff>1828800</xdr:colOff>
      <xdr:row>26</xdr:row>
      <xdr:rowOff>0</xdr:rowOff>
    </xdr:from>
    <xdr:ext cx="1333500" cy="238125"/>
    <xdr:sp macro="" textlink="">
      <xdr:nvSpPr>
        <xdr:cNvPr id="1323" name="Texto 17" hidden="1">
          <a:extLst>
            <a:ext uri="{FF2B5EF4-FFF2-40B4-BE49-F238E27FC236}">
              <a16:creationId xmlns:a16="http://schemas.microsoft.com/office/drawing/2014/main" id="{00000000-0008-0000-0000-00002B050000}"/>
            </a:ext>
          </a:extLst>
        </xdr:cNvPr>
        <xdr:cNvSpPr txBox="1">
          <a:spLocks noChangeArrowheads="1"/>
        </xdr:cNvSpPr>
      </xdr:nvSpPr>
      <xdr:spPr bwMode="auto">
        <a:xfrm>
          <a:off x="781050" y="48987075"/>
          <a:ext cx="1333500" cy="238125"/>
        </a:xfrm>
        <a:prstGeom prst="rect">
          <a:avLst/>
        </a:prstGeom>
        <a:noFill/>
        <a:ln w="9525">
          <a:noFill/>
          <a:miter lim="800000"/>
          <a:headEnd/>
          <a:tailEnd/>
        </a:ln>
      </xdr:spPr>
    </xdr:sp>
    <xdr:clientData/>
  </xdr:oneCellAnchor>
  <xdr:oneCellAnchor>
    <xdr:from>
      <xdr:col>0</xdr:col>
      <xdr:colOff>1828800</xdr:colOff>
      <xdr:row>26</xdr:row>
      <xdr:rowOff>0</xdr:rowOff>
    </xdr:from>
    <xdr:ext cx="1333500" cy="238125"/>
    <xdr:sp macro="" textlink="">
      <xdr:nvSpPr>
        <xdr:cNvPr id="1324" name="Texto 17" hidden="1">
          <a:extLst>
            <a:ext uri="{FF2B5EF4-FFF2-40B4-BE49-F238E27FC236}">
              <a16:creationId xmlns:a16="http://schemas.microsoft.com/office/drawing/2014/main" id="{00000000-0008-0000-0000-00002C050000}"/>
            </a:ext>
          </a:extLst>
        </xdr:cNvPr>
        <xdr:cNvSpPr txBox="1">
          <a:spLocks noChangeArrowheads="1"/>
        </xdr:cNvSpPr>
      </xdr:nvSpPr>
      <xdr:spPr bwMode="auto">
        <a:xfrm>
          <a:off x="781050" y="48987075"/>
          <a:ext cx="1333500" cy="238125"/>
        </a:xfrm>
        <a:prstGeom prst="rect">
          <a:avLst/>
        </a:prstGeom>
        <a:noFill/>
        <a:ln w="9525">
          <a:noFill/>
          <a:miter lim="800000"/>
          <a:headEnd/>
          <a:tailEnd/>
        </a:ln>
      </xdr:spPr>
    </xdr:sp>
    <xdr:clientData/>
  </xdr:oneCellAnchor>
  <xdr:oneCellAnchor>
    <xdr:from>
      <xdr:col>0</xdr:col>
      <xdr:colOff>1828800</xdr:colOff>
      <xdr:row>26</xdr:row>
      <xdr:rowOff>0</xdr:rowOff>
    </xdr:from>
    <xdr:ext cx="1333500" cy="238125"/>
    <xdr:sp macro="" textlink="">
      <xdr:nvSpPr>
        <xdr:cNvPr id="1325" name="Texto 17" hidden="1">
          <a:extLst>
            <a:ext uri="{FF2B5EF4-FFF2-40B4-BE49-F238E27FC236}">
              <a16:creationId xmlns:a16="http://schemas.microsoft.com/office/drawing/2014/main" id="{00000000-0008-0000-0000-00002D050000}"/>
            </a:ext>
          </a:extLst>
        </xdr:cNvPr>
        <xdr:cNvSpPr txBox="1">
          <a:spLocks noChangeArrowheads="1"/>
        </xdr:cNvSpPr>
      </xdr:nvSpPr>
      <xdr:spPr bwMode="auto">
        <a:xfrm>
          <a:off x="781050" y="48987075"/>
          <a:ext cx="1333500" cy="238125"/>
        </a:xfrm>
        <a:prstGeom prst="rect">
          <a:avLst/>
        </a:prstGeom>
        <a:noFill/>
        <a:ln w="9525">
          <a:noFill/>
          <a:miter lim="800000"/>
          <a:headEnd/>
          <a:tailEnd/>
        </a:ln>
      </xdr:spPr>
    </xdr:sp>
    <xdr:clientData/>
  </xdr:oneCellAnchor>
  <xdr:oneCellAnchor>
    <xdr:from>
      <xdr:col>0</xdr:col>
      <xdr:colOff>1828800</xdr:colOff>
      <xdr:row>26</xdr:row>
      <xdr:rowOff>0</xdr:rowOff>
    </xdr:from>
    <xdr:ext cx="1333500" cy="238125"/>
    <xdr:sp macro="" textlink="">
      <xdr:nvSpPr>
        <xdr:cNvPr id="1326" name="Texto 17" hidden="1">
          <a:extLst>
            <a:ext uri="{FF2B5EF4-FFF2-40B4-BE49-F238E27FC236}">
              <a16:creationId xmlns:a16="http://schemas.microsoft.com/office/drawing/2014/main" id="{00000000-0008-0000-0000-00002E050000}"/>
            </a:ext>
          </a:extLst>
        </xdr:cNvPr>
        <xdr:cNvSpPr txBox="1">
          <a:spLocks noChangeArrowheads="1"/>
        </xdr:cNvSpPr>
      </xdr:nvSpPr>
      <xdr:spPr bwMode="auto">
        <a:xfrm>
          <a:off x="781050" y="48987075"/>
          <a:ext cx="1333500" cy="238125"/>
        </a:xfrm>
        <a:prstGeom prst="rect">
          <a:avLst/>
        </a:prstGeom>
        <a:noFill/>
        <a:ln w="9525">
          <a:noFill/>
          <a:miter lim="800000"/>
          <a:headEnd/>
          <a:tailEnd/>
        </a:ln>
      </xdr:spPr>
    </xdr:sp>
    <xdr:clientData/>
  </xdr:oneCellAnchor>
  <xdr:oneCellAnchor>
    <xdr:from>
      <xdr:col>0</xdr:col>
      <xdr:colOff>1828800</xdr:colOff>
      <xdr:row>26</xdr:row>
      <xdr:rowOff>0</xdr:rowOff>
    </xdr:from>
    <xdr:ext cx="1333500" cy="247650"/>
    <xdr:sp macro="" textlink="">
      <xdr:nvSpPr>
        <xdr:cNvPr id="1327" name="Texto 17" hidden="1">
          <a:extLst>
            <a:ext uri="{FF2B5EF4-FFF2-40B4-BE49-F238E27FC236}">
              <a16:creationId xmlns:a16="http://schemas.microsoft.com/office/drawing/2014/main" id="{00000000-0008-0000-0000-00002F050000}"/>
            </a:ext>
          </a:extLst>
        </xdr:cNvPr>
        <xdr:cNvSpPr txBox="1">
          <a:spLocks noChangeArrowheads="1"/>
        </xdr:cNvSpPr>
      </xdr:nvSpPr>
      <xdr:spPr bwMode="auto">
        <a:xfrm>
          <a:off x="781050" y="48987075"/>
          <a:ext cx="1333500" cy="247650"/>
        </a:xfrm>
        <a:prstGeom prst="rect">
          <a:avLst/>
        </a:prstGeom>
        <a:noFill/>
        <a:ln w="9525">
          <a:noFill/>
          <a:miter lim="800000"/>
          <a:headEnd/>
          <a:tailEnd/>
        </a:ln>
      </xdr:spPr>
    </xdr:sp>
    <xdr:clientData/>
  </xdr:oneCellAnchor>
  <xdr:oneCellAnchor>
    <xdr:from>
      <xdr:col>0</xdr:col>
      <xdr:colOff>1828800</xdr:colOff>
      <xdr:row>26</xdr:row>
      <xdr:rowOff>0</xdr:rowOff>
    </xdr:from>
    <xdr:ext cx="1333500" cy="247650"/>
    <xdr:sp macro="" textlink="">
      <xdr:nvSpPr>
        <xdr:cNvPr id="1328" name="Texto 17" hidden="1">
          <a:extLst>
            <a:ext uri="{FF2B5EF4-FFF2-40B4-BE49-F238E27FC236}">
              <a16:creationId xmlns:a16="http://schemas.microsoft.com/office/drawing/2014/main" id="{00000000-0008-0000-0000-000030050000}"/>
            </a:ext>
          </a:extLst>
        </xdr:cNvPr>
        <xdr:cNvSpPr txBox="1">
          <a:spLocks noChangeArrowheads="1"/>
        </xdr:cNvSpPr>
      </xdr:nvSpPr>
      <xdr:spPr bwMode="auto">
        <a:xfrm>
          <a:off x="781050" y="48987075"/>
          <a:ext cx="1333500" cy="247650"/>
        </a:xfrm>
        <a:prstGeom prst="rect">
          <a:avLst/>
        </a:prstGeom>
        <a:noFill/>
        <a:ln w="9525">
          <a:noFill/>
          <a:miter lim="800000"/>
          <a:headEnd/>
          <a:tailEnd/>
        </a:ln>
      </xdr:spPr>
    </xdr:sp>
    <xdr:clientData/>
  </xdr:oneCellAnchor>
  <xdr:oneCellAnchor>
    <xdr:from>
      <xdr:col>0</xdr:col>
      <xdr:colOff>1828800</xdr:colOff>
      <xdr:row>26</xdr:row>
      <xdr:rowOff>0</xdr:rowOff>
    </xdr:from>
    <xdr:ext cx="1333500" cy="247650"/>
    <xdr:sp macro="" textlink="">
      <xdr:nvSpPr>
        <xdr:cNvPr id="1329" name="Texto 17" hidden="1">
          <a:extLst>
            <a:ext uri="{FF2B5EF4-FFF2-40B4-BE49-F238E27FC236}">
              <a16:creationId xmlns:a16="http://schemas.microsoft.com/office/drawing/2014/main" id="{00000000-0008-0000-0000-000031050000}"/>
            </a:ext>
          </a:extLst>
        </xdr:cNvPr>
        <xdr:cNvSpPr txBox="1">
          <a:spLocks noChangeArrowheads="1"/>
        </xdr:cNvSpPr>
      </xdr:nvSpPr>
      <xdr:spPr bwMode="auto">
        <a:xfrm>
          <a:off x="781050" y="48987075"/>
          <a:ext cx="1333500" cy="247650"/>
        </a:xfrm>
        <a:prstGeom prst="rect">
          <a:avLst/>
        </a:prstGeom>
        <a:noFill/>
        <a:ln w="9525">
          <a:noFill/>
          <a:miter lim="800000"/>
          <a:headEnd/>
          <a:tailEnd/>
        </a:ln>
      </xdr:spPr>
    </xdr:sp>
    <xdr:clientData/>
  </xdr:oneCellAnchor>
  <xdr:oneCellAnchor>
    <xdr:from>
      <xdr:col>0</xdr:col>
      <xdr:colOff>1828800</xdr:colOff>
      <xdr:row>26</xdr:row>
      <xdr:rowOff>0</xdr:rowOff>
    </xdr:from>
    <xdr:ext cx="1333500" cy="247650"/>
    <xdr:sp macro="" textlink="">
      <xdr:nvSpPr>
        <xdr:cNvPr id="1330" name="Texto 17" hidden="1">
          <a:extLst>
            <a:ext uri="{FF2B5EF4-FFF2-40B4-BE49-F238E27FC236}">
              <a16:creationId xmlns:a16="http://schemas.microsoft.com/office/drawing/2014/main" id="{00000000-0008-0000-0000-000032050000}"/>
            </a:ext>
          </a:extLst>
        </xdr:cNvPr>
        <xdr:cNvSpPr txBox="1">
          <a:spLocks noChangeArrowheads="1"/>
        </xdr:cNvSpPr>
      </xdr:nvSpPr>
      <xdr:spPr bwMode="auto">
        <a:xfrm>
          <a:off x="781050" y="48987075"/>
          <a:ext cx="1333500" cy="247650"/>
        </a:xfrm>
        <a:prstGeom prst="rect">
          <a:avLst/>
        </a:prstGeom>
        <a:noFill/>
        <a:ln w="9525">
          <a:noFill/>
          <a:miter lim="800000"/>
          <a:headEnd/>
          <a:tailEnd/>
        </a:ln>
      </xdr:spPr>
    </xdr:sp>
    <xdr:clientData/>
  </xdr:oneCellAnchor>
  <xdr:oneCellAnchor>
    <xdr:from>
      <xdr:col>0</xdr:col>
      <xdr:colOff>1828800</xdr:colOff>
      <xdr:row>26</xdr:row>
      <xdr:rowOff>0</xdr:rowOff>
    </xdr:from>
    <xdr:ext cx="1333500" cy="247650"/>
    <xdr:sp macro="" textlink="">
      <xdr:nvSpPr>
        <xdr:cNvPr id="1331" name="Texto 17" hidden="1">
          <a:extLst>
            <a:ext uri="{FF2B5EF4-FFF2-40B4-BE49-F238E27FC236}">
              <a16:creationId xmlns:a16="http://schemas.microsoft.com/office/drawing/2014/main" id="{00000000-0008-0000-0000-000033050000}"/>
            </a:ext>
          </a:extLst>
        </xdr:cNvPr>
        <xdr:cNvSpPr txBox="1">
          <a:spLocks noChangeArrowheads="1"/>
        </xdr:cNvSpPr>
      </xdr:nvSpPr>
      <xdr:spPr bwMode="auto">
        <a:xfrm>
          <a:off x="781050" y="48987075"/>
          <a:ext cx="1333500" cy="247650"/>
        </a:xfrm>
        <a:prstGeom prst="rect">
          <a:avLst/>
        </a:prstGeom>
        <a:noFill/>
        <a:ln w="9525">
          <a:noFill/>
          <a:miter lim="800000"/>
          <a:headEnd/>
          <a:tailEnd/>
        </a:ln>
      </xdr:spPr>
    </xdr:sp>
    <xdr:clientData/>
  </xdr:oneCellAnchor>
  <xdr:oneCellAnchor>
    <xdr:from>
      <xdr:col>0</xdr:col>
      <xdr:colOff>1828800</xdr:colOff>
      <xdr:row>26</xdr:row>
      <xdr:rowOff>0</xdr:rowOff>
    </xdr:from>
    <xdr:ext cx="1333500" cy="247650"/>
    <xdr:sp macro="" textlink="">
      <xdr:nvSpPr>
        <xdr:cNvPr id="1332" name="Texto 17" hidden="1">
          <a:extLst>
            <a:ext uri="{FF2B5EF4-FFF2-40B4-BE49-F238E27FC236}">
              <a16:creationId xmlns:a16="http://schemas.microsoft.com/office/drawing/2014/main" id="{00000000-0008-0000-0000-000034050000}"/>
            </a:ext>
          </a:extLst>
        </xdr:cNvPr>
        <xdr:cNvSpPr txBox="1">
          <a:spLocks noChangeArrowheads="1"/>
        </xdr:cNvSpPr>
      </xdr:nvSpPr>
      <xdr:spPr bwMode="auto">
        <a:xfrm>
          <a:off x="781050" y="48987075"/>
          <a:ext cx="1333500" cy="247650"/>
        </a:xfrm>
        <a:prstGeom prst="rect">
          <a:avLst/>
        </a:prstGeom>
        <a:noFill/>
        <a:ln w="9525">
          <a:noFill/>
          <a:miter lim="800000"/>
          <a:headEnd/>
          <a:tailEnd/>
        </a:ln>
      </xdr:spPr>
    </xdr:sp>
    <xdr:clientData/>
  </xdr:oneCellAnchor>
  <xdr:oneCellAnchor>
    <xdr:from>
      <xdr:col>0</xdr:col>
      <xdr:colOff>1828800</xdr:colOff>
      <xdr:row>26</xdr:row>
      <xdr:rowOff>0</xdr:rowOff>
    </xdr:from>
    <xdr:ext cx="1333500" cy="238125"/>
    <xdr:sp macro="" textlink="">
      <xdr:nvSpPr>
        <xdr:cNvPr id="1333" name="Texto 17" hidden="1">
          <a:extLst>
            <a:ext uri="{FF2B5EF4-FFF2-40B4-BE49-F238E27FC236}">
              <a16:creationId xmlns:a16="http://schemas.microsoft.com/office/drawing/2014/main" id="{00000000-0008-0000-0000-000035050000}"/>
            </a:ext>
          </a:extLst>
        </xdr:cNvPr>
        <xdr:cNvSpPr txBox="1">
          <a:spLocks noChangeArrowheads="1"/>
        </xdr:cNvSpPr>
      </xdr:nvSpPr>
      <xdr:spPr bwMode="auto">
        <a:xfrm>
          <a:off x="781050" y="48987075"/>
          <a:ext cx="1333500" cy="238125"/>
        </a:xfrm>
        <a:prstGeom prst="rect">
          <a:avLst/>
        </a:prstGeom>
        <a:noFill/>
        <a:ln w="9525">
          <a:noFill/>
          <a:miter lim="800000"/>
          <a:headEnd/>
          <a:tailEnd/>
        </a:ln>
      </xdr:spPr>
    </xdr:sp>
    <xdr:clientData/>
  </xdr:oneCellAnchor>
  <xdr:oneCellAnchor>
    <xdr:from>
      <xdr:col>0</xdr:col>
      <xdr:colOff>1828800</xdr:colOff>
      <xdr:row>26</xdr:row>
      <xdr:rowOff>0</xdr:rowOff>
    </xdr:from>
    <xdr:ext cx="1333500" cy="238125"/>
    <xdr:sp macro="" textlink="">
      <xdr:nvSpPr>
        <xdr:cNvPr id="1334" name="Texto 17" hidden="1">
          <a:extLst>
            <a:ext uri="{FF2B5EF4-FFF2-40B4-BE49-F238E27FC236}">
              <a16:creationId xmlns:a16="http://schemas.microsoft.com/office/drawing/2014/main" id="{00000000-0008-0000-0000-000036050000}"/>
            </a:ext>
          </a:extLst>
        </xdr:cNvPr>
        <xdr:cNvSpPr txBox="1">
          <a:spLocks noChangeArrowheads="1"/>
        </xdr:cNvSpPr>
      </xdr:nvSpPr>
      <xdr:spPr bwMode="auto">
        <a:xfrm>
          <a:off x="781050" y="48987075"/>
          <a:ext cx="1333500" cy="238125"/>
        </a:xfrm>
        <a:prstGeom prst="rect">
          <a:avLst/>
        </a:prstGeom>
        <a:noFill/>
        <a:ln w="9525">
          <a:noFill/>
          <a:miter lim="800000"/>
          <a:headEnd/>
          <a:tailEnd/>
        </a:ln>
      </xdr:spPr>
    </xdr:sp>
    <xdr:clientData/>
  </xdr:oneCellAnchor>
  <xdr:oneCellAnchor>
    <xdr:from>
      <xdr:col>0</xdr:col>
      <xdr:colOff>1828800</xdr:colOff>
      <xdr:row>26</xdr:row>
      <xdr:rowOff>0</xdr:rowOff>
    </xdr:from>
    <xdr:ext cx="1333500" cy="238125"/>
    <xdr:sp macro="" textlink="">
      <xdr:nvSpPr>
        <xdr:cNvPr id="1335" name="Texto 17" hidden="1">
          <a:extLst>
            <a:ext uri="{FF2B5EF4-FFF2-40B4-BE49-F238E27FC236}">
              <a16:creationId xmlns:a16="http://schemas.microsoft.com/office/drawing/2014/main" id="{00000000-0008-0000-0000-000037050000}"/>
            </a:ext>
          </a:extLst>
        </xdr:cNvPr>
        <xdr:cNvSpPr txBox="1">
          <a:spLocks noChangeArrowheads="1"/>
        </xdr:cNvSpPr>
      </xdr:nvSpPr>
      <xdr:spPr bwMode="auto">
        <a:xfrm>
          <a:off x="781050" y="48987075"/>
          <a:ext cx="1333500" cy="238125"/>
        </a:xfrm>
        <a:prstGeom prst="rect">
          <a:avLst/>
        </a:prstGeom>
        <a:noFill/>
        <a:ln w="9525">
          <a:noFill/>
          <a:miter lim="800000"/>
          <a:headEnd/>
          <a:tailEnd/>
        </a:ln>
      </xdr:spPr>
    </xdr:sp>
    <xdr:clientData/>
  </xdr:oneCellAnchor>
  <xdr:oneCellAnchor>
    <xdr:from>
      <xdr:col>0</xdr:col>
      <xdr:colOff>1828800</xdr:colOff>
      <xdr:row>26</xdr:row>
      <xdr:rowOff>0</xdr:rowOff>
    </xdr:from>
    <xdr:ext cx="1333500" cy="238125"/>
    <xdr:sp macro="" textlink="">
      <xdr:nvSpPr>
        <xdr:cNvPr id="1336" name="Texto 17" hidden="1">
          <a:extLst>
            <a:ext uri="{FF2B5EF4-FFF2-40B4-BE49-F238E27FC236}">
              <a16:creationId xmlns:a16="http://schemas.microsoft.com/office/drawing/2014/main" id="{00000000-0008-0000-0000-000038050000}"/>
            </a:ext>
          </a:extLst>
        </xdr:cNvPr>
        <xdr:cNvSpPr txBox="1">
          <a:spLocks noChangeArrowheads="1"/>
        </xdr:cNvSpPr>
      </xdr:nvSpPr>
      <xdr:spPr bwMode="auto">
        <a:xfrm>
          <a:off x="781050" y="48987075"/>
          <a:ext cx="1333500" cy="238125"/>
        </a:xfrm>
        <a:prstGeom prst="rect">
          <a:avLst/>
        </a:prstGeom>
        <a:noFill/>
        <a:ln w="9525">
          <a:noFill/>
          <a:miter lim="800000"/>
          <a:headEnd/>
          <a:tailEnd/>
        </a:ln>
      </xdr:spPr>
    </xdr:sp>
    <xdr:clientData/>
  </xdr:oneCellAnchor>
  <xdr:oneCellAnchor>
    <xdr:from>
      <xdr:col>0</xdr:col>
      <xdr:colOff>1828800</xdr:colOff>
      <xdr:row>26</xdr:row>
      <xdr:rowOff>0</xdr:rowOff>
    </xdr:from>
    <xdr:ext cx="1333500" cy="238125"/>
    <xdr:sp macro="" textlink="">
      <xdr:nvSpPr>
        <xdr:cNvPr id="1337" name="Texto 17" hidden="1">
          <a:extLst>
            <a:ext uri="{FF2B5EF4-FFF2-40B4-BE49-F238E27FC236}">
              <a16:creationId xmlns:a16="http://schemas.microsoft.com/office/drawing/2014/main" id="{00000000-0008-0000-0000-000039050000}"/>
            </a:ext>
          </a:extLst>
        </xdr:cNvPr>
        <xdr:cNvSpPr txBox="1">
          <a:spLocks noChangeArrowheads="1"/>
        </xdr:cNvSpPr>
      </xdr:nvSpPr>
      <xdr:spPr bwMode="auto">
        <a:xfrm>
          <a:off x="781050" y="48987075"/>
          <a:ext cx="1333500" cy="238125"/>
        </a:xfrm>
        <a:prstGeom prst="rect">
          <a:avLst/>
        </a:prstGeom>
        <a:noFill/>
        <a:ln w="9525">
          <a:noFill/>
          <a:miter lim="800000"/>
          <a:headEnd/>
          <a:tailEnd/>
        </a:ln>
      </xdr:spPr>
    </xdr:sp>
    <xdr:clientData/>
  </xdr:oneCellAnchor>
  <xdr:oneCellAnchor>
    <xdr:from>
      <xdr:col>0</xdr:col>
      <xdr:colOff>1828800</xdr:colOff>
      <xdr:row>26</xdr:row>
      <xdr:rowOff>0</xdr:rowOff>
    </xdr:from>
    <xdr:ext cx="1333500" cy="238125"/>
    <xdr:sp macro="" textlink="">
      <xdr:nvSpPr>
        <xdr:cNvPr id="1338" name="Texto 17" hidden="1">
          <a:extLst>
            <a:ext uri="{FF2B5EF4-FFF2-40B4-BE49-F238E27FC236}">
              <a16:creationId xmlns:a16="http://schemas.microsoft.com/office/drawing/2014/main" id="{00000000-0008-0000-0000-00003A050000}"/>
            </a:ext>
          </a:extLst>
        </xdr:cNvPr>
        <xdr:cNvSpPr txBox="1">
          <a:spLocks noChangeArrowheads="1"/>
        </xdr:cNvSpPr>
      </xdr:nvSpPr>
      <xdr:spPr bwMode="auto">
        <a:xfrm>
          <a:off x="781050" y="48987075"/>
          <a:ext cx="1333500" cy="238125"/>
        </a:xfrm>
        <a:prstGeom prst="rect">
          <a:avLst/>
        </a:prstGeom>
        <a:noFill/>
        <a:ln w="9525">
          <a:noFill/>
          <a:miter lim="800000"/>
          <a:headEnd/>
          <a:tailEnd/>
        </a:ln>
      </xdr:spPr>
    </xdr:sp>
    <xdr:clientData/>
  </xdr:oneCellAnchor>
  <xdr:oneCellAnchor>
    <xdr:from>
      <xdr:col>0</xdr:col>
      <xdr:colOff>1828800</xdr:colOff>
      <xdr:row>26</xdr:row>
      <xdr:rowOff>0</xdr:rowOff>
    </xdr:from>
    <xdr:ext cx="1333500" cy="238125"/>
    <xdr:sp macro="" textlink="">
      <xdr:nvSpPr>
        <xdr:cNvPr id="1339" name="Texto 17" hidden="1">
          <a:extLst>
            <a:ext uri="{FF2B5EF4-FFF2-40B4-BE49-F238E27FC236}">
              <a16:creationId xmlns:a16="http://schemas.microsoft.com/office/drawing/2014/main" id="{00000000-0008-0000-0000-00003B050000}"/>
            </a:ext>
          </a:extLst>
        </xdr:cNvPr>
        <xdr:cNvSpPr txBox="1">
          <a:spLocks noChangeArrowheads="1"/>
        </xdr:cNvSpPr>
      </xdr:nvSpPr>
      <xdr:spPr bwMode="auto">
        <a:xfrm>
          <a:off x="781050" y="48987075"/>
          <a:ext cx="1333500" cy="238125"/>
        </a:xfrm>
        <a:prstGeom prst="rect">
          <a:avLst/>
        </a:prstGeom>
        <a:noFill/>
        <a:ln w="9525">
          <a:noFill/>
          <a:miter lim="800000"/>
          <a:headEnd/>
          <a:tailEnd/>
        </a:ln>
      </xdr:spPr>
    </xdr:sp>
    <xdr:clientData/>
  </xdr:oneCellAnchor>
  <xdr:oneCellAnchor>
    <xdr:from>
      <xdr:col>1</xdr:col>
      <xdr:colOff>552450</xdr:colOff>
      <xdr:row>26</xdr:row>
      <xdr:rowOff>0</xdr:rowOff>
    </xdr:from>
    <xdr:ext cx="1333500" cy="238125"/>
    <xdr:sp macro="" textlink="">
      <xdr:nvSpPr>
        <xdr:cNvPr id="1340" name="Texto 17" hidden="1">
          <a:extLst>
            <a:ext uri="{FF2B5EF4-FFF2-40B4-BE49-F238E27FC236}">
              <a16:creationId xmlns:a16="http://schemas.microsoft.com/office/drawing/2014/main" id="{00000000-0008-0000-0000-00003C050000}"/>
            </a:ext>
          </a:extLst>
        </xdr:cNvPr>
        <xdr:cNvSpPr txBox="1">
          <a:spLocks noChangeArrowheads="1"/>
        </xdr:cNvSpPr>
      </xdr:nvSpPr>
      <xdr:spPr bwMode="auto">
        <a:xfrm>
          <a:off x="1333500" y="46196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361" name="Texto 17" hidden="1">
          <a:extLst>
            <a:ext uri="{FF2B5EF4-FFF2-40B4-BE49-F238E27FC236}">
              <a16:creationId xmlns:a16="http://schemas.microsoft.com/office/drawing/2014/main" id="{00000000-0008-0000-0000-000051050000}"/>
            </a:ext>
          </a:extLst>
        </xdr:cNvPr>
        <xdr:cNvSpPr txBox="1">
          <a:spLocks noChangeArrowheads="1"/>
        </xdr:cNvSpPr>
      </xdr:nvSpPr>
      <xdr:spPr bwMode="auto">
        <a:xfrm>
          <a:off x="781050" y="4629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362" name="Texto 17" hidden="1">
          <a:extLst>
            <a:ext uri="{FF2B5EF4-FFF2-40B4-BE49-F238E27FC236}">
              <a16:creationId xmlns:a16="http://schemas.microsoft.com/office/drawing/2014/main" id="{00000000-0008-0000-0000-000052050000}"/>
            </a:ext>
          </a:extLst>
        </xdr:cNvPr>
        <xdr:cNvSpPr txBox="1">
          <a:spLocks noChangeArrowheads="1"/>
        </xdr:cNvSpPr>
      </xdr:nvSpPr>
      <xdr:spPr bwMode="auto">
        <a:xfrm>
          <a:off x="781050" y="4629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363" name="Texto 17" hidden="1">
          <a:extLst>
            <a:ext uri="{FF2B5EF4-FFF2-40B4-BE49-F238E27FC236}">
              <a16:creationId xmlns:a16="http://schemas.microsoft.com/office/drawing/2014/main" id="{00000000-0008-0000-0000-000053050000}"/>
            </a:ext>
          </a:extLst>
        </xdr:cNvPr>
        <xdr:cNvSpPr txBox="1">
          <a:spLocks noChangeArrowheads="1"/>
        </xdr:cNvSpPr>
      </xdr:nvSpPr>
      <xdr:spPr bwMode="auto">
        <a:xfrm>
          <a:off x="781050" y="4629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364" name="Texto 17" hidden="1">
          <a:extLst>
            <a:ext uri="{FF2B5EF4-FFF2-40B4-BE49-F238E27FC236}">
              <a16:creationId xmlns:a16="http://schemas.microsoft.com/office/drawing/2014/main" id="{00000000-0008-0000-0000-000054050000}"/>
            </a:ext>
          </a:extLst>
        </xdr:cNvPr>
        <xdr:cNvSpPr txBox="1">
          <a:spLocks noChangeArrowheads="1"/>
        </xdr:cNvSpPr>
      </xdr:nvSpPr>
      <xdr:spPr bwMode="auto">
        <a:xfrm>
          <a:off x="781050" y="4629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365" name="Texto 17" hidden="1">
          <a:extLst>
            <a:ext uri="{FF2B5EF4-FFF2-40B4-BE49-F238E27FC236}">
              <a16:creationId xmlns:a16="http://schemas.microsoft.com/office/drawing/2014/main" id="{00000000-0008-0000-0000-000055050000}"/>
            </a:ext>
          </a:extLst>
        </xdr:cNvPr>
        <xdr:cNvSpPr txBox="1">
          <a:spLocks noChangeArrowheads="1"/>
        </xdr:cNvSpPr>
      </xdr:nvSpPr>
      <xdr:spPr bwMode="auto">
        <a:xfrm>
          <a:off x="781050" y="4629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366" name="Texto 17" hidden="1">
          <a:extLst>
            <a:ext uri="{FF2B5EF4-FFF2-40B4-BE49-F238E27FC236}">
              <a16:creationId xmlns:a16="http://schemas.microsoft.com/office/drawing/2014/main" id="{00000000-0008-0000-0000-000056050000}"/>
            </a:ext>
          </a:extLst>
        </xdr:cNvPr>
        <xdr:cNvSpPr txBox="1">
          <a:spLocks noChangeArrowheads="1"/>
        </xdr:cNvSpPr>
      </xdr:nvSpPr>
      <xdr:spPr bwMode="auto">
        <a:xfrm>
          <a:off x="781050" y="4629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367" name="Texto 17" hidden="1">
          <a:extLst>
            <a:ext uri="{FF2B5EF4-FFF2-40B4-BE49-F238E27FC236}">
              <a16:creationId xmlns:a16="http://schemas.microsoft.com/office/drawing/2014/main" id="{00000000-0008-0000-0000-000057050000}"/>
            </a:ext>
          </a:extLst>
        </xdr:cNvPr>
        <xdr:cNvSpPr txBox="1">
          <a:spLocks noChangeArrowheads="1"/>
        </xdr:cNvSpPr>
      </xdr:nvSpPr>
      <xdr:spPr bwMode="auto">
        <a:xfrm>
          <a:off x="781050" y="4629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368" name="Texto 17" hidden="1">
          <a:extLst>
            <a:ext uri="{FF2B5EF4-FFF2-40B4-BE49-F238E27FC236}">
              <a16:creationId xmlns:a16="http://schemas.microsoft.com/office/drawing/2014/main" id="{00000000-0008-0000-0000-000058050000}"/>
            </a:ext>
          </a:extLst>
        </xdr:cNvPr>
        <xdr:cNvSpPr txBox="1">
          <a:spLocks noChangeArrowheads="1"/>
        </xdr:cNvSpPr>
      </xdr:nvSpPr>
      <xdr:spPr bwMode="auto">
        <a:xfrm>
          <a:off x="781050" y="4629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369" name="Texto 17" hidden="1">
          <a:extLst>
            <a:ext uri="{FF2B5EF4-FFF2-40B4-BE49-F238E27FC236}">
              <a16:creationId xmlns:a16="http://schemas.microsoft.com/office/drawing/2014/main" id="{00000000-0008-0000-0000-000059050000}"/>
            </a:ext>
          </a:extLst>
        </xdr:cNvPr>
        <xdr:cNvSpPr txBox="1">
          <a:spLocks noChangeArrowheads="1"/>
        </xdr:cNvSpPr>
      </xdr:nvSpPr>
      <xdr:spPr bwMode="auto">
        <a:xfrm>
          <a:off x="781050" y="4629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370" name="Texto 17" hidden="1">
          <a:extLst>
            <a:ext uri="{FF2B5EF4-FFF2-40B4-BE49-F238E27FC236}">
              <a16:creationId xmlns:a16="http://schemas.microsoft.com/office/drawing/2014/main" id="{00000000-0008-0000-0000-00005A050000}"/>
            </a:ext>
          </a:extLst>
        </xdr:cNvPr>
        <xdr:cNvSpPr txBox="1">
          <a:spLocks noChangeArrowheads="1"/>
        </xdr:cNvSpPr>
      </xdr:nvSpPr>
      <xdr:spPr bwMode="auto">
        <a:xfrm>
          <a:off x="781050" y="4629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371" name="Texto 17" hidden="1">
          <a:extLst>
            <a:ext uri="{FF2B5EF4-FFF2-40B4-BE49-F238E27FC236}">
              <a16:creationId xmlns:a16="http://schemas.microsoft.com/office/drawing/2014/main" id="{00000000-0008-0000-0000-00005B050000}"/>
            </a:ext>
          </a:extLst>
        </xdr:cNvPr>
        <xdr:cNvSpPr txBox="1">
          <a:spLocks noChangeArrowheads="1"/>
        </xdr:cNvSpPr>
      </xdr:nvSpPr>
      <xdr:spPr bwMode="auto">
        <a:xfrm>
          <a:off x="781050" y="4629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372" name="Texto 17" hidden="1">
          <a:extLst>
            <a:ext uri="{FF2B5EF4-FFF2-40B4-BE49-F238E27FC236}">
              <a16:creationId xmlns:a16="http://schemas.microsoft.com/office/drawing/2014/main" id="{00000000-0008-0000-0000-00005C050000}"/>
            </a:ext>
          </a:extLst>
        </xdr:cNvPr>
        <xdr:cNvSpPr txBox="1">
          <a:spLocks noChangeArrowheads="1"/>
        </xdr:cNvSpPr>
      </xdr:nvSpPr>
      <xdr:spPr bwMode="auto">
        <a:xfrm>
          <a:off x="781050" y="4629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373" name="Texto 17" hidden="1">
          <a:extLst>
            <a:ext uri="{FF2B5EF4-FFF2-40B4-BE49-F238E27FC236}">
              <a16:creationId xmlns:a16="http://schemas.microsoft.com/office/drawing/2014/main" id="{00000000-0008-0000-0000-00005D050000}"/>
            </a:ext>
          </a:extLst>
        </xdr:cNvPr>
        <xdr:cNvSpPr txBox="1">
          <a:spLocks noChangeArrowheads="1"/>
        </xdr:cNvSpPr>
      </xdr:nvSpPr>
      <xdr:spPr bwMode="auto">
        <a:xfrm>
          <a:off x="781050" y="4629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374" name="Texto 17" hidden="1">
          <a:extLst>
            <a:ext uri="{FF2B5EF4-FFF2-40B4-BE49-F238E27FC236}">
              <a16:creationId xmlns:a16="http://schemas.microsoft.com/office/drawing/2014/main" id="{00000000-0008-0000-0000-00005E050000}"/>
            </a:ext>
          </a:extLst>
        </xdr:cNvPr>
        <xdr:cNvSpPr txBox="1">
          <a:spLocks noChangeArrowheads="1"/>
        </xdr:cNvSpPr>
      </xdr:nvSpPr>
      <xdr:spPr bwMode="auto">
        <a:xfrm>
          <a:off x="781050" y="4629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375" name="Texto 17" hidden="1">
          <a:extLst>
            <a:ext uri="{FF2B5EF4-FFF2-40B4-BE49-F238E27FC236}">
              <a16:creationId xmlns:a16="http://schemas.microsoft.com/office/drawing/2014/main" id="{00000000-0008-0000-0000-00005F050000}"/>
            </a:ext>
          </a:extLst>
        </xdr:cNvPr>
        <xdr:cNvSpPr txBox="1">
          <a:spLocks noChangeArrowheads="1"/>
        </xdr:cNvSpPr>
      </xdr:nvSpPr>
      <xdr:spPr bwMode="auto">
        <a:xfrm>
          <a:off x="781050" y="4629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376" name="Texto 17" hidden="1">
          <a:extLst>
            <a:ext uri="{FF2B5EF4-FFF2-40B4-BE49-F238E27FC236}">
              <a16:creationId xmlns:a16="http://schemas.microsoft.com/office/drawing/2014/main" id="{00000000-0008-0000-0000-000060050000}"/>
            </a:ext>
          </a:extLst>
        </xdr:cNvPr>
        <xdr:cNvSpPr txBox="1">
          <a:spLocks noChangeArrowheads="1"/>
        </xdr:cNvSpPr>
      </xdr:nvSpPr>
      <xdr:spPr bwMode="auto">
        <a:xfrm>
          <a:off x="781050" y="4629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377" name="Texto 17" hidden="1">
          <a:extLst>
            <a:ext uri="{FF2B5EF4-FFF2-40B4-BE49-F238E27FC236}">
              <a16:creationId xmlns:a16="http://schemas.microsoft.com/office/drawing/2014/main" id="{00000000-0008-0000-0000-000061050000}"/>
            </a:ext>
          </a:extLst>
        </xdr:cNvPr>
        <xdr:cNvSpPr txBox="1">
          <a:spLocks noChangeArrowheads="1"/>
        </xdr:cNvSpPr>
      </xdr:nvSpPr>
      <xdr:spPr bwMode="auto">
        <a:xfrm>
          <a:off x="781050" y="4629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378" name="Texto 17" hidden="1">
          <a:extLst>
            <a:ext uri="{FF2B5EF4-FFF2-40B4-BE49-F238E27FC236}">
              <a16:creationId xmlns:a16="http://schemas.microsoft.com/office/drawing/2014/main" id="{00000000-0008-0000-0000-000062050000}"/>
            </a:ext>
          </a:extLst>
        </xdr:cNvPr>
        <xdr:cNvSpPr txBox="1">
          <a:spLocks noChangeArrowheads="1"/>
        </xdr:cNvSpPr>
      </xdr:nvSpPr>
      <xdr:spPr bwMode="auto">
        <a:xfrm>
          <a:off x="781050" y="4629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379" name="Texto 17" hidden="1">
          <a:extLst>
            <a:ext uri="{FF2B5EF4-FFF2-40B4-BE49-F238E27FC236}">
              <a16:creationId xmlns:a16="http://schemas.microsoft.com/office/drawing/2014/main" id="{00000000-0008-0000-0000-000063050000}"/>
            </a:ext>
          </a:extLst>
        </xdr:cNvPr>
        <xdr:cNvSpPr txBox="1">
          <a:spLocks noChangeArrowheads="1"/>
        </xdr:cNvSpPr>
      </xdr:nvSpPr>
      <xdr:spPr bwMode="auto">
        <a:xfrm>
          <a:off x="781050" y="4629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380" name="Texto 17" hidden="1">
          <a:extLst>
            <a:ext uri="{FF2B5EF4-FFF2-40B4-BE49-F238E27FC236}">
              <a16:creationId xmlns:a16="http://schemas.microsoft.com/office/drawing/2014/main" id="{00000000-0008-0000-0000-000064050000}"/>
            </a:ext>
          </a:extLst>
        </xdr:cNvPr>
        <xdr:cNvSpPr txBox="1">
          <a:spLocks noChangeArrowheads="1"/>
        </xdr:cNvSpPr>
      </xdr:nvSpPr>
      <xdr:spPr bwMode="auto">
        <a:xfrm>
          <a:off x="781050" y="4629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381" name="Texto 17" hidden="1">
          <a:extLst>
            <a:ext uri="{FF2B5EF4-FFF2-40B4-BE49-F238E27FC236}">
              <a16:creationId xmlns:a16="http://schemas.microsoft.com/office/drawing/2014/main" id="{00000000-0008-0000-0000-000065050000}"/>
            </a:ext>
          </a:extLst>
        </xdr:cNvPr>
        <xdr:cNvSpPr txBox="1">
          <a:spLocks noChangeArrowheads="1"/>
        </xdr:cNvSpPr>
      </xdr:nvSpPr>
      <xdr:spPr bwMode="auto">
        <a:xfrm>
          <a:off x="781050" y="4629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382" name="Texto 17" hidden="1">
          <a:extLst>
            <a:ext uri="{FF2B5EF4-FFF2-40B4-BE49-F238E27FC236}">
              <a16:creationId xmlns:a16="http://schemas.microsoft.com/office/drawing/2014/main" id="{00000000-0008-0000-0000-000066050000}"/>
            </a:ext>
          </a:extLst>
        </xdr:cNvPr>
        <xdr:cNvSpPr txBox="1">
          <a:spLocks noChangeArrowheads="1"/>
        </xdr:cNvSpPr>
      </xdr:nvSpPr>
      <xdr:spPr bwMode="auto">
        <a:xfrm>
          <a:off x="781050" y="4629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383" name="Texto 17" hidden="1">
          <a:extLst>
            <a:ext uri="{FF2B5EF4-FFF2-40B4-BE49-F238E27FC236}">
              <a16:creationId xmlns:a16="http://schemas.microsoft.com/office/drawing/2014/main" id="{00000000-0008-0000-0000-000067050000}"/>
            </a:ext>
          </a:extLst>
        </xdr:cNvPr>
        <xdr:cNvSpPr txBox="1">
          <a:spLocks noChangeArrowheads="1"/>
        </xdr:cNvSpPr>
      </xdr:nvSpPr>
      <xdr:spPr bwMode="auto">
        <a:xfrm>
          <a:off x="781050" y="4629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384" name="Texto 17" hidden="1">
          <a:extLst>
            <a:ext uri="{FF2B5EF4-FFF2-40B4-BE49-F238E27FC236}">
              <a16:creationId xmlns:a16="http://schemas.microsoft.com/office/drawing/2014/main" id="{00000000-0008-0000-0000-000068050000}"/>
            </a:ext>
          </a:extLst>
        </xdr:cNvPr>
        <xdr:cNvSpPr txBox="1">
          <a:spLocks noChangeArrowheads="1"/>
        </xdr:cNvSpPr>
      </xdr:nvSpPr>
      <xdr:spPr bwMode="auto">
        <a:xfrm>
          <a:off x="781050" y="4629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385" name="Texto 17" hidden="1">
          <a:extLst>
            <a:ext uri="{FF2B5EF4-FFF2-40B4-BE49-F238E27FC236}">
              <a16:creationId xmlns:a16="http://schemas.microsoft.com/office/drawing/2014/main" id="{00000000-0008-0000-0000-000069050000}"/>
            </a:ext>
          </a:extLst>
        </xdr:cNvPr>
        <xdr:cNvSpPr txBox="1">
          <a:spLocks noChangeArrowheads="1"/>
        </xdr:cNvSpPr>
      </xdr:nvSpPr>
      <xdr:spPr bwMode="auto">
        <a:xfrm>
          <a:off x="781050" y="4629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386" name="Texto 17" hidden="1">
          <a:extLst>
            <a:ext uri="{FF2B5EF4-FFF2-40B4-BE49-F238E27FC236}">
              <a16:creationId xmlns:a16="http://schemas.microsoft.com/office/drawing/2014/main" id="{00000000-0008-0000-0000-00006A050000}"/>
            </a:ext>
          </a:extLst>
        </xdr:cNvPr>
        <xdr:cNvSpPr txBox="1">
          <a:spLocks noChangeArrowheads="1"/>
        </xdr:cNvSpPr>
      </xdr:nvSpPr>
      <xdr:spPr bwMode="auto">
        <a:xfrm>
          <a:off x="781050" y="4629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387" name="Texto 17" hidden="1">
          <a:extLst>
            <a:ext uri="{FF2B5EF4-FFF2-40B4-BE49-F238E27FC236}">
              <a16:creationId xmlns:a16="http://schemas.microsoft.com/office/drawing/2014/main" id="{00000000-0008-0000-0000-00006B050000}"/>
            </a:ext>
          </a:extLst>
        </xdr:cNvPr>
        <xdr:cNvSpPr txBox="1">
          <a:spLocks noChangeArrowheads="1"/>
        </xdr:cNvSpPr>
      </xdr:nvSpPr>
      <xdr:spPr bwMode="auto">
        <a:xfrm>
          <a:off x="781050" y="4629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388" name="Texto 17" hidden="1">
          <a:extLst>
            <a:ext uri="{FF2B5EF4-FFF2-40B4-BE49-F238E27FC236}">
              <a16:creationId xmlns:a16="http://schemas.microsoft.com/office/drawing/2014/main" id="{00000000-0008-0000-0000-00006C050000}"/>
            </a:ext>
          </a:extLst>
        </xdr:cNvPr>
        <xdr:cNvSpPr txBox="1">
          <a:spLocks noChangeArrowheads="1"/>
        </xdr:cNvSpPr>
      </xdr:nvSpPr>
      <xdr:spPr bwMode="auto">
        <a:xfrm>
          <a:off x="781050" y="4629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389" name="Texto 17" hidden="1">
          <a:extLst>
            <a:ext uri="{FF2B5EF4-FFF2-40B4-BE49-F238E27FC236}">
              <a16:creationId xmlns:a16="http://schemas.microsoft.com/office/drawing/2014/main" id="{00000000-0008-0000-0000-00006D050000}"/>
            </a:ext>
          </a:extLst>
        </xdr:cNvPr>
        <xdr:cNvSpPr txBox="1">
          <a:spLocks noChangeArrowheads="1"/>
        </xdr:cNvSpPr>
      </xdr:nvSpPr>
      <xdr:spPr bwMode="auto">
        <a:xfrm>
          <a:off x="781050" y="4629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390" name="Texto 17" hidden="1">
          <a:extLst>
            <a:ext uri="{FF2B5EF4-FFF2-40B4-BE49-F238E27FC236}">
              <a16:creationId xmlns:a16="http://schemas.microsoft.com/office/drawing/2014/main" id="{00000000-0008-0000-0000-00006E050000}"/>
            </a:ext>
          </a:extLst>
        </xdr:cNvPr>
        <xdr:cNvSpPr txBox="1">
          <a:spLocks noChangeArrowheads="1"/>
        </xdr:cNvSpPr>
      </xdr:nvSpPr>
      <xdr:spPr bwMode="auto">
        <a:xfrm>
          <a:off x="781050" y="4629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391" name="Texto 17" hidden="1">
          <a:extLst>
            <a:ext uri="{FF2B5EF4-FFF2-40B4-BE49-F238E27FC236}">
              <a16:creationId xmlns:a16="http://schemas.microsoft.com/office/drawing/2014/main" id="{00000000-0008-0000-0000-00006F050000}"/>
            </a:ext>
          </a:extLst>
        </xdr:cNvPr>
        <xdr:cNvSpPr txBox="1">
          <a:spLocks noChangeArrowheads="1"/>
        </xdr:cNvSpPr>
      </xdr:nvSpPr>
      <xdr:spPr bwMode="auto">
        <a:xfrm>
          <a:off x="781050" y="4629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392" name="Texto 17" hidden="1">
          <a:extLst>
            <a:ext uri="{FF2B5EF4-FFF2-40B4-BE49-F238E27FC236}">
              <a16:creationId xmlns:a16="http://schemas.microsoft.com/office/drawing/2014/main" id="{00000000-0008-0000-0000-000070050000}"/>
            </a:ext>
          </a:extLst>
        </xdr:cNvPr>
        <xdr:cNvSpPr txBox="1">
          <a:spLocks noChangeArrowheads="1"/>
        </xdr:cNvSpPr>
      </xdr:nvSpPr>
      <xdr:spPr bwMode="auto">
        <a:xfrm>
          <a:off x="781050" y="4629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393" name="Texto 17" hidden="1">
          <a:extLst>
            <a:ext uri="{FF2B5EF4-FFF2-40B4-BE49-F238E27FC236}">
              <a16:creationId xmlns:a16="http://schemas.microsoft.com/office/drawing/2014/main" id="{00000000-0008-0000-0000-000071050000}"/>
            </a:ext>
          </a:extLst>
        </xdr:cNvPr>
        <xdr:cNvSpPr txBox="1">
          <a:spLocks noChangeArrowheads="1"/>
        </xdr:cNvSpPr>
      </xdr:nvSpPr>
      <xdr:spPr bwMode="auto">
        <a:xfrm>
          <a:off x="781050" y="4629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394" name="Texto 17" hidden="1">
          <a:extLst>
            <a:ext uri="{FF2B5EF4-FFF2-40B4-BE49-F238E27FC236}">
              <a16:creationId xmlns:a16="http://schemas.microsoft.com/office/drawing/2014/main" id="{00000000-0008-0000-0000-000072050000}"/>
            </a:ext>
          </a:extLst>
        </xdr:cNvPr>
        <xdr:cNvSpPr txBox="1">
          <a:spLocks noChangeArrowheads="1"/>
        </xdr:cNvSpPr>
      </xdr:nvSpPr>
      <xdr:spPr bwMode="auto">
        <a:xfrm>
          <a:off x="781050" y="4629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395" name="Texto 17" hidden="1">
          <a:extLst>
            <a:ext uri="{FF2B5EF4-FFF2-40B4-BE49-F238E27FC236}">
              <a16:creationId xmlns:a16="http://schemas.microsoft.com/office/drawing/2014/main" id="{00000000-0008-0000-0000-000073050000}"/>
            </a:ext>
          </a:extLst>
        </xdr:cNvPr>
        <xdr:cNvSpPr txBox="1">
          <a:spLocks noChangeArrowheads="1"/>
        </xdr:cNvSpPr>
      </xdr:nvSpPr>
      <xdr:spPr bwMode="auto">
        <a:xfrm>
          <a:off x="781050" y="4629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396" name="Texto 17" hidden="1">
          <a:extLst>
            <a:ext uri="{FF2B5EF4-FFF2-40B4-BE49-F238E27FC236}">
              <a16:creationId xmlns:a16="http://schemas.microsoft.com/office/drawing/2014/main" id="{00000000-0008-0000-0000-000074050000}"/>
            </a:ext>
          </a:extLst>
        </xdr:cNvPr>
        <xdr:cNvSpPr txBox="1">
          <a:spLocks noChangeArrowheads="1"/>
        </xdr:cNvSpPr>
      </xdr:nvSpPr>
      <xdr:spPr bwMode="auto">
        <a:xfrm>
          <a:off x="781050" y="4629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397" name="Texto 17" hidden="1">
          <a:extLst>
            <a:ext uri="{FF2B5EF4-FFF2-40B4-BE49-F238E27FC236}">
              <a16:creationId xmlns:a16="http://schemas.microsoft.com/office/drawing/2014/main" id="{00000000-0008-0000-0000-000075050000}"/>
            </a:ext>
          </a:extLst>
        </xdr:cNvPr>
        <xdr:cNvSpPr txBox="1">
          <a:spLocks noChangeArrowheads="1"/>
        </xdr:cNvSpPr>
      </xdr:nvSpPr>
      <xdr:spPr bwMode="auto">
        <a:xfrm>
          <a:off x="781050" y="4629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398" name="Texto 17" hidden="1">
          <a:extLst>
            <a:ext uri="{FF2B5EF4-FFF2-40B4-BE49-F238E27FC236}">
              <a16:creationId xmlns:a16="http://schemas.microsoft.com/office/drawing/2014/main" id="{00000000-0008-0000-0000-000076050000}"/>
            </a:ext>
          </a:extLst>
        </xdr:cNvPr>
        <xdr:cNvSpPr txBox="1">
          <a:spLocks noChangeArrowheads="1"/>
        </xdr:cNvSpPr>
      </xdr:nvSpPr>
      <xdr:spPr bwMode="auto">
        <a:xfrm>
          <a:off x="781050" y="4629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399" name="Texto 17" hidden="1">
          <a:extLst>
            <a:ext uri="{FF2B5EF4-FFF2-40B4-BE49-F238E27FC236}">
              <a16:creationId xmlns:a16="http://schemas.microsoft.com/office/drawing/2014/main" id="{00000000-0008-0000-0000-000077050000}"/>
            </a:ext>
          </a:extLst>
        </xdr:cNvPr>
        <xdr:cNvSpPr txBox="1">
          <a:spLocks noChangeArrowheads="1"/>
        </xdr:cNvSpPr>
      </xdr:nvSpPr>
      <xdr:spPr bwMode="auto">
        <a:xfrm>
          <a:off x="781050" y="4629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400" name="Texto 17" hidden="1">
          <a:extLst>
            <a:ext uri="{FF2B5EF4-FFF2-40B4-BE49-F238E27FC236}">
              <a16:creationId xmlns:a16="http://schemas.microsoft.com/office/drawing/2014/main" id="{00000000-0008-0000-0000-000078050000}"/>
            </a:ext>
          </a:extLst>
        </xdr:cNvPr>
        <xdr:cNvSpPr txBox="1">
          <a:spLocks noChangeArrowheads="1"/>
        </xdr:cNvSpPr>
      </xdr:nvSpPr>
      <xdr:spPr bwMode="auto">
        <a:xfrm>
          <a:off x="781050" y="4629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401" name="Texto 17" hidden="1">
          <a:extLst>
            <a:ext uri="{FF2B5EF4-FFF2-40B4-BE49-F238E27FC236}">
              <a16:creationId xmlns:a16="http://schemas.microsoft.com/office/drawing/2014/main" id="{00000000-0008-0000-0000-000079050000}"/>
            </a:ext>
          </a:extLst>
        </xdr:cNvPr>
        <xdr:cNvSpPr txBox="1">
          <a:spLocks noChangeArrowheads="1"/>
        </xdr:cNvSpPr>
      </xdr:nvSpPr>
      <xdr:spPr bwMode="auto">
        <a:xfrm>
          <a:off x="781050" y="4629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402" name="Texto 17" hidden="1">
          <a:extLst>
            <a:ext uri="{FF2B5EF4-FFF2-40B4-BE49-F238E27FC236}">
              <a16:creationId xmlns:a16="http://schemas.microsoft.com/office/drawing/2014/main" id="{00000000-0008-0000-0000-00007A050000}"/>
            </a:ext>
          </a:extLst>
        </xdr:cNvPr>
        <xdr:cNvSpPr txBox="1">
          <a:spLocks noChangeArrowheads="1"/>
        </xdr:cNvSpPr>
      </xdr:nvSpPr>
      <xdr:spPr bwMode="auto">
        <a:xfrm>
          <a:off x="781050" y="4629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403" name="Texto 17" hidden="1">
          <a:extLst>
            <a:ext uri="{FF2B5EF4-FFF2-40B4-BE49-F238E27FC236}">
              <a16:creationId xmlns:a16="http://schemas.microsoft.com/office/drawing/2014/main" id="{00000000-0008-0000-0000-00007B050000}"/>
            </a:ext>
          </a:extLst>
        </xdr:cNvPr>
        <xdr:cNvSpPr txBox="1">
          <a:spLocks noChangeArrowheads="1"/>
        </xdr:cNvSpPr>
      </xdr:nvSpPr>
      <xdr:spPr bwMode="auto">
        <a:xfrm>
          <a:off x="781050" y="4629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404" name="Texto 17" hidden="1">
          <a:extLst>
            <a:ext uri="{FF2B5EF4-FFF2-40B4-BE49-F238E27FC236}">
              <a16:creationId xmlns:a16="http://schemas.microsoft.com/office/drawing/2014/main" id="{00000000-0008-0000-0000-00007C050000}"/>
            </a:ext>
          </a:extLst>
        </xdr:cNvPr>
        <xdr:cNvSpPr txBox="1">
          <a:spLocks noChangeArrowheads="1"/>
        </xdr:cNvSpPr>
      </xdr:nvSpPr>
      <xdr:spPr bwMode="auto">
        <a:xfrm>
          <a:off x="781050" y="4629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405" name="Texto 17" hidden="1">
          <a:extLst>
            <a:ext uri="{FF2B5EF4-FFF2-40B4-BE49-F238E27FC236}">
              <a16:creationId xmlns:a16="http://schemas.microsoft.com/office/drawing/2014/main" id="{00000000-0008-0000-0000-00007D050000}"/>
            </a:ext>
          </a:extLst>
        </xdr:cNvPr>
        <xdr:cNvSpPr txBox="1">
          <a:spLocks noChangeArrowheads="1"/>
        </xdr:cNvSpPr>
      </xdr:nvSpPr>
      <xdr:spPr bwMode="auto">
        <a:xfrm>
          <a:off x="781050" y="4629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406" name="Texto 17" hidden="1">
          <a:extLst>
            <a:ext uri="{FF2B5EF4-FFF2-40B4-BE49-F238E27FC236}">
              <a16:creationId xmlns:a16="http://schemas.microsoft.com/office/drawing/2014/main" id="{00000000-0008-0000-0000-00007E050000}"/>
            </a:ext>
          </a:extLst>
        </xdr:cNvPr>
        <xdr:cNvSpPr txBox="1">
          <a:spLocks noChangeArrowheads="1"/>
        </xdr:cNvSpPr>
      </xdr:nvSpPr>
      <xdr:spPr bwMode="auto">
        <a:xfrm>
          <a:off x="781050" y="4629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407" name="Texto 17" hidden="1">
          <a:extLst>
            <a:ext uri="{FF2B5EF4-FFF2-40B4-BE49-F238E27FC236}">
              <a16:creationId xmlns:a16="http://schemas.microsoft.com/office/drawing/2014/main" id="{00000000-0008-0000-0000-00007F050000}"/>
            </a:ext>
          </a:extLst>
        </xdr:cNvPr>
        <xdr:cNvSpPr txBox="1">
          <a:spLocks noChangeArrowheads="1"/>
        </xdr:cNvSpPr>
      </xdr:nvSpPr>
      <xdr:spPr bwMode="auto">
        <a:xfrm>
          <a:off x="781050" y="4629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408" name="Texto 17" hidden="1">
          <a:extLst>
            <a:ext uri="{FF2B5EF4-FFF2-40B4-BE49-F238E27FC236}">
              <a16:creationId xmlns:a16="http://schemas.microsoft.com/office/drawing/2014/main" id="{00000000-0008-0000-0000-000080050000}"/>
            </a:ext>
          </a:extLst>
        </xdr:cNvPr>
        <xdr:cNvSpPr txBox="1">
          <a:spLocks noChangeArrowheads="1"/>
        </xdr:cNvSpPr>
      </xdr:nvSpPr>
      <xdr:spPr bwMode="auto">
        <a:xfrm>
          <a:off x="781050" y="4629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409" name="Texto 17" hidden="1">
          <a:extLst>
            <a:ext uri="{FF2B5EF4-FFF2-40B4-BE49-F238E27FC236}">
              <a16:creationId xmlns:a16="http://schemas.microsoft.com/office/drawing/2014/main" id="{00000000-0008-0000-0000-000081050000}"/>
            </a:ext>
          </a:extLst>
        </xdr:cNvPr>
        <xdr:cNvSpPr txBox="1">
          <a:spLocks noChangeArrowheads="1"/>
        </xdr:cNvSpPr>
      </xdr:nvSpPr>
      <xdr:spPr bwMode="auto">
        <a:xfrm>
          <a:off x="781050" y="4629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410" name="Texto 17" hidden="1">
          <a:extLst>
            <a:ext uri="{FF2B5EF4-FFF2-40B4-BE49-F238E27FC236}">
              <a16:creationId xmlns:a16="http://schemas.microsoft.com/office/drawing/2014/main" id="{00000000-0008-0000-0000-000082050000}"/>
            </a:ext>
          </a:extLst>
        </xdr:cNvPr>
        <xdr:cNvSpPr txBox="1">
          <a:spLocks noChangeArrowheads="1"/>
        </xdr:cNvSpPr>
      </xdr:nvSpPr>
      <xdr:spPr bwMode="auto">
        <a:xfrm>
          <a:off x="781050" y="4629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411" name="Texto 17" hidden="1">
          <a:extLst>
            <a:ext uri="{FF2B5EF4-FFF2-40B4-BE49-F238E27FC236}">
              <a16:creationId xmlns:a16="http://schemas.microsoft.com/office/drawing/2014/main" id="{00000000-0008-0000-0000-000083050000}"/>
            </a:ext>
          </a:extLst>
        </xdr:cNvPr>
        <xdr:cNvSpPr txBox="1">
          <a:spLocks noChangeArrowheads="1"/>
        </xdr:cNvSpPr>
      </xdr:nvSpPr>
      <xdr:spPr bwMode="auto">
        <a:xfrm>
          <a:off x="781050" y="4629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412" name="Texto 17" hidden="1">
          <a:extLst>
            <a:ext uri="{FF2B5EF4-FFF2-40B4-BE49-F238E27FC236}">
              <a16:creationId xmlns:a16="http://schemas.microsoft.com/office/drawing/2014/main" id="{00000000-0008-0000-0000-000084050000}"/>
            </a:ext>
          </a:extLst>
        </xdr:cNvPr>
        <xdr:cNvSpPr txBox="1">
          <a:spLocks noChangeArrowheads="1"/>
        </xdr:cNvSpPr>
      </xdr:nvSpPr>
      <xdr:spPr bwMode="auto">
        <a:xfrm>
          <a:off x="781050" y="4629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413" name="Texto 17" hidden="1">
          <a:extLst>
            <a:ext uri="{FF2B5EF4-FFF2-40B4-BE49-F238E27FC236}">
              <a16:creationId xmlns:a16="http://schemas.microsoft.com/office/drawing/2014/main" id="{00000000-0008-0000-0000-000085050000}"/>
            </a:ext>
          </a:extLst>
        </xdr:cNvPr>
        <xdr:cNvSpPr txBox="1">
          <a:spLocks noChangeArrowheads="1"/>
        </xdr:cNvSpPr>
      </xdr:nvSpPr>
      <xdr:spPr bwMode="auto">
        <a:xfrm>
          <a:off x="781050" y="4629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414" name="Texto 17" hidden="1">
          <a:extLst>
            <a:ext uri="{FF2B5EF4-FFF2-40B4-BE49-F238E27FC236}">
              <a16:creationId xmlns:a16="http://schemas.microsoft.com/office/drawing/2014/main" id="{00000000-0008-0000-0000-000086050000}"/>
            </a:ext>
          </a:extLst>
        </xdr:cNvPr>
        <xdr:cNvSpPr txBox="1">
          <a:spLocks noChangeArrowheads="1"/>
        </xdr:cNvSpPr>
      </xdr:nvSpPr>
      <xdr:spPr bwMode="auto">
        <a:xfrm>
          <a:off x="781050" y="4629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415" name="Texto 17" hidden="1">
          <a:extLst>
            <a:ext uri="{FF2B5EF4-FFF2-40B4-BE49-F238E27FC236}">
              <a16:creationId xmlns:a16="http://schemas.microsoft.com/office/drawing/2014/main" id="{00000000-0008-0000-0000-000087050000}"/>
            </a:ext>
          </a:extLst>
        </xdr:cNvPr>
        <xdr:cNvSpPr txBox="1">
          <a:spLocks noChangeArrowheads="1"/>
        </xdr:cNvSpPr>
      </xdr:nvSpPr>
      <xdr:spPr bwMode="auto">
        <a:xfrm>
          <a:off x="781050" y="4629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473" name="Texto 17" hidden="1">
          <a:extLst>
            <a:ext uri="{FF2B5EF4-FFF2-40B4-BE49-F238E27FC236}">
              <a16:creationId xmlns:a16="http://schemas.microsoft.com/office/drawing/2014/main" id="{00000000-0008-0000-0000-0000C1050000}"/>
            </a:ext>
          </a:extLst>
        </xdr:cNvPr>
        <xdr:cNvSpPr txBox="1">
          <a:spLocks noChangeArrowheads="1"/>
        </xdr:cNvSpPr>
      </xdr:nvSpPr>
      <xdr:spPr bwMode="auto">
        <a:xfrm>
          <a:off x="781050" y="2201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474" name="Texto 17" hidden="1">
          <a:extLst>
            <a:ext uri="{FF2B5EF4-FFF2-40B4-BE49-F238E27FC236}">
              <a16:creationId xmlns:a16="http://schemas.microsoft.com/office/drawing/2014/main" id="{00000000-0008-0000-0000-0000C2050000}"/>
            </a:ext>
          </a:extLst>
        </xdr:cNvPr>
        <xdr:cNvSpPr txBox="1">
          <a:spLocks noChangeArrowheads="1"/>
        </xdr:cNvSpPr>
      </xdr:nvSpPr>
      <xdr:spPr bwMode="auto">
        <a:xfrm>
          <a:off x="781050" y="2201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475" name="Texto 17" hidden="1">
          <a:extLst>
            <a:ext uri="{FF2B5EF4-FFF2-40B4-BE49-F238E27FC236}">
              <a16:creationId xmlns:a16="http://schemas.microsoft.com/office/drawing/2014/main" id="{00000000-0008-0000-0000-0000C3050000}"/>
            </a:ext>
          </a:extLst>
        </xdr:cNvPr>
        <xdr:cNvSpPr txBox="1">
          <a:spLocks noChangeArrowheads="1"/>
        </xdr:cNvSpPr>
      </xdr:nvSpPr>
      <xdr:spPr bwMode="auto">
        <a:xfrm>
          <a:off x="781050" y="2201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476" name="Texto 17" hidden="1">
          <a:extLst>
            <a:ext uri="{FF2B5EF4-FFF2-40B4-BE49-F238E27FC236}">
              <a16:creationId xmlns:a16="http://schemas.microsoft.com/office/drawing/2014/main" id="{00000000-0008-0000-0000-0000C4050000}"/>
            </a:ext>
          </a:extLst>
        </xdr:cNvPr>
        <xdr:cNvSpPr txBox="1">
          <a:spLocks noChangeArrowheads="1"/>
        </xdr:cNvSpPr>
      </xdr:nvSpPr>
      <xdr:spPr bwMode="auto">
        <a:xfrm>
          <a:off x="781050" y="2201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477" name="Texto 17" hidden="1">
          <a:extLst>
            <a:ext uri="{FF2B5EF4-FFF2-40B4-BE49-F238E27FC236}">
              <a16:creationId xmlns:a16="http://schemas.microsoft.com/office/drawing/2014/main" id="{00000000-0008-0000-0000-0000C5050000}"/>
            </a:ext>
          </a:extLst>
        </xdr:cNvPr>
        <xdr:cNvSpPr txBox="1">
          <a:spLocks noChangeArrowheads="1"/>
        </xdr:cNvSpPr>
      </xdr:nvSpPr>
      <xdr:spPr bwMode="auto">
        <a:xfrm>
          <a:off x="781050" y="2201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478" name="Texto 17" hidden="1">
          <a:extLst>
            <a:ext uri="{FF2B5EF4-FFF2-40B4-BE49-F238E27FC236}">
              <a16:creationId xmlns:a16="http://schemas.microsoft.com/office/drawing/2014/main" id="{00000000-0008-0000-0000-0000C6050000}"/>
            </a:ext>
          </a:extLst>
        </xdr:cNvPr>
        <xdr:cNvSpPr txBox="1">
          <a:spLocks noChangeArrowheads="1"/>
        </xdr:cNvSpPr>
      </xdr:nvSpPr>
      <xdr:spPr bwMode="auto">
        <a:xfrm>
          <a:off x="781050" y="2201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479" name="Texto 17" hidden="1">
          <a:extLst>
            <a:ext uri="{FF2B5EF4-FFF2-40B4-BE49-F238E27FC236}">
              <a16:creationId xmlns:a16="http://schemas.microsoft.com/office/drawing/2014/main" id="{00000000-0008-0000-0000-0000C7050000}"/>
            </a:ext>
          </a:extLst>
        </xdr:cNvPr>
        <xdr:cNvSpPr txBox="1">
          <a:spLocks noChangeArrowheads="1"/>
        </xdr:cNvSpPr>
      </xdr:nvSpPr>
      <xdr:spPr bwMode="auto">
        <a:xfrm>
          <a:off x="781050" y="2201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480" name="Texto 17" hidden="1">
          <a:extLst>
            <a:ext uri="{FF2B5EF4-FFF2-40B4-BE49-F238E27FC236}">
              <a16:creationId xmlns:a16="http://schemas.microsoft.com/office/drawing/2014/main" id="{00000000-0008-0000-0000-0000C8050000}"/>
            </a:ext>
          </a:extLst>
        </xdr:cNvPr>
        <xdr:cNvSpPr txBox="1">
          <a:spLocks noChangeArrowheads="1"/>
        </xdr:cNvSpPr>
      </xdr:nvSpPr>
      <xdr:spPr bwMode="auto">
        <a:xfrm>
          <a:off x="781050" y="2201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481" name="Texto 17" hidden="1">
          <a:extLst>
            <a:ext uri="{FF2B5EF4-FFF2-40B4-BE49-F238E27FC236}">
              <a16:creationId xmlns:a16="http://schemas.microsoft.com/office/drawing/2014/main" id="{00000000-0008-0000-0000-0000C9050000}"/>
            </a:ext>
          </a:extLst>
        </xdr:cNvPr>
        <xdr:cNvSpPr txBox="1">
          <a:spLocks noChangeArrowheads="1"/>
        </xdr:cNvSpPr>
      </xdr:nvSpPr>
      <xdr:spPr bwMode="auto">
        <a:xfrm>
          <a:off x="781050" y="2201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482" name="Texto 17" hidden="1">
          <a:extLst>
            <a:ext uri="{FF2B5EF4-FFF2-40B4-BE49-F238E27FC236}">
              <a16:creationId xmlns:a16="http://schemas.microsoft.com/office/drawing/2014/main" id="{00000000-0008-0000-0000-0000CA050000}"/>
            </a:ext>
          </a:extLst>
        </xdr:cNvPr>
        <xdr:cNvSpPr txBox="1">
          <a:spLocks noChangeArrowheads="1"/>
        </xdr:cNvSpPr>
      </xdr:nvSpPr>
      <xdr:spPr bwMode="auto">
        <a:xfrm>
          <a:off x="781050" y="2201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483" name="Texto 17" hidden="1">
          <a:extLst>
            <a:ext uri="{FF2B5EF4-FFF2-40B4-BE49-F238E27FC236}">
              <a16:creationId xmlns:a16="http://schemas.microsoft.com/office/drawing/2014/main" id="{00000000-0008-0000-0000-0000CB050000}"/>
            </a:ext>
          </a:extLst>
        </xdr:cNvPr>
        <xdr:cNvSpPr txBox="1">
          <a:spLocks noChangeArrowheads="1"/>
        </xdr:cNvSpPr>
      </xdr:nvSpPr>
      <xdr:spPr bwMode="auto">
        <a:xfrm>
          <a:off x="781050" y="2201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484" name="Texto 17" hidden="1">
          <a:extLst>
            <a:ext uri="{FF2B5EF4-FFF2-40B4-BE49-F238E27FC236}">
              <a16:creationId xmlns:a16="http://schemas.microsoft.com/office/drawing/2014/main" id="{00000000-0008-0000-0000-0000CC050000}"/>
            </a:ext>
          </a:extLst>
        </xdr:cNvPr>
        <xdr:cNvSpPr txBox="1">
          <a:spLocks noChangeArrowheads="1"/>
        </xdr:cNvSpPr>
      </xdr:nvSpPr>
      <xdr:spPr bwMode="auto">
        <a:xfrm>
          <a:off x="781050" y="2201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485" name="Texto 17" hidden="1">
          <a:extLst>
            <a:ext uri="{FF2B5EF4-FFF2-40B4-BE49-F238E27FC236}">
              <a16:creationId xmlns:a16="http://schemas.microsoft.com/office/drawing/2014/main" id="{00000000-0008-0000-0000-0000CD050000}"/>
            </a:ext>
          </a:extLst>
        </xdr:cNvPr>
        <xdr:cNvSpPr txBox="1">
          <a:spLocks noChangeArrowheads="1"/>
        </xdr:cNvSpPr>
      </xdr:nvSpPr>
      <xdr:spPr bwMode="auto">
        <a:xfrm>
          <a:off x="781050" y="2201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486" name="Texto 17" hidden="1">
          <a:extLst>
            <a:ext uri="{FF2B5EF4-FFF2-40B4-BE49-F238E27FC236}">
              <a16:creationId xmlns:a16="http://schemas.microsoft.com/office/drawing/2014/main" id="{00000000-0008-0000-0000-0000CE050000}"/>
            </a:ext>
          </a:extLst>
        </xdr:cNvPr>
        <xdr:cNvSpPr txBox="1">
          <a:spLocks noChangeArrowheads="1"/>
        </xdr:cNvSpPr>
      </xdr:nvSpPr>
      <xdr:spPr bwMode="auto">
        <a:xfrm>
          <a:off x="781050" y="2201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487" name="Texto 17" hidden="1">
          <a:extLst>
            <a:ext uri="{FF2B5EF4-FFF2-40B4-BE49-F238E27FC236}">
              <a16:creationId xmlns:a16="http://schemas.microsoft.com/office/drawing/2014/main" id="{00000000-0008-0000-0000-0000CF050000}"/>
            </a:ext>
          </a:extLst>
        </xdr:cNvPr>
        <xdr:cNvSpPr txBox="1">
          <a:spLocks noChangeArrowheads="1"/>
        </xdr:cNvSpPr>
      </xdr:nvSpPr>
      <xdr:spPr bwMode="auto">
        <a:xfrm>
          <a:off x="781050" y="2201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488" name="Texto 17" hidden="1">
          <a:extLst>
            <a:ext uri="{FF2B5EF4-FFF2-40B4-BE49-F238E27FC236}">
              <a16:creationId xmlns:a16="http://schemas.microsoft.com/office/drawing/2014/main" id="{00000000-0008-0000-0000-0000D0050000}"/>
            </a:ext>
          </a:extLst>
        </xdr:cNvPr>
        <xdr:cNvSpPr txBox="1">
          <a:spLocks noChangeArrowheads="1"/>
        </xdr:cNvSpPr>
      </xdr:nvSpPr>
      <xdr:spPr bwMode="auto">
        <a:xfrm>
          <a:off x="781050" y="2201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489" name="Texto 17" hidden="1">
          <a:extLst>
            <a:ext uri="{FF2B5EF4-FFF2-40B4-BE49-F238E27FC236}">
              <a16:creationId xmlns:a16="http://schemas.microsoft.com/office/drawing/2014/main" id="{00000000-0008-0000-0000-0000D1050000}"/>
            </a:ext>
          </a:extLst>
        </xdr:cNvPr>
        <xdr:cNvSpPr txBox="1">
          <a:spLocks noChangeArrowheads="1"/>
        </xdr:cNvSpPr>
      </xdr:nvSpPr>
      <xdr:spPr bwMode="auto">
        <a:xfrm>
          <a:off x="781050" y="2201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490" name="Texto 17" hidden="1">
          <a:extLst>
            <a:ext uri="{FF2B5EF4-FFF2-40B4-BE49-F238E27FC236}">
              <a16:creationId xmlns:a16="http://schemas.microsoft.com/office/drawing/2014/main" id="{00000000-0008-0000-0000-0000D2050000}"/>
            </a:ext>
          </a:extLst>
        </xdr:cNvPr>
        <xdr:cNvSpPr txBox="1">
          <a:spLocks noChangeArrowheads="1"/>
        </xdr:cNvSpPr>
      </xdr:nvSpPr>
      <xdr:spPr bwMode="auto">
        <a:xfrm>
          <a:off x="781050" y="2201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491" name="Texto 17" hidden="1">
          <a:extLst>
            <a:ext uri="{FF2B5EF4-FFF2-40B4-BE49-F238E27FC236}">
              <a16:creationId xmlns:a16="http://schemas.microsoft.com/office/drawing/2014/main" id="{00000000-0008-0000-0000-0000D3050000}"/>
            </a:ext>
          </a:extLst>
        </xdr:cNvPr>
        <xdr:cNvSpPr txBox="1">
          <a:spLocks noChangeArrowheads="1"/>
        </xdr:cNvSpPr>
      </xdr:nvSpPr>
      <xdr:spPr bwMode="auto">
        <a:xfrm>
          <a:off x="781050" y="2201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492" name="Texto 17" hidden="1">
          <a:extLst>
            <a:ext uri="{FF2B5EF4-FFF2-40B4-BE49-F238E27FC236}">
              <a16:creationId xmlns:a16="http://schemas.microsoft.com/office/drawing/2014/main" id="{00000000-0008-0000-0000-0000D4050000}"/>
            </a:ext>
          </a:extLst>
        </xdr:cNvPr>
        <xdr:cNvSpPr txBox="1">
          <a:spLocks noChangeArrowheads="1"/>
        </xdr:cNvSpPr>
      </xdr:nvSpPr>
      <xdr:spPr bwMode="auto">
        <a:xfrm>
          <a:off x="781050" y="2201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493" name="Texto 17" hidden="1">
          <a:extLst>
            <a:ext uri="{FF2B5EF4-FFF2-40B4-BE49-F238E27FC236}">
              <a16:creationId xmlns:a16="http://schemas.microsoft.com/office/drawing/2014/main" id="{00000000-0008-0000-0000-0000D5050000}"/>
            </a:ext>
          </a:extLst>
        </xdr:cNvPr>
        <xdr:cNvSpPr txBox="1">
          <a:spLocks noChangeArrowheads="1"/>
        </xdr:cNvSpPr>
      </xdr:nvSpPr>
      <xdr:spPr bwMode="auto">
        <a:xfrm>
          <a:off x="781050" y="2201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494" name="Texto 17" hidden="1">
          <a:extLst>
            <a:ext uri="{FF2B5EF4-FFF2-40B4-BE49-F238E27FC236}">
              <a16:creationId xmlns:a16="http://schemas.microsoft.com/office/drawing/2014/main" id="{00000000-0008-0000-0000-0000D6050000}"/>
            </a:ext>
          </a:extLst>
        </xdr:cNvPr>
        <xdr:cNvSpPr txBox="1">
          <a:spLocks noChangeArrowheads="1"/>
        </xdr:cNvSpPr>
      </xdr:nvSpPr>
      <xdr:spPr bwMode="auto">
        <a:xfrm>
          <a:off x="781050" y="2201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495" name="Texto 17" hidden="1">
          <a:extLst>
            <a:ext uri="{FF2B5EF4-FFF2-40B4-BE49-F238E27FC236}">
              <a16:creationId xmlns:a16="http://schemas.microsoft.com/office/drawing/2014/main" id="{00000000-0008-0000-0000-0000D7050000}"/>
            </a:ext>
          </a:extLst>
        </xdr:cNvPr>
        <xdr:cNvSpPr txBox="1">
          <a:spLocks noChangeArrowheads="1"/>
        </xdr:cNvSpPr>
      </xdr:nvSpPr>
      <xdr:spPr bwMode="auto">
        <a:xfrm>
          <a:off x="781050" y="2201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496" name="Texto 17" hidden="1">
          <a:extLst>
            <a:ext uri="{FF2B5EF4-FFF2-40B4-BE49-F238E27FC236}">
              <a16:creationId xmlns:a16="http://schemas.microsoft.com/office/drawing/2014/main" id="{00000000-0008-0000-0000-0000D8050000}"/>
            </a:ext>
          </a:extLst>
        </xdr:cNvPr>
        <xdr:cNvSpPr txBox="1">
          <a:spLocks noChangeArrowheads="1"/>
        </xdr:cNvSpPr>
      </xdr:nvSpPr>
      <xdr:spPr bwMode="auto">
        <a:xfrm>
          <a:off x="781050" y="2201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497" name="Texto 17" hidden="1">
          <a:extLst>
            <a:ext uri="{FF2B5EF4-FFF2-40B4-BE49-F238E27FC236}">
              <a16:creationId xmlns:a16="http://schemas.microsoft.com/office/drawing/2014/main" id="{00000000-0008-0000-0000-0000D9050000}"/>
            </a:ext>
          </a:extLst>
        </xdr:cNvPr>
        <xdr:cNvSpPr txBox="1">
          <a:spLocks noChangeArrowheads="1"/>
        </xdr:cNvSpPr>
      </xdr:nvSpPr>
      <xdr:spPr bwMode="auto">
        <a:xfrm>
          <a:off x="781050" y="2201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498" name="Texto 17" hidden="1">
          <a:extLst>
            <a:ext uri="{FF2B5EF4-FFF2-40B4-BE49-F238E27FC236}">
              <a16:creationId xmlns:a16="http://schemas.microsoft.com/office/drawing/2014/main" id="{00000000-0008-0000-0000-0000DA050000}"/>
            </a:ext>
          </a:extLst>
        </xdr:cNvPr>
        <xdr:cNvSpPr txBox="1">
          <a:spLocks noChangeArrowheads="1"/>
        </xdr:cNvSpPr>
      </xdr:nvSpPr>
      <xdr:spPr bwMode="auto">
        <a:xfrm>
          <a:off x="781050" y="2201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499" name="Texto 17" hidden="1">
          <a:extLst>
            <a:ext uri="{FF2B5EF4-FFF2-40B4-BE49-F238E27FC236}">
              <a16:creationId xmlns:a16="http://schemas.microsoft.com/office/drawing/2014/main" id="{00000000-0008-0000-0000-0000DB050000}"/>
            </a:ext>
          </a:extLst>
        </xdr:cNvPr>
        <xdr:cNvSpPr txBox="1">
          <a:spLocks noChangeArrowheads="1"/>
        </xdr:cNvSpPr>
      </xdr:nvSpPr>
      <xdr:spPr bwMode="auto">
        <a:xfrm>
          <a:off x="781050" y="2201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500" name="Texto 17" hidden="1">
          <a:extLst>
            <a:ext uri="{FF2B5EF4-FFF2-40B4-BE49-F238E27FC236}">
              <a16:creationId xmlns:a16="http://schemas.microsoft.com/office/drawing/2014/main" id="{00000000-0008-0000-0000-0000DC050000}"/>
            </a:ext>
          </a:extLst>
        </xdr:cNvPr>
        <xdr:cNvSpPr txBox="1">
          <a:spLocks noChangeArrowheads="1"/>
        </xdr:cNvSpPr>
      </xdr:nvSpPr>
      <xdr:spPr bwMode="auto">
        <a:xfrm>
          <a:off x="781050" y="2201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01" name="Texto 17" hidden="1">
          <a:extLst>
            <a:ext uri="{FF2B5EF4-FFF2-40B4-BE49-F238E27FC236}">
              <a16:creationId xmlns:a16="http://schemas.microsoft.com/office/drawing/2014/main" id="{00000000-0008-0000-0000-0000DD050000}"/>
            </a:ext>
          </a:extLst>
        </xdr:cNvPr>
        <xdr:cNvSpPr txBox="1">
          <a:spLocks noChangeArrowheads="1"/>
        </xdr:cNvSpPr>
      </xdr:nvSpPr>
      <xdr:spPr bwMode="auto">
        <a:xfrm>
          <a:off x="781050" y="2201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02" name="Texto 17" hidden="1">
          <a:extLst>
            <a:ext uri="{FF2B5EF4-FFF2-40B4-BE49-F238E27FC236}">
              <a16:creationId xmlns:a16="http://schemas.microsoft.com/office/drawing/2014/main" id="{00000000-0008-0000-0000-0000DE050000}"/>
            </a:ext>
          </a:extLst>
        </xdr:cNvPr>
        <xdr:cNvSpPr txBox="1">
          <a:spLocks noChangeArrowheads="1"/>
        </xdr:cNvSpPr>
      </xdr:nvSpPr>
      <xdr:spPr bwMode="auto">
        <a:xfrm>
          <a:off x="781050" y="2201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03" name="Texto 17" hidden="1">
          <a:extLst>
            <a:ext uri="{FF2B5EF4-FFF2-40B4-BE49-F238E27FC236}">
              <a16:creationId xmlns:a16="http://schemas.microsoft.com/office/drawing/2014/main" id="{00000000-0008-0000-0000-0000DF050000}"/>
            </a:ext>
          </a:extLst>
        </xdr:cNvPr>
        <xdr:cNvSpPr txBox="1">
          <a:spLocks noChangeArrowheads="1"/>
        </xdr:cNvSpPr>
      </xdr:nvSpPr>
      <xdr:spPr bwMode="auto">
        <a:xfrm>
          <a:off x="781050" y="2201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04" name="Texto 17" hidden="1">
          <a:extLst>
            <a:ext uri="{FF2B5EF4-FFF2-40B4-BE49-F238E27FC236}">
              <a16:creationId xmlns:a16="http://schemas.microsoft.com/office/drawing/2014/main" id="{00000000-0008-0000-0000-0000E0050000}"/>
            </a:ext>
          </a:extLst>
        </xdr:cNvPr>
        <xdr:cNvSpPr txBox="1">
          <a:spLocks noChangeArrowheads="1"/>
        </xdr:cNvSpPr>
      </xdr:nvSpPr>
      <xdr:spPr bwMode="auto">
        <a:xfrm>
          <a:off x="781050" y="2201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05" name="Texto 17" hidden="1">
          <a:extLst>
            <a:ext uri="{FF2B5EF4-FFF2-40B4-BE49-F238E27FC236}">
              <a16:creationId xmlns:a16="http://schemas.microsoft.com/office/drawing/2014/main" id="{00000000-0008-0000-0000-0000E1050000}"/>
            </a:ext>
          </a:extLst>
        </xdr:cNvPr>
        <xdr:cNvSpPr txBox="1">
          <a:spLocks noChangeArrowheads="1"/>
        </xdr:cNvSpPr>
      </xdr:nvSpPr>
      <xdr:spPr bwMode="auto">
        <a:xfrm>
          <a:off x="781050" y="2201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06" name="Texto 17" hidden="1">
          <a:extLst>
            <a:ext uri="{FF2B5EF4-FFF2-40B4-BE49-F238E27FC236}">
              <a16:creationId xmlns:a16="http://schemas.microsoft.com/office/drawing/2014/main" id="{00000000-0008-0000-0000-0000E2050000}"/>
            </a:ext>
          </a:extLst>
        </xdr:cNvPr>
        <xdr:cNvSpPr txBox="1">
          <a:spLocks noChangeArrowheads="1"/>
        </xdr:cNvSpPr>
      </xdr:nvSpPr>
      <xdr:spPr bwMode="auto">
        <a:xfrm>
          <a:off x="781050" y="2201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07" name="Texto 17" hidden="1">
          <a:extLst>
            <a:ext uri="{FF2B5EF4-FFF2-40B4-BE49-F238E27FC236}">
              <a16:creationId xmlns:a16="http://schemas.microsoft.com/office/drawing/2014/main" id="{00000000-0008-0000-0000-0000E3050000}"/>
            </a:ext>
          </a:extLst>
        </xdr:cNvPr>
        <xdr:cNvSpPr txBox="1">
          <a:spLocks noChangeArrowheads="1"/>
        </xdr:cNvSpPr>
      </xdr:nvSpPr>
      <xdr:spPr bwMode="auto">
        <a:xfrm>
          <a:off x="781050" y="2201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08" name="Texto 17" hidden="1">
          <a:extLst>
            <a:ext uri="{FF2B5EF4-FFF2-40B4-BE49-F238E27FC236}">
              <a16:creationId xmlns:a16="http://schemas.microsoft.com/office/drawing/2014/main" id="{00000000-0008-0000-0000-0000E4050000}"/>
            </a:ext>
          </a:extLst>
        </xdr:cNvPr>
        <xdr:cNvSpPr txBox="1">
          <a:spLocks noChangeArrowheads="1"/>
        </xdr:cNvSpPr>
      </xdr:nvSpPr>
      <xdr:spPr bwMode="auto">
        <a:xfrm>
          <a:off x="781050" y="2201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509" name="Texto 17" hidden="1">
          <a:extLst>
            <a:ext uri="{FF2B5EF4-FFF2-40B4-BE49-F238E27FC236}">
              <a16:creationId xmlns:a16="http://schemas.microsoft.com/office/drawing/2014/main" id="{00000000-0008-0000-0000-0000E5050000}"/>
            </a:ext>
          </a:extLst>
        </xdr:cNvPr>
        <xdr:cNvSpPr txBox="1">
          <a:spLocks noChangeArrowheads="1"/>
        </xdr:cNvSpPr>
      </xdr:nvSpPr>
      <xdr:spPr bwMode="auto">
        <a:xfrm>
          <a:off x="781050" y="2201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510" name="Texto 17" hidden="1">
          <a:extLst>
            <a:ext uri="{FF2B5EF4-FFF2-40B4-BE49-F238E27FC236}">
              <a16:creationId xmlns:a16="http://schemas.microsoft.com/office/drawing/2014/main" id="{00000000-0008-0000-0000-0000E6050000}"/>
            </a:ext>
          </a:extLst>
        </xdr:cNvPr>
        <xdr:cNvSpPr txBox="1">
          <a:spLocks noChangeArrowheads="1"/>
        </xdr:cNvSpPr>
      </xdr:nvSpPr>
      <xdr:spPr bwMode="auto">
        <a:xfrm>
          <a:off x="781050" y="2201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511" name="Texto 17" hidden="1">
          <a:extLst>
            <a:ext uri="{FF2B5EF4-FFF2-40B4-BE49-F238E27FC236}">
              <a16:creationId xmlns:a16="http://schemas.microsoft.com/office/drawing/2014/main" id="{00000000-0008-0000-0000-0000E7050000}"/>
            </a:ext>
          </a:extLst>
        </xdr:cNvPr>
        <xdr:cNvSpPr txBox="1">
          <a:spLocks noChangeArrowheads="1"/>
        </xdr:cNvSpPr>
      </xdr:nvSpPr>
      <xdr:spPr bwMode="auto">
        <a:xfrm>
          <a:off x="781050" y="2201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512" name="Texto 17" hidden="1">
          <a:extLst>
            <a:ext uri="{FF2B5EF4-FFF2-40B4-BE49-F238E27FC236}">
              <a16:creationId xmlns:a16="http://schemas.microsoft.com/office/drawing/2014/main" id="{00000000-0008-0000-0000-0000E8050000}"/>
            </a:ext>
          </a:extLst>
        </xdr:cNvPr>
        <xdr:cNvSpPr txBox="1">
          <a:spLocks noChangeArrowheads="1"/>
        </xdr:cNvSpPr>
      </xdr:nvSpPr>
      <xdr:spPr bwMode="auto">
        <a:xfrm>
          <a:off x="781050" y="2201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513" name="Texto 17" hidden="1">
          <a:extLst>
            <a:ext uri="{FF2B5EF4-FFF2-40B4-BE49-F238E27FC236}">
              <a16:creationId xmlns:a16="http://schemas.microsoft.com/office/drawing/2014/main" id="{00000000-0008-0000-0000-0000E9050000}"/>
            </a:ext>
          </a:extLst>
        </xdr:cNvPr>
        <xdr:cNvSpPr txBox="1">
          <a:spLocks noChangeArrowheads="1"/>
        </xdr:cNvSpPr>
      </xdr:nvSpPr>
      <xdr:spPr bwMode="auto">
        <a:xfrm>
          <a:off x="781050" y="2201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514" name="Texto 17" hidden="1">
          <a:extLst>
            <a:ext uri="{FF2B5EF4-FFF2-40B4-BE49-F238E27FC236}">
              <a16:creationId xmlns:a16="http://schemas.microsoft.com/office/drawing/2014/main" id="{00000000-0008-0000-0000-0000EA050000}"/>
            </a:ext>
          </a:extLst>
        </xdr:cNvPr>
        <xdr:cNvSpPr txBox="1">
          <a:spLocks noChangeArrowheads="1"/>
        </xdr:cNvSpPr>
      </xdr:nvSpPr>
      <xdr:spPr bwMode="auto">
        <a:xfrm>
          <a:off x="781050" y="2201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15" name="Texto 17" hidden="1">
          <a:extLst>
            <a:ext uri="{FF2B5EF4-FFF2-40B4-BE49-F238E27FC236}">
              <a16:creationId xmlns:a16="http://schemas.microsoft.com/office/drawing/2014/main" id="{00000000-0008-0000-0000-0000EB050000}"/>
            </a:ext>
          </a:extLst>
        </xdr:cNvPr>
        <xdr:cNvSpPr txBox="1">
          <a:spLocks noChangeArrowheads="1"/>
        </xdr:cNvSpPr>
      </xdr:nvSpPr>
      <xdr:spPr bwMode="auto">
        <a:xfrm>
          <a:off x="781050" y="2201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16" name="Texto 17" hidden="1">
          <a:extLst>
            <a:ext uri="{FF2B5EF4-FFF2-40B4-BE49-F238E27FC236}">
              <a16:creationId xmlns:a16="http://schemas.microsoft.com/office/drawing/2014/main" id="{00000000-0008-0000-0000-0000EC050000}"/>
            </a:ext>
          </a:extLst>
        </xdr:cNvPr>
        <xdr:cNvSpPr txBox="1">
          <a:spLocks noChangeArrowheads="1"/>
        </xdr:cNvSpPr>
      </xdr:nvSpPr>
      <xdr:spPr bwMode="auto">
        <a:xfrm>
          <a:off x="781050" y="2201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17" name="Texto 17" hidden="1">
          <a:extLst>
            <a:ext uri="{FF2B5EF4-FFF2-40B4-BE49-F238E27FC236}">
              <a16:creationId xmlns:a16="http://schemas.microsoft.com/office/drawing/2014/main" id="{00000000-0008-0000-0000-0000ED050000}"/>
            </a:ext>
          </a:extLst>
        </xdr:cNvPr>
        <xdr:cNvSpPr txBox="1">
          <a:spLocks noChangeArrowheads="1"/>
        </xdr:cNvSpPr>
      </xdr:nvSpPr>
      <xdr:spPr bwMode="auto">
        <a:xfrm>
          <a:off x="781050" y="2201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18" name="Texto 17" hidden="1">
          <a:extLst>
            <a:ext uri="{FF2B5EF4-FFF2-40B4-BE49-F238E27FC236}">
              <a16:creationId xmlns:a16="http://schemas.microsoft.com/office/drawing/2014/main" id="{00000000-0008-0000-0000-0000EE050000}"/>
            </a:ext>
          </a:extLst>
        </xdr:cNvPr>
        <xdr:cNvSpPr txBox="1">
          <a:spLocks noChangeArrowheads="1"/>
        </xdr:cNvSpPr>
      </xdr:nvSpPr>
      <xdr:spPr bwMode="auto">
        <a:xfrm>
          <a:off x="781050" y="2201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19" name="Texto 17" hidden="1">
          <a:extLst>
            <a:ext uri="{FF2B5EF4-FFF2-40B4-BE49-F238E27FC236}">
              <a16:creationId xmlns:a16="http://schemas.microsoft.com/office/drawing/2014/main" id="{00000000-0008-0000-0000-0000EF050000}"/>
            </a:ext>
          </a:extLst>
        </xdr:cNvPr>
        <xdr:cNvSpPr txBox="1">
          <a:spLocks noChangeArrowheads="1"/>
        </xdr:cNvSpPr>
      </xdr:nvSpPr>
      <xdr:spPr bwMode="auto">
        <a:xfrm>
          <a:off x="781050" y="2201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20" name="Texto 17" hidden="1">
          <a:extLst>
            <a:ext uri="{FF2B5EF4-FFF2-40B4-BE49-F238E27FC236}">
              <a16:creationId xmlns:a16="http://schemas.microsoft.com/office/drawing/2014/main" id="{00000000-0008-0000-0000-0000F0050000}"/>
            </a:ext>
          </a:extLst>
        </xdr:cNvPr>
        <xdr:cNvSpPr txBox="1">
          <a:spLocks noChangeArrowheads="1"/>
        </xdr:cNvSpPr>
      </xdr:nvSpPr>
      <xdr:spPr bwMode="auto">
        <a:xfrm>
          <a:off x="781050" y="2201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21" name="Texto 17" hidden="1">
          <a:extLst>
            <a:ext uri="{FF2B5EF4-FFF2-40B4-BE49-F238E27FC236}">
              <a16:creationId xmlns:a16="http://schemas.microsoft.com/office/drawing/2014/main" id="{00000000-0008-0000-0000-0000F1050000}"/>
            </a:ext>
          </a:extLst>
        </xdr:cNvPr>
        <xdr:cNvSpPr txBox="1">
          <a:spLocks noChangeArrowheads="1"/>
        </xdr:cNvSpPr>
      </xdr:nvSpPr>
      <xdr:spPr bwMode="auto">
        <a:xfrm>
          <a:off x="781050" y="2201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22" name="Texto 17" hidden="1">
          <a:extLst>
            <a:ext uri="{FF2B5EF4-FFF2-40B4-BE49-F238E27FC236}">
              <a16:creationId xmlns:a16="http://schemas.microsoft.com/office/drawing/2014/main" id="{00000000-0008-0000-0000-0000F2050000}"/>
            </a:ext>
          </a:extLst>
        </xdr:cNvPr>
        <xdr:cNvSpPr txBox="1">
          <a:spLocks noChangeArrowheads="1"/>
        </xdr:cNvSpPr>
      </xdr:nvSpPr>
      <xdr:spPr bwMode="auto">
        <a:xfrm>
          <a:off x="781050" y="2201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523" name="Texto 17" hidden="1">
          <a:extLst>
            <a:ext uri="{FF2B5EF4-FFF2-40B4-BE49-F238E27FC236}">
              <a16:creationId xmlns:a16="http://schemas.microsoft.com/office/drawing/2014/main" id="{00000000-0008-0000-0000-0000F3050000}"/>
            </a:ext>
          </a:extLst>
        </xdr:cNvPr>
        <xdr:cNvSpPr txBox="1">
          <a:spLocks noChangeArrowheads="1"/>
        </xdr:cNvSpPr>
      </xdr:nvSpPr>
      <xdr:spPr bwMode="auto">
        <a:xfrm>
          <a:off x="781050" y="2201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524" name="Texto 17" hidden="1">
          <a:extLst>
            <a:ext uri="{FF2B5EF4-FFF2-40B4-BE49-F238E27FC236}">
              <a16:creationId xmlns:a16="http://schemas.microsoft.com/office/drawing/2014/main" id="{00000000-0008-0000-0000-0000F4050000}"/>
            </a:ext>
          </a:extLst>
        </xdr:cNvPr>
        <xdr:cNvSpPr txBox="1">
          <a:spLocks noChangeArrowheads="1"/>
        </xdr:cNvSpPr>
      </xdr:nvSpPr>
      <xdr:spPr bwMode="auto">
        <a:xfrm>
          <a:off x="781050" y="2201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525" name="Texto 17" hidden="1">
          <a:extLst>
            <a:ext uri="{FF2B5EF4-FFF2-40B4-BE49-F238E27FC236}">
              <a16:creationId xmlns:a16="http://schemas.microsoft.com/office/drawing/2014/main" id="{00000000-0008-0000-0000-0000F5050000}"/>
            </a:ext>
          </a:extLst>
        </xdr:cNvPr>
        <xdr:cNvSpPr txBox="1">
          <a:spLocks noChangeArrowheads="1"/>
        </xdr:cNvSpPr>
      </xdr:nvSpPr>
      <xdr:spPr bwMode="auto">
        <a:xfrm>
          <a:off x="781050" y="2201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526" name="Texto 17" hidden="1">
          <a:extLst>
            <a:ext uri="{FF2B5EF4-FFF2-40B4-BE49-F238E27FC236}">
              <a16:creationId xmlns:a16="http://schemas.microsoft.com/office/drawing/2014/main" id="{00000000-0008-0000-0000-0000F6050000}"/>
            </a:ext>
          </a:extLst>
        </xdr:cNvPr>
        <xdr:cNvSpPr txBox="1">
          <a:spLocks noChangeArrowheads="1"/>
        </xdr:cNvSpPr>
      </xdr:nvSpPr>
      <xdr:spPr bwMode="auto">
        <a:xfrm>
          <a:off x="781050" y="2201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527" name="Texto 17" hidden="1">
          <a:extLst>
            <a:ext uri="{FF2B5EF4-FFF2-40B4-BE49-F238E27FC236}">
              <a16:creationId xmlns:a16="http://schemas.microsoft.com/office/drawing/2014/main" id="{00000000-0008-0000-0000-0000F7050000}"/>
            </a:ext>
          </a:extLst>
        </xdr:cNvPr>
        <xdr:cNvSpPr txBox="1">
          <a:spLocks noChangeArrowheads="1"/>
        </xdr:cNvSpPr>
      </xdr:nvSpPr>
      <xdr:spPr bwMode="auto">
        <a:xfrm>
          <a:off x="781050" y="2201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29" name="Texto 17" hidden="1">
          <a:extLst>
            <a:ext uri="{FF2B5EF4-FFF2-40B4-BE49-F238E27FC236}">
              <a16:creationId xmlns:a16="http://schemas.microsoft.com/office/drawing/2014/main" id="{00000000-0008-0000-0000-0000F9050000}"/>
            </a:ext>
          </a:extLst>
        </xdr:cNvPr>
        <xdr:cNvSpPr txBox="1">
          <a:spLocks noChangeArrowheads="1"/>
        </xdr:cNvSpPr>
      </xdr:nvSpPr>
      <xdr:spPr bwMode="auto">
        <a:xfrm>
          <a:off x="781050" y="2582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30" name="Texto 17" hidden="1">
          <a:extLst>
            <a:ext uri="{FF2B5EF4-FFF2-40B4-BE49-F238E27FC236}">
              <a16:creationId xmlns:a16="http://schemas.microsoft.com/office/drawing/2014/main" id="{00000000-0008-0000-0000-0000FA050000}"/>
            </a:ext>
          </a:extLst>
        </xdr:cNvPr>
        <xdr:cNvSpPr txBox="1">
          <a:spLocks noChangeArrowheads="1"/>
        </xdr:cNvSpPr>
      </xdr:nvSpPr>
      <xdr:spPr bwMode="auto">
        <a:xfrm>
          <a:off x="781050" y="2582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31" name="Texto 17" hidden="1">
          <a:extLst>
            <a:ext uri="{FF2B5EF4-FFF2-40B4-BE49-F238E27FC236}">
              <a16:creationId xmlns:a16="http://schemas.microsoft.com/office/drawing/2014/main" id="{00000000-0008-0000-0000-0000FB050000}"/>
            </a:ext>
          </a:extLst>
        </xdr:cNvPr>
        <xdr:cNvSpPr txBox="1">
          <a:spLocks noChangeArrowheads="1"/>
        </xdr:cNvSpPr>
      </xdr:nvSpPr>
      <xdr:spPr bwMode="auto">
        <a:xfrm>
          <a:off x="781050" y="2582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32" name="Texto 17" hidden="1">
          <a:extLst>
            <a:ext uri="{FF2B5EF4-FFF2-40B4-BE49-F238E27FC236}">
              <a16:creationId xmlns:a16="http://schemas.microsoft.com/office/drawing/2014/main" id="{00000000-0008-0000-0000-0000FC050000}"/>
            </a:ext>
          </a:extLst>
        </xdr:cNvPr>
        <xdr:cNvSpPr txBox="1">
          <a:spLocks noChangeArrowheads="1"/>
        </xdr:cNvSpPr>
      </xdr:nvSpPr>
      <xdr:spPr bwMode="auto">
        <a:xfrm>
          <a:off x="781050" y="2582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33" name="Texto 17" hidden="1">
          <a:extLst>
            <a:ext uri="{FF2B5EF4-FFF2-40B4-BE49-F238E27FC236}">
              <a16:creationId xmlns:a16="http://schemas.microsoft.com/office/drawing/2014/main" id="{00000000-0008-0000-0000-0000FD050000}"/>
            </a:ext>
          </a:extLst>
        </xdr:cNvPr>
        <xdr:cNvSpPr txBox="1">
          <a:spLocks noChangeArrowheads="1"/>
        </xdr:cNvSpPr>
      </xdr:nvSpPr>
      <xdr:spPr bwMode="auto">
        <a:xfrm>
          <a:off x="781050" y="2582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34" name="Texto 17" hidden="1">
          <a:extLst>
            <a:ext uri="{FF2B5EF4-FFF2-40B4-BE49-F238E27FC236}">
              <a16:creationId xmlns:a16="http://schemas.microsoft.com/office/drawing/2014/main" id="{00000000-0008-0000-0000-0000FE050000}"/>
            </a:ext>
          </a:extLst>
        </xdr:cNvPr>
        <xdr:cNvSpPr txBox="1">
          <a:spLocks noChangeArrowheads="1"/>
        </xdr:cNvSpPr>
      </xdr:nvSpPr>
      <xdr:spPr bwMode="auto">
        <a:xfrm>
          <a:off x="781050" y="2582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35" name="Texto 17" hidden="1">
          <a:extLst>
            <a:ext uri="{FF2B5EF4-FFF2-40B4-BE49-F238E27FC236}">
              <a16:creationId xmlns:a16="http://schemas.microsoft.com/office/drawing/2014/main" id="{00000000-0008-0000-0000-0000FF050000}"/>
            </a:ext>
          </a:extLst>
        </xdr:cNvPr>
        <xdr:cNvSpPr txBox="1">
          <a:spLocks noChangeArrowheads="1"/>
        </xdr:cNvSpPr>
      </xdr:nvSpPr>
      <xdr:spPr bwMode="auto">
        <a:xfrm>
          <a:off x="781050" y="2582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36" name="Texto 17" hidden="1">
          <a:extLst>
            <a:ext uri="{FF2B5EF4-FFF2-40B4-BE49-F238E27FC236}">
              <a16:creationId xmlns:a16="http://schemas.microsoft.com/office/drawing/2014/main" id="{00000000-0008-0000-0000-000000060000}"/>
            </a:ext>
          </a:extLst>
        </xdr:cNvPr>
        <xdr:cNvSpPr txBox="1">
          <a:spLocks noChangeArrowheads="1"/>
        </xdr:cNvSpPr>
      </xdr:nvSpPr>
      <xdr:spPr bwMode="auto">
        <a:xfrm>
          <a:off x="781050" y="2582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537" name="Texto 17" hidden="1">
          <a:extLst>
            <a:ext uri="{FF2B5EF4-FFF2-40B4-BE49-F238E27FC236}">
              <a16:creationId xmlns:a16="http://schemas.microsoft.com/office/drawing/2014/main" id="{00000000-0008-0000-0000-000001060000}"/>
            </a:ext>
          </a:extLst>
        </xdr:cNvPr>
        <xdr:cNvSpPr txBox="1">
          <a:spLocks noChangeArrowheads="1"/>
        </xdr:cNvSpPr>
      </xdr:nvSpPr>
      <xdr:spPr bwMode="auto">
        <a:xfrm>
          <a:off x="781050" y="2582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538" name="Texto 17" hidden="1">
          <a:extLst>
            <a:ext uri="{FF2B5EF4-FFF2-40B4-BE49-F238E27FC236}">
              <a16:creationId xmlns:a16="http://schemas.microsoft.com/office/drawing/2014/main" id="{00000000-0008-0000-0000-000002060000}"/>
            </a:ext>
          </a:extLst>
        </xdr:cNvPr>
        <xdr:cNvSpPr txBox="1">
          <a:spLocks noChangeArrowheads="1"/>
        </xdr:cNvSpPr>
      </xdr:nvSpPr>
      <xdr:spPr bwMode="auto">
        <a:xfrm>
          <a:off x="781050" y="2582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539" name="Texto 17" hidden="1">
          <a:extLst>
            <a:ext uri="{FF2B5EF4-FFF2-40B4-BE49-F238E27FC236}">
              <a16:creationId xmlns:a16="http://schemas.microsoft.com/office/drawing/2014/main" id="{00000000-0008-0000-0000-000003060000}"/>
            </a:ext>
          </a:extLst>
        </xdr:cNvPr>
        <xdr:cNvSpPr txBox="1">
          <a:spLocks noChangeArrowheads="1"/>
        </xdr:cNvSpPr>
      </xdr:nvSpPr>
      <xdr:spPr bwMode="auto">
        <a:xfrm>
          <a:off x="781050" y="2582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540" name="Texto 17" hidden="1">
          <a:extLst>
            <a:ext uri="{FF2B5EF4-FFF2-40B4-BE49-F238E27FC236}">
              <a16:creationId xmlns:a16="http://schemas.microsoft.com/office/drawing/2014/main" id="{00000000-0008-0000-0000-000004060000}"/>
            </a:ext>
          </a:extLst>
        </xdr:cNvPr>
        <xdr:cNvSpPr txBox="1">
          <a:spLocks noChangeArrowheads="1"/>
        </xdr:cNvSpPr>
      </xdr:nvSpPr>
      <xdr:spPr bwMode="auto">
        <a:xfrm>
          <a:off x="781050" y="2582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541" name="Texto 17" hidden="1">
          <a:extLst>
            <a:ext uri="{FF2B5EF4-FFF2-40B4-BE49-F238E27FC236}">
              <a16:creationId xmlns:a16="http://schemas.microsoft.com/office/drawing/2014/main" id="{00000000-0008-0000-0000-000005060000}"/>
            </a:ext>
          </a:extLst>
        </xdr:cNvPr>
        <xdr:cNvSpPr txBox="1">
          <a:spLocks noChangeArrowheads="1"/>
        </xdr:cNvSpPr>
      </xdr:nvSpPr>
      <xdr:spPr bwMode="auto">
        <a:xfrm>
          <a:off x="781050" y="2582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542" name="Texto 17" hidden="1">
          <a:extLst>
            <a:ext uri="{FF2B5EF4-FFF2-40B4-BE49-F238E27FC236}">
              <a16:creationId xmlns:a16="http://schemas.microsoft.com/office/drawing/2014/main" id="{00000000-0008-0000-0000-000006060000}"/>
            </a:ext>
          </a:extLst>
        </xdr:cNvPr>
        <xdr:cNvSpPr txBox="1">
          <a:spLocks noChangeArrowheads="1"/>
        </xdr:cNvSpPr>
      </xdr:nvSpPr>
      <xdr:spPr bwMode="auto">
        <a:xfrm>
          <a:off x="781050" y="2582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43" name="Texto 17" hidden="1">
          <a:extLst>
            <a:ext uri="{FF2B5EF4-FFF2-40B4-BE49-F238E27FC236}">
              <a16:creationId xmlns:a16="http://schemas.microsoft.com/office/drawing/2014/main" id="{00000000-0008-0000-0000-000007060000}"/>
            </a:ext>
          </a:extLst>
        </xdr:cNvPr>
        <xdr:cNvSpPr txBox="1">
          <a:spLocks noChangeArrowheads="1"/>
        </xdr:cNvSpPr>
      </xdr:nvSpPr>
      <xdr:spPr bwMode="auto">
        <a:xfrm>
          <a:off x="781050" y="2582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44" name="Texto 17" hidden="1">
          <a:extLst>
            <a:ext uri="{FF2B5EF4-FFF2-40B4-BE49-F238E27FC236}">
              <a16:creationId xmlns:a16="http://schemas.microsoft.com/office/drawing/2014/main" id="{00000000-0008-0000-0000-000008060000}"/>
            </a:ext>
          </a:extLst>
        </xdr:cNvPr>
        <xdr:cNvSpPr txBox="1">
          <a:spLocks noChangeArrowheads="1"/>
        </xdr:cNvSpPr>
      </xdr:nvSpPr>
      <xdr:spPr bwMode="auto">
        <a:xfrm>
          <a:off x="781050" y="2582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45" name="Texto 17" hidden="1">
          <a:extLst>
            <a:ext uri="{FF2B5EF4-FFF2-40B4-BE49-F238E27FC236}">
              <a16:creationId xmlns:a16="http://schemas.microsoft.com/office/drawing/2014/main" id="{00000000-0008-0000-0000-000009060000}"/>
            </a:ext>
          </a:extLst>
        </xdr:cNvPr>
        <xdr:cNvSpPr txBox="1">
          <a:spLocks noChangeArrowheads="1"/>
        </xdr:cNvSpPr>
      </xdr:nvSpPr>
      <xdr:spPr bwMode="auto">
        <a:xfrm>
          <a:off x="781050" y="2582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46" name="Texto 17" hidden="1">
          <a:extLst>
            <a:ext uri="{FF2B5EF4-FFF2-40B4-BE49-F238E27FC236}">
              <a16:creationId xmlns:a16="http://schemas.microsoft.com/office/drawing/2014/main" id="{00000000-0008-0000-0000-00000A060000}"/>
            </a:ext>
          </a:extLst>
        </xdr:cNvPr>
        <xdr:cNvSpPr txBox="1">
          <a:spLocks noChangeArrowheads="1"/>
        </xdr:cNvSpPr>
      </xdr:nvSpPr>
      <xdr:spPr bwMode="auto">
        <a:xfrm>
          <a:off x="781050" y="2582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47" name="Texto 17" hidden="1">
          <a:extLst>
            <a:ext uri="{FF2B5EF4-FFF2-40B4-BE49-F238E27FC236}">
              <a16:creationId xmlns:a16="http://schemas.microsoft.com/office/drawing/2014/main" id="{00000000-0008-0000-0000-00000B060000}"/>
            </a:ext>
          </a:extLst>
        </xdr:cNvPr>
        <xdr:cNvSpPr txBox="1">
          <a:spLocks noChangeArrowheads="1"/>
        </xdr:cNvSpPr>
      </xdr:nvSpPr>
      <xdr:spPr bwMode="auto">
        <a:xfrm>
          <a:off x="781050" y="2582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48" name="Texto 17" hidden="1">
          <a:extLst>
            <a:ext uri="{FF2B5EF4-FFF2-40B4-BE49-F238E27FC236}">
              <a16:creationId xmlns:a16="http://schemas.microsoft.com/office/drawing/2014/main" id="{00000000-0008-0000-0000-00000C060000}"/>
            </a:ext>
          </a:extLst>
        </xdr:cNvPr>
        <xdr:cNvSpPr txBox="1">
          <a:spLocks noChangeArrowheads="1"/>
        </xdr:cNvSpPr>
      </xdr:nvSpPr>
      <xdr:spPr bwMode="auto">
        <a:xfrm>
          <a:off x="781050" y="2582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49" name="Texto 17" hidden="1">
          <a:extLst>
            <a:ext uri="{FF2B5EF4-FFF2-40B4-BE49-F238E27FC236}">
              <a16:creationId xmlns:a16="http://schemas.microsoft.com/office/drawing/2014/main" id="{00000000-0008-0000-0000-00000D060000}"/>
            </a:ext>
          </a:extLst>
        </xdr:cNvPr>
        <xdr:cNvSpPr txBox="1">
          <a:spLocks noChangeArrowheads="1"/>
        </xdr:cNvSpPr>
      </xdr:nvSpPr>
      <xdr:spPr bwMode="auto">
        <a:xfrm>
          <a:off x="781050" y="2582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50" name="Texto 17" hidden="1">
          <a:extLst>
            <a:ext uri="{FF2B5EF4-FFF2-40B4-BE49-F238E27FC236}">
              <a16:creationId xmlns:a16="http://schemas.microsoft.com/office/drawing/2014/main" id="{00000000-0008-0000-0000-00000E060000}"/>
            </a:ext>
          </a:extLst>
        </xdr:cNvPr>
        <xdr:cNvSpPr txBox="1">
          <a:spLocks noChangeArrowheads="1"/>
        </xdr:cNvSpPr>
      </xdr:nvSpPr>
      <xdr:spPr bwMode="auto">
        <a:xfrm>
          <a:off x="781050" y="2582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551" name="Texto 17" hidden="1">
          <a:extLst>
            <a:ext uri="{FF2B5EF4-FFF2-40B4-BE49-F238E27FC236}">
              <a16:creationId xmlns:a16="http://schemas.microsoft.com/office/drawing/2014/main" id="{00000000-0008-0000-0000-00000F060000}"/>
            </a:ext>
          </a:extLst>
        </xdr:cNvPr>
        <xdr:cNvSpPr txBox="1">
          <a:spLocks noChangeArrowheads="1"/>
        </xdr:cNvSpPr>
      </xdr:nvSpPr>
      <xdr:spPr bwMode="auto">
        <a:xfrm>
          <a:off x="781050" y="2582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552" name="Texto 17" hidden="1">
          <a:extLst>
            <a:ext uri="{FF2B5EF4-FFF2-40B4-BE49-F238E27FC236}">
              <a16:creationId xmlns:a16="http://schemas.microsoft.com/office/drawing/2014/main" id="{00000000-0008-0000-0000-000010060000}"/>
            </a:ext>
          </a:extLst>
        </xdr:cNvPr>
        <xdr:cNvSpPr txBox="1">
          <a:spLocks noChangeArrowheads="1"/>
        </xdr:cNvSpPr>
      </xdr:nvSpPr>
      <xdr:spPr bwMode="auto">
        <a:xfrm>
          <a:off x="781050" y="2582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553" name="Texto 17" hidden="1">
          <a:extLst>
            <a:ext uri="{FF2B5EF4-FFF2-40B4-BE49-F238E27FC236}">
              <a16:creationId xmlns:a16="http://schemas.microsoft.com/office/drawing/2014/main" id="{00000000-0008-0000-0000-000011060000}"/>
            </a:ext>
          </a:extLst>
        </xdr:cNvPr>
        <xdr:cNvSpPr txBox="1">
          <a:spLocks noChangeArrowheads="1"/>
        </xdr:cNvSpPr>
      </xdr:nvSpPr>
      <xdr:spPr bwMode="auto">
        <a:xfrm>
          <a:off x="781050" y="2582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554" name="Texto 17" hidden="1">
          <a:extLst>
            <a:ext uri="{FF2B5EF4-FFF2-40B4-BE49-F238E27FC236}">
              <a16:creationId xmlns:a16="http://schemas.microsoft.com/office/drawing/2014/main" id="{00000000-0008-0000-0000-000012060000}"/>
            </a:ext>
          </a:extLst>
        </xdr:cNvPr>
        <xdr:cNvSpPr txBox="1">
          <a:spLocks noChangeArrowheads="1"/>
        </xdr:cNvSpPr>
      </xdr:nvSpPr>
      <xdr:spPr bwMode="auto">
        <a:xfrm>
          <a:off x="781050" y="2582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555" name="Texto 17" hidden="1">
          <a:extLst>
            <a:ext uri="{FF2B5EF4-FFF2-40B4-BE49-F238E27FC236}">
              <a16:creationId xmlns:a16="http://schemas.microsoft.com/office/drawing/2014/main" id="{00000000-0008-0000-0000-000013060000}"/>
            </a:ext>
          </a:extLst>
        </xdr:cNvPr>
        <xdr:cNvSpPr txBox="1">
          <a:spLocks noChangeArrowheads="1"/>
        </xdr:cNvSpPr>
      </xdr:nvSpPr>
      <xdr:spPr bwMode="auto">
        <a:xfrm>
          <a:off x="781050" y="2582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556" name="Texto 17" hidden="1">
          <a:extLst>
            <a:ext uri="{FF2B5EF4-FFF2-40B4-BE49-F238E27FC236}">
              <a16:creationId xmlns:a16="http://schemas.microsoft.com/office/drawing/2014/main" id="{00000000-0008-0000-0000-000014060000}"/>
            </a:ext>
          </a:extLst>
        </xdr:cNvPr>
        <xdr:cNvSpPr txBox="1">
          <a:spLocks noChangeArrowheads="1"/>
        </xdr:cNvSpPr>
      </xdr:nvSpPr>
      <xdr:spPr bwMode="auto">
        <a:xfrm>
          <a:off x="781050" y="2582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57" name="Texto 17" hidden="1">
          <a:extLst>
            <a:ext uri="{FF2B5EF4-FFF2-40B4-BE49-F238E27FC236}">
              <a16:creationId xmlns:a16="http://schemas.microsoft.com/office/drawing/2014/main" id="{00000000-0008-0000-0000-000015060000}"/>
            </a:ext>
          </a:extLst>
        </xdr:cNvPr>
        <xdr:cNvSpPr txBox="1">
          <a:spLocks noChangeArrowheads="1"/>
        </xdr:cNvSpPr>
      </xdr:nvSpPr>
      <xdr:spPr bwMode="auto">
        <a:xfrm>
          <a:off x="781050" y="2582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58" name="Texto 17" hidden="1">
          <a:extLst>
            <a:ext uri="{FF2B5EF4-FFF2-40B4-BE49-F238E27FC236}">
              <a16:creationId xmlns:a16="http://schemas.microsoft.com/office/drawing/2014/main" id="{00000000-0008-0000-0000-000016060000}"/>
            </a:ext>
          </a:extLst>
        </xdr:cNvPr>
        <xdr:cNvSpPr txBox="1">
          <a:spLocks noChangeArrowheads="1"/>
        </xdr:cNvSpPr>
      </xdr:nvSpPr>
      <xdr:spPr bwMode="auto">
        <a:xfrm>
          <a:off x="781050" y="2582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59" name="Texto 17" hidden="1">
          <a:extLst>
            <a:ext uri="{FF2B5EF4-FFF2-40B4-BE49-F238E27FC236}">
              <a16:creationId xmlns:a16="http://schemas.microsoft.com/office/drawing/2014/main" id="{00000000-0008-0000-0000-000017060000}"/>
            </a:ext>
          </a:extLst>
        </xdr:cNvPr>
        <xdr:cNvSpPr txBox="1">
          <a:spLocks noChangeArrowheads="1"/>
        </xdr:cNvSpPr>
      </xdr:nvSpPr>
      <xdr:spPr bwMode="auto">
        <a:xfrm>
          <a:off x="781050" y="2582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60" name="Texto 17" hidden="1">
          <a:extLst>
            <a:ext uri="{FF2B5EF4-FFF2-40B4-BE49-F238E27FC236}">
              <a16:creationId xmlns:a16="http://schemas.microsoft.com/office/drawing/2014/main" id="{00000000-0008-0000-0000-000018060000}"/>
            </a:ext>
          </a:extLst>
        </xdr:cNvPr>
        <xdr:cNvSpPr txBox="1">
          <a:spLocks noChangeArrowheads="1"/>
        </xdr:cNvSpPr>
      </xdr:nvSpPr>
      <xdr:spPr bwMode="auto">
        <a:xfrm>
          <a:off x="781050" y="2582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61" name="Texto 17" hidden="1">
          <a:extLst>
            <a:ext uri="{FF2B5EF4-FFF2-40B4-BE49-F238E27FC236}">
              <a16:creationId xmlns:a16="http://schemas.microsoft.com/office/drawing/2014/main" id="{00000000-0008-0000-0000-000019060000}"/>
            </a:ext>
          </a:extLst>
        </xdr:cNvPr>
        <xdr:cNvSpPr txBox="1">
          <a:spLocks noChangeArrowheads="1"/>
        </xdr:cNvSpPr>
      </xdr:nvSpPr>
      <xdr:spPr bwMode="auto">
        <a:xfrm>
          <a:off x="781050" y="2582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62" name="Texto 17" hidden="1">
          <a:extLst>
            <a:ext uri="{FF2B5EF4-FFF2-40B4-BE49-F238E27FC236}">
              <a16:creationId xmlns:a16="http://schemas.microsoft.com/office/drawing/2014/main" id="{00000000-0008-0000-0000-00001A060000}"/>
            </a:ext>
          </a:extLst>
        </xdr:cNvPr>
        <xdr:cNvSpPr txBox="1">
          <a:spLocks noChangeArrowheads="1"/>
        </xdr:cNvSpPr>
      </xdr:nvSpPr>
      <xdr:spPr bwMode="auto">
        <a:xfrm>
          <a:off x="781050" y="2582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63" name="Texto 17" hidden="1">
          <a:extLst>
            <a:ext uri="{FF2B5EF4-FFF2-40B4-BE49-F238E27FC236}">
              <a16:creationId xmlns:a16="http://schemas.microsoft.com/office/drawing/2014/main" id="{00000000-0008-0000-0000-00001B060000}"/>
            </a:ext>
          </a:extLst>
        </xdr:cNvPr>
        <xdr:cNvSpPr txBox="1">
          <a:spLocks noChangeArrowheads="1"/>
        </xdr:cNvSpPr>
      </xdr:nvSpPr>
      <xdr:spPr bwMode="auto">
        <a:xfrm>
          <a:off x="781050" y="2582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64" name="Texto 17" hidden="1">
          <a:extLst>
            <a:ext uri="{FF2B5EF4-FFF2-40B4-BE49-F238E27FC236}">
              <a16:creationId xmlns:a16="http://schemas.microsoft.com/office/drawing/2014/main" id="{00000000-0008-0000-0000-00001C060000}"/>
            </a:ext>
          </a:extLst>
        </xdr:cNvPr>
        <xdr:cNvSpPr txBox="1">
          <a:spLocks noChangeArrowheads="1"/>
        </xdr:cNvSpPr>
      </xdr:nvSpPr>
      <xdr:spPr bwMode="auto">
        <a:xfrm>
          <a:off x="781050" y="2582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565" name="Texto 17" hidden="1">
          <a:extLst>
            <a:ext uri="{FF2B5EF4-FFF2-40B4-BE49-F238E27FC236}">
              <a16:creationId xmlns:a16="http://schemas.microsoft.com/office/drawing/2014/main" id="{00000000-0008-0000-0000-00001D060000}"/>
            </a:ext>
          </a:extLst>
        </xdr:cNvPr>
        <xdr:cNvSpPr txBox="1">
          <a:spLocks noChangeArrowheads="1"/>
        </xdr:cNvSpPr>
      </xdr:nvSpPr>
      <xdr:spPr bwMode="auto">
        <a:xfrm>
          <a:off x="781050" y="2582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566" name="Texto 17" hidden="1">
          <a:extLst>
            <a:ext uri="{FF2B5EF4-FFF2-40B4-BE49-F238E27FC236}">
              <a16:creationId xmlns:a16="http://schemas.microsoft.com/office/drawing/2014/main" id="{00000000-0008-0000-0000-00001E060000}"/>
            </a:ext>
          </a:extLst>
        </xdr:cNvPr>
        <xdr:cNvSpPr txBox="1">
          <a:spLocks noChangeArrowheads="1"/>
        </xdr:cNvSpPr>
      </xdr:nvSpPr>
      <xdr:spPr bwMode="auto">
        <a:xfrm>
          <a:off x="781050" y="2582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567" name="Texto 17" hidden="1">
          <a:extLst>
            <a:ext uri="{FF2B5EF4-FFF2-40B4-BE49-F238E27FC236}">
              <a16:creationId xmlns:a16="http://schemas.microsoft.com/office/drawing/2014/main" id="{00000000-0008-0000-0000-00001F060000}"/>
            </a:ext>
          </a:extLst>
        </xdr:cNvPr>
        <xdr:cNvSpPr txBox="1">
          <a:spLocks noChangeArrowheads="1"/>
        </xdr:cNvSpPr>
      </xdr:nvSpPr>
      <xdr:spPr bwMode="auto">
        <a:xfrm>
          <a:off x="781050" y="2582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568" name="Texto 17" hidden="1">
          <a:extLst>
            <a:ext uri="{FF2B5EF4-FFF2-40B4-BE49-F238E27FC236}">
              <a16:creationId xmlns:a16="http://schemas.microsoft.com/office/drawing/2014/main" id="{00000000-0008-0000-0000-000020060000}"/>
            </a:ext>
          </a:extLst>
        </xdr:cNvPr>
        <xdr:cNvSpPr txBox="1">
          <a:spLocks noChangeArrowheads="1"/>
        </xdr:cNvSpPr>
      </xdr:nvSpPr>
      <xdr:spPr bwMode="auto">
        <a:xfrm>
          <a:off x="781050" y="2582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569" name="Texto 17" hidden="1">
          <a:extLst>
            <a:ext uri="{FF2B5EF4-FFF2-40B4-BE49-F238E27FC236}">
              <a16:creationId xmlns:a16="http://schemas.microsoft.com/office/drawing/2014/main" id="{00000000-0008-0000-0000-000021060000}"/>
            </a:ext>
          </a:extLst>
        </xdr:cNvPr>
        <xdr:cNvSpPr txBox="1">
          <a:spLocks noChangeArrowheads="1"/>
        </xdr:cNvSpPr>
      </xdr:nvSpPr>
      <xdr:spPr bwMode="auto">
        <a:xfrm>
          <a:off x="781050" y="2582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570" name="Texto 17" hidden="1">
          <a:extLst>
            <a:ext uri="{FF2B5EF4-FFF2-40B4-BE49-F238E27FC236}">
              <a16:creationId xmlns:a16="http://schemas.microsoft.com/office/drawing/2014/main" id="{00000000-0008-0000-0000-000022060000}"/>
            </a:ext>
          </a:extLst>
        </xdr:cNvPr>
        <xdr:cNvSpPr txBox="1">
          <a:spLocks noChangeArrowheads="1"/>
        </xdr:cNvSpPr>
      </xdr:nvSpPr>
      <xdr:spPr bwMode="auto">
        <a:xfrm>
          <a:off x="781050" y="2582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71" name="Texto 17" hidden="1">
          <a:extLst>
            <a:ext uri="{FF2B5EF4-FFF2-40B4-BE49-F238E27FC236}">
              <a16:creationId xmlns:a16="http://schemas.microsoft.com/office/drawing/2014/main" id="{00000000-0008-0000-0000-000023060000}"/>
            </a:ext>
          </a:extLst>
        </xdr:cNvPr>
        <xdr:cNvSpPr txBox="1">
          <a:spLocks noChangeArrowheads="1"/>
        </xdr:cNvSpPr>
      </xdr:nvSpPr>
      <xdr:spPr bwMode="auto">
        <a:xfrm>
          <a:off x="781050" y="2582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72" name="Texto 17" hidden="1">
          <a:extLst>
            <a:ext uri="{FF2B5EF4-FFF2-40B4-BE49-F238E27FC236}">
              <a16:creationId xmlns:a16="http://schemas.microsoft.com/office/drawing/2014/main" id="{00000000-0008-0000-0000-000024060000}"/>
            </a:ext>
          </a:extLst>
        </xdr:cNvPr>
        <xdr:cNvSpPr txBox="1">
          <a:spLocks noChangeArrowheads="1"/>
        </xdr:cNvSpPr>
      </xdr:nvSpPr>
      <xdr:spPr bwMode="auto">
        <a:xfrm>
          <a:off x="781050" y="2582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73" name="Texto 17" hidden="1">
          <a:extLst>
            <a:ext uri="{FF2B5EF4-FFF2-40B4-BE49-F238E27FC236}">
              <a16:creationId xmlns:a16="http://schemas.microsoft.com/office/drawing/2014/main" id="{00000000-0008-0000-0000-000025060000}"/>
            </a:ext>
          </a:extLst>
        </xdr:cNvPr>
        <xdr:cNvSpPr txBox="1">
          <a:spLocks noChangeArrowheads="1"/>
        </xdr:cNvSpPr>
      </xdr:nvSpPr>
      <xdr:spPr bwMode="auto">
        <a:xfrm>
          <a:off x="781050" y="2582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74" name="Texto 17" hidden="1">
          <a:extLst>
            <a:ext uri="{FF2B5EF4-FFF2-40B4-BE49-F238E27FC236}">
              <a16:creationId xmlns:a16="http://schemas.microsoft.com/office/drawing/2014/main" id="{00000000-0008-0000-0000-000026060000}"/>
            </a:ext>
          </a:extLst>
        </xdr:cNvPr>
        <xdr:cNvSpPr txBox="1">
          <a:spLocks noChangeArrowheads="1"/>
        </xdr:cNvSpPr>
      </xdr:nvSpPr>
      <xdr:spPr bwMode="auto">
        <a:xfrm>
          <a:off x="781050" y="2582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75" name="Texto 17" hidden="1">
          <a:extLst>
            <a:ext uri="{FF2B5EF4-FFF2-40B4-BE49-F238E27FC236}">
              <a16:creationId xmlns:a16="http://schemas.microsoft.com/office/drawing/2014/main" id="{00000000-0008-0000-0000-000027060000}"/>
            </a:ext>
          </a:extLst>
        </xdr:cNvPr>
        <xdr:cNvSpPr txBox="1">
          <a:spLocks noChangeArrowheads="1"/>
        </xdr:cNvSpPr>
      </xdr:nvSpPr>
      <xdr:spPr bwMode="auto">
        <a:xfrm>
          <a:off x="781050" y="2582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76" name="Texto 17" hidden="1">
          <a:extLst>
            <a:ext uri="{FF2B5EF4-FFF2-40B4-BE49-F238E27FC236}">
              <a16:creationId xmlns:a16="http://schemas.microsoft.com/office/drawing/2014/main" id="{00000000-0008-0000-0000-000028060000}"/>
            </a:ext>
          </a:extLst>
        </xdr:cNvPr>
        <xdr:cNvSpPr txBox="1">
          <a:spLocks noChangeArrowheads="1"/>
        </xdr:cNvSpPr>
      </xdr:nvSpPr>
      <xdr:spPr bwMode="auto">
        <a:xfrm>
          <a:off x="781050" y="2582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77" name="Texto 17" hidden="1">
          <a:extLst>
            <a:ext uri="{FF2B5EF4-FFF2-40B4-BE49-F238E27FC236}">
              <a16:creationId xmlns:a16="http://schemas.microsoft.com/office/drawing/2014/main" id="{00000000-0008-0000-0000-000029060000}"/>
            </a:ext>
          </a:extLst>
        </xdr:cNvPr>
        <xdr:cNvSpPr txBox="1">
          <a:spLocks noChangeArrowheads="1"/>
        </xdr:cNvSpPr>
      </xdr:nvSpPr>
      <xdr:spPr bwMode="auto">
        <a:xfrm>
          <a:off x="781050" y="2582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78" name="Texto 17" hidden="1">
          <a:extLst>
            <a:ext uri="{FF2B5EF4-FFF2-40B4-BE49-F238E27FC236}">
              <a16:creationId xmlns:a16="http://schemas.microsoft.com/office/drawing/2014/main" id="{00000000-0008-0000-0000-00002A060000}"/>
            </a:ext>
          </a:extLst>
        </xdr:cNvPr>
        <xdr:cNvSpPr txBox="1">
          <a:spLocks noChangeArrowheads="1"/>
        </xdr:cNvSpPr>
      </xdr:nvSpPr>
      <xdr:spPr bwMode="auto">
        <a:xfrm>
          <a:off x="781050" y="2582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579" name="Texto 17" hidden="1">
          <a:extLst>
            <a:ext uri="{FF2B5EF4-FFF2-40B4-BE49-F238E27FC236}">
              <a16:creationId xmlns:a16="http://schemas.microsoft.com/office/drawing/2014/main" id="{00000000-0008-0000-0000-00002B060000}"/>
            </a:ext>
          </a:extLst>
        </xdr:cNvPr>
        <xdr:cNvSpPr txBox="1">
          <a:spLocks noChangeArrowheads="1"/>
        </xdr:cNvSpPr>
      </xdr:nvSpPr>
      <xdr:spPr bwMode="auto">
        <a:xfrm>
          <a:off x="781050" y="2582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580" name="Texto 17" hidden="1">
          <a:extLst>
            <a:ext uri="{FF2B5EF4-FFF2-40B4-BE49-F238E27FC236}">
              <a16:creationId xmlns:a16="http://schemas.microsoft.com/office/drawing/2014/main" id="{00000000-0008-0000-0000-00002C060000}"/>
            </a:ext>
          </a:extLst>
        </xdr:cNvPr>
        <xdr:cNvSpPr txBox="1">
          <a:spLocks noChangeArrowheads="1"/>
        </xdr:cNvSpPr>
      </xdr:nvSpPr>
      <xdr:spPr bwMode="auto">
        <a:xfrm>
          <a:off x="781050" y="2582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581" name="Texto 17" hidden="1">
          <a:extLst>
            <a:ext uri="{FF2B5EF4-FFF2-40B4-BE49-F238E27FC236}">
              <a16:creationId xmlns:a16="http://schemas.microsoft.com/office/drawing/2014/main" id="{00000000-0008-0000-0000-00002D060000}"/>
            </a:ext>
          </a:extLst>
        </xdr:cNvPr>
        <xdr:cNvSpPr txBox="1">
          <a:spLocks noChangeArrowheads="1"/>
        </xdr:cNvSpPr>
      </xdr:nvSpPr>
      <xdr:spPr bwMode="auto">
        <a:xfrm>
          <a:off x="781050" y="2582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582" name="Texto 17" hidden="1">
          <a:extLst>
            <a:ext uri="{FF2B5EF4-FFF2-40B4-BE49-F238E27FC236}">
              <a16:creationId xmlns:a16="http://schemas.microsoft.com/office/drawing/2014/main" id="{00000000-0008-0000-0000-00002E060000}"/>
            </a:ext>
          </a:extLst>
        </xdr:cNvPr>
        <xdr:cNvSpPr txBox="1">
          <a:spLocks noChangeArrowheads="1"/>
        </xdr:cNvSpPr>
      </xdr:nvSpPr>
      <xdr:spPr bwMode="auto">
        <a:xfrm>
          <a:off x="781050" y="25822275"/>
          <a:ext cx="1333500" cy="247650"/>
        </a:xfrm>
        <a:prstGeom prst="rect">
          <a:avLst/>
        </a:prstGeom>
        <a:noFill/>
        <a:ln w="9525">
          <a:noFill/>
          <a:miter lim="800000"/>
          <a:headEnd/>
          <a:tailEnd/>
        </a:ln>
      </xdr:spPr>
    </xdr:sp>
    <xdr:clientData/>
  </xdr:oneCellAnchor>
  <xdr:oneCellAnchor>
    <xdr:from>
      <xdr:col>3</xdr:col>
      <xdr:colOff>838200</xdr:colOff>
      <xdr:row>154</xdr:row>
      <xdr:rowOff>0</xdr:rowOff>
    </xdr:from>
    <xdr:ext cx="1333500" cy="247650"/>
    <xdr:sp macro="" textlink="">
      <xdr:nvSpPr>
        <xdr:cNvPr id="1584" name="Texto 17" hidden="1">
          <a:extLst>
            <a:ext uri="{FF2B5EF4-FFF2-40B4-BE49-F238E27FC236}">
              <a16:creationId xmlns:a16="http://schemas.microsoft.com/office/drawing/2014/main" id="{00000000-0008-0000-0000-000030060000}"/>
            </a:ext>
          </a:extLst>
        </xdr:cNvPr>
        <xdr:cNvSpPr txBox="1">
          <a:spLocks noChangeArrowheads="1"/>
        </xdr:cNvSpPr>
      </xdr:nvSpPr>
      <xdr:spPr bwMode="auto">
        <a:xfrm>
          <a:off x="4810125" y="258889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86" name="Texto 17" hidden="1">
          <a:extLst>
            <a:ext uri="{FF2B5EF4-FFF2-40B4-BE49-F238E27FC236}">
              <a16:creationId xmlns:a16="http://schemas.microsoft.com/office/drawing/2014/main" id="{00000000-0008-0000-0000-000032060000}"/>
            </a:ext>
          </a:extLst>
        </xdr:cNvPr>
        <xdr:cNvSpPr txBox="1">
          <a:spLocks noChangeArrowheads="1"/>
        </xdr:cNvSpPr>
      </xdr:nvSpPr>
      <xdr:spPr bwMode="auto">
        <a:xfrm>
          <a:off x="781050" y="27536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87" name="Texto 17" hidden="1">
          <a:extLst>
            <a:ext uri="{FF2B5EF4-FFF2-40B4-BE49-F238E27FC236}">
              <a16:creationId xmlns:a16="http://schemas.microsoft.com/office/drawing/2014/main" id="{00000000-0008-0000-0000-000033060000}"/>
            </a:ext>
          </a:extLst>
        </xdr:cNvPr>
        <xdr:cNvSpPr txBox="1">
          <a:spLocks noChangeArrowheads="1"/>
        </xdr:cNvSpPr>
      </xdr:nvSpPr>
      <xdr:spPr bwMode="auto">
        <a:xfrm>
          <a:off x="781050" y="27536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88" name="Texto 17" hidden="1">
          <a:extLst>
            <a:ext uri="{FF2B5EF4-FFF2-40B4-BE49-F238E27FC236}">
              <a16:creationId xmlns:a16="http://schemas.microsoft.com/office/drawing/2014/main" id="{00000000-0008-0000-0000-000034060000}"/>
            </a:ext>
          </a:extLst>
        </xdr:cNvPr>
        <xdr:cNvSpPr txBox="1">
          <a:spLocks noChangeArrowheads="1"/>
        </xdr:cNvSpPr>
      </xdr:nvSpPr>
      <xdr:spPr bwMode="auto">
        <a:xfrm>
          <a:off x="781050" y="27536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89" name="Texto 17" hidden="1">
          <a:extLst>
            <a:ext uri="{FF2B5EF4-FFF2-40B4-BE49-F238E27FC236}">
              <a16:creationId xmlns:a16="http://schemas.microsoft.com/office/drawing/2014/main" id="{00000000-0008-0000-0000-000035060000}"/>
            </a:ext>
          </a:extLst>
        </xdr:cNvPr>
        <xdr:cNvSpPr txBox="1">
          <a:spLocks noChangeArrowheads="1"/>
        </xdr:cNvSpPr>
      </xdr:nvSpPr>
      <xdr:spPr bwMode="auto">
        <a:xfrm>
          <a:off x="781050" y="27536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90" name="Texto 17" hidden="1">
          <a:extLst>
            <a:ext uri="{FF2B5EF4-FFF2-40B4-BE49-F238E27FC236}">
              <a16:creationId xmlns:a16="http://schemas.microsoft.com/office/drawing/2014/main" id="{00000000-0008-0000-0000-000036060000}"/>
            </a:ext>
          </a:extLst>
        </xdr:cNvPr>
        <xdr:cNvSpPr txBox="1">
          <a:spLocks noChangeArrowheads="1"/>
        </xdr:cNvSpPr>
      </xdr:nvSpPr>
      <xdr:spPr bwMode="auto">
        <a:xfrm>
          <a:off x="781050" y="27536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91" name="Texto 17" hidden="1">
          <a:extLst>
            <a:ext uri="{FF2B5EF4-FFF2-40B4-BE49-F238E27FC236}">
              <a16:creationId xmlns:a16="http://schemas.microsoft.com/office/drawing/2014/main" id="{00000000-0008-0000-0000-000037060000}"/>
            </a:ext>
          </a:extLst>
        </xdr:cNvPr>
        <xdr:cNvSpPr txBox="1">
          <a:spLocks noChangeArrowheads="1"/>
        </xdr:cNvSpPr>
      </xdr:nvSpPr>
      <xdr:spPr bwMode="auto">
        <a:xfrm>
          <a:off x="781050" y="27536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92" name="Texto 17" hidden="1">
          <a:extLst>
            <a:ext uri="{FF2B5EF4-FFF2-40B4-BE49-F238E27FC236}">
              <a16:creationId xmlns:a16="http://schemas.microsoft.com/office/drawing/2014/main" id="{00000000-0008-0000-0000-000038060000}"/>
            </a:ext>
          </a:extLst>
        </xdr:cNvPr>
        <xdr:cNvSpPr txBox="1">
          <a:spLocks noChangeArrowheads="1"/>
        </xdr:cNvSpPr>
      </xdr:nvSpPr>
      <xdr:spPr bwMode="auto">
        <a:xfrm>
          <a:off x="781050" y="27536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593" name="Texto 17" hidden="1">
          <a:extLst>
            <a:ext uri="{FF2B5EF4-FFF2-40B4-BE49-F238E27FC236}">
              <a16:creationId xmlns:a16="http://schemas.microsoft.com/office/drawing/2014/main" id="{00000000-0008-0000-0000-000039060000}"/>
            </a:ext>
          </a:extLst>
        </xdr:cNvPr>
        <xdr:cNvSpPr txBox="1">
          <a:spLocks noChangeArrowheads="1"/>
        </xdr:cNvSpPr>
      </xdr:nvSpPr>
      <xdr:spPr bwMode="auto">
        <a:xfrm>
          <a:off x="781050" y="275367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594" name="Texto 17" hidden="1">
          <a:extLst>
            <a:ext uri="{FF2B5EF4-FFF2-40B4-BE49-F238E27FC236}">
              <a16:creationId xmlns:a16="http://schemas.microsoft.com/office/drawing/2014/main" id="{00000000-0008-0000-0000-00003A060000}"/>
            </a:ext>
          </a:extLst>
        </xdr:cNvPr>
        <xdr:cNvSpPr txBox="1">
          <a:spLocks noChangeArrowheads="1"/>
        </xdr:cNvSpPr>
      </xdr:nvSpPr>
      <xdr:spPr bwMode="auto">
        <a:xfrm>
          <a:off x="781050" y="275367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595" name="Texto 17" hidden="1">
          <a:extLst>
            <a:ext uri="{FF2B5EF4-FFF2-40B4-BE49-F238E27FC236}">
              <a16:creationId xmlns:a16="http://schemas.microsoft.com/office/drawing/2014/main" id="{00000000-0008-0000-0000-00003B060000}"/>
            </a:ext>
          </a:extLst>
        </xdr:cNvPr>
        <xdr:cNvSpPr txBox="1">
          <a:spLocks noChangeArrowheads="1"/>
        </xdr:cNvSpPr>
      </xdr:nvSpPr>
      <xdr:spPr bwMode="auto">
        <a:xfrm>
          <a:off x="781050" y="275367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596" name="Texto 17" hidden="1">
          <a:extLst>
            <a:ext uri="{FF2B5EF4-FFF2-40B4-BE49-F238E27FC236}">
              <a16:creationId xmlns:a16="http://schemas.microsoft.com/office/drawing/2014/main" id="{00000000-0008-0000-0000-00003C060000}"/>
            </a:ext>
          </a:extLst>
        </xdr:cNvPr>
        <xdr:cNvSpPr txBox="1">
          <a:spLocks noChangeArrowheads="1"/>
        </xdr:cNvSpPr>
      </xdr:nvSpPr>
      <xdr:spPr bwMode="auto">
        <a:xfrm>
          <a:off x="781050" y="275367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597" name="Texto 17" hidden="1">
          <a:extLst>
            <a:ext uri="{FF2B5EF4-FFF2-40B4-BE49-F238E27FC236}">
              <a16:creationId xmlns:a16="http://schemas.microsoft.com/office/drawing/2014/main" id="{00000000-0008-0000-0000-00003D060000}"/>
            </a:ext>
          </a:extLst>
        </xdr:cNvPr>
        <xdr:cNvSpPr txBox="1">
          <a:spLocks noChangeArrowheads="1"/>
        </xdr:cNvSpPr>
      </xdr:nvSpPr>
      <xdr:spPr bwMode="auto">
        <a:xfrm>
          <a:off x="781050" y="275367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598" name="Texto 17" hidden="1">
          <a:extLst>
            <a:ext uri="{FF2B5EF4-FFF2-40B4-BE49-F238E27FC236}">
              <a16:creationId xmlns:a16="http://schemas.microsoft.com/office/drawing/2014/main" id="{00000000-0008-0000-0000-00003E060000}"/>
            </a:ext>
          </a:extLst>
        </xdr:cNvPr>
        <xdr:cNvSpPr txBox="1">
          <a:spLocks noChangeArrowheads="1"/>
        </xdr:cNvSpPr>
      </xdr:nvSpPr>
      <xdr:spPr bwMode="auto">
        <a:xfrm>
          <a:off x="781050" y="275367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99" name="Texto 17" hidden="1">
          <a:extLst>
            <a:ext uri="{FF2B5EF4-FFF2-40B4-BE49-F238E27FC236}">
              <a16:creationId xmlns:a16="http://schemas.microsoft.com/office/drawing/2014/main" id="{00000000-0008-0000-0000-00003F060000}"/>
            </a:ext>
          </a:extLst>
        </xdr:cNvPr>
        <xdr:cNvSpPr txBox="1">
          <a:spLocks noChangeArrowheads="1"/>
        </xdr:cNvSpPr>
      </xdr:nvSpPr>
      <xdr:spPr bwMode="auto">
        <a:xfrm>
          <a:off x="781050" y="27536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00" name="Texto 17" hidden="1">
          <a:extLst>
            <a:ext uri="{FF2B5EF4-FFF2-40B4-BE49-F238E27FC236}">
              <a16:creationId xmlns:a16="http://schemas.microsoft.com/office/drawing/2014/main" id="{00000000-0008-0000-0000-000040060000}"/>
            </a:ext>
          </a:extLst>
        </xdr:cNvPr>
        <xdr:cNvSpPr txBox="1">
          <a:spLocks noChangeArrowheads="1"/>
        </xdr:cNvSpPr>
      </xdr:nvSpPr>
      <xdr:spPr bwMode="auto">
        <a:xfrm>
          <a:off x="781050" y="27536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01" name="Texto 17" hidden="1">
          <a:extLst>
            <a:ext uri="{FF2B5EF4-FFF2-40B4-BE49-F238E27FC236}">
              <a16:creationId xmlns:a16="http://schemas.microsoft.com/office/drawing/2014/main" id="{00000000-0008-0000-0000-000041060000}"/>
            </a:ext>
          </a:extLst>
        </xdr:cNvPr>
        <xdr:cNvSpPr txBox="1">
          <a:spLocks noChangeArrowheads="1"/>
        </xdr:cNvSpPr>
      </xdr:nvSpPr>
      <xdr:spPr bwMode="auto">
        <a:xfrm>
          <a:off x="781050" y="27536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02" name="Texto 17" hidden="1">
          <a:extLst>
            <a:ext uri="{FF2B5EF4-FFF2-40B4-BE49-F238E27FC236}">
              <a16:creationId xmlns:a16="http://schemas.microsoft.com/office/drawing/2014/main" id="{00000000-0008-0000-0000-000042060000}"/>
            </a:ext>
          </a:extLst>
        </xdr:cNvPr>
        <xdr:cNvSpPr txBox="1">
          <a:spLocks noChangeArrowheads="1"/>
        </xdr:cNvSpPr>
      </xdr:nvSpPr>
      <xdr:spPr bwMode="auto">
        <a:xfrm>
          <a:off x="781050" y="27536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03" name="Texto 17" hidden="1">
          <a:extLst>
            <a:ext uri="{FF2B5EF4-FFF2-40B4-BE49-F238E27FC236}">
              <a16:creationId xmlns:a16="http://schemas.microsoft.com/office/drawing/2014/main" id="{00000000-0008-0000-0000-000043060000}"/>
            </a:ext>
          </a:extLst>
        </xdr:cNvPr>
        <xdr:cNvSpPr txBox="1">
          <a:spLocks noChangeArrowheads="1"/>
        </xdr:cNvSpPr>
      </xdr:nvSpPr>
      <xdr:spPr bwMode="auto">
        <a:xfrm>
          <a:off x="781050" y="27536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04" name="Texto 17" hidden="1">
          <a:extLst>
            <a:ext uri="{FF2B5EF4-FFF2-40B4-BE49-F238E27FC236}">
              <a16:creationId xmlns:a16="http://schemas.microsoft.com/office/drawing/2014/main" id="{00000000-0008-0000-0000-000044060000}"/>
            </a:ext>
          </a:extLst>
        </xdr:cNvPr>
        <xdr:cNvSpPr txBox="1">
          <a:spLocks noChangeArrowheads="1"/>
        </xdr:cNvSpPr>
      </xdr:nvSpPr>
      <xdr:spPr bwMode="auto">
        <a:xfrm>
          <a:off x="781050" y="27536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05" name="Texto 17" hidden="1">
          <a:extLst>
            <a:ext uri="{FF2B5EF4-FFF2-40B4-BE49-F238E27FC236}">
              <a16:creationId xmlns:a16="http://schemas.microsoft.com/office/drawing/2014/main" id="{00000000-0008-0000-0000-000045060000}"/>
            </a:ext>
          </a:extLst>
        </xdr:cNvPr>
        <xdr:cNvSpPr txBox="1">
          <a:spLocks noChangeArrowheads="1"/>
        </xdr:cNvSpPr>
      </xdr:nvSpPr>
      <xdr:spPr bwMode="auto">
        <a:xfrm>
          <a:off x="781050" y="27536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06" name="Texto 17" hidden="1">
          <a:extLst>
            <a:ext uri="{FF2B5EF4-FFF2-40B4-BE49-F238E27FC236}">
              <a16:creationId xmlns:a16="http://schemas.microsoft.com/office/drawing/2014/main" id="{00000000-0008-0000-0000-000046060000}"/>
            </a:ext>
          </a:extLst>
        </xdr:cNvPr>
        <xdr:cNvSpPr txBox="1">
          <a:spLocks noChangeArrowheads="1"/>
        </xdr:cNvSpPr>
      </xdr:nvSpPr>
      <xdr:spPr bwMode="auto">
        <a:xfrm>
          <a:off x="781050" y="27536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607" name="Texto 17" hidden="1">
          <a:extLst>
            <a:ext uri="{FF2B5EF4-FFF2-40B4-BE49-F238E27FC236}">
              <a16:creationId xmlns:a16="http://schemas.microsoft.com/office/drawing/2014/main" id="{00000000-0008-0000-0000-000047060000}"/>
            </a:ext>
          </a:extLst>
        </xdr:cNvPr>
        <xdr:cNvSpPr txBox="1">
          <a:spLocks noChangeArrowheads="1"/>
        </xdr:cNvSpPr>
      </xdr:nvSpPr>
      <xdr:spPr bwMode="auto">
        <a:xfrm>
          <a:off x="781050" y="275367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608" name="Texto 17" hidden="1">
          <a:extLst>
            <a:ext uri="{FF2B5EF4-FFF2-40B4-BE49-F238E27FC236}">
              <a16:creationId xmlns:a16="http://schemas.microsoft.com/office/drawing/2014/main" id="{00000000-0008-0000-0000-000048060000}"/>
            </a:ext>
          </a:extLst>
        </xdr:cNvPr>
        <xdr:cNvSpPr txBox="1">
          <a:spLocks noChangeArrowheads="1"/>
        </xdr:cNvSpPr>
      </xdr:nvSpPr>
      <xdr:spPr bwMode="auto">
        <a:xfrm>
          <a:off x="781050" y="275367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609" name="Texto 17" hidden="1">
          <a:extLst>
            <a:ext uri="{FF2B5EF4-FFF2-40B4-BE49-F238E27FC236}">
              <a16:creationId xmlns:a16="http://schemas.microsoft.com/office/drawing/2014/main" id="{00000000-0008-0000-0000-000049060000}"/>
            </a:ext>
          </a:extLst>
        </xdr:cNvPr>
        <xdr:cNvSpPr txBox="1">
          <a:spLocks noChangeArrowheads="1"/>
        </xdr:cNvSpPr>
      </xdr:nvSpPr>
      <xdr:spPr bwMode="auto">
        <a:xfrm>
          <a:off x="781050" y="275367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610" name="Texto 17" hidden="1">
          <a:extLst>
            <a:ext uri="{FF2B5EF4-FFF2-40B4-BE49-F238E27FC236}">
              <a16:creationId xmlns:a16="http://schemas.microsoft.com/office/drawing/2014/main" id="{00000000-0008-0000-0000-00004A060000}"/>
            </a:ext>
          </a:extLst>
        </xdr:cNvPr>
        <xdr:cNvSpPr txBox="1">
          <a:spLocks noChangeArrowheads="1"/>
        </xdr:cNvSpPr>
      </xdr:nvSpPr>
      <xdr:spPr bwMode="auto">
        <a:xfrm>
          <a:off x="781050" y="275367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611" name="Texto 17" hidden="1">
          <a:extLst>
            <a:ext uri="{FF2B5EF4-FFF2-40B4-BE49-F238E27FC236}">
              <a16:creationId xmlns:a16="http://schemas.microsoft.com/office/drawing/2014/main" id="{00000000-0008-0000-0000-00004B060000}"/>
            </a:ext>
          </a:extLst>
        </xdr:cNvPr>
        <xdr:cNvSpPr txBox="1">
          <a:spLocks noChangeArrowheads="1"/>
        </xdr:cNvSpPr>
      </xdr:nvSpPr>
      <xdr:spPr bwMode="auto">
        <a:xfrm>
          <a:off x="781050" y="275367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612" name="Texto 17" hidden="1">
          <a:extLst>
            <a:ext uri="{FF2B5EF4-FFF2-40B4-BE49-F238E27FC236}">
              <a16:creationId xmlns:a16="http://schemas.microsoft.com/office/drawing/2014/main" id="{00000000-0008-0000-0000-00004C060000}"/>
            </a:ext>
          </a:extLst>
        </xdr:cNvPr>
        <xdr:cNvSpPr txBox="1">
          <a:spLocks noChangeArrowheads="1"/>
        </xdr:cNvSpPr>
      </xdr:nvSpPr>
      <xdr:spPr bwMode="auto">
        <a:xfrm>
          <a:off x="781050" y="275367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13" name="Texto 17" hidden="1">
          <a:extLst>
            <a:ext uri="{FF2B5EF4-FFF2-40B4-BE49-F238E27FC236}">
              <a16:creationId xmlns:a16="http://schemas.microsoft.com/office/drawing/2014/main" id="{00000000-0008-0000-0000-00004D060000}"/>
            </a:ext>
          </a:extLst>
        </xdr:cNvPr>
        <xdr:cNvSpPr txBox="1">
          <a:spLocks noChangeArrowheads="1"/>
        </xdr:cNvSpPr>
      </xdr:nvSpPr>
      <xdr:spPr bwMode="auto">
        <a:xfrm>
          <a:off x="781050" y="27536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14" name="Texto 17" hidden="1">
          <a:extLst>
            <a:ext uri="{FF2B5EF4-FFF2-40B4-BE49-F238E27FC236}">
              <a16:creationId xmlns:a16="http://schemas.microsoft.com/office/drawing/2014/main" id="{00000000-0008-0000-0000-00004E060000}"/>
            </a:ext>
          </a:extLst>
        </xdr:cNvPr>
        <xdr:cNvSpPr txBox="1">
          <a:spLocks noChangeArrowheads="1"/>
        </xdr:cNvSpPr>
      </xdr:nvSpPr>
      <xdr:spPr bwMode="auto">
        <a:xfrm>
          <a:off x="781050" y="27536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15" name="Texto 17" hidden="1">
          <a:extLst>
            <a:ext uri="{FF2B5EF4-FFF2-40B4-BE49-F238E27FC236}">
              <a16:creationId xmlns:a16="http://schemas.microsoft.com/office/drawing/2014/main" id="{00000000-0008-0000-0000-00004F060000}"/>
            </a:ext>
          </a:extLst>
        </xdr:cNvPr>
        <xdr:cNvSpPr txBox="1">
          <a:spLocks noChangeArrowheads="1"/>
        </xdr:cNvSpPr>
      </xdr:nvSpPr>
      <xdr:spPr bwMode="auto">
        <a:xfrm>
          <a:off x="781050" y="27536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16" name="Texto 17" hidden="1">
          <a:extLst>
            <a:ext uri="{FF2B5EF4-FFF2-40B4-BE49-F238E27FC236}">
              <a16:creationId xmlns:a16="http://schemas.microsoft.com/office/drawing/2014/main" id="{00000000-0008-0000-0000-000050060000}"/>
            </a:ext>
          </a:extLst>
        </xdr:cNvPr>
        <xdr:cNvSpPr txBox="1">
          <a:spLocks noChangeArrowheads="1"/>
        </xdr:cNvSpPr>
      </xdr:nvSpPr>
      <xdr:spPr bwMode="auto">
        <a:xfrm>
          <a:off x="781050" y="27536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17" name="Texto 17" hidden="1">
          <a:extLst>
            <a:ext uri="{FF2B5EF4-FFF2-40B4-BE49-F238E27FC236}">
              <a16:creationId xmlns:a16="http://schemas.microsoft.com/office/drawing/2014/main" id="{00000000-0008-0000-0000-000051060000}"/>
            </a:ext>
          </a:extLst>
        </xdr:cNvPr>
        <xdr:cNvSpPr txBox="1">
          <a:spLocks noChangeArrowheads="1"/>
        </xdr:cNvSpPr>
      </xdr:nvSpPr>
      <xdr:spPr bwMode="auto">
        <a:xfrm>
          <a:off x="781050" y="27536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18" name="Texto 17" hidden="1">
          <a:extLst>
            <a:ext uri="{FF2B5EF4-FFF2-40B4-BE49-F238E27FC236}">
              <a16:creationId xmlns:a16="http://schemas.microsoft.com/office/drawing/2014/main" id="{00000000-0008-0000-0000-000052060000}"/>
            </a:ext>
          </a:extLst>
        </xdr:cNvPr>
        <xdr:cNvSpPr txBox="1">
          <a:spLocks noChangeArrowheads="1"/>
        </xdr:cNvSpPr>
      </xdr:nvSpPr>
      <xdr:spPr bwMode="auto">
        <a:xfrm>
          <a:off x="781050" y="27536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19" name="Texto 17" hidden="1">
          <a:extLst>
            <a:ext uri="{FF2B5EF4-FFF2-40B4-BE49-F238E27FC236}">
              <a16:creationId xmlns:a16="http://schemas.microsoft.com/office/drawing/2014/main" id="{00000000-0008-0000-0000-000053060000}"/>
            </a:ext>
          </a:extLst>
        </xdr:cNvPr>
        <xdr:cNvSpPr txBox="1">
          <a:spLocks noChangeArrowheads="1"/>
        </xdr:cNvSpPr>
      </xdr:nvSpPr>
      <xdr:spPr bwMode="auto">
        <a:xfrm>
          <a:off x="781050" y="27536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20" name="Texto 17" hidden="1">
          <a:extLst>
            <a:ext uri="{FF2B5EF4-FFF2-40B4-BE49-F238E27FC236}">
              <a16:creationId xmlns:a16="http://schemas.microsoft.com/office/drawing/2014/main" id="{00000000-0008-0000-0000-000054060000}"/>
            </a:ext>
          </a:extLst>
        </xdr:cNvPr>
        <xdr:cNvSpPr txBox="1">
          <a:spLocks noChangeArrowheads="1"/>
        </xdr:cNvSpPr>
      </xdr:nvSpPr>
      <xdr:spPr bwMode="auto">
        <a:xfrm>
          <a:off x="781050" y="27536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621" name="Texto 17" hidden="1">
          <a:extLst>
            <a:ext uri="{FF2B5EF4-FFF2-40B4-BE49-F238E27FC236}">
              <a16:creationId xmlns:a16="http://schemas.microsoft.com/office/drawing/2014/main" id="{00000000-0008-0000-0000-000055060000}"/>
            </a:ext>
          </a:extLst>
        </xdr:cNvPr>
        <xdr:cNvSpPr txBox="1">
          <a:spLocks noChangeArrowheads="1"/>
        </xdr:cNvSpPr>
      </xdr:nvSpPr>
      <xdr:spPr bwMode="auto">
        <a:xfrm>
          <a:off x="781050" y="275367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622" name="Texto 17" hidden="1">
          <a:extLst>
            <a:ext uri="{FF2B5EF4-FFF2-40B4-BE49-F238E27FC236}">
              <a16:creationId xmlns:a16="http://schemas.microsoft.com/office/drawing/2014/main" id="{00000000-0008-0000-0000-000056060000}"/>
            </a:ext>
          </a:extLst>
        </xdr:cNvPr>
        <xdr:cNvSpPr txBox="1">
          <a:spLocks noChangeArrowheads="1"/>
        </xdr:cNvSpPr>
      </xdr:nvSpPr>
      <xdr:spPr bwMode="auto">
        <a:xfrm>
          <a:off x="781050" y="275367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623" name="Texto 17" hidden="1">
          <a:extLst>
            <a:ext uri="{FF2B5EF4-FFF2-40B4-BE49-F238E27FC236}">
              <a16:creationId xmlns:a16="http://schemas.microsoft.com/office/drawing/2014/main" id="{00000000-0008-0000-0000-000057060000}"/>
            </a:ext>
          </a:extLst>
        </xdr:cNvPr>
        <xdr:cNvSpPr txBox="1">
          <a:spLocks noChangeArrowheads="1"/>
        </xdr:cNvSpPr>
      </xdr:nvSpPr>
      <xdr:spPr bwMode="auto">
        <a:xfrm>
          <a:off x="781050" y="275367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624" name="Texto 17" hidden="1">
          <a:extLst>
            <a:ext uri="{FF2B5EF4-FFF2-40B4-BE49-F238E27FC236}">
              <a16:creationId xmlns:a16="http://schemas.microsoft.com/office/drawing/2014/main" id="{00000000-0008-0000-0000-000058060000}"/>
            </a:ext>
          </a:extLst>
        </xdr:cNvPr>
        <xdr:cNvSpPr txBox="1">
          <a:spLocks noChangeArrowheads="1"/>
        </xdr:cNvSpPr>
      </xdr:nvSpPr>
      <xdr:spPr bwMode="auto">
        <a:xfrm>
          <a:off x="781050" y="275367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625" name="Texto 17" hidden="1">
          <a:extLst>
            <a:ext uri="{FF2B5EF4-FFF2-40B4-BE49-F238E27FC236}">
              <a16:creationId xmlns:a16="http://schemas.microsoft.com/office/drawing/2014/main" id="{00000000-0008-0000-0000-000059060000}"/>
            </a:ext>
          </a:extLst>
        </xdr:cNvPr>
        <xdr:cNvSpPr txBox="1">
          <a:spLocks noChangeArrowheads="1"/>
        </xdr:cNvSpPr>
      </xdr:nvSpPr>
      <xdr:spPr bwMode="auto">
        <a:xfrm>
          <a:off x="781050" y="275367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626" name="Texto 17" hidden="1">
          <a:extLst>
            <a:ext uri="{FF2B5EF4-FFF2-40B4-BE49-F238E27FC236}">
              <a16:creationId xmlns:a16="http://schemas.microsoft.com/office/drawing/2014/main" id="{00000000-0008-0000-0000-00005A060000}"/>
            </a:ext>
          </a:extLst>
        </xdr:cNvPr>
        <xdr:cNvSpPr txBox="1">
          <a:spLocks noChangeArrowheads="1"/>
        </xdr:cNvSpPr>
      </xdr:nvSpPr>
      <xdr:spPr bwMode="auto">
        <a:xfrm>
          <a:off x="781050" y="275367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27" name="Texto 17" hidden="1">
          <a:extLst>
            <a:ext uri="{FF2B5EF4-FFF2-40B4-BE49-F238E27FC236}">
              <a16:creationId xmlns:a16="http://schemas.microsoft.com/office/drawing/2014/main" id="{00000000-0008-0000-0000-00005B060000}"/>
            </a:ext>
          </a:extLst>
        </xdr:cNvPr>
        <xdr:cNvSpPr txBox="1">
          <a:spLocks noChangeArrowheads="1"/>
        </xdr:cNvSpPr>
      </xdr:nvSpPr>
      <xdr:spPr bwMode="auto">
        <a:xfrm>
          <a:off x="781050" y="27536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28" name="Texto 17" hidden="1">
          <a:extLst>
            <a:ext uri="{FF2B5EF4-FFF2-40B4-BE49-F238E27FC236}">
              <a16:creationId xmlns:a16="http://schemas.microsoft.com/office/drawing/2014/main" id="{00000000-0008-0000-0000-00005C060000}"/>
            </a:ext>
          </a:extLst>
        </xdr:cNvPr>
        <xdr:cNvSpPr txBox="1">
          <a:spLocks noChangeArrowheads="1"/>
        </xdr:cNvSpPr>
      </xdr:nvSpPr>
      <xdr:spPr bwMode="auto">
        <a:xfrm>
          <a:off x="781050" y="27536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29" name="Texto 17" hidden="1">
          <a:extLst>
            <a:ext uri="{FF2B5EF4-FFF2-40B4-BE49-F238E27FC236}">
              <a16:creationId xmlns:a16="http://schemas.microsoft.com/office/drawing/2014/main" id="{00000000-0008-0000-0000-00005D060000}"/>
            </a:ext>
          </a:extLst>
        </xdr:cNvPr>
        <xdr:cNvSpPr txBox="1">
          <a:spLocks noChangeArrowheads="1"/>
        </xdr:cNvSpPr>
      </xdr:nvSpPr>
      <xdr:spPr bwMode="auto">
        <a:xfrm>
          <a:off x="781050" y="27536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30" name="Texto 17" hidden="1">
          <a:extLst>
            <a:ext uri="{FF2B5EF4-FFF2-40B4-BE49-F238E27FC236}">
              <a16:creationId xmlns:a16="http://schemas.microsoft.com/office/drawing/2014/main" id="{00000000-0008-0000-0000-00005E060000}"/>
            </a:ext>
          </a:extLst>
        </xdr:cNvPr>
        <xdr:cNvSpPr txBox="1">
          <a:spLocks noChangeArrowheads="1"/>
        </xdr:cNvSpPr>
      </xdr:nvSpPr>
      <xdr:spPr bwMode="auto">
        <a:xfrm>
          <a:off x="781050" y="27536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31" name="Texto 17" hidden="1">
          <a:extLst>
            <a:ext uri="{FF2B5EF4-FFF2-40B4-BE49-F238E27FC236}">
              <a16:creationId xmlns:a16="http://schemas.microsoft.com/office/drawing/2014/main" id="{00000000-0008-0000-0000-00005F060000}"/>
            </a:ext>
          </a:extLst>
        </xdr:cNvPr>
        <xdr:cNvSpPr txBox="1">
          <a:spLocks noChangeArrowheads="1"/>
        </xdr:cNvSpPr>
      </xdr:nvSpPr>
      <xdr:spPr bwMode="auto">
        <a:xfrm>
          <a:off x="781050" y="27536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32" name="Texto 17" hidden="1">
          <a:extLst>
            <a:ext uri="{FF2B5EF4-FFF2-40B4-BE49-F238E27FC236}">
              <a16:creationId xmlns:a16="http://schemas.microsoft.com/office/drawing/2014/main" id="{00000000-0008-0000-0000-000060060000}"/>
            </a:ext>
          </a:extLst>
        </xdr:cNvPr>
        <xdr:cNvSpPr txBox="1">
          <a:spLocks noChangeArrowheads="1"/>
        </xdr:cNvSpPr>
      </xdr:nvSpPr>
      <xdr:spPr bwMode="auto">
        <a:xfrm>
          <a:off x="781050" y="27536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33" name="Texto 17" hidden="1">
          <a:extLst>
            <a:ext uri="{FF2B5EF4-FFF2-40B4-BE49-F238E27FC236}">
              <a16:creationId xmlns:a16="http://schemas.microsoft.com/office/drawing/2014/main" id="{00000000-0008-0000-0000-000061060000}"/>
            </a:ext>
          </a:extLst>
        </xdr:cNvPr>
        <xdr:cNvSpPr txBox="1">
          <a:spLocks noChangeArrowheads="1"/>
        </xdr:cNvSpPr>
      </xdr:nvSpPr>
      <xdr:spPr bwMode="auto">
        <a:xfrm>
          <a:off x="781050" y="27536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34" name="Texto 17" hidden="1">
          <a:extLst>
            <a:ext uri="{FF2B5EF4-FFF2-40B4-BE49-F238E27FC236}">
              <a16:creationId xmlns:a16="http://schemas.microsoft.com/office/drawing/2014/main" id="{00000000-0008-0000-0000-000062060000}"/>
            </a:ext>
          </a:extLst>
        </xdr:cNvPr>
        <xdr:cNvSpPr txBox="1">
          <a:spLocks noChangeArrowheads="1"/>
        </xdr:cNvSpPr>
      </xdr:nvSpPr>
      <xdr:spPr bwMode="auto">
        <a:xfrm>
          <a:off x="781050" y="27536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635" name="Texto 17" hidden="1">
          <a:extLst>
            <a:ext uri="{FF2B5EF4-FFF2-40B4-BE49-F238E27FC236}">
              <a16:creationId xmlns:a16="http://schemas.microsoft.com/office/drawing/2014/main" id="{00000000-0008-0000-0000-000063060000}"/>
            </a:ext>
          </a:extLst>
        </xdr:cNvPr>
        <xdr:cNvSpPr txBox="1">
          <a:spLocks noChangeArrowheads="1"/>
        </xdr:cNvSpPr>
      </xdr:nvSpPr>
      <xdr:spPr bwMode="auto">
        <a:xfrm>
          <a:off x="781050" y="275367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636" name="Texto 17" hidden="1">
          <a:extLst>
            <a:ext uri="{FF2B5EF4-FFF2-40B4-BE49-F238E27FC236}">
              <a16:creationId xmlns:a16="http://schemas.microsoft.com/office/drawing/2014/main" id="{00000000-0008-0000-0000-000064060000}"/>
            </a:ext>
          </a:extLst>
        </xdr:cNvPr>
        <xdr:cNvSpPr txBox="1">
          <a:spLocks noChangeArrowheads="1"/>
        </xdr:cNvSpPr>
      </xdr:nvSpPr>
      <xdr:spPr bwMode="auto">
        <a:xfrm>
          <a:off x="781050" y="275367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637" name="Texto 17" hidden="1">
          <a:extLst>
            <a:ext uri="{FF2B5EF4-FFF2-40B4-BE49-F238E27FC236}">
              <a16:creationId xmlns:a16="http://schemas.microsoft.com/office/drawing/2014/main" id="{00000000-0008-0000-0000-000065060000}"/>
            </a:ext>
          </a:extLst>
        </xdr:cNvPr>
        <xdr:cNvSpPr txBox="1">
          <a:spLocks noChangeArrowheads="1"/>
        </xdr:cNvSpPr>
      </xdr:nvSpPr>
      <xdr:spPr bwMode="auto">
        <a:xfrm>
          <a:off x="781050" y="275367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638" name="Texto 17" hidden="1">
          <a:extLst>
            <a:ext uri="{FF2B5EF4-FFF2-40B4-BE49-F238E27FC236}">
              <a16:creationId xmlns:a16="http://schemas.microsoft.com/office/drawing/2014/main" id="{00000000-0008-0000-0000-000066060000}"/>
            </a:ext>
          </a:extLst>
        </xdr:cNvPr>
        <xdr:cNvSpPr txBox="1">
          <a:spLocks noChangeArrowheads="1"/>
        </xdr:cNvSpPr>
      </xdr:nvSpPr>
      <xdr:spPr bwMode="auto">
        <a:xfrm>
          <a:off x="781050" y="27536775"/>
          <a:ext cx="1333500" cy="247650"/>
        </a:xfrm>
        <a:prstGeom prst="rect">
          <a:avLst/>
        </a:prstGeom>
        <a:noFill/>
        <a:ln w="9525">
          <a:noFill/>
          <a:miter lim="800000"/>
          <a:headEnd/>
          <a:tailEnd/>
        </a:ln>
      </xdr:spPr>
    </xdr:sp>
    <xdr:clientData/>
  </xdr:oneCellAnchor>
  <xdr:oneCellAnchor>
    <xdr:from>
      <xdr:col>3</xdr:col>
      <xdr:colOff>838200</xdr:colOff>
      <xdr:row>154</xdr:row>
      <xdr:rowOff>0</xdr:rowOff>
    </xdr:from>
    <xdr:ext cx="1333500" cy="247650"/>
    <xdr:sp macro="" textlink="">
      <xdr:nvSpPr>
        <xdr:cNvPr id="1639" name="Texto 17" hidden="1">
          <a:extLst>
            <a:ext uri="{FF2B5EF4-FFF2-40B4-BE49-F238E27FC236}">
              <a16:creationId xmlns:a16="http://schemas.microsoft.com/office/drawing/2014/main" id="{00000000-0008-0000-0000-000067060000}"/>
            </a:ext>
          </a:extLst>
        </xdr:cNvPr>
        <xdr:cNvSpPr txBox="1">
          <a:spLocks noChangeArrowheads="1"/>
        </xdr:cNvSpPr>
      </xdr:nvSpPr>
      <xdr:spPr bwMode="auto">
        <a:xfrm>
          <a:off x="4810125" y="276034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40" name="Texto 17" hidden="1">
          <a:extLst>
            <a:ext uri="{FF2B5EF4-FFF2-40B4-BE49-F238E27FC236}">
              <a16:creationId xmlns:a16="http://schemas.microsoft.com/office/drawing/2014/main" id="{00000000-0008-0000-0000-000068060000}"/>
            </a:ext>
          </a:extLst>
        </xdr:cNvPr>
        <xdr:cNvSpPr txBox="1">
          <a:spLocks noChangeArrowheads="1"/>
        </xdr:cNvSpPr>
      </xdr:nvSpPr>
      <xdr:spPr bwMode="auto">
        <a:xfrm>
          <a:off x="781050" y="28908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41" name="Texto 17" hidden="1">
          <a:extLst>
            <a:ext uri="{FF2B5EF4-FFF2-40B4-BE49-F238E27FC236}">
              <a16:creationId xmlns:a16="http://schemas.microsoft.com/office/drawing/2014/main" id="{00000000-0008-0000-0000-000069060000}"/>
            </a:ext>
          </a:extLst>
        </xdr:cNvPr>
        <xdr:cNvSpPr txBox="1">
          <a:spLocks noChangeArrowheads="1"/>
        </xdr:cNvSpPr>
      </xdr:nvSpPr>
      <xdr:spPr bwMode="auto">
        <a:xfrm>
          <a:off x="781050" y="28908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42" name="Texto 17" hidden="1">
          <a:extLst>
            <a:ext uri="{FF2B5EF4-FFF2-40B4-BE49-F238E27FC236}">
              <a16:creationId xmlns:a16="http://schemas.microsoft.com/office/drawing/2014/main" id="{00000000-0008-0000-0000-00006A060000}"/>
            </a:ext>
          </a:extLst>
        </xdr:cNvPr>
        <xdr:cNvSpPr txBox="1">
          <a:spLocks noChangeArrowheads="1"/>
        </xdr:cNvSpPr>
      </xdr:nvSpPr>
      <xdr:spPr bwMode="auto">
        <a:xfrm>
          <a:off x="781050" y="28908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43" name="Texto 17" hidden="1">
          <a:extLst>
            <a:ext uri="{FF2B5EF4-FFF2-40B4-BE49-F238E27FC236}">
              <a16:creationId xmlns:a16="http://schemas.microsoft.com/office/drawing/2014/main" id="{00000000-0008-0000-0000-00006B060000}"/>
            </a:ext>
          </a:extLst>
        </xdr:cNvPr>
        <xdr:cNvSpPr txBox="1">
          <a:spLocks noChangeArrowheads="1"/>
        </xdr:cNvSpPr>
      </xdr:nvSpPr>
      <xdr:spPr bwMode="auto">
        <a:xfrm>
          <a:off x="781050" y="28908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44" name="Texto 17" hidden="1">
          <a:extLst>
            <a:ext uri="{FF2B5EF4-FFF2-40B4-BE49-F238E27FC236}">
              <a16:creationId xmlns:a16="http://schemas.microsoft.com/office/drawing/2014/main" id="{00000000-0008-0000-0000-00006C060000}"/>
            </a:ext>
          </a:extLst>
        </xdr:cNvPr>
        <xdr:cNvSpPr txBox="1">
          <a:spLocks noChangeArrowheads="1"/>
        </xdr:cNvSpPr>
      </xdr:nvSpPr>
      <xdr:spPr bwMode="auto">
        <a:xfrm>
          <a:off x="781050" y="28908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45" name="Texto 17" hidden="1">
          <a:extLst>
            <a:ext uri="{FF2B5EF4-FFF2-40B4-BE49-F238E27FC236}">
              <a16:creationId xmlns:a16="http://schemas.microsoft.com/office/drawing/2014/main" id="{00000000-0008-0000-0000-00006D060000}"/>
            </a:ext>
          </a:extLst>
        </xdr:cNvPr>
        <xdr:cNvSpPr txBox="1">
          <a:spLocks noChangeArrowheads="1"/>
        </xdr:cNvSpPr>
      </xdr:nvSpPr>
      <xdr:spPr bwMode="auto">
        <a:xfrm>
          <a:off x="781050" y="28908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46" name="Texto 17" hidden="1">
          <a:extLst>
            <a:ext uri="{FF2B5EF4-FFF2-40B4-BE49-F238E27FC236}">
              <a16:creationId xmlns:a16="http://schemas.microsoft.com/office/drawing/2014/main" id="{00000000-0008-0000-0000-00006E060000}"/>
            </a:ext>
          </a:extLst>
        </xdr:cNvPr>
        <xdr:cNvSpPr txBox="1">
          <a:spLocks noChangeArrowheads="1"/>
        </xdr:cNvSpPr>
      </xdr:nvSpPr>
      <xdr:spPr bwMode="auto">
        <a:xfrm>
          <a:off x="781050" y="28908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647" name="Texto 17" hidden="1">
          <a:extLst>
            <a:ext uri="{FF2B5EF4-FFF2-40B4-BE49-F238E27FC236}">
              <a16:creationId xmlns:a16="http://schemas.microsoft.com/office/drawing/2014/main" id="{00000000-0008-0000-0000-00006F060000}"/>
            </a:ext>
          </a:extLst>
        </xdr:cNvPr>
        <xdr:cNvSpPr txBox="1">
          <a:spLocks noChangeArrowheads="1"/>
        </xdr:cNvSpPr>
      </xdr:nvSpPr>
      <xdr:spPr bwMode="auto">
        <a:xfrm>
          <a:off x="781050" y="28908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648" name="Texto 17" hidden="1">
          <a:extLst>
            <a:ext uri="{FF2B5EF4-FFF2-40B4-BE49-F238E27FC236}">
              <a16:creationId xmlns:a16="http://schemas.microsoft.com/office/drawing/2014/main" id="{00000000-0008-0000-0000-000070060000}"/>
            </a:ext>
          </a:extLst>
        </xdr:cNvPr>
        <xdr:cNvSpPr txBox="1">
          <a:spLocks noChangeArrowheads="1"/>
        </xdr:cNvSpPr>
      </xdr:nvSpPr>
      <xdr:spPr bwMode="auto">
        <a:xfrm>
          <a:off x="781050" y="28908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649" name="Texto 17" hidden="1">
          <a:extLst>
            <a:ext uri="{FF2B5EF4-FFF2-40B4-BE49-F238E27FC236}">
              <a16:creationId xmlns:a16="http://schemas.microsoft.com/office/drawing/2014/main" id="{00000000-0008-0000-0000-000071060000}"/>
            </a:ext>
          </a:extLst>
        </xdr:cNvPr>
        <xdr:cNvSpPr txBox="1">
          <a:spLocks noChangeArrowheads="1"/>
        </xdr:cNvSpPr>
      </xdr:nvSpPr>
      <xdr:spPr bwMode="auto">
        <a:xfrm>
          <a:off x="781050" y="28908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650" name="Texto 17" hidden="1">
          <a:extLst>
            <a:ext uri="{FF2B5EF4-FFF2-40B4-BE49-F238E27FC236}">
              <a16:creationId xmlns:a16="http://schemas.microsoft.com/office/drawing/2014/main" id="{00000000-0008-0000-0000-000072060000}"/>
            </a:ext>
          </a:extLst>
        </xdr:cNvPr>
        <xdr:cNvSpPr txBox="1">
          <a:spLocks noChangeArrowheads="1"/>
        </xdr:cNvSpPr>
      </xdr:nvSpPr>
      <xdr:spPr bwMode="auto">
        <a:xfrm>
          <a:off x="781050" y="28908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651" name="Texto 17" hidden="1">
          <a:extLst>
            <a:ext uri="{FF2B5EF4-FFF2-40B4-BE49-F238E27FC236}">
              <a16:creationId xmlns:a16="http://schemas.microsoft.com/office/drawing/2014/main" id="{00000000-0008-0000-0000-000073060000}"/>
            </a:ext>
          </a:extLst>
        </xdr:cNvPr>
        <xdr:cNvSpPr txBox="1">
          <a:spLocks noChangeArrowheads="1"/>
        </xdr:cNvSpPr>
      </xdr:nvSpPr>
      <xdr:spPr bwMode="auto">
        <a:xfrm>
          <a:off x="781050" y="28908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652" name="Texto 17" hidden="1">
          <a:extLst>
            <a:ext uri="{FF2B5EF4-FFF2-40B4-BE49-F238E27FC236}">
              <a16:creationId xmlns:a16="http://schemas.microsoft.com/office/drawing/2014/main" id="{00000000-0008-0000-0000-000074060000}"/>
            </a:ext>
          </a:extLst>
        </xdr:cNvPr>
        <xdr:cNvSpPr txBox="1">
          <a:spLocks noChangeArrowheads="1"/>
        </xdr:cNvSpPr>
      </xdr:nvSpPr>
      <xdr:spPr bwMode="auto">
        <a:xfrm>
          <a:off x="781050" y="28908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53" name="Texto 17" hidden="1">
          <a:extLst>
            <a:ext uri="{FF2B5EF4-FFF2-40B4-BE49-F238E27FC236}">
              <a16:creationId xmlns:a16="http://schemas.microsoft.com/office/drawing/2014/main" id="{00000000-0008-0000-0000-000075060000}"/>
            </a:ext>
          </a:extLst>
        </xdr:cNvPr>
        <xdr:cNvSpPr txBox="1">
          <a:spLocks noChangeArrowheads="1"/>
        </xdr:cNvSpPr>
      </xdr:nvSpPr>
      <xdr:spPr bwMode="auto">
        <a:xfrm>
          <a:off x="781050" y="28908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54" name="Texto 17" hidden="1">
          <a:extLst>
            <a:ext uri="{FF2B5EF4-FFF2-40B4-BE49-F238E27FC236}">
              <a16:creationId xmlns:a16="http://schemas.microsoft.com/office/drawing/2014/main" id="{00000000-0008-0000-0000-000076060000}"/>
            </a:ext>
          </a:extLst>
        </xdr:cNvPr>
        <xdr:cNvSpPr txBox="1">
          <a:spLocks noChangeArrowheads="1"/>
        </xdr:cNvSpPr>
      </xdr:nvSpPr>
      <xdr:spPr bwMode="auto">
        <a:xfrm>
          <a:off x="781050" y="28908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55" name="Texto 17" hidden="1">
          <a:extLst>
            <a:ext uri="{FF2B5EF4-FFF2-40B4-BE49-F238E27FC236}">
              <a16:creationId xmlns:a16="http://schemas.microsoft.com/office/drawing/2014/main" id="{00000000-0008-0000-0000-000077060000}"/>
            </a:ext>
          </a:extLst>
        </xdr:cNvPr>
        <xdr:cNvSpPr txBox="1">
          <a:spLocks noChangeArrowheads="1"/>
        </xdr:cNvSpPr>
      </xdr:nvSpPr>
      <xdr:spPr bwMode="auto">
        <a:xfrm>
          <a:off x="781050" y="28908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56" name="Texto 17" hidden="1">
          <a:extLst>
            <a:ext uri="{FF2B5EF4-FFF2-40B4-BE49-F238E27FC236}">
              <a16:creationId xmlns:a16="http://schemas.microsoft.com/office/drawing/2014/main" id="{00000000-0008-0000-0000-000078060000}"/>
            </a:ext>
          </a:extLst>
        </xdr:cNvPr>
        <xdr:cNvSpPr txBox="1">
          <a:spLocks noChangeArrowheads="1"/>
        </xdr:cNvSpPr>
      </xdr:nvSpPr>
      <xdr:spPr bwMode="auto">
        <a:xfrm>
          <a:off x="781050" y="28908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57" name="Texto 17" hidden="1">
          <a:extLst>
            <a:ext uri="{FF2B5EF4-FFF2-40B4-BE49-F238E27FC236}">
              <a16:creationId xmlns:a16="http://schemas.microsoft.com/office/drawing/2014/main" id="{00000000-0008-0000-0000-000079060000}"/>
            </a:ext>
          </a:extLst>
        </xdr:cNvPr>
        <xdr:cNvSpPr txBox="1">
          <a:spLocks noChangeArrowheads="1"/>
        </xdr:cNvSpPr>
      </xdr:nvSpPr>
      <xdr:spPr bwMode="auto">
        <a:xfrm>
          <a:off x="781050" y="28908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58" name="Texto 17" hidden="1">
          <a:extLst>
            <a:ext uri="{FF2B5EF4-FFF2-40B4-BE49-F238E27FC236}">
              <a16:creationId xmlns:a16="http://schemas.microsoft.com/office/drawing/2014/main" id="{00000000-0008-0000-0000-00007A060000}"/>
            </a:ext>
          </a:extLst>
        </xdr:cNvPr>
        <xdr:cNvSpPr txBox="1">
          <a:spLocks noChangeArrowheads="1"/>
        </xdr:cNvSpPr>
      </xdr:nvSpPr>
      <xdr:spPr bwMode="auto">
        <a:xfrm>
          <a:off x="781050" y="28908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59" name="Texto 17" hidden="1">
          <a:extLst>
            <a:ext uri="{FF2B5EF4-FFF2-40B4-BE49-F238E27FC236}">
              <a16:creationId xmlns:a16="http://schemas.microsoft.com/office/drawing/2014/main" id="{00000000-0008-0000-0000-00007B060000}"/>
            </a:ext>
          </a:extLst>
        </xdr:cNvPr>
        <xdr:cNvSpPr txBox="1">
          <a:spLocks noChangeArrowheads="1"/>
        </xdr:cNvSpPr>
      </xdr:nvSpPr>
      <xdr:spPr bwMode="auto">
        <a:xfrm>
          <a:off x="781050" y="28908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60" name="Texto 17" hidden="1">
          <a:extLst>
            <a:ext uri="{FF2B5EF4-FFF2-40B4-BE49-F238E27FC236}">
              <a16:creationId xmlns:a16="http://schemas.microsoft.com/office/drawing/2014/main" id="{00000000-0008-0000-0000-00007C060000}"/>
            </a:ext>
          </a:extLst>
        </xdr:cNvPr>
        <xdr:cNvSpPr txBox="1">
          <a:spLocks noChangeArrowheads="1"/>
        </xdr:cNvSpPr>
      </xdr:nvSpPr>
      <xdr:spPr bwMode="auto">
        <a:xfrm>
          <a:off x="781050" y="28908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661" name="Texto 17" hidden="1">
          <a:extLst>
            <a:ext uri="{FF2B5EF4-FFF2-40B4-BE49-F238E27FC236}">
              <a16:creationId xmlns:a16="http://schemas.microsoft.com/office/drawing/2014/main" id="{00000000-0008-0000-0000-00007D060000}"/>
            </a:ext>
          </a:extLst>
        </xdr:cNvPr>
        <xdr:cNvSpPr txBox="1">
          <a:spLocks noChangeArrowheads="1"/>
        </xdr:cNvSpPr>
      </xdr:nvSpPr>
      <xdr:spPr bwMode="auto">
        <a:xfrm>
          <a:off x="781050" y="28908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662" name="Texto 17" hidden="1">
          <a:extLst>
            <a:ext uri="{FF2B5EF4-FFF2-40B4-BE49-F238E27FC236}">
              <a16:creationId xmlns:a16="http://schemas.microsoft.com/office/drawing/2014/main" id="{00000000-0008-0000-0000-00007E060000}"/>
            </a:ext>
          </a:extLst>
        </xdr:cNvPr>
        <xdr:cNvSpPr txBox="1">
          <a:spLocks noChangeArrowheads="1"/>
        </xdr:cNvSpPr>
      </xdr:nvSpPr>
      <xdr:spPr bwMode="auto">
        <a:xfrm>
          <a:off x="781050" y="28908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663" name="Texto 17" hidden="1">
          <a:extLst>
            <a:ext uri="{FF2B5EF4-FFF2-40B4-BE49-F238E27FC236}">
              <a16:creationId xmlns:a16="http://schemas.microsoft.com/office/drawing/2014/main" id="{00000000-0008-0000-0000-00007F060000}"/>
            </a:ext>
          </a:extLst>
        </xdr:cNvPr>
        <xdr:cNvSpPr txBox="1">
          <a:spLocks noChangeArrowheads="1"/>
        </xdr:cNvSpPr>
      </xdr:nvSpPr>
      <xdr:spPr bwMode="auto">
        <a:xfrm>
          <a:off x="781050" y="28908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664" name="Texto 17" hidden="1">
          <a:extLst>
            <a:ext uri="{FF2B5EF4-FFF2-40B4-BE49-F238E27FC236}">
              <a16:creationId xmlns:a16="http://schemas.microsoft.com/office/drawing/2014/main" id="{00000000-0008-0000-0000-000080060000}"/>
            </a:ext>
          </a:extLst>
        </xdr:cNvPr>
        <xdr:cNvSpPr txBox="1">
          <a:spLocks noChangeArrowheads="1"/>
        </xdr:cNvSpPr>
      </xdr:nvSpPr>
      <xdr:spPr bwMode="auto">
        <a:xfrm>
          <a:off x="781050" y="28908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665" name="Texto 17" hidden="1">
          <a:extLst>
            <a:ext uri="{FF2B5EF4-FFF2-40B4-BE49-F238E27FC236}">
              <a16:creationId xmlns:a16="http://schemas.microsoft.com/office/drawing/2014/main" id="{00000000-0008-0000-0000-000081060000}"/>
            </a:ext>
          </a:extLst>
        </xdr:cNvPr>
        <xdr:cNvSpPr txBox="1">
          <a:spLocks noChangeArrowheads="1"/>
        </xdr:cNvSpPr>
      </xdr:nvSpPr>
      <xdr:spPr bwMode="auto">
        <a:xfrm>
          <a:off x="781050" y="28908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666" name="Texto 17" hidden="1">
          <a:extLst>
            <a:ext uri="{FF2B5EF4-FFF2-40B4-BE49-F238E27FC236}">
              <a16:creationId xmlns:a16="http://schemas.microsoft.com/office/drawing/2014/main" id="{00000000-0008-0000-0000-000082060000}"/>
            </a:ext>
          </a:extLst>
        </xdr:cNvPr>
        <xdr:cNvSpPr txBox="1">
          <a:spLocks noChangeArrowheads="1"/>
        </xdr:cNvSpPr>
      </xdr:nvSpPr>
      <xdr:spPr bwMode="auto">
        <a:xfrm>
          <a:off x="781050" y="28908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67" name="Texto 17" hidden="1">
          <a:extLst>
            <a:ext uri="{FF2B5EF4-FFF2-40B4-BE49-F238E27FC236}">
              <a16:creationId xmlns:a16="http://schemas.microsoft.com/office/drawing/2014/main" id="{00000000-0008-0000-0000-000083060000}"/>
            </a:ext>
          </a:extLst>
        </xdr:cNvPr>
        <xdr:cNvSpPr txBox="1">
          <a:spLocks noChangeArrowheads="1"/>
        </xdr:cNvSpPr>
      </xdr:nvSpPr>
      <xdr:spPr bwMode="auto">
        <a:xfrm>
          <a:off x="781050" y="28908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68" name="Texto 17" hidden="1">
          <a:extLst>
            <a:ext uri="{FF2B5EF4-FFF2-40B4-BE49-F238E27FC236}">
              <a16:creationId xmlns:a16="http://schemas.microsoft.com/office/drawing/2014/main" id="{00000000-0008-0000-0000-000084060000}"/>
            </a:ext>
          </a:extLst>
        </xdr:cNvPr>
        <xdr:cNvSpPr txBox="1">
          <a:spLocks noChangeArrowheads="1"/>
        </xdr:cNvSpPr>
      </xdr:nvSpPr>
      <xdr:spPr bwMode="auto">
        <a:xfrm>
          <a:off x="781050" y="28908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69" name="Texto 17" hidden="1">
          <a:extLst>
            <a:ext uri="{FF2B5EF4-FFF2-40B4-BE49-F238E27FC236}">
              <a16:creationId xmlns:a16="http://schemas.microsoft.com/office/drawing/2014/main" id="{00000000-0008-0000-0000-000085060000}"/>
            </a:ext>
          </a:extLst>
        </xdr:cNvPr>
        <xdr:cNvSpPr txBox="1">
          <a:spLocks noChangeArrowheads="1"/>
        </xdr:cNvSpPr>
      </xdr:nvSpPr>
      <xdr:spPr bwMode="auto">
        <a:xfrm>
          <a:off x="781050" y="28908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70" name="Texto 17" hidden="1">
          <a:extLst>
            <a:ext uri="{FF2B5EF4-FFF2-40B4-BE49-F238E27FC236}">
              <a16:creationId xmlns:a16="http://schemas.microsoft.com/office/drawing/2014/main" id="{00000000-0008-0000-0000-000086060000}"/>
            </a:ext>
          </a:extLst>
        </xdr:cNvPr>
        <xdr:cNvSpPr txBox="1">
          <a:spLocks noChangeArrowheads="1"/>
        </xdr:cNvSpPr>
      </xdr:nvSpPr>
      <xdr:spPr bwMode="auto">
        <a:xfrm>
          <a:off x="781050" y="28908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71" name="Texto 17" hidden="1">
          <a:extLst>
            <a:ext uri="{FF2B5EF4-FFF2-40B4-BE49-F238E27FC236}">
              <a16:creationId xmlns:a16="http://schemas.microsoft.com/office/drawing/2014/main" id="{00000000-0008-0000-0000-000087060000}"/>
            </a:ext>
          </a:extLst>
        </xdr:cNvPr>
        <xdr:cNvSpPr txBox="1">
          <a:spLocks noChangeArrowheads="1"/>
        </xdr:cNvSpPr>
      </xdr:nvSpPr>
      <xdr:spPr bwMode="auto">
        <a:xfrm>
          <a:off x="781050" y="28908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72" name="Texto 17" hidden="1">
          <a:extLst>
            <a:ext uri="{FF2B5EF4-FFF2-40B4-BE49-F238E27FC236}">
              <a16:creationId xmlns:a16="http://schemas.microsoft.com/office/drawing/2014/main" id="{00000000-0008-0000-0000-000088060000}"/>
            </a:ext>
          </a:extLst>
        </xdr:cNvPr>
        <xdr:cNvSpPr txBox="1">
          <a:spLocks noChangeArrowheads="1"/>
        </xdr:cNvSpPr>
      </xdr:nvSpPr>
      <xdr:spPr bwMode="auto">
        <a:xfrm>
          <a:off x="781050" y="28908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73" name="Texto 17" hidden="1">
          <a:extLst>
            <a:ext uri="{FF2B5EF4-FFF2-40B4-BE49-F238E27FC236}">
              <a16:creationId xmlns:a16="http://schemas.microsoft.com/office/drawing/2014/main" id="{00000000-0008-0000-0000-000089060000}"/>
            </a:ext>
          </a:extLst>
        </xdr:cNvPr>
        <xdr:cNvSpPr txBox="1">
          <a:spLocks noChangeArrowheads="1"/>
        </xdr:cNvSpPr>
      </xdr:nvSpPr>
      <xdr:spPr bwMode="auto">
        <a:xfrm>
          <a:off x="781050" y="28908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74" name="Texto 17" hidden="1">
          <a:extLst>
            <a:ext uri="{FF2B5EF4-FFF2-40B4-BE49-F238E27FC236}">
              <a16:creationId xmlns:a16="http://schemas.microsoft.com/office/drawing/2014/main" id="{00000000-0008-0000-0000-00008A060000}"/>
            </a:ext>
          </a:extLst>
        </xdr:cNvPr>
        <xdr:cNvSpPr txBox="1">
          <a:spLocks noChangeArrowheads="1"/>
        </xdr:cNvSpPr>
      </xdr:nvSpPr>
      <xdr:spPr bwMode="auto">
        <a:xfrm>
          <a:off x="781050" y="28908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675" name="Texto 17" hidden="1">
          <a:extLst>
            <a:ext uri="{FF2B5EF4-FFF2-40B4-BE49-F238E27FC236}">
              <a16:creationId xmlns:a16="http://schemas.microsoft.com/office/drawing/2014/main" id="{00000000-0008-0000-0000-00008B060000}"/>
            </a:ext>
          </a:extLst>
        </xdr:cNvPr>
        <xdr:cNvSpPr txBox="1">
          <a:spLocks noChangeArrowheads="1"/>
        </xdr:cNvSpPr>
      </xdr:nvSpPr>
      <xdr:spPr bwMode="auto">
        <a:xfrm>
          <a:off x="781050" y="28908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676" name="Texto 17" hidden="1">
          <a:extLst>
            <a:ext uri="{FF2B5EF4-FFF2-40B4-BE49-F238E27FC236}">
              <a16:creationId xmlns:a16="http://schemas.microsoft.com/office/drawing/2014/main" id="{00000000-0008-0000-0000-00008C060000}"/>
            </a:ext>
          </a:extLst>
        </xdr:cNvPr>
        <xdr:cNvSpPr txBox="1">
          <a:spLocks noChangeArrowheads="1"/>
        </xdr:cNvSpPr>
      </xdr:nvSpPr>
      <xdr:spPr bwMode="auto">
        <a:xfrm>
          <a:off x="781050" y="28908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677" name="Texto 17" hidden="1">
          <a:extLst>
            <a:ext uri="{FF2B5EF4-FFF2-40B4-BE49-F238E27FC236}">
              <a16:creationId xmlns:a16="http://schemas.microsoft.com/office/drawing/2014/main" id="{00000000-0008-0000-0000-00008D060000}"/>
            </a:ext>
          </a:extLst>
        </xdr:cNvPr>
        <xdr:cNvSpPr txBox="1">
          <a:spLocks noChangeArrowheads="1"/>
        </xdr:cNvSpPr>
      </xdr:nvSpPr>
      <xdr:spPr bwMode="auto">
        <a:xfrm>
          <a:off x="781050" y="28908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678" name="Texto 17" hidden="1">
          <a:extLst>
            <a:ext uri="{FF2B5EF4-FFF2-40B4-BE49-F238E27FC236}">
              <a16:creationId xmlns:a16="http://schemas.microsoft.com/office/drawing/2014/main" id="{00000000-0008-0000-0000-00008E060000}"/>
            </a:ext>
          </a:extLst>
        </xdr:cNvPr>
        <xdr:cNvSpPr txBox="1">
          <a:spLocks noChangeArrowheads="1"/>
        </xdr:cNvSpPr>
      </xdr:nvSpPr>
      <xdr:spPr bwMode="auto">
        <a:xfrm>
          <a:off x="781050" y="28908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679" name="Texto 17" hidden="1">
          <a:extLst>
            <a:ext uri="{FF2B5EF4-FFF2-40B4-BE49-F238E27FC236}">
              <a16:creationId xmlns:a16="http://schemas.microsoft.com/office/drawing/2014/main" id="{00000000-0008-0000-0000-00008F060000}"/>
            </a:ext>
          </a:extLst>
        </xdr:cNvPr>
        <xdr:cNvSpPr txBox="1">
          <a:spLocks noChangeArrowheads="1"/>
        </xdr:cNvSpPr>
      </xdr:nvSpPr>
      <xdr:spPr bwMode="auto">
        <a:xfrm>
          <a:off x="781050" y="28908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680" name="Texto 17" hidden="1">
          <a:extLst>
            <a:ext uri="{FF2B5EF4-FFF2-40B4-BE49-F238E27FC236}">
              <a16:creationId xmlns:a16="http://schemas.microsoft.com/office/drawing/2014/main" id="{00000000-0008-0000-0000-000090060000}"/>
            </a:ext>
          </a:extLst>
        </xdr:cNvPr>
        <xdr:cNvSpPr txBox="1">
          <a:spLocks noChangeArrowheads="1"/>
        </xdr:cNvSpPr>
      </xdr:nvSpPr>
      <xdr:spPr bwMode="auto">
        <a:xfrm>
          <a:off x="781050" y="28908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81" name="Texto 17" hidden="1">
          <a:extLst>
            <a:ext uri="{FF2B5EF4-FFF2-40B4-BE49-F238E27FC236}">
              <a16:creationId xmlns:a16="http://schemas.microsoft.com/office/drawing/2014/main" id="{00000000-0008-0000-0000-000091060000}"/>
            </a:ext>
          </a:extLst>
        </xdr:cNvPr>
        <xdr:cNvSpPr txBox="1">
          <a:spLocks noChangeArrowheads="1"/>
        </xdr:cNvSpPr>
      </xdr:nvSpPr>
      <xdr:spPr bwMode="auto">
        <a:xfrm>
          <a:off x="781050" y="28908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82" name="Texto 17" hidden="1">
          <a:extLst>
            <a:ext uri="{FF2B5EF4-FFF2-40B4-BE49-F238E27FC236}">
              <a16:creationId xmlns:a16="http://schemas.microsoft.com/office/drawing/2014/main" id="{00000000-0008-0000-0000-000092060000}"/>
            </a:ext>
          </a:extLst>
        </xdr:cNvPr>
        <xdr:cNvSpPr txBox="1">
          <a:spLocks noChangeArrowheads="1"/>
        </xdr:cNvSpPr>
      </xdr:nvSpPr>
      <xdr:spPr bwMode="auto">
        <a:xfrm>
          <a:off x="781050" y="28908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83" name="Texto 17" hidden="1">
          <a:extLst>
            <a:ext uri="{FF2B5EF4-FFF2-40B4-BE49-F238E27FC236}">
              <a16:creationId xmlns:a16="http://schemas.microsoft.com/office/drawing/2014/main" id="{00000000-0008-0000-0000-000093060000}"/>
            </a:ext>
          </a:extLst>
        </xdr:cNvPr>
        <xdr:cNvSpPr txBox="1">
          <a:spLocks noChangeArrowheads="1"/>
        </xdr:cNvSpPr>
      </xdr:nvSpPr>
      <xdr:spPr bwMode="auto">
        <a:xfrm>
          <a:off x="781050" y="28908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84" name="Texto 17" hidden="1">
          <a:extLst>
            <a:ext uri="{FF2B5EF4-FFF2-40B4-BE49-F238E27FC236}">
              <a16:creationId xmlns:a16="http://schemas.microsoft.com/office/drawing/2014/main" id="{00000000-0008-0000-0000-000094060000}"/>
            </a:ext>
          </a:extLst>
        </xdr:cNvPr>
        <xdr:cNvSpPr txBox="1">
          <a:spLocks noChangeArrowheads="1"/>
        </xdr:cNvSpPr>
      </xdr:nvSpPr>
      <xdr:spPr bwMode="auto">
        <a:xfrm>
          <a:off x="781050" y="28908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85" name="Texto 17" hidden="1">
          <a:extLst>
            <a:ext uri="{FF2B5EF4-FFF2-40B4-BE49-F238E27FC236}">
              <a16:creationId xmlns:a16="http://schemas.microsoft.com/office/drawing/2014/main" id="{00000000-0008-0000-0000-000095060000}"/>
            </a:ext>
          </a:extLst>
        </xdr:cNvPr>
        <xdr:cNvSpPr txBox="1">
          <a:spLocks noChangeArrowheads="1"/>
        </xdr:cNvSpPr>
      </xdr:nvSpPr>
      <xdr:spPr bwMode="auto">
        <a:xfrm>
          <a:off x="781050" y="28908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86" name="Texto 17" hidden="1">
          <a:extLst>
            <a:ext uri="{FF2B5EF4-FFF2-40B4-BE49-F238E27FC236}">
              <a16:creationId xmlns:a16="http://schemas.microsoft.com/office/drawing/2014/main" id="{00000000-0008-0000-0000-000096060000}"/>
            </a:ext>
          </a:extLst>
        </xdr:cNvPr>
        <xdr:cNvSpPr txBox="1">
          <a:spLocks noChangeArrowheads="1"/>
        </xdr:cNvSpPr>
      </xdr:nvSpPr>
      <xdr:spPr bwMode="auto">
        <a:xfrm>
          <a:off x="781050" y="28908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87" name="Texto 17" hidden="1">
          <a:extLst>
            <a:ext uri="{FF2B5EF4-FFF2-40B4-BE49-F238E27FC236}">
              <a16:creationId xmlns:a16="http://schemas.microsoft.com/office/drawing/2014/main" id="{00000000-0008-0000-0000-000097060000}"/>
            </a:ext>
          </a:extLst>
        </xdr:cNvPr>
        <xdr:cNvSpPr txBox="1">
          <a:spLocks noChangeArrowheads="1"/>
        </xdr:cNvSpPr>
      </xdr:nvSpPr>
      <xdr:spPr bwMode="auto">
        <a:xfrm>
          <a:off x="781050" y="28908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88" name="Texto 17" hidden="1">
          <a:extLst>
            <a:ext uri="{FF2B5EF4-FFF2-40B4-BE49-F238E27FC236}">
              <a16:creationId xmlns:a16="http://schemas.microsoft.com/office/drawing/2014/main" id="{00000000-0008-0000-0000-000098060000}"/>
            </a:ext>
          </a:extLst>
        </xdr:cNvPr>
        <xdr:cNvSpPr txBox="1">
          <a:spLocks noChangeArrowheads="1"/>
        </xdr:cNvSpPr>
      </xdr:nvSpPr>
      <xdr:spPr bwMode="auto">
        <a:xfrm>
          <a:off x="781050" y="28908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689" name="Texto 17" hidden="1">
          <a:extLst>
            <a:ext uri="{FF2B5EF4-FFF2-40B4-BE49-F238E27FC236}">
              <a16:creationId xmlns:a16="http://schemas.microsoft.com/office/drawing/2014/main" id="{00000000-0008-0000-0000-000099060000}"/>
            </a:ext>
          </a:extLst>
        </xdr:cNvPr>
        <xdr:cNvSpPr txBox="1">
          <a:spLocks noChangeArrowheads="1"/>
        </xdr:cNvSpPr>
      </xdr:nvSpPr>
      <xdr:spPr bwMode="auto">
        <a:xfrm>
          <a:off x="781050" y="28908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690" name="Texto 17" hidden="1">
          <a:extLst>
            <a:ext uri="{FF2B5EF4-FFF2-40B4-BE49-F238E27FC236}">
              <a16:creationId xmlns:a16="http://schemas.microsoft.com/office/drawing/2014/main" id="{00000000-0008-0000-0000-00009A060000}"/>
            </a:ext>
          </a:extLst>
        </xdr:cNvPr>
        <xdr:cNvSpPr txBox="1">
          <a:spLocks noChangeArrowheads="1"/>
        </xdr:cNvSpPr>
      </xdr:nvSpPr>
      <xdr:spPr bwMode="auto">
        <a:xfrm>
          <a:off x="781050" y="28908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691" name="Texto 17" hidden="1">
          <a:extLst>
            <a:ext uri="{FF2B5EF4-FFF2-40B4-BE49-F238E27FC236}">
              <a16:creationId xmlns:a16="http://schemas.microsoft.com/office/drawing/2014/main" id="{00000000-0008-0000-0000-00009B060000}"/>
            </a:ext>
          </a:extLst>
        </xdr:cNvPr>
        <xdr:cNvSpPr txBox="1">
          <a:spLocks noChangeArrowheads="1"/>
        </xdr:cNvSpPr>
      </xdr:nvSpPr>
      <xdr:spPr bwMode="auto">
        <a:xfrm>
          <a:off x="781050" y="28908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692" name="Texto 17" hidden="1">
          <a:extLst>
            <a:ext uri="{FF2B5EF4-FFF2-40B4-BE49-F238E27FC236}">
              <a16:creationId xmlns:a16="http://schemas.microsoft.com/office/drawing/2014/main" id="{00000000-0008-0000-0000-00009C060000}"/>
            </a:ext>
          </a:extLst>
        </xdr:cNvPr>
        <xdr:cNvSpPr txBox="1">
          <a:spLocks noChangeArrowheads="1"/>
        </xdr:cNvSpPr>
      </xdr:nvSpPr>
      <xdr:spPr bwMode="auto">
        <a:xfrm>
          <a:off x="781050" y="28908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95" name="Texto 17" hidden="1">
          <a:extLst>
            <a:ext uri="{FF2B5EF4-FFF2-40B4-BE49-F238E27FC236}">
              <a16:creationId xmlns:a16="http://schemas.microsoft.com/office/drawing/2014/main" id="{00000000-0008-0000-0000-00009F060000}"/>
            </a:ext>
          </a:extLst>
        </xdr:cNvPr>
        <xdr:cNvSpPr txBox="1">
          <a:spLocks noChangeArrowheads="1"/>
        </xdr:cNvSpPr>
      </xdr:nvSpPr>
      <xdr:spPr bwMode="auto">
        <a:xfrm>
          <a:off x="781050" y="30432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96" name="Texto 17" hidden="1">
          <a:extLst>
            <a:ext uri="{FF2B5EF4-FFF2-40B4-BE49-F238E27FC236}">
              <a16:creationId xmlns:a16="http://schemas.microsoft.com/office/drawing/2014/main" id="{00000000-0008-0000-0000-0000A0060000}"/>
            </a:ext>
          </a:extLst>
        </xdr:cNvPr>
        <xdr:cNvSpPr txBox="1">
          <a:spLocks noChangeArrowheads="1"/>
        </xdr:cNvSpPr>
      </xdr:nvSpPr>
      <xdr:spPr bwMode="auto">
        <a:xfrm>
          <a:off x="781050" y="30432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97" name="Texto 17" hidden="1">
          <a:extLst>
            <a:ext uri="{FF2B5EF4-FFF2-40B4-BE49-F238E27FC236}">
              <a16:creationId xmlns:a16="http://schemas.microsoft.com/office/drawing/2014/main" id="{00000000-0008-0000-0000-0000A1060000}"/>
            </a:ext>
          </a:extLst>
        </xdr:cNvPr>
        <xdr:cNvSpPr txBox="1">
          <a:spLocks noChangeArrowheads="1"/>
        </xdr:cNvSpPr>
      </xdr:nvSpPr>
      <xdr:spPr bwMode="auto">
        <a:xfrm>
          <a:off x="781050" y="30432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98" name="Texto 17" hidden="1">
          <a:extLst>
            <a:ext uri="{FF2B5EF4-FFF2-40B4-BE49-F238E27FC236}">
              <a16:creationId xmlns:a16="http://schemas.microsoft.com/office/drawing/2014/main" id="{00000000-0008-0000-0000-0000A2060000}"/>
            </a:ext>
          </a:extLst>
        </xdr:cNvPr>
        <xdr:cNvSpPr txBox="1">
          <a:spLocks noChangeArrowheads="1"/>
        </xdr:cNvSpPr>
      </xdr:nvSpPr>
      <xdr:spPr bwMode="auto">
        <a:xfrm>
          <a:off x="781050" y="30432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99" name="Texto 17" hidden="1">
          <a:extLst>
            <a:ext uri="{FF2B5EF4-FFF2-40B4-BE49-F238E27FC236}">
              <a16:creationId xmlns:a16="http://schemas.microsoft.com/office/drawing/2014/main" id="{00000000-0008-0000-0000-0000A3060000}"/>
            </a:ext>
          </a:extLst>
        </xdr:cNvPr>
        <xdr:cNvSpPr txBox="1">
          <a:spLocks noChangeArrowheads="1"/>
        </xdr:cNvSpPr>
      </xdr:nvSpPr>
      <xdr:spPr bwMode="auto">
        <a:xfrm>
          <a:off x="781050" y="30432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00" name="Texto 17" hidden="1">
          <a:extLst>
            <a:ext uri="{FF2B5EF4-FFF2-40B4-BE49-F238E27FC236}">
              <a16:creationId xmlns:a16="http://schemas.microsoft.com/office/drawing/2014/main" id="{00000000-0008-0000-0000-0000A4060000}"/>
            </a:ext>
          </a:extLst>
        </xdr:cNvPr>
        <xdr:cNvSpPr txBox="1">
          <a:spLocks noChangeArrowheads="1"/>
        </xdr:cNvSpPr>
      </xdr:nvSpPr>
      <xdr:spPr bwMode="auto">
        <a:xfrm>
          <a:off x="781050" y="30432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701" name="Texto 17" hidden="1">
          <a:extLst>
            <a:ext uri="{FF2B5EF4-FFF2-40B4-BE49-F238E27FC236}">
              <a16:creationId xmlns:a16="http://schemas.microsoft.com/office/drawing/2014/main" id="{00000000-0008-0000-0000-0000A5060000}"/>
            </a:ext>
          </a:extLst>
        </xdr:cNvPr>
        <xdr:cNvSpPr txBox="1">
          <a:spLocks noChangeArrowheads="1"/>
        </xdr:cNvSpPr>
      </xdr:nvSpPr>
      <xdr:spPr bwMode="auto">
        <a:xfrm>
          <a:off x="781050" y="30432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702" name="Texto 17" hidden="1">
          <a:extLst>
            <a:ext uri="{FF2B5EF4-FFF2-40B4-BE49-F238E27FC236}">
              <a16:creationId xmlns:a16="http://schemas.microsoft.com/office/drawing/2014/main" id="{00000000-0008-0000-0000-0000A6060000}"/>
            </a:ext>
          </a:extLst>
        </xdr:cNvPr>
        <xdr:cNvSpPr txBox="1">
          <a:spLocks noChangeArrowheads="1"/>
        </xdr:cNvSpPr>
      </xdr:nvSpPr>
      <xdr:spPr bwMode="auto">
        <a:xfrm>
          <a:off x="781050" y="30432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703" name="Texto 17" hidden="1">
          <a:extLst>
            <a:ext uri="{FF2B5EF4-FFF2-40B4-BE49-F238E27FC236}">
              <a16:creationId xmlns:a16="http://schemas.microsoft.com/office/drawing/2014/main" id="{00000000-0008-0000-0000-0000A7060000}"/>
            </a:ext>
          </a:extLst>
        </xdr:cNvPr>
        <xdr:cNvSpPr txBox="1">
          <a:spLocks noChangeArrowheads="1"/>
        </xdr:cNvSpPr>
      </xdr:nvSpPr>
      <xdr:spPr bwMode="auto">
        <a:xfrm>
          <a:off x="781050" y="30432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704" name="Texto 17" hidden="1">
          <a:extLst>
            <a:ext uri="{FF2B5EF4-FFF2-40B4-BE49-F238E27FC236}">
              <a16:creationId xmlns:a16="http://schemas.microsoft.com/office/drawing/2014/main" id="{00000000-0008-0000-0000-0000A8060000}"/>
            </a:ext>
          </a:extLst>
        </xdr:cNvPr>
        <xdr:cNvSpPr txBox="1">
          <a:spLocks noChangeArrowheads="1"/>
        </xdr:cNvSpPr>
      </xdr:nvSpPr>
      <xdr:spPr bwMode="auto">
        <a:xfrm>
          <a:off x="781050" y="30432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705" name="Texto 17" hidden="1">
          <a:extLst>
            <a:ext uri="{FF2B5EF4-FFF2-40B4-BE49-F238E27FC236}">
              <a16:creationId xmlns:a16="http://schemas.microsoft.com/office/drawing/2014/main" id="{00000000-0008-0000-0000-0000A9060000}"/>
            </a:ext>
          </a:extLst>
        </xdr:cNvPr>
        <xdr:cNvSpPr txBox="1">
          <a:spLocks noChangeArrowheads="1"/>
        </xdr:cNvSpPr>
      </xdr:nvSpPr>
      <xdr:spPr bwMode="auto">
        <a:xfrm>
          <a:off x="781050" y="30432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706" name="Texto 17" hidden="1">
          <a:extLst>
            <a:ext uri="{FF2B5EF4-FFF2-40B4-BE49-F238E27FC236}">
              <a16:creationId xmlns:a16="http://schemas.microsoft.com/office/drawing/2014/main" id="{00000000-0008-0000-0000-0000AA060000}"/>
            </a:ext>
          </a:extLst>
        </xdr:cNvPr>
        <xdr:cNvSpPr txBox="1">
          <a:spLocks noChangeArrowheads="1"/>
        </xdr:cNvSpPr>
      </xdr:nvSpPr>
      <xdr:spPr bwMode="auto">
        <a:xfrm>
          <a:off x="781050" y="30432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07" name="Texto 17" hidden="1">
          <a:extLst>
            <a:ext uri="{FF2B5EF4-FFF2-40B4-BE49-F238E27FC236}">
              <a16:creationId xmlns:a16="http://schemas.microsoft.com/office/drawing/2014/main" id="{00000000-0008-0000-0000-0000AB060000}"/>
            </a:ext>
          </a:extLst>
        </xdr:cNvPr>
        <xdr:cNvSpPr txBox="1">
          <a:spLocks noChangeArrowheads="1"/>
        </xdr:cNvSpPr>
      </xdr:nvSpPr>
      <xdr:spPr bwMode="auto">
        <a:xfrm>
          <a:off x="781050" y="30432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08" name="Texto 17" hidden="1">
          <a:extLst>
            <a:ext uri="{FF2B5EF4-FFF2-40B4-BE49-F238E27FC236}">
              <a16:creationId xmlns:a16="http://schemas.microsoft.com/office/drawing/2014/main" id="{00000000-0008-0000-0000-0000AC060000}"/>
            </a:ext>
          </a:extLst>
        </xdr:cNvPr>
        <xdr:cNvSpPr txBox="1">
          <a:spLocks noChangeArrowheads="1"/>
        </xdr:cNvSpPr>
      </xdr:nvSpPr>
      <xdr:spPr bwMode="auto">
        <a:xfrm>
          <a:off x="781050" y="30432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09" name="Texto 17" hidden="1">
          <a:extLst>
            <a:ext uri="{FF2B5EF4-FFF2-40B4-BE49-F238E27FC236}">
              <a16:creationId xmlns:a16="http://schemas.microsoft.com/office/drawing/2014/main" id="{00000000-0008-0000-0000-0000AD060000}"/>
            </a:ext>
          </a:extLst>
        </xdr:cNvPr>
        <xdr:cNvSpPr txBox="1">
          <a:spLocks noChangeArrowheads="1"/>
        </xdr:cNvSpPr>
      </xdr:nvSpPr>
      <xdr:spPr bwMode="auto">
        <a:xfrm>
          <a:off x="781050" y="30432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10" name="Texto 17" hidden="1">
          <a:extLst>
            <a:ext uri="{FF2B5EF4-FFF2-40B4-BE49-F238E27FC236}">
              <a16:creationId xmlns:a16="http://schemas.microsoft.com/office/drawing/2014/main" id="{00000000-0008-0000-0000-0000AE060000}"/>
            </a:ext>
          </a:extLst>
        </xdr:cNvPr>
        <xdr:cNvSpPr txBox="1">
          <a:spLocks noChangeArrowheads="1"/>
        </xdr:cNvSpPr>
      </xdr:nvSpPr>
      <xdr:spPr bwMode="auto">
        <a:xfrm>
          <a:off x="781050" y="30432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11" name="Texto 17" hidden="1">
          <a:extLst>
            <a:ext uri="{FF2B5EF4-FFF2-40B4-BE49-F238E27FC236}">
              <a16:creationId xmlns:a16="http://schemas.microsoft.com/office/drawing/2014/main" id="{00000000-0008-0000-0000-0000AF060000}"/>
            </a:ext>
          </a:extLst>
        </xdr:cNvPr>
        <xdr:cNvSpPr txBox="1">
          <a:spLocks noChangeArrowheads="1"/>
        </xdr:cNvSpPr>
      </xdr:nvSpPr>
      <xdr:spPr bwMode="auto">
        <a:xfrm>
          <a:off x="781050" y="30432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12" name="Texto 17" hidden="1">
          <a:extLst>
            <a:ext uri="{FF2B5EF4-FFF2-40B4-BE49-F238E27FC236}">
              <a16:creationId xmlns:a16="http://schemas.microsoft.com/office/drawing/2014/main" id="{00000000-0008-0000-0000-0000B0060000}"/>
            </a:ext>
          </a:extLst>
        </xdr:cNvPr>
        <xdr:cNvSpPr txBox="1">
          <a:spLocks noChangeArrowheads="1"/>
        </xdr:cNvSpPr>
      </xdr:nvSpPr>
      <xdr:spPr bwMode="auto">
        <a:xfrm>
          <a:off x="781050" y="30432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13" name="Texto 17" hidden="1">
          <a:extLst>
            <a:ext uri="{FF2B5EF4-FFF2-40B4-BE49-F238E27FC236}">
              <a16:creationId xmlns:a16="http://schemas.microsoft.com/office/drawing/2014/main" id="{00000000-0008-0000-0000-0000B1060000}"/>
            </a:ext>
          </a:extLst>
        </xdr:cNvPr>
        <xdr:cNvSpPr txBox="1">
          <a:spLocks noChangeArrowheads="1"/>
        </xdr:cNvSpPr>
      </xdr:nvSpPr>
      <xdr:spPr bwMode="auto">
        <a:xfrm>
          <a:off x="781050" y="30432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14" name="Texto 17" hidden="1">
          <a:extLst>
            <a:ext uri="{FF2B5EF4-FFF2-40B4-BE49-F238E27FC236}">
              <a16:creationId xmlns:a16="http://schemas.microsoft.com/office/drawing/2014/main" id="{00000000-0008-0000-0000-0000B2060000}"/>
            </a:ext>
          </a:extLst>
        </xdr:cNvPr>
        <xdr:cNvSpPr txBox="1">
          <a:spLocks noChangeArrowheads="1"/>
        </xdr:cNvSpPr>
      </xdr:nvSpPr>
      <xdr:spPr bwMode="auto">
        <a:xfrm>
          <a:off x="781050" y="30432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715" name="Texto 17" hidden="1">
          <a:extLst>
            <a:ext uri="{FF2B5EF4-FFF2-40B4-BE49-F238E27FC236}">
              <a16:creationId xmlns:a16="http://schemas.microsoft.com/office/drawing/2014/main" id="{00000000-0008-0000-0000-0000B3060000}"/>
            </a:ext>
          </a:extLst>
        </xdr:cNvPr>
        <xdr:cNvSpPr txBox="1">
          <a:spLocks noChangeArrowheads="1"/>
        </xdr:cNvSpPr>
      </xdr:nvSpPr>
      <xdr:spPr bwMode="auto">
        <a:xfrm>
          <a:off x="781050" y="30432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716" name="Texto 17" hidden="1">
          <a:extLst>
            <a:ext uri="{FF2B5EF4-FFF2-40B4-BE49-F238E27FC236}">
              <a16:creationId xmlns:a16="http://schemas.microsoft.com/office/drawing/2014/main" id="{00000000-0008-0000-0000-0000B4060000}"/>
            </a:ext>
          </a:extLst>
        </xdr:cNvPr>
        <xdr:cNvSpPr txBox="1">
          <a:spLocks noChangeArrowheads="1"/>
        </xdr:cNvSpPr>
      </xdr:nvSpPr>
      <xdr:spPr bwMode="auto">
        <a:xfrm>
          <a:off x="781050" y="30432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717" name="Texto 17" hidden="1">
          <a:extLst>
            <a:ext uri="{FF2B5EF4-FFF2-40B4-BE49-F238E27FC236}">
              <a16:creationId xmlns:a16="http://schemas.microsoft.com/office/drawing/2014/main" id="{00000000-0008-0000-0000-0000B5060000}"/>
            </a:ext>
          </a:extLst>
        </xdr:cNvPr>
        <xdr:cNvSpPr txBox="1">
          <a:spLocks noChangeArrowheads="1"/>
        </xdr:cNvSpPr>
      </xdr:nvSpPr>
      <xdr:spPr bwMode="auto">
        <a:xfrm>
          <a:off x="781050" y="30432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718" name="Texto 17" hidden="1">
          <a:extLst>
            <a:ext uri="{FF2B5EF4-FFF2-40B4-BE49-F238E27FC236}">
              <a16:creationId xmlns:a16="http://schemas.microsoft.com/office/drawing/2014/main" id="{00000000-0008-0000-0000-0000B6060000}"/>
            </a:ext>
          </a:extLst>
        </xdr:cNvPr>
        <xdr:cNvSpPr txBox="1">
          <a:spLocks noChangeArrowheads="1"/>
        </xdr:cNvSpPr>
      </xdr:nvSpPr>
      <xdr:spPr bwMode="auto">
        <a:xfrm>
          <a:off x="781050" y="30432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719" name="Texto 17" hidden="1">
          <a:extLst>
            <a:ext uri="{FF2B5EF4-FFF2-40B4-BE49-F238E27FC236}">
              <a16:creationId xmlns:a16="http://schemas.microsoft.com/office/drawing/2014/main" id="{00000000-0008-0000-0000-0000B7060000}"/>
            </a:ext>
          </a:extLst>
        </xdr:cNvPr>
        <xdr:cNvSpPr txBox="1">
          <a:spLocks noChangeArrowheads="1"/>
        </xdr:cNvSpPr>
      </xdr:nvSpPr>
      <xdr:spPr bwMode="auto">
        <a:xfrm>
          <a:off x="781050" y="30432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720" name="Texto 17" hidden="1">
          <a:extLst>
            <a:ext uri="{FF2B5EF4-FFF2-40B4-BE49-F238E27FC236}">
              <a16:creationId xmlns:a16="http://schemas.microsoft.com/office/drawing/2014/main" id="{00000000-0008-0000-0000-0000B8060000}"/>
            </a:ext>
          </a:extLst>
        </xdr:cNvPr>
        <xdr:cNvSpPr txBox="1">
          <a:spLocks noChangeArrowheads="1"/>
        </xdr:cNvSpPr>
      </xdr:nvSpPr>
      <xdr:spPr bwMode="auto">
        <a:xfrm>
          <a:off x="781050" y="30432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21" name="Texto 17" hidden="1">
          <a:extLst>
            <a:ext uri="{FF2B5EF4-FFF2-40B4-BE49-F238E27FC236}">
              <a16:creationId xmlns:a16="http://schemas.microsoft.com/office/drawing/2014/main" id="{00000000-0008-0000-0000-0000B9060000}"/>
            </a:ext>
          </a:extLst>
        </xdr:cNvPr>
        <xdr:cNvSpPr txBox="1">
          <a:spLocks noChangeArrowheads="1"/>
        </xdr:cNvSpPr>
      </xdr:nvSpPr>
      <xdr:spPr bwMode="auto">
        <a:xfrm>
          <a:off x="781050" y="30432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22" name="Texto 17" hidden="1">
          <a:extLst>
            <a:ext uri="{FF2B5EF4-FFF2-40B4-BE49-F238E27FC236}">
              <a16:creationId xmlns:a16="http://schemas.microsoft.com/office/drawing/2014/main" id="{00000000-0008-0000-0000-0000BA060000}"/>
            </a:ext>
          </a:extLst>
        </xdr:cNvPr>
        <xdr:cNvSpPr txBox="1">
          <a:spLocks noChangeArrowheads="1"/>
        </xdr:cNvSpPr>
      </xdr:nvSpPr>
      <xdr:spPr bwMode="auto">
        <a:xfrm>
          <a:off x="781050" y="30432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23" name="Texto 17" hidden="1">
          <a:extLst>
            <a:ext uri="{FF2B5EF4-FFF2-40B4-BE49-F238E27FC236}">
              <a16:creationId xmlns:a16="http://schemas.microsoft.com/office/drawing/2014/main" id="{00000000-0008-0000-0000-0000BB060000}"/>
            </a:ext>
          </a:extLst>
        </xdr:cNvPr>
        <xdr:cNvSpPr txBox="1">
          <a:spLocks noChangeArrowheads="1"/>
        </xdr:cNvSpPr>
      </xdr:nvSpPr>
      <xdr:spPr bwMode="auto">
        <a:xfrm>
          <a:off x="781050" y="30432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24" name="Texto 17" hidden="1">
          <a:extLst>
            <a:ext uri="{FF2B5EF4-FFF2-40B4-BE49-F238E27FC236}">
              <a16:creationId xmlns:a16="http://schemas.microsoft.com/office/drawing/2014/main" id="{00000000-0008-0000-0000-0000BC060000}"/>
            </a:ext>
          </a:extLst>
        </xdr:cNvPr>
        <xdr:cNvSpPr txBox="1">
          <a:spLocks noChangeArrowheads="1"/>
        </xdr:cNvSpPr>
      </xdr:nvSpPr>
      <xdr:spPr bwMode="auto">
        <a:xfrm>
          <a:off x="781050" y="30432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49" name="Texto 17" hidden="1">
          <a:extLst>
            <a:ext uri="{FF2B5EF4-FFF2-40B4-BE49-F238E27FC236}">
              <a16:creationId xmlns:a16="http://schemas.microsoft.com/office/drawing/2014/main" id="{00000000-0008-0000-0000-0000D5060000}"/>
            </a:ext>
          </a:extLst>
        </xdr:cNvPr>
        <xdr:cNvSpPr txBox="1">
          <a:spLocks noChangeArrowheads="1"/>
        </xdr:cNvSpPr>
      </xdr:nvSpPr>
      <xdr:spPr bwMode="auto">
        <a:xfrm>
          <a:off x="781050" y="349567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50" name="Texto 17" hidden="1">
          <a:extLst>
            <a:ext uri="{FF2B5EF4-FFF2-40B4-BE49-F238E27FC236}">
              <a16:creationId xmlns:a16="http://schemas.microsoft.com/office/drawing/2014/main" id="{00000000-0008-0000-0000-0000D6060000}"/>
            </a:ext>
          </a:extLst>
        </xdr:cNvPr>
        <xdr:cNvSpPr txBox="1">
          <a:spLocks noChangeArrowheads="1"/>
        </xdr:cNvSpPr>
      </xdr:nvSpPr>
      <xdr:spPr bwMode="auto">
        <a:xfrm>
          <a:off x="781050" y="349567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51" name="Texto 17" hidden="1">
          <a:extLst>
            <a:ext uri="{FF2B5EF4-FFF2-40B4-BE49-F238E27FC236}">
              <a16:creationId xmlns:a16="http://schemas.microsoft.com/office/drawing/2014/main" id="{00000000-0008-0000-0000-0000D7060000}"/>
            </a:ext>
          </a:extLst>
        </xdr:cNvPr>
        <xdr:cNvSpPr txBox="1">
          <a:spLocks noChangeArrowheads="1"/>
        </xdr:cNvSpPr>
      </xdr:nvSpPr>
      <xdr:spPr bwMode="auto">
        <a:xfrm>
          <a:off x="781050" y="349567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52" name="Texto 17" hidden="1">
          <a:extLst>
            <a:ext uri="{FF2B5EF4-FFF2-40B4-BE49-F238E27FC236}">
              <a16:creationId xmlns:a16="http://schemas.microsoft.com/office/drawing/2014/main" id="{00000000-0008-0000-0000-0000D8060000}"/>
            </a:ext>
          </a:extLst>
        </xdr:cNvPr>
        <xdr:cNvSpPr txBox="1">
          <a:spLocks noChangeArrowheads="1"/>
        </xdr:cNvSpPr>
      </xdr:nvSpPr>
      <xdr:spPr bwMode="auto">
        <a:xfrm>
          <a:off x="781050" y="349567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53" name="Texto 17" hidden="1">
          <a:extLst>
            <a:ext uri="{FF2B5EF4-FFF2-40B4-BE49-F238E27FC236}">
              <a16:creationId xmlns:a16="http://schemas.microsoft.com/office/drawing/2014/main" id="{00000000-0008-0000-0000-0000D9060000}"/>
            </a:ext>
          </a:extLst>
        </xdr:cNvPr>
        <xdr:cNvSpPr txBox="1">
          <a:spLocks noChangeArrowheads="1"/>
        </xdr:cNvSpPr>
      </xdr:nvSpPr>
      <xdr:spPr bwMode="auto">
        <a:xfrm>
          <a:off x="781050" y="349567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54" name="Texto 17" hidden="1">
          <a:extLst>
            <a:ext uri="{FF2B5EF4-FFF2-40B4-BE49-F238E27FC236}">
              <a16:creationId xmlns:a16="http://schemas.microsoft.com/office/drawing/2014/main" id="{00000000-0008-0000-0000-0000DA060000}"/>
            </a:ext>
          </a:extLst>
        </xdr:cNvPr>
        <xdr:cNvSpPr txBox="1">
          <a:spLocks noChangeArrowheads="1"/>
        </xdr:cNvSpPr>
      </xdr:nvSpPr>
      <xdr:spPr bwMode="auto">
        <a:xfrm>
          <a:off x="781050" y="349567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755" name="Texto 17" hidden="1">
          <a:extLst>
            <a:ext uri="{FF2B5EF4-FFF2-40B4-BE49-F238E27FC236}">
              <a16:creationId xmlns:a16="http://schemas.microsoft.com/office/drawing/2014/main" id="{00000000-0008-0000-0000-0000DB060000}"/>
            </a:ext>
          </a:extLst>
        </xdr:cNvPr>
        <xdr:cNvSpPr txBox="1">
          <a:spLocks noChangeArrowheads="1"/>
        </xdr:cNvSpPr>
      </xdr:nvSpPr>
      <xdr:spPr bwMode="auto">
        <a:xfrm>
          <a:off x="781050" y="349567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756" name="Texto 17" hidden="1">
          <a:extLst>
            <a:ext uri="{FF2B5EF4-FFF2-40B4-BE49-F238E27FC236}">
              <a16:creationId xmlns:a16="http://schemas.microsoft.com/office/drawing/2014/main" id="{00000000-0008-0000-0000-0000DC060000}"/>
            </a:ext>
          </a:extLst>
        </xdr:cNvPr>
        <xdr:cNvSpPr txBox="1">
          <a:spLocks noChangeArrowheads="1"/>
        </xdr:cNvSpPr>
      </xdr:nvSpPr>
      <xdr:spPr bwMode="auto">
        <a:xfrm>
          <a:off x="781050" y="349567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757" name="Texto 17" hidden="1">
          <a:extLst>
            <a:ext uri="{FF2B5EF4-FFF2-40B4-BE49-F238E27FC236}">
              <a16:creationId xmlns:a16="http://schemas.microsoft.com/office/drawing/2014/main" id="{00000000-0008-0000-0000-0000DD060000}"/>
            </a:ext>
          </a:extLst>
        </xdr:cNvPr>
        <xdr:cNvSpPr txBox="1">
          <a:spLocks noChangeArrowheads="1"/>
        </xdr:cNvSpPr>
      </xdr:nvSpPr>
      <xdr:spPr bwMode="auto">
        <a:xfrm>
          <a:off x="781050" y="349567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758" name="Texto 17" hidden="1">
          <a:extLst>
            <a:ext uri="{FF2B5EF4-FFF2-40B4-BE49-F238E27FC236}">
              <a16:creationId xmlns:a16="http://schemas.microsoft.com/office/drawing/2014/main" id="{00000000-0008-0000-0000-0000DE060000}"/>
            </a:ext>
          </a:extLst>
        </xdr:cNvPr>
        <xdr:cNvSpPr txBox="1">
          <a:spLocks noChangeArrowheads="1"/>
        </xdr:cNvSpPr>
      </xdr:nvSpPr>
      <xdr:spPr bwMode="auto">
        <a:xfrm>
          <a:off x="781050" y="349567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759" name="Texto 17" hidden="1">
          <a:extLst>
            <a:ext uri="{FF2B5EF4-FFF2-40B4-BE49-F238E27FC236}">
              <a16:creationId xmlns:a16="http://schemas.microsoft.com/office/drawing/2014/main" id="{00000000-0008-0000-0000-0000DF060000}"/>
            </a:ext>
          </a:extLst>
        </xdr:cNvPr>
        <xdr:cNvSpPr txBox="1">
          <a:spLocks noChangeArrowheads="1"/>
        </xdr:cNvSpPr>
      </xdr:nvSpPr>
      <xdr:spPr bwMode="auto">
        <a:xfrm>
          <a:off x="781050" y="349567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760" name="Texto 17" hidden="1">
          <a:extLst>
            <a:ext uri="{FF2B5EF4-FFF2-40B4-BE49-F238E27FC236}">
              <a16:creationId xmlns:a16="http://schemas.microsoft.com/office/drawing/2014/main" id="{00000000-0008-0000-0000-0000E0060000}"/>
            </a:ext>
          </a:extLst>
        </xdr:cNvPr>
        <xdr:cNvSpPr txBox="1">
          <a:spLocks noChangeArrowheads="1"/>
        </xdr:cNvSpPr>
      </xdr:nvSpPr>
      <xdr:spPr bwMode="auto">
        <a:xfrm>
          <a:off x="781050" y="349567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61" name="Texto 17" hidden="1">
          <a:extLst>
            <a:ext uri="{FF2B5EF4-FFF2-40B4-BE49-F238E27FC236}">
              <a16:creationId xmlns:a16="http://schemas.microsoft.com/office/drawing/2014/main" id="{00000000-0008-0000-0000-0000E1060000}"/>
            </a:ext>
          </a:extLst>
        </xdr:cNvPr>
        <xdr:cNvSpPr txBox="1">
          <a:spLocks noChangeArrowheads="1"/>
        </xdr:cNvSpPr>
      </xdr:nvSpPr>
      <xdr:spPr bwMode="auto">
        <a:xfrm>
          <a:off x="781050" y="349567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62" name="Texto 17" hidden="1">
          <a:extLst>
            <a:ext uri="{FF2B5EF4-FFF2-40B4-BE49-F238E27FC236}">
              <a16:creationId xmlns:a16="http://schemas.microsoft.com/office/drawing/2014/main" id="{00000000-0008-0000-0000-0000E2060000}"/>
            </a:ext>
          </a:extLst>
        </xdr:cNvPr>
        <xdr:cNvSpPr txBox="1">
          <a:spLocks noChangeArrowheads="1"/>
        </xdr:cNvSpPr>
      </xdr:nvSpPr>
      <xdr:spPr bwMode="auto">
        <a:xfrm>
          <a:off x="781050" y="349567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63" name="Texto 17" hidden="1">
          <a:extLst>
            <a:ext uri="{FF2B5EF4-FFF2-40B4-BE49-F238E27FC236}">
              <a16:creationId xmlns:a16="http://schemas.microsoft.com/office/drawing/2014/main" id="{00000000-0008-0000-0000-0000E3060000}"/>
            </a:ext>
          </a:extLst>
        </xdr:cNvPr>
        <xdr:cNvSpPr txBox="1">
          <a:spLocks noChangeArrowheads="1"/>
        </xdr:cNvSpPr>
      </xdr:nvSpPr>
      <xdr:spPr bwMode="auto">
        <a:xfrm>
          <a:off x="781050" y="349567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64" name="Texto 17" hidden="1">
          <a:extLst>
            <a:ext uri="{FF2B5EF4-FFF2-40B4-BE49-F238E27FC236}">
              <a16:creationId xmlns:a16="http://schemas.microsoft.com/office/drawing/2014/main" id="{00000000-0008-0000-0000-0000E4060000}"/>
            </a:ext>
          </a:extLst>
        </xdr:cNvPr>
        <xdr:cNvSpPr txBox="1">
          <a:spLocks noChangeArrowheads="1"/>
        </xdr:cNvSpPr>
      </xdr:nvSpPr>
      <xdr:spPr bwMode="auto">
        <a:xfrm>
          <a:off x="781050" y="349567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65" name="Texto 17" hidden="1">
          <a:extLst>
            <a:ext uri="{FF2B5EF4-FFF2-40B4-BE49-F238E27FC236}">
              <a16:creationId xmlns:a16="http://schemas.microsoft.com/office/drawing/2014/main" id="{00000000-0008-0000-0000-0000E5060000}"/>
            </a:ext>
          </a:extLst>
        </xdr:cNvPr>
        <xdr:cNvSpPr txBox="1">
          <a:spLocks noChangeArrowheads="1"/>
        </xdr:cNvSpPr>
      </xdr:nvSpPr>
      <xdr:spPr bwMode="auto">
        <a:xfrm>
          <a:off x="781050" y="349567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66" name="Texto 17" hidden="1">
          <a:extLst>
            <a:ext uri="{FF2B5EF4-FFF2-40B4-BE49-F238E27FC236}">
              <a16:creationId xmlns:a16="http://schemas.microsoft.com/office/drawing/2014/main" id="{00000000-0008-0000-0000-0000E6060000}"/>
            </a:ext>
          </a:extLst>
        </xdr:cNvPr>
        <xdr:cNvSpPr txBox="1">
          <a:spLocks noChangeArrowheads="1"/>
        </xdr:cNvSpPr>
      </xdr:nvSpPr>
      <xdr:spPr bwMode="auto">
        <a:xfrm>
          <a:off x="781050" y="349567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67" name="Texto 17" hidden="1">
          <a:extLst>
            <a:ext uri="{FF2B5EF4-FFF2-40B4-BE49-F238E27FC236}">
              <a16:creationId xmlns:a16="http://schemas.microsoft.com/office/drawing/2014/main" id="{00000000-0008-0000-0000-0000E7060000}"/>
            </a:ext>
          </a:extLst>
        </xdr:cNvPr>
        <xdr:cNvSpPr txBox="1">
          <a:spLocks noChangeArrowheads="1"/>
        </xdr:cNvSpPr>
      </xdr:nvSpPr>
      <xdr:spPr bwMode="auto">
        <a:xfrm>
          <a:off x="781050" y="349567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68" name="Texto 17" hidden="1">
          <a:extLst>
            <a:ext uri="{FF2B5EF4-FFF2-40B4-BE49-F238E27FC236}">
              <a16:creationId xmlns:a16="http://schemas.microsoft.com/office/drawing/2014/main" id="{00000000-0008-0000-0000-0000E8060000}"/>
            </a:ext>
          </a:extLst>
        </xdr:cNvPr>
        <xdr:cNvSpPr txBox="1">
          <a:spLocks noChangeArrowheads="1"/>
        </xdr:cNvSpPr>
      </xdr:nvSpPr>
      <xdr:spPr bwMode="auto">
        <a:xfrm>
          <a:off x="781050" y="349567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769" name="Texto 17" hidden="1">
          <a:extLst>
            <a:ext uri="{FF2B5EF4-FFF2-40B4-BE49-F238E27FC236}">
              <a16:creationId xmlns:a16="http://schemas.microsoft.com/office/drawing/2014/main" id="{00000000-0008-0000-0000-0000E9060000}"/>
            </a:ext>
          </a:extLst>
        </xdr:cNvPr>
        <xdr:cNvSpPr txBox="1">
          <a:spLocks noChangeArrowheads="1"/>
        </xdr:cNvSpPr>
      </xdr:nvSpPr>
      <xdr:spPr bwMode="auto">
        <a:xfrm>
          <a:off x="781050" y="349567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770" name="Texto 17" hidden="1">
          <a:extLst>
            <a:ext uri="{FF2B5EF4-FFF2-40B4-BE49-F238E27FC236}">
              <a16:creationId xmlns:a16="http://schemas.microsoft.com/office/drawing/2014/main" id="{00000000-0008-0000-0000-0000EA060000}"/>
            </a:ext>
          </a:extLst>
        </xdr:cNvPr>
        <xdr:cNvSpPr txBox="1">
          <a:spLocks noChangeArrowheads="1"/>
        </xdr:cNvSpPr>
      </xdr:nvSpPr>
      <xdr:spPr bwMode="auto">
        <a:xfrm>
          <a:off x="781050" y="349567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771" name="Texto 17" hidden="1">
          <a:extLst>
            <a:ext uri="{FF2B5EF4-FFF2-40B4-BE49-F238E27FC236}">
              <a16:creationId xmlns:a16="http://schemas.microsoft.com/office/drawing/2014/main" id="{00000000-0008-0000-0000-0000EB060000}"/>
            </a:ext>
          </a:extLst>
        </xdr:cNvPr>
        <xdr:cNvSpPr txBox="1">
          <a:spLocks noChangeArrowheads="1"/>
        </xdr:cNvSpPr>
      </xdr:nvSpPr>
      <xdr:spPr bwMode="auto">
        <a:xfrm>
          <a:off x="781050" y="349567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772" name="Texto 17" hidden="1">
          <a:extLst>
            <a:ext uri="{FF2B5EF4-FFF2-40B4-BE49-F238E27FC236}">
              <a16:creationId xmlns:a16="http://schemas.microsoft.com/office/drawing/2014/main" id="{00000000-0008-0000-0000-0000EC060000}"/>
            </a:ext>
          </a:extLst>
        </xdr:cNvPr>
        <xdr:cNvSpPr txBox="1">
          <a:spLocks noChangeArrowheads="1"/>
        </xdr:cNvSpPr>
      </xdr:nvSpPr>
      <xdr:spPr bwMode="auto">
        <a:xfrm>
          <a:off x="781050" y="349567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773" name="Texto 17" hidden="1">
          <a:extLst>
            <a:ext uri="{FF2B5EF4-FFF2-40B4-BE49-F238E27FC236}">
              <a16:creationId xmlns:a16="http://schemas.microsoft.com/office/drawing/2014/main" id="{00000000-0008-0000-0000-0000ED060000}"/>
            </a:ext>
          </a:extLst>
        </xdr:cNvPr>
        <xdr:cNvSpPr txBox="1">
          <a:spLocks noChangeArrowheads="1"/>
        </xdr:cNvSpPr>
      </xdr:nvSpPr>
      <xdr:spPr bwMode="auto">
        <a:xfrm>
          <a:off x="781050" y="349567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774" name="Texto 17" hidden="1">
          <a:extLst>
            <a:ext uri="{FF2B5EF4-FFF2-40B4-BE49-F238E27FC236}">
              <a16:creationId xmlns:a16="http://schemas.microsoft.com/office/drawing/2014/main" id="{00000000-0008-0000-0000-0000EE060000}"/>
            </a:ext>
          </a:extLst>
        </xdr:cNvPr>
        <xdr:cNvSpPr txBox="1">
          <a:spLocks noChangeArrowheads="1"/>
        </xdr:cNvSpPr>
      </xdr:nvSpPr>
      <xdr:spPr bwMode="auto">
        <a:xfrm>
          <a:off x="781050" y="349567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75" name="Texto 17" hidden="1">
          <a:extLst>
            <a:ext uri="{FF2B5EF4-FFF2-40B4-BE49-F238E27FC236}">
              <a16:creationId xmlns:a16="http://schemas.microsoft.com/office/drawing/2014/main" id="{00000000-0008-0000-0000-0000EF060000}"/>
            </a:ext>
          </a:extLst>
        </xdr:cNvPr>
        <xdr:cNvSpPr txBox="1">
          <a:spLocks noChangeArrowheads="1"/>
        </xdr:cNvSpPr>
      </xdr:nvSpPr>
      <xdr:spPr bwMode="auto">
        <a:xfrm>
          <a:off x="781050" y="349567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76" name="Texto 17" hidden="1">
          <a:extLst>
            <a:ext uri="{FF2B5EF4-FFF2-40B4-BE49-F238E27FC236}">
              <a16:creationId xmlns:a16="http://schemas.microsoft.com/office/drawing/2014/main" id="{00000000-0008-0000-0000-0000F0060000}"/>
            </a:ext>
          </a:extLst>
        </xdr:cNvPr>
        <xdr:cNvSpPr txBox="1">
          <a:spLocks noChangeArrowheads="1"/>
        </xdr:cNvSpPr>
      </xdr:nvSpPr>
      <xdr:spPr bwMode="auto">
        <a:xfrm>
          <a:off x="781050" y="349567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77" name="Texto 17" hidden="1">
          <a:extLst>
            <a:ext uri="{FF2B5EF4-FFF2-40B4-BE49-F238E27FC236}">
              <a16:creationId xmlns:a16="http://schemas.microsoft.com/office/drawing/2014/main" id="{00000000-0008-0000-0000-0000F1060000}"/>
            </a:ext>
          </a:extLst>
        </xdr:cNvPr>
        <xdr:cNvSpPr txBox="1">
          <a:spLocks noChangeArrowheads="1"/>
        </xdr:cNvSpPr>
      </xdr:nvSpPr>
      <xdr:spPr bwMode="auto">
        <a:xfrm>
          <a:off x="781050" y="349567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78" name="Texto 17" hidden="1">
          <a:extLst>
            <a:ext uri="{FF2B5EF4-FFF2-40B4-BE49-F238E27FC236}">
              <a16:creationId xmlns:a16="http://schemas.microsoft.com/office/drawing/2014/main" id="{00000000-0008-0000-0000-0000F2060000}"/>
            </a:ext>
          </a:extLst>
        </xdr:cNvPr>
        <xdr:cNvSpPr txBox="1">
          <a:spLocks noChangeArrowheads="1"/>
        </xdr:cNvSpPr>
      </xdr:nvSpPr>
      <xdr:spPr bwMode="auto">
        <a:xfrm>
          <a:off x="781050" y="349567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79" name="Texto 17" hidden="1">
          <a:extLst>
            <a:ext uri="{FF2B5EF4-FFF2-40B4-BE49-F238E27FC236}">
              <a16:creationId xmlns:a16="http://schemas.microsoft.com/office/drawing/2014/main" id="{00000000-0008-0000-0000-0000F3060000}"/>
            </a:ext>
          </a:extLst>
        </xdr:cNvPr>
        <xdr:cNvSpPr txBox="1">
          <a:spLocks noChangeArrowheads="1"/>
        </xdr:cNvSpPr>
      </xdr:nvSpPr>
      <xdr:spPr bwMode="auto">
        <a:xfrm>
          <a:off x="781050" y="349567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80" name="Texto 17" hidden="1">
          <a:extLst>
            <a:ext uri="{FF2B5EF4-FFF2-40B4-BE49-F238E27FC236}">
              <a16:creationId xmlns:a16="http://schemas.microsoft.com/office/drawing/2014/main" id="{00000000-0008-0000-0000-0000F4060000}"/>
            </a:ext>
          </a:extLst>
        </xdr:cNvPr>
        <xdr:cNvSpPr txBox="1">
          <a:spLocks noChangeArrowheads="1"/>
        </xdr:cNvSpPr>
      </xdr:nvSpPr>
      <xdr:spPr bwMode="auto">
        <a:xfrm>
          <a:off x="781050" y="349567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81" name="Texto 17" hidden="1">
          <a:extLst>
            <a:ext uri="{FF2B5EF4-FFF2-40B4-BE49-F238E27FC236}">
              <a16:creationId xmlns:a16="http://schemas.microsoft.com/office/drawing/2014/main" id="{00000000-0008-0000-0000-0000F5060000}"/>
            </a:ext>
          </a:extLst>
        </xdr:cNvPr>
        <xdr:cNvSpPr txBox="1">
          <a:spLocks noChangeArrowheads="1"/>
        </xdr:cNvSpPr>
      </xdr:nvSpPr>
      <xdr:spPr bwMode="auto">
        <a:xfrm>
          <a:off x="781050" y="349567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82" name="Texto 17" hidden="1">
          <a:extLst>
            <a:ext uri="{FF2B5EF4-FFF2-40B4-BE49-F238E27FC236}">
              <a16:creationId xmlns:a16="http://schemas.microsoft.com/office/drawing/2014/main" id="{00000000-0008-0000-0000-0000F6060000}"/>
            </a:ext>
          </a:extLst>
        </xdr:cNvPr>
        <xdr:cNvSpPr txBox="1">
          <a:spLocks noChangeArrowheads="1"/>
        </xdr:cNvSpPr>
      </xdr:nvSpPr>
      <xdr:spPr bwMode="auto">
        <a:xfrm>
          <a:off x="781050" y="349567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783" name="Texto 17" hidden="1">
          <a:extLst>
            <a:ext uri="{FF2B5EF4-FFF2-40B4-BE49-F238E27FC236}">
              <a16:creationId xmlns:a16="http://schemas.microsoft.com/office/drawing/2014/main" id="{00000000-0008-0000-0000-0000F7060000}"/>
            </a:ext>
          </a:extLst>
        </xdr:cNvPr>
        <xdr:cNvSpPr txBox="1">
          <a:spLocks noChangeArrowheads="1"/>
        </xdr:cNvSpPr>
      </xdr:nvSpPr>
      <xdr:spPr bwMode="auto">
        <a:xfrm>
          <a:off x="781050" y="349567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784" name="Texto 17" hidden="1">
          <a:extLst>
            <a:ext uri="{FF2B5EF4-FFF2-40B4-BE49-F238E27FC236}">
              <a16:creationId xmlns:a16="http://schemas.microsoft.com/office/drawing/2014/main" id="{00000000-0008-0000-0000-0000F8060000}"/>
            </a:ext>
          </a:extLst>
        </xdr:cNvPr>
        <xdr:cNvSpPr txBox="1">
          <a:spLocks noChangeArrowheads="1"/>
        </xdr:cNvSpPr>
      </xdr:nvSpPr>
      <xdr:spPr bwMode="auto">
        <a:xfrm>
          <a:off x="781050" y="349567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785" name="Texto 17" hidden="1">
          <a:extLst>
            <a:ext uri="{FF2B5EF4-FFF2-40B4-BE49-F238E27FC236}">
              <a16:creationId xmlns:a16="http://schemas.microsoft.com/office/drawing/2014/main" id="{00000000-0008-0000-0000-0000F9060000}"/>
            </a:ext>
          </a:extLst>
        </xdr:cNvPr>
        <xdr:cNvSpPr txBox="1">
          <a:spLocks noChangeArrowheads="1"/>
        </xdr:cNvSpPr>
      </xdr:nvSpPr>
      <xdr:spPr bwMode="auto">
        <a:xfrm>
          <a:off x="781050" y="349567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786" name="Texto 17" hidden="1">
          <a:extLst>
            <a:ext uri="{FF2B5EF4-FFF2-40B4-BE49-F238E27FC236}">
              <a16:creationId xmlns:a16="http://schemas.microsoft.com/office/drawing/2014/main" id="{00000000-0008-0000-0000-0000FA060000}"/>
            </a:ext>
          </a:extLst>
        </xdr:cNvPr>
        <xdr:cNvSpPr txBox="1">
          <a:spLocks noChangeArrowheads="1"/>
        </xdr:cNvSpPr>
      </xdr:nvSpPr>
      <xdr:spPr bwMode="auto">
        <a:xfrm>
          <a:off x="781050" y="349567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787" name="Texto 17" hidden="1">
          <a:extLst>
            <a:ext uri="{FF2B5EF4-FFF2-40B4-BE49-F238E27FC236}">
              <a16:creationId xmlns:a16="http://schemas.microsoft.com/office/drawing/2014/main" id="{00000000-0008-0000-0000-0000FB060000}"/>
            </a:ext>
          </a:extLst>
        </xdr:cNvPr>
        <xdr:cNvSpPr txBox="1">
          <a:spLocks noChangeArrowheads="1"/>
        </xdr:cNvSpPr>
      </xdr:nvSpPr>
      <xdr:spPr bwMode="auto">
        <a:xfrm>
          <a:off x="781050" y="349567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788" name="Texto 17" hidden="1">
          <a:extLst>
            <a:ext uri="{FF2B5EF4-FFF2-40B4-BE49-F238E27FC236}">
              <a16:creationId xmlns:a16="http://schemas.microsoft.com/office/drawing/2014/main" id="{00000000-0008-0000-0000-0000FC060000}"/>
            </a:ext>
          </a:extLst>
        </xdr:cNvPr>
        <xdr:cNvSpPr txBox="1">
          <a:spLocks noChangeArrowheads="1"/>
        </xdr:cNvSpPr>
      </xdr:nvSpPr>
      <xdr:spPr bwMode="auto">
        <a:xfrm>
          <a:off x="781050" y="349567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89" name="Texto 17" hidden="1">
          <a:extLst>
            <a:ext uri="{FF2B5EF4-FFF2-40B4-BE49-F238E27FC236}">
              <a16:creationId xmlns:a16="http://schemas.microsoft.com/office/drawing/2014/main" id="{00000000-0008-0000-0000-0000FD060000}"/>
            </a:ext>
          </a:extLst>
        </xdr:cNvPr>
        <xdr:cNvSpPr txBox="1">
          <a:spLocks noChangeArrowheads="1"/>
        </xdr:cNvSpPr>
      </xdr:nvSpPr>
      <xdr:spPr bwMode="auto">
        <a:xfrm>
          <a:off x="781050" y="349567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90" name="Texto 17" hidden="1">
          <a:extLst>
            <a:ext uri="{FF2B5EF4-FFF2-40B4-BE49-F238E27FC236}">
              <a16:creationId xmlns:a16="http://schemas.microsoft.com/office/drawing/2014/main" id="{00000000-0008-0000-0000-0000FE060000}"/>
            </a:ext>
          </a:extLst>
        </xdr:cNvPr>
        <xdr:cNvSpPr txBox="1">
          <a:spLocks noChangeArrowheads="1"/>
        </xdr:cNvSpPr>
      </xdr:nvSpPr>
      <xdr:spPr bwMode="auto">
        <a:xfrm>
          <a:off x="781050" y="349567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91" name="Texto 17" hidden="1">
          <a:extLst>
            <a:ext uri="{FF2B5EF4-FFF2-40B4-BE49-F238E27FC236}">
              <a16:creationId xmlns:a16="http://schemas.microsoft.com/office/drawing/2014/main" id="{00000000-0008-0000-0000-0000FF060000}"/>
            </a:ext>
          </a:extLst>
        </xdr:cNvPr>
        <xdr:cNvSpPr txBox="1">
          <a:spLocks noChangeArrowheads="1"/>
        </xdr:cNvSpPr>
      </xdr:nvSpPr>
      <xdr:spPr bwMode="auto">
        <a:xfrm>
          <a:off x="781050" y="349567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92" name="Texto 17" hidden="1">
          <a:extLst>
            <a:ext uri="{FF2B5EF4-FFF2-40B4-BE49-F238E27FC236}">
              <a16:creationId xmlns:a16="http://schemas.microsoft.com/office/drawing/2014/main" id="{00000000-0008-0000-0000-000000070000}"/>
            </a:ext>
          </a:extLst>
        </xdr:cNvPr>
        <xdr:cNvSpPr txBox="1">
          <a:spLocks noChangeArrowheads="1"/>
        </xdr:cNvSpPr>
      </xdr:nvSpPr>
      <xdr:spPr bwMode="auto">
        <a:xfrm>
          <a:off x="781050" y="349567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93" name="Texto 17" hidden="1">
          <a:extLst>
            <a:ext uri="{FF2B5EF4-FFF2-40B4-BE49-F238E27FC236}">
              <a16:creationId xmlns:a16="http://schemas.microsoft.com/office/drawing/2014/main" id="{00000000-0008-0000-0000-000001070000}"/>
            </a:ext>
          </a:extLst>
        </xdr:cNvPr>
        <xdr:cNvSpPr txBox="1">
          <a:spLocks noChangeArrowheads="1"/>
        </xdr:cNvSpPr>
      </xdr:nvSpPr>
      <xdr:spPr bwMode="auto">
        <a:xfrm>
          <a:off x="781050" y="349567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94" name="Texto 17" hidden="1">
          <a:extLst>
            <a:ext uri="{FF2B5EF4-FFF2-40B4-BE49-F238E27FC236}">
              <a16:creationId xmlns:a16="http://schemas.microsoft.com/office/drawing/2014/main" id="{00000000-0008-0000-0000-000002070000}"/>
            </a:ext>
          </a:extLst>
        </xdr:cNvPr>
        <xdr:cNvSpPr txBox="1">
          <a:spLocks noChangeArrowheads="1"/>
        </xdr:cNvSpPr>
      </xdr:nvSpPr>
      <xdr:spPr bwMode="auto">
        <a:xfrm>
          <a:off x="781050" y="349567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95" name="Texto 17" hidden="1">
          <a:extLst>
            <a:ext uri="{FF2B5EF4-FFF2-40B4-BE49-F238E27FC236}">
              <a16:creationId xmlns:a16="http://schemas.microsoft.com/office/drawing/2014/main" id="{00000000-0008-0000-0000-000003070000}"/>
            </a:ext>
          </a:extLst>
        </xdr:cNvPr>
        <xdr:cNvSpPr txBox="1">
          <a:spLocks noChangeArrowheads="1"/>
        </xdr:cNvSpPr>
      </xdr:nvSpPr>
      <xdr:spPr bwMode="auto">
        <a:xfrm>
          <a:off x="781050" y="349567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96" name="Texto 17" hidden="1">
          <a:extLst>
            <a:ext uri="{FF2B5EF4-FFF2-40B4-BE49-F238E27FC236}">
              <a16:creationId xmlns:a16="http://schemas.microsoft.com/office/drawing/2014/main" id="{00000000-0008-0000-0000-000004070000}"/>
            </a:ext>
          </a:extLst>
        </xdr:cNvPr>
        <xdr:cNvSpPr txBox="1">
          <a:spLocks noChangeArrowheads="1"/>
        </xdr:cNvSpPr>
      </xdr:nvSpPr>
      <xdr:spPr bwMode="auto">
        <a:xfrm>
          <a:off x="781050" y="349567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797" name="Texto 17" hidden="1">
          <a:extLst>
            <a:ext uri="{FF2B5EF4-FFF2-40B4-BE49-F238E27FC236}">
              <a16:creationId xmlns:a16="http://schemas.microsoft.com/office/drawing/2014/main" id="{00000000-0008-0000-0000-000005070000}"/>
            </a:ext>
          </a:extLst>
        </xdr:cNvPr>
        <xdr:cNvSpPr txBox="1">
          <a:spLocks noChangeArrowheads="1"/>
        </xdr:cNvSpPr>
      </xdr:nvSpPr>
      <xdr:spPr bwMode="auto">
        <a:xfrm>
          <a:off x="781050" y="349567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798" name="Texto 17" hidden="1">
          <a:extLst>
            <a:ext uri="{FF2B5EF4-FFF2-40B4-BE49-F238E27FC236}">
              <a16:creationId xmlns:a16="http://schemas.microsoft.com/office/drawing/2014/main" id="{00000000-0008-0000-0000-000006070000}"/>
            </a:ext>
          </a:extLst>
        </xdr:cNvPr>
        <xdr:cNvSpPr txBox="1">
          <a:spLocks noChangeArrowheads="1"/>
        </xdr:cNvSpPr>
      </xdr:nvSpPr>
      <xdr:spPr bwMode="auto">
        <a:xfrm>
          <a:off x="781050" y="349567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799" name="Texto 17" hidden="1">
          <a:extLst>
            <a:ext uri="{FF2B5EF4-FFF2-40B4-BE49-F238E27FC236}">
              <a16:creationId xmlns:a16="http://schemas.microsoft.com/office/drawing/2014/main" id="{00000000-0008-0000-0000-000007070000}"/>
            </a:ext>
          </a:extLst>
        </xdr:cNvPr>
        <xdr:cNvSpPr txBox="1">
          <a:spLocks noChangeArrowheads="1"/>
        </xdr:cNvSpPr>
      </xdr:nvSpPr>
      <xdr:spPr bwMode="auto">
        <a:xfrm>
          <a:off x="781050" y="349567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800" name="Texto 17" hidden="1">
          <a:extLst>
            <a:ext uri="{FF2B5EF4-FFF2-40B4-BE49-F238E27FC236}">
              <a16:creationId xmlns:a16="http://schemas.microsoft.com/office/drawing/2014/main" id="{00000000-0008-0000-0000-000008070000}"/>
            </a:ext>
          </a:extLst>
        </xdr:cNvPr>
        <xdr:cNvSpPr txBox="1">
          <a:spLocks noChangeArrowheads="1"/>
        </xdr:cNvSpPr>
      </xdr:nvSpPr>
      <xdr:spPr bwMode="auto">
        <a:xfrm>
          <a:off x="781050" y="349567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02" name="Texto 17" hidden="1">
          <a:extLst>
            <a:ext uri="{FF2B5EF4-FFF2-40B4-BE49-F238E27FC236}">
              <a16:creationId xmlns:a16="http://schemas.microsoft.com/office/drawing/2014/main" id="{00000000-0008-0000-0000-00000A070000}"/>
            </a:ext>
          </a:extLst>
        </xdr:cNvPr>
        <xdr:cNvSpPr txBox="1">
          <a:spLocks noChangeArrowheads="1"/>
        </xdr:cNvSpPr>
      </xdr:nvSpPr>
      <xdr:spPr bwMode="auto">
        <a:xfrm>
          <a:off x="781050" y="369570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03" name="Texto 17" hidden="1">
          <a:extLst>
            <a:ext uri="{FF2B5EF4-FFF2-40B4-BE49-F238E27FC236}">
              <a16:creationId xmlns:a16="http://schemas.microsoft.com/office/drawing/2014/main" id="{00000000-0008-0000-0000-00000B070000}"/>
            </a:ext>
          </a:extLst>
        </xdr:cNvPr>
        <xdr:cNvSpPr txBox="1">
          <a:spLocks noChangeArrowheads="1"/>
        </xdr:cNvSpPr>
      </xdr:nvSpPr>
      <xdr:spPr bwMode="auto">
        <a:xfrm>
          <a:off x="781050" y="369570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04" name="Texto 17" hidden="1">
          <a:extLst>
            <a:ext uri="{FF2B5EF4-FFF2-40B4-BE49-F238E27FC236}">
              <a16:creationId xmlns:a16="http://schemas.microsoft.com/office/drawing/2014/main" id="{00000000-0008-0000-0000-00000C070000}"/>
            </a:ext>
          </a:extLst>
        </xdr:cNvPr>
        <xdr:cNvSpPr txBox="1">
          <a:spLocks noChangeArrowheads="1"/>
        </xdr:cNvSpPr>
      </xdr:nvSpPr>
      <xdr:spPr bwMode="auto">
        <a:xfrm>
          <a:off x="781050" y="369570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05" name="Texto 17" hidden="1">
          <a:extLst>
            <a:ext uri="{FF2B5EF4-FFF2-40B4-BE49-F238E27FC236}">
              <a16:creationId xmlns:a16="http://schemas.microsoft.com/office/drawing/2014/main" id="{00000000-0008-0000-0000-00000D070000}"/>
            </a:ext>
          </a:extLst>
        </xdr:cNvPr>
        <xdr:cNvSpPr txBox="1">
          <a:spLocks noChangeArrowheads="1"/>
        </xdr:cNvSpPr>
      </xdr:nvSpPr>
      <xdr:spPr bwMode="auto">
        <a:xfrm>
          <a:off x="781050" y="369570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06" name="Texto 17" hidden="1">
          <a:extLst>
            <a:ext uri="{FF2B5EF4-FFF2-40B4-BE49-F238E27FC236}">
              <a16:creationId xmlns:a16="http://schemas.microsoft.com/office/drawing/2014/main" id="{00000000-0008-0000-0000-00000E070000}"/>
            </a:ext>
          </a:extLst>
        </xdr:cNvPr>
        <xdr:cNvSpPr txBox="1">
          <a:spLocks noChangeArrowheads="1"/>
        </xdr:cNvSpPr>
      </xdr:nvSpPr>
      <xdr:spPr bwMode="auto">
        <a:xfrm>
          <a:off x="781050" y="369570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07" name="Texto 17" hidden="1">
          <a:extLst>
            <a:ext uri="{FF2B5EF4-FFF2-40B4-BE49-F238E27FC236}">
              <a16:creationId xmlns:a16="http://schemas.microsoft.com/office/drawing/2014/main" id="{00000000-0008-0000-0000-00000F070000}"/>
            </a:ext>
          </a:extLst>
        </xdr:cNvPr>
        <xdr:cNvSpPr txBox="1">
          <a:spLocks noChangeArrowheads="1"/>
        </xdr:cNvSpPr>
      </xdr:nvSpPr>
      <xdr:spPr bwMode="auto">
        <a:xfrm>
          <a:off x="781050" y="369570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08" name="Texto 17" hidden="1">
          <a:extLst>
            <a:ext uri="{FF2B5EF4-FFF2-40B4-BE49-F238E27FC236}">
              <a16:creationId xmlns:a16="http://schemas.microsoft.com/office/drawing/2014/main" id="{00000000-0008-0000-0000-000010070000}"/>
            </a:ext>
          </a:extLst>
        </xdr:cNvPr>
        <xdr:cNvSpPr txBox="1">
          <a:spLocks noChangeArrowheads="1"/>
        </xdr:cNvSpPr>
      </xdr:nvSpPr>
      <xdr:spPr bwMode="auto">
        <a:xfrm>
          <a:off x="781050" y="369570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809" name="Texto 17" hidden="1">
          <a:extLst>
            <a:ext uri="{FF2B5EF4-FFF2-40B4-BE49-F238E27FC236}">
              <a16:creationId xmlns:a16="http://schemas.microsoft.com/office/drawing/2014/main" id="{00000000-0008-0000-0000-000011070000}"/>
            </a:ext>
          </a:extLst>
        </xdr:cNvPr>
        <xdr:cNvSpPr txBox="1">
          <a:spLocks noChangeArrowheads="1"/>
        </xdr:cNvSpPr>
      </xdr:nvSpPr>
      <xdr:spPr bwMode="auto">
        <a:xfrm>
          <a:off x="781050" y="369570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810" name="Texto 17" hidden="1">
          <a:extLst>
            <a:ext uri="{FF2B5EF4-FFF2-40B4-BE49-F238E27FC236}">
              <a16:creationId xmlns:a16="http://schemas.microsoft.com/office/drawing/2014/main" id="{00000000-0008-0000-0000-000012070000}"/>
            </a:ext>
          </a:extLst>
        </xdr:cNvPr>
        <xdr:cNvSpPr txBox="1">
          <a:spLocks noChangeArrowheads="1"/>
        </xdr:cNvSpPr>
      </xdr:nvSpPr>
      <xdr:spPr bwMode="auto">
        <a:xfrm>
          <a:off x="781050" y="369570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811" name="Texto 17" hidden="1">
          <a:extLst>
            <a:ext uri="{FF2B5EF4-FFF2-40B4-BE49-F238E27FC236}">
              <a16:creationId xmlns:a16="http://schemas.microsoft.com/office/drawing/2014/main" id="{00000000-0008-0000-0000-000013070000}"/>
            </a:ext>
          </a:extLst>
        </xdr:cNvPr>
        <xdr:cNvSpPr txBox="1">
          <a:spLocks noChangeArrowheads="1"/>
        </xdr:cNvSpPr>
      </xdr:nvSpPr>
      <xdr:spPr bwMode="auto">
        <a:xfrm>
          <a:off x="781050" y="369570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812" name="Texto 17" hidden="1">
          <a:extLst>
            <a:ext uri="{FF2B5EF4-FFF2-40B4-BE49-F238E27FC236}">
              <a16:creationId xmlns:a16="http://schemas.microsoft.com/office/drawing/2014/main" id="{00000000-0008-0000-0000-000014070000}"/>
            </a:ext>
          </a:extLst>
        </xdr:cNvPr>
        <xdr:cNvSpPr txBox="1">
          <a:spLocks noChangeArrowheads="1"/>
        </xdr:cNvSpPr>
      </xdr:nvSpPr>
      <xdr:spPr bwMode="auto">
        <a:xfrm>
          <a:off x="781050" y="369570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813" name="Texto 17" hidden="1">
          <a:extLst>
            <a:ext uri="{FF2B5EF4-FFF2-40B4-BE49-F238E27FC236}">
              <a16:creationId xmlns:a16="http://schemas.microsoft.com/office/drawing/2014/main" id="{00000000-0008-0000-0000-000015070000}"/>
            </a:ext>
          </a:extLst>
        </xdr:cNvPr>
        <xdr:cNvSpPr txBox="1">
          <a:spLocks noChangeArrowheads="1"/>
        </xdr:cNvSpPr>
      </xdr:nvSpPr>
      <xdr:spPr bwMode="auto">
        <a:xfrm>
          <a:off x="781050" y="369570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814" name="Texto 17" hidden="1">
          <a:extLst>
            <a:ext uri="{FF2B5EF4-FFF2-40B4-BE49-F238E27FC236}">
              <a16:creationId xmlns:a16="http://schemas.microsoft.com/office/drawing/2014/main" id="{00000000-0008-0000-0000-000016070000}"/>
            </a:ext>
          </a:extLst>
        </xdr:cNvPr>
        <xdr:cNvSpPr txBox="1">
          <a:spLocks noChangeArrowheads="1"/>
        </xdr:cNvSpPr>
      </xdr:nvSpPr>
      <xdr:spPr bwMode="auto">
        <a:xfrm>
          <a:off x="781050" y="369570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15" name="Texto 17" hidden="1">
          <a:extLst>
            <a:ext uri="{FF2B5EF4-FFF2-40B4-BE49-F238E27FC236}">
              <a16:creationId xmlns:a16="http://schemas.microsoft.com/office/drawing/2014/main" id="{00000000-0008-0000-0000-000017070000}"/>
            </a:ext>
          </a:extLst>
        </xdr:cNvPr>
        <xdr:cNvSpPr txBox="1">
          <a:spLocks noChangeArrowheads="1"/>
        </xdr:cNvSpPr>
      </xdr:nvSpPr>
      <xdr:spPr bwMode="auto">
        <a:xfrm>
          <a:off x="781050" y="369570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16" name="Texto 17" hidden="1">
          <a:extLst>
            <a:ext uri="{FF2B5EF4-FFF2-40B4-BE49-F238E27FC236}">
              <a16:creationId xmlns:a16="http://schemas.microsoft.com/office/drawing/2014/main" id="{00000000-0008-0000-0000-000018070000}"/>
            </a:ext>
          </a:extLst>
        </xdr:cNvPr>
        <xdr:cNvSpPr txBox="1">
          <a:spLocks noChangeArrowheads="1"/>
        </xdr:cNvSpPr>
      </xdr:nvSpPr>
      <xdr:spPr bwMode="auto">
        <a:xfrm>
          <a:off x="781050" y="369570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17" name="Texto 17" hidden="1">
          <a:extLst>
            <a:ext uri="{FF2B5EF4-FFF2-40B4-BE49-F238E27FC236}">
              <a16:creationId xmlns:a16="http://schemas.microsoft.com/office/drawing/2014/main" id="{00000000-0008-0000-0000-000019070000}"/>
            </a:ext>
          </a:extLst>
        </xdr:cNvPr>
        <xdr:cNvSpPr txBox="1">
          <a:spLocks noChangeArrowheads="1"/>
        </xdr:cNvSpPr>
      </xdr:nvSpPr>
      <xdr:spPr bwMode="auto">
        <a:xfrm>
          <a:off x="781050" y="369570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18" name="Texto 17" hidden="1">
          <a:extLst>
            <a:ext uri="{FF2B5EF4-FFF2-40B4-BE49-F238E27FC236}">
              <a16:creationId xmlns:a16="http://schemas.microsoft.com/office/drawing/2014/main" id="{00000000-0008-0000-0000-00001A070000}"/>
            </a:ext>
          </a:extLst>
        </xdr:cNvPr>
        <xdr:cNvSpPr txBox="1">
          <a:spLocks noChangeArrowheads="1"/>
        </xdr:cNvSpPr>
      </xdr:nvSpPr>
      <xdr:spPr bwMode="auto">
        <a:xfrm>
          <a:off x="781050" y="369570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19" name="Texto 17" hidden="1">
          <a:extLst>
            <a:ext uri="{FF2B5EF4-FFF2-40B4-BE49-F238E27FC236}">
              <a16:creationId xmlns:a16="http://schemas.microsoft.com/office/drawing/2014/main" id="{00000000-0008-0000-0000-00001B070000}"/>
            </a:ext>
          </a:extLst>
        </xdr:cNvPr>
        <xdr:cNvSpPr txBox="1">
          <a:spLocks noChangeArrowheads="1"/>
        </xdr:cNvSpPr>
      </xdr:nvSpPr>
      <xdr:spPr bwMode="auto">
        <a:xfrm>
          <a:off x="781050" y="369570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20" name="Texto 17" hidden="1">
          <a:extLst>
            <a:ext uri="{FF2B5EF4-FFF2-40B4-BE49-F238E27FC236}">
              <a16:creationId xmlns:a16="http://schemas.microsoft.com/office/drawing/2014/main" id="{00000000-0008-0000-0000-00001C070000}"/>
            </a:ext>
          </a:extLst>
        </xdr:cNvPr>
        <xdr:cNvSpPr txBox="1">
          <a:spLocks noChangeArrowheads="1"/>
        </xdr:cNvSpPr>
      </xdr:nvSpPr>
      <xdr:spPr bwMode="auto">
        <a:xfrm>
          <a:off x="781050" y="369570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21" name="Texto 17" hidden="1">
          <a:extLst>
            <a:ext uri="{FF2B5EF4-FFF2-40B4-BE49-F238E27FC236}">
              <a16:creationId xmlns:a16="http://schemas.microsoft.com/office/drawing/2014/main" id="{00000000-0008-0000-0000-00001D070000}"/>
            </a:ext>
          </a:extLst>
        </xdr:cNvPr>
        <xdr:cNvSpPr txBox="1">
          <a:spLocks noChangeArrowheads="1"/>
        </xdr:cNvSpPr>
      </xdr:nvSpPr>
      <xdr:spPr bwMode="auto">
        <a:xfrm>
          <a:off x="781050" y="369570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22" name="Texto 17" hidden="1">
          <a:extLst>
            <a:ext uri="{FF2B5EF4-FFF2-40B4-BE49-F238E27FC236}">
              <a16:creationId xmlns:a16="http://schemas.microsoft.com/office/drawing/2014/main" id="{00000000-0008-0000-0000-00001E070000}"/>
            </a:ext>
          </a:extLst>
        </xdr:cNvPr>
        <xdr:cNvSpPr txBox="1">
          <a:spLocks noChangeArrowheads="1"/>
        </xdr:cNvSpPr>
      </xdr:nvSpPr>
      <xdr:spPr bwMode="auto">
        <a:xfrm>
          <a:off x="781050" y="369570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823" name="Texto 17" hidden="1">
          <a:extLst>
            <a:ext uri="{FF2B5EF4-FFF2-40B4-BE49-F238E27FC236}">
              <a16:creationId xmlns:a16="http://schemas.microsoft.com/office/drawing/2014/main" id="{00000000-0008-0000-0000-00001F070000}"/>
            </a:ext>
          </a:extLst>
        </xdr:cNvPr>
        <xdr:cNvSpPr txBox="1">
          <a:spLocks noChangeArrowheads="1"/>
        </xdr:cNvSpPr>
      </xdr:nvSpPr>
      <xdr:spPr bwMode="auto">
        <a:xfrm>
          <a:off x="781050" y="369570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824" name="Texto 17" hidden="1">
          <a:extLst>
            <a:ext uri="{FF2B5EF4-FFF2-40B4-BE49-F238E27FC236}">
              <a16:creationId xmlns:a16="http://schemas.microsoft.com/office/drawing/2014/main" id="{00000000-0008-0000-0000-000020070000}"/>
            </a:ext>
          </a:extLst>
        </xdr:cNvPr>
        <xdr:cNvSpPr txBox="1">
          <a:spLocks noChangeArrowheads="1"/>
        </xdr:cNvSpPr>
      </xdr:nvSpPr>
      <xdr:spPr bwMode="auto">
        <a:xfrm>
          <a:off x="781050" y="369570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825" name="Texto 17" hidden="1">
          <a:extLst>
            <a:ext uri="{FF2B5EF4-FFF2-40B4-BE49-F238E27FC236}">
              <a16:creationId xmlns:a16="http://schemas.microsoft.com/office/drawing/2014/main" id="{00000000-0008-0000-0000-000021070000}"/>
            </a:ext>
          </a:extLst>
        </xdr:cNvPr>
        <xdr:cNvSpPr txBox="1">
          <a:spLocks noChangeArrowheads="1"/>
        </xdr:cNvSpPr>
      </xdr:nvSpPr>
      <xdr:spPr bwMode="auto">
        <a:xfrm>
          <a:off x="781050" y="369570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826" name="Texto 17" hidden="1">
          <a:extLst>
            <a:ext uri="{FF2B5EF4-FFF2-40B4-BE49-F238E27FC236}">
              <a16:creationId xmlns:a16="http://schemas.microsoft.com/office/drawing/2014/main" id="{00000000-0008-0000-0000-000022070000}"/>
            </a:ext>
          </a:extLst>
        </xdr:cNvPr>
        <xdr:cNvSpPr txBox="1">
          <a:spLocks noChangeArrowheads="1"/>
        </xdr:cNvSpPr>
      </xdr:nvSpPr>
      <xdr:spPr bwMode="auto">
        <a:xfrm>
          <a:off x="781050" y="369570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827" name="Texto 17" hidden="1">
          <a:extLst>
            <a:ext uri="{FF2B5EF4-FFF2-40B4-BE49-F238E27FC236}">
              <a16:creationId xmlns:a16="http://schemas.microsoft.com/office/drawing/2014/main" id="{00000000-0008-0000-0000-000023070000}"/>
            </a:ext>
          </a:extLst>
        </xdr:cNvPr>
        <xdr:cNvSpPr txBox="1">
          <a:spLocks noChangeArrowheads="1"/>
        </xdr:cNvSpPr>
      </xdr:nvSpPr>
      <xdr:spPr bwMode="auto">
        <a:xfrm>
          <a:off x="781050" y="369570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828" name="Texto 17" hidden="1">
          <a:extLst>
            <a:ext uri="{FF2B5EF4-FFF2-40B4-BE49-F238E27FC236}">
              <a16:creationId xmlns:a16="http://schemas.microsoft.com/office/drawing/2014/main" id="{00000000-0008-0000-0000-000024070000}"/>
            </a:ext>
          </a:extLst>
        </xdr:cNvPr>
        <xdr:cNvSpPr txBox="1">
          <a:spLocks noChangeArrowheads="1"/>
        </xdr:cNvSpPr>
      </xdr:nvSpPr>
      <xdr:spPr bwMode="auto">
        <a:xfrm>
          <a:off x="781050" y="369570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29" name="Texto 17" hidden="1">
          <a:extLst>
            <a:ext uri="{FF2B5EF4-FFF2-40B4-BE49-F238E27FC236}">
              <a16:creationId xmlns:a16="http://schemas.microsoft.com/office/drawing/2014/main" id="{00000000-0008-0000-0000-000025070000}"/>
            </a:ext>
          </a:extLst>
        </xdr:cNvPr>
        <xdr:cNvSpPr txBox="1">
          <a:spLocks noChangeArrowheads="1"/>
        </xdr:cNvSpPr>
      </xdr:nvSpPr>
      <xdr:spPr bwMode="auto">
        <a:xfrm>
          <a:off x="781050" y="369570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30" name="Texto 17" hidden="1">
          <a:extLst>
            <a:ext uri="{FF2B5EF4-FFF2-40B4-BE49-F238E27FC236}">
              <a16:creationId xmlns:a16="http://schemas.microsoft.com/office/drawing/2014/main" id="{00000000-0008-0000-0000-000026070000}"/>
            </a:ext>
          </a:extLst>
        </xdr:cNvPr>
        <xdr:cNvSpPr txBox="1">
          <a:spLocks noChangeArrowheads="1"/>
        </xdr:cNvSpPr>
      </xdr:nvSpPr>
      <xdr:spPr bwMode="auto">
        <a:xfrm>
          <a:off x="781050" y="369570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31" name="Texto 17" hidden="1">
          <a:extLst>
            <a:ext uri="{FF2B5EF4-FFF2-40B4-BE49-F238E27FC236}">
              <a16:creationId xmlns:a16="http://schemas.microsoft.com/office/drawing/2014/main" id="{00000000-0008-0000-0000-000027070000}"/>
            </a:ext>
          </a:extLst>
        </xdr:cNvPr>
        <xdr:cNvSpPr txBox="1">
          <a:spLocks noChangeArrowheads="1"/>
        </xdr:cNvSpPr>
      </xdr:nvSpPr>
      <xdr:spPr bwMode="auto">
        <a:xfrm>
          <a:off x="781050" y="369570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32" name="Texto 17" hidden="1">
          <a:extLst>
            <a:ext uri="{FF2B5EF4-FFF2-40B4-BE49-F238E27FC236}">
              <a16:creationId xmlns:a16="http://schemas.microsoft.com/office/drawing/2014/main" id="{00000000-0008-0000-0000-000028070000}"/>
            </a:ext>
          </a:extLst>
        </xdr:cNvPr>
        <xdr:cNvSpPr txBox="1">
          <a:spLocks noChangeArrowheads="1"/>
        </xdr:cNvSpPr>
      </xdr:nvSpPr>
      <xdr:spPr bwMode="auto">
        <a:xfrm>
          <a:off x="781050" y="369570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33" name="Texto 17" hidden="1">
          <a:extLst>
            <a:ext uri="{FF2B5EF4-FFF2-40B4-BE49-F238E27FC236}">
              <a16:creationId xmlns:a16="http://schemas.microsoft.com/office/drawing/2014/main" id="{00000000-0008-0000-0000-000029070000}"/>
            </a:ext>
          </a:extLst>
        </xdr:cNvPr>
        <xdr:cNvSpPr txBox="1">
          <a:spLocks noChangeArrowheads="1"/>
        </xdr:cNvSpPr>
      </xdr:nvSpPr>
      <xdr:spPr bwMode="auto">
        <a:xfrm>
          <a:off x="781050" y="369570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34" name="Texto 17" hidden="1">
          <a:extLst>
            <a:ext uri="{FF2B5EF4-FFF2-40B4-BE49-F238E27FC236}">
              <a16:creationId xmlns:a16="http://schemas.microsoft.com/office/drawing/2014/main" id="{00000000-0008-0000-0000-00002A070000}"/>
            </a:ext>
          </a:extLst>
        </xdr:cNvPr>
        <xdr:cNvSpPr txBox="1">
          <a:spLocks noChangeArrowheads="1"/>
        </xdr:cNvSpPr>
      </xdr:nvSpPr>
      <xdr:spPr bwMode="auto">
        <a:xfrm>
          <a:off x="781050" y="369570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35" name="Texto 17" hidden="1">
          <a:extLst>
            <a:ext uri="{FF2B5EF4-FFF2-40B4-BE49-F238E27FC236}">
              <a16:creationId xmlns:a16="http://schemas.microsoft.com/office/drawing/2014/main" id="{00000000-0008-0000-0000-00002B070000}"/>
            </a:ext>
          </a:extLst>
        </xdr:cNvPr>
        <xdr:cNvSpPr txBox="1">
          <a:spLocks noChangeArrowheads="1"/>
        </xdr:cNvSpPr>
      </xdr:nvSpPr>
      <xdr:spPr bwMode="auto">
        <a:xfrm>
          <a:off x="781050" y="369570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36" name="Texto 17" hidden="1">
          <a:extLst>
            <a:ext uri="{FF2B5EF4-FFF2-40B4-BE49-F238E27FC236}">
              <a16:creationId xmlns:a16="http://schemas.microsoft.com/office/drawing/2014/main" id="{00000000-0008-0000-0000-00002C070000}"/>
            </a:ext>
          </a:extLst>
        </xdr:cNvPr>
        <xdr:cNvSpPr txBox="1">
          <a:spLocks noChangeArrowheads="1"/>
        </xdr:cNvSpPr>
      </xdr:nvSpPr>
      <xdr:spPr bwMode="auto">
        <a:xfrm>
          <a:off x="781050" y="369570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837" name="Texto 17" hidden="1">
          <a:extLst>
            <a:ext uri="{FF2B5EF4-FFF2-40B4-BE49-F238E27FC236}">
              <a16:creationId xmlns:a16="http://schemas.microsoft.com/office/drawing/2014/main" id="{00000000-0008-0000-0000-00002D070000}"/>
            </a:ext>
          </a:extLst>
        </xdr:cNvPr>
        <xdr:cNvSpPr txBox="1">
          <a:spLocks noChangeArrowheads="1"/>
        </xdr:cNvSpPr>
      </xdr:nvSpPr>
      <xdr:spPr bwMode="auto">
        <a:xfrm>
          <a:off x="781050" y="369570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838" name="Texto 17" hidden="1">
          <a:extLst>
            <a:ext uri="{FF2B5EF4-FFF2-40B4-BE49-F238E27FC236}">
              <a16:creationId xmlns:a16="http://schemas.microsoft.com/office/drawing/2014/main" id="{00000000-0008-0000-0000-00002E070000}"/>
            </a:ext>
          </a:extLst>
        </xdr:cNvPr>
        <xdr:cNvSpPr txBox="1">
          <a:spLocks noChangeArrowheads="1"/>
        </xdr:cNvSpPr>
      </xdr:nvSpPr>
      <xdr:spPr bwMode="auto">
        <a:xfrm>
          <a:off x="781050" y="369570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839" name="Texto 17" hidden="1">
          <a:extLst>
            <a:ext uri="{FF2B5EF4-FFF2-40B4-BE49-F238E27FC236}">
              <a16:creationId xmlns:a16="http://schemas.microsoft.com/office/drawing/2014/main" id="{00000000-0008-0000-0000-00002F070000}"/>
            </a:ext>
          </a:extLst>
        </xdr:cNvPr>
        <xdr:cNvSpPr txBox="1">
          <a:spLocks noChangeArrowheads="1"/>
        </xdr:cNvSpPr>
      </xdr:nvSpPr>
      <xdr:spPr bwMode="auto">
        <a:xfrm>
          <a:off x="781050" y="369570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840" name="Texto 17" hidden="1">
          <a:extLst>
            <a:ext uri="{FF2B5EF4-FFF2-40B4-BE49-F238E27FC236}">
              <a16:creationId xmlns:a16="http://schemas.microsoft.com/office/drawing/2014/main" id="{00000000-0008-0000-0000-000030070000}"/>
            </a:ext>
          </a:extLst>
        </xdr:cNvPr>
        <xdr:cNvSpPr txBox="1">
          <a:spLocks noChangeArrowheads="1"/>
        </xdr:cNvSpPr>
      </xdr:nvSpPr>
      <xdr:spPr bwMode="auto">
        <a:xfrm>
          <a:off x="781050" y="369570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841" name="Texto 17" hidden="1">
          <a:extLst>
            <a:ext uri="{FF2B5EF4-FFF2-40B4-BE49-F238E27FC236}">
              <a16:creationId xmlns:a16="http://schemas.microsoft.com/office/drawing/2014/main" id="{00000000-0008-0000-0000-000031070000}"/>
            </a:ext>
          </a:extLst>
        </xdr:cNvPr>
        <xdr:cNvSpPr txBox="1">
          <a:spLocks noChangeArrowheads="1"/>
        </xdr:cNvSpPr>
      </xdr:nvSpPr>
      <xdr:spPr bwMode="auto">
        <a:xfrm>
          <a:off x="781050" y="369570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842" name="Texto 17" hidden="1">
          <a:extLst>
            <a:ext uri="{FF2B5EF4-FFF2-40B4-BE49-F238E27FC236}">
              <a16:creationId xmlns:a16="http://schemas.microsoft.com/office/drawing/2014/main" id="{00000000-0008-0000-0000-000032070000}"/>
            </a:ext>
          </a:extLst>
        </xdr:cNvPr>
        <xdr:cNvSpPr txBox="1">
          <a:spLocks noChangeArrowheads="1"/>
        </xdr:cNvSpPr>
      </xdr:nvSpPr>
      <xdr:spPr bwMode="auto">
        <a:xfrm>
          <a:off x="781050" y="369570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43" name="Texto 17" hidden="1">
          <a:extLst>
            <a:ext uri="{FF2B5EF4-FFF2-40B4-BE49-F238E27FC236}">
              <a16:creationId xmlns:a16="http://schemas.microsoft.com/office/drawing/2014/main" id="{00000000-0008-0000-0000-000033070000}"/>
            </a:ext>
          </a:extLst>
        </xdr:cNvPr>
        <xdr:cNvSpPr txBox="1">
          <a:spLocks noChangeArrowheads="1"/>
        </xdr:cNvSpPr>
      </xdr:nvSpPr>
      <xdr:spPr bwMode="auto">
        <a:xfrm>
          <a:off x="781050" y="369570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44" name="Texto 17" hidden="1">
          <a:extLst>
            <a:ext uri="{FF2B5EF4-FFF2-40B4-BE49-F238E27FC236}">
              <a16:creationId xmlns:a16="http://schemas.microsoft.com/office/drawing/2014/main" id="{00000000-0008-0000-0000-000034070000}"/>
            </a:ext>
          </a:extLst>
        </xdr:cNvPr>
        <xdr:cNvSpPr txBox="1">
          <a:spLocks noChangeArrowheads="1"/>
        </xdr:cNvSpPr>
      </xdr:nvSpPr>
      <xdr:spPr bwMode="auto">
        <a:xfrm>
          <a:off x="781050" y="369570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45" name="Texto 17" hidden="1">
          <a:extLst>
            <a:ext uri="{FF2B5EF4-FFF2-40B4-BE49-F238E27FC236}">
              <a16:creationId xmlns:a16="http://schemas.microsoft.com/office/drawing/2014/main" id="{00000000-0008-0000-0000-000035070000}"/>
            </a:ext>
          </a:extLst>
        </xdr:cNvPr>
        <xdr:cNvSpPr txBox="1">
          <a:spLocks noChangeArrowheads="1"/>
        </xdr:cNvSpPr>
      </xdr:nvSpPr>
      <xdr:spPr bwMode="auto">
        <a:xfrm>
          <a:off x="781050" y="369570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46" name="Texto 17" hidden="1">
          <a:extLst>
            <a:ext uri="{FF2B5EF4-FFF2-40B4-BE49-F238E27FC236}">
              <a16:creationId xmlns:a16="http://schemas.microsoft.com/office/drawing/2014/main" id="{00000000-0008-0000-0000-000036070000}"/>
            </a:ext>
          </a:extLst>
        </xdr:cNvPr>
        <xdr:cNvSpPr txBox="1">
          <a:spLocks noChangeArrowheads="1"/>
        </xdr:cNvSpPr>
      </xdr:nvSpPr>
      <xdr:spPr bwMode="auto">
        <a:xfrm>
          <a:off x="781050" y="369570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47" name="Texto 17" hidden="1">
          <a:extLst>
            <a:ext uri="{FF2B5EF4-FFF2-40B4-BE49-F238E27FC236}">
              <a16:creationId xmlns:a16="http://schemas.microsoft.com/office/drawing/2014/main" id="{00000000-0008-0000-0000-000037070000}"/>
            </a:ext>
          </a:extLst>
        </xdr:cNvPr>
        <xdr:cNvSpPr txBox="1">
          <a:spLocks noChangeArrowheads="1"/>
        </xdr:cNvSpPr>
      </xdr:nvSpPr>
      <xdr:spPr bwMode="auto">
        <a:xfrm>
          <a:off x="781050" y="369570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48" name="Texto 17" hidden="1">
          <a:extLst>
            <a:ext uri="{FF2B5EF4-FFF2-40B4-BE49-F238E27FC236}">
              <a16:creationId xmlns:a16="http://schemas.microsoft.com/office/drawing/2014/main" id="{00000000-0008-0000-0000-000038070000}"/>
            </a:ext>
          </a:extLst>
        </xdr:cNvPr>
        <xdr:cNvSpPr txBox="1">
          <a:spLocks noChangeArrowheads="1"/>
        </xdr:cNvSpPr>
      </xdr:nvSpPr>
      <xdr:spPr bwMode="auto">
        <a:xfrm>
          <a:off x="781050" y="369570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49" name="Texto 17" hidden="1">
          <a:extLst>
            <a:ext uri="{FF2B5EF4-FFF2-40B4-BE49-F238E27FC236}">
              <a16:creationId xmlns:a16="http://schemas.microsoft.com/office/drawing/2014/main" id="{00000000-0008-0000-0000-000039070000}"/>
            </a:ext>
          </a:extLst>
        </xdr:cNvPr>
        <xdr:cNvSpPr txBox="1">
          <a:spLocks noChangeArrowheads="1"/>
        </xdr:cNvSpPr>
      </xdr:nvSpPr>
      <xdr:spPr bwMode="auto">
        <a:xfrm>
          <a:off x="781050" y="369570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50" name="Texto 17" hidden="1">
          <a:extLst>
            <a:ext uri="{FF2B5EF4-FFF2-40B4-BE49-F238E27FC236}">
              <a16:creationId xmlns:a16="http://schemas.microsoft.com/office/drawing/2014/main" id="{00000000-0008-0000-0000-00003A070000}"/>
            </a:ext>
          </a:extLst>
        </xdr:cNvPr>
        <xdr:cNvSpPr txBox="1">
          <a:spLocks noChangeArrowheads="1"/>
        </xdr:cNvSpPr>
      </xdr:nvSpPr>
      <xdr:spPr bwMode="auto">
        <a:xfrm>
          <a:off x="781050" y="369570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851" name="Texto 17" hidden="1">
          <a:extLst>
            <a:ext uri="{FF2B5EF4-FFF2-40B4-BE49-F238E27FC236}">
              <a16:creationId xmlns:a16="http://schemas.microsoft.com/office/drawing/2014/main" id="{00000000-0008-0000-0000-00003B070000}"/>
            </a:ext>
          </a:extLst>
        </xdr:cNvPr>
        <xdr:cNvSpPr txBox="1">
          <a:spLocks noChangeArrowheads="1"/>
        </xdr:cNvSpPr>
      </xdr:nvSpPr>
      <xdr:spPr bwMode="auto">
        <a:xfrm>
          <a:off x="781050" y="369570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852" name="Texto 17" hidden="1">
          <a:extLst>
            <a:ext uri="{FF2B5EF4-FFF2-40B4-BE49-F238E27FC236}">
              <a16:creationId xmlns:a16="http://schemas.microsoft.com/office/drawing/2014/main" id="{00000000-0008-0000-0000-00003C070000}"/>
            </a:ext>
          </a:extLst>
        </xdr:cNvPr>
        <xdr:cNvSpPr txBox="1">
          <a:spLocks noChangeArrowheads="1"/>
        </xdr:cNvSpPr>
      </xdr:nvSpPr>
      <xdr:spPr bwMode="auto">
        <a:xfrm>
          <a:off x="781050" y="369570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853" name="Texto 17" hidden="1">
          <a:extLst>
            <a:ext uri="{FF2B5EF4-FFF2-40B4-BE49-F238E27FC236}">
              <a16:creationId xmlns:a16="http://schemas.microsoft.com/office/drawing/2014/main" id="{00000000-0008-0000-0000-00003D070000}"/>
            </a:ext>
          </a:extLst>
        </xdr:cNvPr>
        <xdr:cNvSpPr txBox="1">
          <a:spLocks noChangeArrowheads="1"/>
        </xdr:cNvSpPr>
      </xdr:nvSpPr>
      <xdr:spPr bwMode="auto">
        <a:xfrm>
          <a:off x="781050" y="369570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854" name="Texto 17" hidden="1">
          <a:extLst>
            <a:ext uri="{FF2B5EF4-FFF2-40B4-BE49-F238E27FC236}">
              <a16:creationId xmlns:a16="http://schemas.microsoft.com/office/drawing/2014/main" id="{00000000-0008-0000-0000-00003E070000}"/>
            </a:ext>
          </a:extLst>
        </xdr:cNvPr>
        <xdr:cNvSpPr txBox="1">
          <a:spLocks noChangeArrowheads="1"/>
        </xdr:cNvSpPr>
      </xdr:nvSpPr>
      <xdr:spPr bwMode="auto">
        <a:xfrm>
          <a:off x="781050" y="36957000"/>
          <a:ext cx="1333500" cy="247650"/>
        </a:xfrm>
        <a:prstGeom prst="rect">
          <a:avLst/>
        </a:prstGeom>
        <a:noFill/>
        <a:ln w="9525">
          <a:noFill/>
          <a:miter lim="800000"/>
          <a:headEnd/>
          <a:tailEnd/>
        </a:ln>
      </xdr:spPr>
    </xdr:sp>
    <xdr:clientData/>
  </xdr:oneCellAnchor>
  <xdr:oneCellAnchor>
    <xdr:from>
      <xdr:col>3</xdr:col>
      <xdr:colOff>838200</xdr:colOff>
      <xdr:row>154</xdr:row>
      <xdr:rowOff>0</xdr:rowOff>
    </xdr:from>
    <xdr:ext cx="1333500" cy="247650"/>
    <xdr:sp macro="" textlink="">
      <xdr:nvSpPr>
        <xdr:cNvPr id="1855" name="Texto 17" hidden="1">
          <a:extLst>
            <a:ext uri="{FF2B5EF4-FFF2-40B4-BE49-F238E27FC236}">
              <a16:creationId xmlns:a16="http://schemas.microsoft.com/office/drawing/2014/main" id="{00000000-0008-0000-0000-00003F070000}"/>
            </a:ext>
          </a:extLst>
        </xdr:cNvPr>
        <xdr:cNvSpPr txBox="1">
          <a:spLocks noChangeArrowheads="1"/>
        </xdr:cNvSpPr>
      </xdr:nvSpPr>
      <xdr:spPr bwMode="auto">
        <a:xfrm>
          <a:off x="4810125" y="370236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56" name="Texto 17" hidden="1">
          <a:extLst>
            <a:ext uri="{FF2B5EF4-FFF2-40B4-BE49-F238E27FC236}">
              <a16:creationId xmlns:a16="http://schemas.microsoft.com/office/drawing/2014/main" id="{00000000-0008-0000-0000-000040070000}"/>
            </a:ext>
          </a:extLst>
        </xdr:cNvPr>
        <xdr:cNvSpPr txBox="1">
          <a:spLocks noChangeArrowheads="1"/>
        </xdr:cNvSpPr>
      </xdr:nvSpPr>
      <xdr:spPr bwMode="auto">
        <a:xfrm>
          <a:off x="781050" y="402621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57" name="Texto 17" hidden="1">
          <a:extLst>
            <a:ext uri="{FF2B5EF4-FFF2-40B4-BE49-F238E27FC236}">
              <a16:creationId xmlns:a16="http://schemas.microsoft.com/office/drawing/2014/main" id="{00000000-0008-0000-0000-000041070000}"/>
            </a:ext>
          </a:extLst>
        </xdr:cNvPr>
        <xdr:cNvSpPr txBox="1">
          <a:spLocks noChangeArrowheads="1"/>
        </xdr:cNvSpPr>
      </xdr:nvSpPr>
      <xdr:spPr bwMode="auto">
        <a:xfrm>
          <a:off x="781050" y="402621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58" name="Texto 17" hidden="1">
          <a:extLst>
            <a:ext uri="{FF2B5EF4-FFF2-40B4-BE49-F238E27FC236}">
              <a16:creationId xmlns:a16="http://schemas.microsoft.com/office/drawing/2014/main" id="{00000000-0008-0000-0000-000042070000}"/>
            </a:ext>
          </a:extLst>
        </xdr:cNvPr>
        <xdr:cNvSpPr txBox="1">
          <a:spLocks noChangeArrowheads="1"/>
        </xdr:cNvSpPr>
      </xdr:nvSpPr>
      <xdr:spPr bwMode="auto">
        <a:xfrm>
          <a:off x="781050" y="402621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59" name="Texto 17" hidden="1">
          <a:extLst>
            <a:ext uri="{FF2B5EF4-FFF2-40B4-BE49-F238E27FC236}">
              <a16:creationId xmlns:a16="http://schemas.microsoft.com/office/drawing/2014/main" id="{00000000-0008-0000-0000-000043070000}"/>
            </a:ext>
          </a:extLst>
        </xdr:cNvPr>
        <xdr:cNvSpPr txBox="1">
          <a:spLocks noChangeArrowheads="1"/>
        </xdr:cNvSpPr>
      </xdr:nvSpPr>
      <xdr:spPr bwMode="auto">
        <a:xfrm>
          <a:off x="781050" y="402621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60" name="Texto 17" hidden="1">
          <a:extLst>
            <a:ext uri="{FF2B5EF4-FFF2-40B4-BE49-F238E27FC236}">
              <a16:creationId xmlns:a16="http://schemas.microsoft.com/office/drawing/2014/main" id="{00000000-0008-0000-0000-000044070000}"/>
            </a:ext>
          </a:extLst>
        </xdr:cNvPr>
        <xdr:cNvSpPr txBox="1">
          <a:spLocks noChangeArrowheads="1"/>
        </xdr:cNvSpPr>
      </xdr:nvSpPr>
      <xdr:spPr bwMode="auto">
        <a:xfrm>
          <a:off x="781050" y="402621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61" name="Texto 17" hidden="1">
          <a:extLst>
            <a:ext uri="{FF2B5EF4-FFF2-40B4-BE49-F238E27FC236}">
              <a16:creationId xmlns:a16="http://schemas.microsoft.com/office/drawing/2014/main" id="{00000000-0008-0000-0000-000045070000}"/>
            </a:ext>
          </a:extLst>
        </xdr:cNvPr>
        <xdr:cNvSpPr txBox="1">
          <a:spLocks noChangeArrowheads="1"/>
        </xdr:cNvSpPr>
      </xdr:nvSpPr>
      <xdr:spPr bwMode="auto">
        <a:xfrm>
          <a:off x="781050" y="402621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62" name="Texto 17" hidden="1">
          <a:extLst>
            <a:ext uri="{FF2B5EF4-FFF2-40B4-BE49-F238E27FC236}">
              <a16:creationId xmlns:a16="http://schemas.microsoft.com/office/drawing/2014/main" id="{00000000-0008-0000-0000-000046070000}"/>
            </a:ext>
          </a:extLst>
        </xdr:cNvPr>
        <xdr:cNvSpPr txBox="1">
          <a:spLocks noChangeArrowheads="1"/>
        </xdr:cNvSpPr>
      </xdr:nvSpPr>
      <xdr:spPr bwMode="auto">
        <a:xfrm>
          <a:off x="781050" y="402621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863" name="Texto 17" hidden="1">
          <a:extLst>
            <a:ext uri="{FF2B5EF4-FFF2-40B4-BE49-F238E27FC236}">
              <a16:creationId xmlns:a16="http://schemas.microsoft.com/office/drawing/2014/main" id="{00000000-0008-0000-0000-000047070000}"/>
            </a:ext>
          </a:extLst>
        </xdr:cNvPr>
        <xdr:cNvSpPr txBox="1">
          <a:spLocks noChangeArrowheads="1"/>
        </xdr:cNvSpPr>
      </xdr:nvSpPr>
      <xdr:spPr bwMode="auto">
        <a:xfrm>
          <a:off x="781050" y="402621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864" name="Texto 17" hidden="1">
          <a:extLst>
            <a:ext uri="{FF2B5EF4-FFF2-40B4-BE49-F238E27FC236}">
              <a16:creationId xmlns:a16="http://schemas.microsoft.com/office/drawing/2014/main" id="{00000000-0008-0000-0000-000048070000}"/>
            </a:ext>
          </a:extLst>
        </xdr:cNvPr>
        <xdr:cNvSpPr txBox="1">
          <a:spLocks noChangeArrowheads="1"/>
        </xdr:cNvSpPr>
      </xdr:nvSpPr>
      <xdr:spPr bwMode="auto">
        <a:xfrm>
          <a:off x="781050" y="402621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865" name="Texto 17" hidden="1">
          <a:extLst>
            <a:ext uri="{FF2B5EF4-FFF2-40B4-BE49-F238E27FC236}">
              <a16:creationId xmlns:a16="http://schemas.microsoft.com/office/drawing/2014/main" id="{00000000-0008-0000-0000-000049070000}"/>
            </a:ext>
          </a:extLst>
        </xdr:cNvPr>
        <xdr:cNvSpPr txBox="1">
          <a:spLocks noChangeArrowheads="1"/>
        </xdr:cNvSpPr>
      </xdr:nvSpPr>
      <xdr:spPr bwMode="auto">
        <a:xfrm>
          <a:off x="781050" y="402621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866" name="Texto 17" hidden="1">
          <a:extLst>
            <a:ext uri="{FF2B5EF4-FFF2-40B4-BE49-F238E27FC236}">
              <a16:creationId xmlns:a16="http://schemas.microsoft.com/office/drawing/2014/main" id="{00000000-0008-0000-0000-00004A070000}"/>
            </a:ext>
          </a:extLst>
        </xdr:cNvPr>
        <xdr:cNvSpPr txBox="1">
          <a:spLocks noChangeArrowheads="1"/>
        </xdr:cNvSpPr>
      </xdr:nvSpPr>
      <xdr:spPr bwMode="auto">
        <a:xfrm>
          <a:off x="781050" y="402621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867" name="Texto 17" hidden="1">
          <a:extLst>
            <a:ext uri="{FF2B5EF4-FFF2-40B4-BE49-F238E27FC236}">
              <a16:creationId xmlns:a16="http://schemas.microsoft.com/office/drawing/2014/main" id="{00000000-0008-0000-0000-00004B070000}"/>
            </a:ext>
          </a:extLst>
        </xdr:cNvPr>
        <xdr:cNvSpPr txBox="1">
          <a:spLocks noChangeArrowheads="1"/>
        </xdr:cNvSpPr>
      </xdr:nvSpPr>
      <xdr:spPr bwMode="auto">
        <a:xfrm>
          <a:off x="781050" y="402621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868" name="Texto 17" hidden="1">
          <a:extLst>
            <a:ext uri="{FF2B5EF4-FFF2-40B4-BE49-F238E27FC236}">
              <a16:creationId xmlns:a16="http://schemas.microsoft.com/office/drawing/2014/main" id="{00000000-0008-0000-0000-00004C070000}"/>
            </a:ext>
          </a:extLst>
        </xdr:cNvPr>
        <xdr:cNvSpPr txBox="1">
          <a:spLocks noChangeArrowheads="1"/>
        </xdr:cNvSpPr>
      </xdr:nvSpPr>
      <xdr:spPr bwMode="auto">
        <a:xfrm>
          <a:off x="781050" y="402621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69" name="Texto 17" hidden="1">
          <a:extLst>
            <a:ext uri="{FF2B5EF4-FFF2-40B4-BE49-F238E27FC236}">
              <a16:creationId xmlns:a16="http://schemas.microsoft.com/office/drawing/2014/main" id="{00000000-0008-0000-0000-00004D070000}"/>
            </a:ext>
          </a:extLst>
        </xdr:cNvPr>
        <xdr:cNvSpPr txBox="1">
          <a:spLocks noChangeArrowheads="1"/>
        </xdr:cNvSpPr>
      </xdr:nvSpPr>
      <xdr:spPr bwMode="auto">
        <a:xfrm>
          <a:off x="781050" y="402621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70" name="Texto 17" hidden="1">
          <a:extLst>
            <a:ext uri="{FF2B5EF4-FFF2-40B4-BE49-F238E27FC236}">
              <a16:creationId xmlns:a16="http://schemas.microsoft.com/office/drawing/2014/main" id="{00000000-0008-0000-0000-00004E070000}"/>
            </a:ext>
          </a:extLst>
        </xdr:cNvPr>
        <xdr:cNvSpPr txBox="1">
          <a:spLocks noChangeArrowheads="1"/>
        </xdr:cNvSpPr>
      </xdr:nvSpPr>
      <xdr:spPr bwMode="auto">
        <a:xfrm>
          <a:off x="781050" y="402621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71" name="Texto 17" hidden="1">
          <a:extLst>
            <a:ext uri="{FF2B5EF4-FFF2-40B4-BE49-F238E27FC236}">
              <a16:creationId xmlns:a16="http://schemas.microsoft.com/office/drawing/2014/main" id="{00000000-0008-0000-0000-00004F070000}"/>
            </a:ext>
          </a:extLst>
        </xdr:cNvPr>
        <xdr:cNvSpPr txBox="1">
          <a:spLocks noChangeArrowheads="1"/>
        </xdr:cNvSpPr>
      </xdr:nvSpPr>
      <xdr:spPr bwMode="auto">
        <a:xfrm>
          <a:off x="781050" y="402621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72" name="Texto 17" hidden="1">
          <a:extLst>
            <a:ext uri="{FF2B5EF4-FFF2-40B4-BE49-F238E27FC236}">
              <a16:creationId xmlns:a16="http://schemas.microsoft.com/office/drawing/2014/main" id="{00000000-0008-0000-0000-000050070000}"/>
            </a:ext>
          </a:extLst>
        </xdr:cNvPr>
        <xdr:cNvSpPr txBox="1">
          <a:spLocks noChangeArrowheads="1"/>
        </xdr:cNvSpPr>
      </xdr:nvSpPr>
      <xdr:spPr bwMode="auto">
        <a:xfrm>
          <a:off x="781050" y="402621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73" name="Texto 17" hidden="1">
          <a:extLst>
            <a:ext uri="{FF2B5EF4-FFF2-40B4-BE49-F238E27FC236}">
              <a16:creationId xmlns:a16="http://schemas.microsoft.com/office/drawing/2014/main" id="{00000000-0008-0000-0000-000051070000}"/>
            </a:ext>
          </a:extLst>
        </xdr:cNvPr>
        <xdr:cNvSpPr txBox="1">
          <a:spLocks noChangeArrowheads="1"/>
        </xdr:cNvSpPr>
      </xdr:nvSpPr>
      <xdr:spPr bwMode="auto">
        <a:xfrm>
          <a:off x="781050" y="402621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74" name="Texto 17" hidden="1">
          <a:extLst>
            <a:ext uri="{FF2B5EF4-FFF2-40B4-BE49-F238E27FC236}">
              <a16:creationId xmlns:a16="http://schemas.microsoft.com/office/drawing/2014/main" id="{00000000-0008-0000-0000-000052070000}"/>
            </a:ext>
          </a:extLst>
        </xdr:cNvPr>
        <xdr:cNvSpPr txBox="1">
          <a:spLocks noChangeArrowheads="1"/>
        </xdr:cNvSpPr>
      </xdr:nvSpPr>
      <xdr:spPr bwMode="auto">
        <a:xfrm>
          <a:off x="781050" y="402621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75" name="Texto 17" hidden="1">
          <a:extLst>
            <a:ext uri="{FF2B5EF4-FFF2-40B4-BE49-F238E27FC236}">
              <a16:creationId xmlns:a16="http://schemas.microsoft.com/office/drawing/2014/main" id="{00000000-0008-0000-0000-000053070000}"/>
            </a:ext>
          </a:extLst>
        </xdr:cNvPr>
        <xdr:cNvSpPr txBox="1">
          <a:spLocks noChangeArrowheads="1"/>
        </xdr:cNvSpPr>
      </xdr:nvSpPr>
      <xdr:spPr bwMode="auto">
        <a:xfrm>
          <a:off x="781050" y="402621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76" name="Texto 17" hidden="1">
          <a:extLst>
            <a:ext uri="{FF2B5EF4-FFF2-40B4-BE49-F238E27FC236}">
              <a16:creationId xmlns:a16="http://schemas.microsoft.com/office/drawing/2014/main" id="{00000000-0008-0000-0000-000054070000}"/>
            </a:ext>
          </a:extLst>
        </xdr:cNvPr>
        <xdr:cNvSpPr txBox="1">
          <a:spLocks noChangeArrowheads="1"/>
        </xdr:cNvSpPr>
      </xdr:nvSpPr>
      <xdr:spPr bwMode="auto">
        <a:xfrm>
          <a:off x="781050" y="402621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877" name="Texto 17" hidden="1">
          <a:extLst>
            <a:ext uri="{FF2B5EF4-FFF2-40B4-BE49-F238E27FC236}">
              <a16:creationId xmlns:a16="http://schemas.microsoft.com/office/drawing/2014/main" id="{00000000-0008-0000-0000-000055070000}"/>
            </a:ext>
          </a:extLst>
        </xdr:cNvPr>
        <xdr:cNvSpPr txBox="1">
          <a:spLocks noChangeArrowheads="1"/>
        </xdr:cNvSpPr>
      </xdr:nvSpPr>
      <xdr:spPr bwMode="auto">
        <a:xfrm>
          <a:off x="781050" y="402621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878" name="Texto 17" hidden="1">
          <a:extLst>
            <a:ext uri="{FF2B5EF4-FFF2-40B4-BE49-F238E27FC236}">
              <a16:creationId xmlns:a16="http://schemas.microsoft.com/office/drawing/2014/main" id="{00000000-0008-0000-0000-000056070000}"/>
            </a:ext>
          </a:extLst>
        </xdr:cNvPr>
        <xdr:cNvSpPr txBox="1">
          <a:spLocks noChangeArrowheads="1"/>
        </xdr:cNvSpPr>
      </xdr:nvSpPr>
      <xdr:spPr bwMode="auto">
        <a:xfrm>
          <a:off x="781050" y="402621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879" name="Texto 17" hidden="1">
          <a:extLst>
            <a:ext uri="{FF2B5EF4-FFF2-40B4-BE49-F238E27FC236}">
              <a16:creationId xmlns:a16="http://schemas.microsoft.com/office/drawing/2014/main" id="{00000000-0008-0000-0000-000057070000}"/>
            </a:ext>
          </a:extLst>
        </xdr:cNvPr>
        <xdr:cNvSpPr txBox="1">
          <a:spLocks noChangeArrowheads="1"/>
        </xdr:cNvSpPr>
      </xdr:nvSpPr>
      <xdr:spPr bwMode="auto">
        <a:xfrm>
          <a:off x="781050" y="402621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880" name="Texto 17" hidden="1">
          <a:extLst>
            <a:ext uri="{FF2B5EF4-FFF2-40B4-BE49-F238E27FC236}">
              <a16:creationId xmlns:a16="http://schemas.microsoft.com/office/drawing/2014/main" id="{00000000-0008-0000-0000-000058070000}"/>
            </a:ext>
          </a:extLst>
        </xdr:cNvPr>
        <xdr:cNvSpPr txBox="1">
          <a:spLocks noChangeArrowheads="1"/>
        </xdr:cNvSpPr>
      </xdr:nvSpPr>
      <xdr:spPr bwMode="auto">
        <a:xfrm>
          <a:off x="781050" y="402621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881" name="Texto 17" hidden="1">
          <a:extLst>
            <a:ext uri="{FF2B5EF4-FFF2-40B4-BE49-F238E27FC236}">
              <a16:creationId xmlns:a16="http://schemas.microsoft.com/office/drawing/2014/main" id="{00000000-0008-0000-0000-000059070000}"/>
            </a:ext>
          </a:extLst>
        </xdr:cNvPr>
        <xdr:cNvSpPr txBox="1">
          <a:spLocks noChangeArrowheads="1"/>
        </xdr:cNvSpPr>
      </xdr:nvSpPr>
      <xdr:spPr bwMode="auto">
        <a:xfrm>
          <a:off x="781050" y="402621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882" name="Texto 17" hidden="1">
          <a:extLst>
            <a:ext uri="{FF2B5EF4-FFF2-40B4-BE49-F238E27FC236}">
              <a16:creationId xmlns:a16="http://schemas.microsoft.com/office/drawing/2014/main" id="{00000000-0008-0000-0000-00005A070000}"/>
            </a:ext>
          </a:extLst>
        </xdr:cNvPr>
        <xdr:cNvSpPr txBox="1">
          <a:spLocks noChangeArrowheads="1"/>
        </xdr:cNvSpPr>
      </xdr:nvSpPr>
      <xdr:spPr bwMode="auto">
        <a:xfrm>
          <a:off x="781050" y="402621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83" name="Texto 17" hidden="1">
          <a:extLst>
            <a:ext uri="{FF2B5EF4-FFF2-40B4-BE49-F238E27FC236}">
              <a16:creationId xmlns:a16="http://schemas.microsoft.com/office/drawing/2014/main" id="{00000000-0008-0000-0000-00005B070000}"/>
            </a:ext>
          </a:extLst>
        </xdr:cNvPr>
        <xdr:cNvSpPr txBox="1">
          <a:spLocks noChangeArrowheads="1"/>
        </xdr:cNvSpPr>
      </xdr:nvSpPr>
      <xdr:spPr bwMode="auto">
        <a:xfrm>
          <a:off x="781050" y="402621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84" name="Texto 17" hidden="1">
          <a:extLst>
            <a:ext uri="{FF2B5EF4-FFF2-40B4-BE49-F238E27FC236}">
              <a16:creationId xmlns:a16="http://schemas.microsoft.com/office/drawing/2014/main" id="{00000000-0008-0000-0000-00005C070000}"/>
            </a:ext>
          </a:extLst>
        </xdr:cNvPr>
        <xdr:cNvSpPr txBox="1">
          <a:spLocks noChangeArrowheads="1"/>
        </xdr:cNvSpPr>
      </xdr:nvSpPr>
      <xdr:spPr bwMode="auto">
        <a:xfrm>
          <a:off x="781050" y="402621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85" name="Texto 17" hidden="1">
          <a:extLst>
            <a:ext uri="{FF2B5EF4-FFF2-40B4-BE49-F238E27FC236}">
              <a16:creationId xmlns:a16="http://schemas.microsoft.com/office/drawing/2014/main" id="{00000000-0008-0000-0000-00005D070000}"/>
            </a:ext>
          </a:extLst>
        </xdr:cNvPr>
        <xdr:cNvSpPr txBox="1">
          <a:spLocks noChangeArrowheads="1"/>
        </xdr:cNvSpPr>
      </xdr:nvSpPr>
      <xdr:spPr bwMode="auto">
        <a:xfrm>
          <a:off x="781050" y="402621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86" name="Texto 17" hidden="1">
          <a:extLst>
            <a:ext uri="{FF2B5EF4-FFF2-40B4-BE49-F238E27FC236}">
              <a16:creationId xmlns:a16="http://schemas.microsoft.com/office/drawing/2014/main" id="{00000000-0008-0000-0000-00005E070000}"/>
            </a:ext>
          </a:extLst>
        </xdr:cNvPr>
        <xdr:cNvSpPr txBox="1">
          <a:spLocks noChangeArrowheads="1"/>
        </xdr:cNvSpPr>
      </xdr:nvSpPr>
      <xdr:spPr bwMode="auto">
        <a:xfrm>
          <a:off x="781050" y="402621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87" name="Texto 17" hidden="1">
          <a:extLst>
            <a:ext uri="{FF2B5EF4-FFF2-40B4-BE49-F238E27FC236}">
              <a16:creationId xmlns:a16="http://schemas.microsoft.com/office/drawing/2014/main" id="{00000000-0008-0000-0000-00005F070000}"/>
            </a:ext>
          </a:extLst>
        </xdr:cNvPr>
        <xdr:cNvSpPr txBox="1">
          <a:spLocks noChangeArrowheads="1"/>
        </xdr:cNvSpPr>
      </xdr:nvSpPr>
      <xdr:spPr bwMode="auto">
        <a:xfrm>
          <a:off x="781050" y="402621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88" name="Texto 17" hidden="1">
          <a:extLst>
            <a:ext uri="{FF2B5EF4-FFF2-40B4-BE49-F238E27FC236}">
              <a16:creationId xmlns:a16="http://schemas.microsoft.com/office/drawing/2014/main" id="{00000000-0008-0000-0000-000060070000}"/>
            </a:ext>
          </a:extLst>
        </xdr:cNvPr>
        <xdr:cNvSpPr txBox="1">
          <a:spLocks noChangeArrowheads="1"/>
        </xdr:cNvSpPr>
      </xdr:nvSpPr>
      <xdr:spPr bwMode="auto">
        <a:xfrm>
          <a:off x="781050" y="402621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89" name="Texto 17" hidden="1">
          <a:extLst>
            <a:ext uri="{FF2B5EF4-FFF2-40B4-BE49-F238E27FC236}">
              <a16:creationId xmlns:a16="http://schemas.microsoft.com/office/drawing/2014/main" id="{00000000-0008-0000-0000-000061070000}"/>
            </a:ext>
          </a:extLst>
        </xdr:cNvPr>
        <xdr:cNvSpPr txBox="1">
          <a:spLocks noChangeArrowheads="1"/>
        </xdr:cNvSpPr>
      </xdr:nvSpPr>
      <xdr:spPr bwMode="auto">
        <a:xfrm>
          <a:off x="781050" y="402621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90" name="Texto 17" hidden="1">
          <a:extLst>
            <a:ext uri="{FF2B5EF4-FFF2-40B4-BE49-F238E27FC236}">
              <a16:creationId xmlns:a16="http://schemas.microsoft.com/office/drawing/2014/main" id="{00000000-0008-0000-0000-000062070000}"/>
            </a:ext>
          </a:extLst>
        </xdr:cNvPr>
        <xdr:cNvSpPr txBox="1">
          <a:spLocks noChangeArrowheads="1"/>
        </xdr:cNvSpPr>
      </xdr:nvSpPr>
      <xdr:spPr bwMode="auto">
        <a:xfrm>
          <a:off x="781050" y="402621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891" name="Texto 17" hidden="1">
          <a:extLst>
            <a:ext uri="{FF2B5EF4-FFF2-40B4-BE49-F238E27FC236}">
              <a16:creationId xmlns:a16="http://schemas.microsoft.com/office/drawing/2014/main" id="{00000000-0008-0000-0000-000063070000}"/>
            </a:ext>
          </a:extLst>
        </xdr:cNvPr>
        <xdr:cNvSpPr txBox="1">
          <a:spLocks noChangeArrowheads="1"/>
        </xdr:cNvSpPr>
      </xdr:nvSpPr>
      <xdr:spPr bwMode="auto">
        <a:xfrm>
          <a:off x="781050" y="402621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892" name="Texto 17" hidden="1">
          <a:extLst>
            <a:ext uri="{FF2B5EF4-FFF2-40B4-BE49-F238E27FC236}">
              <a16:creationId xmlns:a16="http://schemas.microsoft.com/office/drawing/2014/main" id="{00000000-0008-0000-0000-000064070000}"/>
            </a:ext>
          </a:extLst>
        </xdr:cNvPr>
        <xdr:cNvSpPr txBox="1">
          <a:spLocks noChangeArrowheads="1"/>
        </xdr:cNvSpPr>
      </xdr:nvSpPr>
      <xdr:spPr bwMode="auto">
        <a:xfrm>
          <a:off x="781050" y="402621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893" name="Texto 17" hidden="1">
          <a:extLst>
            <a:ext uri="{FF2B5EF4-FFF2-40B4-BE49-F238E27FC236}">
              <a16:creationId xmlns:a16="http://schemas.microsoft.com/office/drawing/2014/main" id="{00000000-0008-0000-0000-000065070000}"/>
            </a:ext>
          </a:extLst>
        </xdr:cNvPr>
        <xdr:cNvSpPr txBox="1">
          <a:spLocks noChangeArrowheads="1"/>
        </xdr:cNvSpPr>
      </xdr:nvSpPr>
      <xdr:spPr bwMode="auto">
        <a:xfrm>
          <a:off x="781050" y="402621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894" name="Texto 17" hidden="1">
          <a:extLst>
            <a:ext uri="{FF2B5EF4-FFF2-40B4-BE49-F238E27FC236}">
              <a16:creationId xmlns:a16="http://schemas.microsoft.com/office/drawing/2014/main" id="{00000000-0008-0000-0000-000066070000}"/>
            </a:ext>
          </a:extLst>
        </xdr:cNvPr>
        <xdr:cNvSpPr txBox="1">
          <a:spLocks noChangeArrowheads="1"/>
        </xdr:cNvSpPr>
      </xdr:nvSpPr>
      <xdr:spPr bwMode="auto">
        <a:xfrm>
          <a:off x="781050" y="402621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895" name="Texto 17" hidden="1">
          <a:extLst>
            <a:ext uri="{FF2B5EF4-FFF2-40B4-BE49-F238E27FC236}">
              <a16:creationId xmlns:a16="http://schemas.microsoft.com/office/drawing/2014/main" id="{00000000-0008-0000-0000-000067070000}"/>
            </a:ext>
          </a:extLst>
        </xdr:cNvPr>
        <xdr:cNvSpPr txBox="1">
          <a:spLocks noChangeArrowheads="1"/>
        </xdr:cNvSpPr>
      </xdr:nvSpPr>
      <xdr:spPr bwMode="auto">
        <a:xfrm>
          <a:off x="781050" y="402621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896" name="Texto 17" hidden="1">
          <a:extLst>
            <a:ext uri="{FF2B5EF4-FFF2-40B4-BE49-F238E27FC236}">
              <a16:creationId xmlns:a16="http://schemas.microsoft.com/office/drawing/2014/main" id="{00000000-0008-0000-0000-000068070000}"/>
            </a:ext>
          </a:extLst>
        </xdr:cNvPr>
        <xdr:cNvSpPr txBox="1">
          <a:spLocks noChangeArrowheads="1"/>
        </xdr:cNvSpPr>
      </xdr:nvSpPr>
      <xdr:spPr bwMode="auto">
        <a:xfrm>
          <a:off x="781050" y="402621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97" name="Texto 17" hidden="1">
          <a:extLst>
            <a:ext uri="{FF2B5EF4-FFF2-40B4-BE49-F238E27FC236}">
              <a16:creationId xmlns:a16="http://schemas.microsoft.com/office/drawing/2014/main" id="{00000000-0008-0000-0000-000069070000}"/>
            </a:ext>
          </a:extLst>
        </xdr:cNvPr>
        <xdr:cNvSpPr txBox="1">
          <a:spLocks noChangeArrowheads="1"/>
        </xdr:cNvSpPr>
      </xdr:nvSpPr>
      <xdr:spPr bwMode="auto">
        <a:xfrm>
          <a:off x="781050" y="402621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98" name="Texto 17" hidden="1">
          <a:extLst>
            <a:ext uri="{FF2B5EF4-FFF2-40B4-BE49-F238E27FC236}">
              <a16:creationId xmlns:a16="http://schemas.microsoft.com/office/drawing/2014/main" id="{00000000-0008-0000-0000-00006A070000}"/>
            </a:ext>
          </a:extLst>
        </xdr:cNvPr>
        <xdr:cNvSpPr txBox="1">
          <a:spLocks noChangeArrowheads="1"/>
        </xdr:cNvSpPr>
      </xdr:nvSpPr>
      <xdr:spPr bwMode="auto">
        <a:xfrm>
          <a:off x="781050" y="402621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99" name="Texto 17" hidden="1">
          <a:extLst>
            <a:ext uri="{FF2B5EF4-FFF2-40B4-BE49-F238E27FC236}">
              <a16:creationId xmlns:a16="http://schemas.microsoft.com/office/drawing/2014/main" id="{00000000-0008-0000-0000-00006B070000}"/>
            </a:ext>
          </a:extLst>
        </xdr:cNvPr>
        <xdr:cNvSpPr txBox="1">
          <a:spLocks noChangeArrowheads="1"/>
        </xdr:cNvSpPr>
      </xdr:nvSpPr>
      <xdr:spPr bwMode="auto">
        <a:xfrm>
          <a:off x="781050" y="402621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00" name="Texto 17" hidden="1">
          <a:extLst>
            <a:ext uri="{FF2B5EF4-FFF2-40B4-BE49-F238E27FC236}">
              <a16:creationId xmlns:a16="http://schemas.microsoft.com/office/drawing/2014/main" id="{00000000-0008-0000-0000-00006C070000}"/>
            </a:ext>
          </a:extLst>
        </xdr:cNvPr>
        <xdr:cNvSpPr txBox="1">
          <a:spLocks noChangeArrowheads="1"/>
        </xdr:cNvSpPr>
      </xdr:nvSpPr>
      <xdr:spPr bwMode="auto">
        <a:xfrm>
          <a:off x="781050" y="402621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01" name="Texto 17" hidden="1">
          <a:extLst>
            <a:ext uri="{FF2B5EF4-FFF2-40B4-BE49-F238E27FC236}">
              <a16:creationId xmlns:a16="http://schemas.microsoft.com/office/drawing/2014/main" id="{00000000-0008-0000-0000-00006D070000}"/>
            </a:ext>
          </a:extLst>
        </xdr:cNvPr>
        <xdr:cNvSpPr txBox="1">
          <a:spLocks noChangeArrowheads="1"/>
        </xdr:cNvSpPr>
      </xdr:nvSpPr>
      <xdr:spPr bwMode="auto">
        <a:xfrm>
          <a:off x="781050" y="402621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02" name="Texto 17" hidden="1">
          <a:extLst>
            <a:ext uri="{FF2B5EF4-FFF2-40B4-BE49-F238E27FC236}">
              <a16:creationId xmlns:a16="http://schemas.microsoft.com/office/drawing/2014/main" id="{00000000-0008-0000-0000-00006E070000}"/>
            </a:ext>
          </a:extLst>
        </xdr:cNvPr>
        <xdr:cNvSpPr txBox="1">
          <a:spLocks noChangeArrowheads="1"/>
        </xdr:cNvSpPr>
      </xdr:nvSpPr>
      <xdr:spPr bwMode="auto">
        <a:xfrm>
          <a:off x="781050" y="402621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03" name="Texto 17" hidden="1">
          <a:extLst>
            <a:ext uri="{FF2B5EF4-FFF2-40B4-BE49-F238E27FC236}">
              <a16:creationId xmlns:a16="http://schemas.microsoft.com/office/drawing/2014/main" id="{00000000-0008-0000-0000-00006F070000}"/>
            </a:ext>
          </a:extLst>
        </xdr:cNvPr>
        <xdr:cNvSpPr txBox="1">
          <a:spLocks noChangeArrowheads="1"/>
        </xdr:cNvSpPr>
      </xdr:nvSpPr>
      <xdr:spPr bwMode="auto">
        <a:xfrm>
          <a:off x="781050" y="402621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04" name="Texto 17" hidden="1">
          <a:extLst>
            <a:ext uri="{FF2B5EF4-FFF2-40B4-BE49-F238E27FC236}">
              <a16:creationId xmlns:a16="http://schemas.microsoft.com/office/drawing/2014/main" id="{00000000-0008-0000-0000-000070070000}"/>
            </a:ext>
          </a:extLst>
        </xdr:cNvPr>
        <xdr:cNvSpPr txBox="1">
          <a:spLocks noChangeArrowheads="1"/>
        </xdr:cNvSpPr>
      </xdr:nvSpPr>
      <xdr:spPr bwMode="auto">
        <a:xfrm>
          <a:off x="781050" y="402621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905" name="Texto 17" hidden="1">
          <a:extLst>
            <a:ext uri="{FF2B5EF4-FFF2-40B4-BE49-F238E27FC236}">
              <a16:creationId xmlns:a16="http://schemas.microsoft.com/office/drawing/2014/main" id="{00000000-0008-0000-0000-000071070000}"/>
            </a:ext>
          </a:extLst>
        </xdr:cNvPr>
        <xdr:cNvSpPr txBox="1">
          <a:spLocks noChangeArrowheads="1"/>
        </xdr:cNvSpPr>
      </xdr:nvSpPr>
      <xdr:spPr bwMode="auto">
        <a:xfrm>
          <a:off x="781050" y="402621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906" name="Texto 17" hidden="1">
          <a:extLst>
            <a:ext uri="{FF2B5EF4-FFF2-40B4-BE49-F238E27FC236}">
              <a16:creationId xmlns:a16="http://schemas.microsoft.com/office/drawing/2014/main" id="{00000000-0008-0000-0000-000072070000}"/>
            </a:ext>
          </a:extLst>
        </xdr:cNvPr>
        <xdr:cNvSpPr txBox="1">
          <a:spLocks noChangeArrowheads="1"/>
        </xdr:cNvSpPr>
      </xdr:nvSpPr>
      <xdr:spPr bwMode="auto">
        <a:xfrm>
          <a:off x="781050" y="402621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907" name="Texto 17" hidden="1">
          <a:extLst>
            <a:ext uri="{FF2B5EF4-FFF2-40B4-BE49-F238E27FC236}">
              <a16:creationId xmlns:a16="http://schemas.microsoft.com/office/drawing/2014/main" id="{00000000-0008-0000-0000-000073070000}"/>
            </a:ext>
          </a:extLst>
        </xdr:cNvPr>
        <xdr:cNvSpPr txBox="1">
          <a:spLocks noChangeArrowheads="1"/>
        </xdr:cNvSpPr>
      </xdr:nvSpPr>
      <xdr:spPr bwMode="auto">
        <a:xfrm>
          <a:off x="781050" y="402621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908" name="Texto 17" hidden="1">
          <a:extLst>
            <a:ext uri="{FF2B5EF4-FFF2-40B4-BE49-F238E27FC236}">
              <a16:creationId xmlns:a16="http://schemas.microsoft.com/office/drawing/2014/main" id="{00000000-0008-0000-0000-000074070000}"/>
            </a:ext>
          </a:extLst>
        </xdr:cNvPr>
        <xdr:cNvSpPr txBox="1">
          <a:spLocks noChangeArrowheads="1"/>
        </xdr:cNvSpPr>
      </xdr:nvSpPr>
      <xdr:spPr bwMode="auto">
        <a:xfrm>
          <a:off x="781050" y="40262175"/>
          <a:ext cx="1333500" cy="247650"/>
        </a:xfrm>
        <a:prstGeom prst="rect">
          <a:avLst/>
        </a:prstGeom>
        <a:noFill/>
        <a:ln w="9525">
          <a:noFill/>
          <a:miter lim="800000"/>
          <a:headEnd/>
          <a:tailEnd/>
        </a:ln>
      </xdr:spPr>
    </xdr:sp>
    <xdr:clientData/>
  </xdr:oneCellAnchor>
  <xdr:oneCellAnchor>
    <xdr:from>
      <xdr:col>3</xdr:col>
      <xdr:colOff>838200</xdr:colOff>
      <xdr:row>154</xdr:row>
      <xdr:rowOff>0</xdr:rowOff>
    </xdr:from>
    <xdr:ext cx="1333500" cy="247650"/>
    <xdr:sp macro="" textlink="">
      <xdr:nvSpPr>
        <xdr:cNvPr id="1909" name="Texto 17" hidden="1">
          <a:extLst>
            <a:ext uri="{FF2B5EF4-FFF2-40B4-BE49-F238E27FC236}">
              <a16:creationId xmlns:a16="http://schemas.microsoft.com/office/drawing/2014/main" id="{00000000-0008-0000-0000-000075070000}"/>
            </a:ext>
          </a:extLst>
        </xdr:cNvPr>
        <xdr:cNvSpPr txBox="1">
          <a:spLocks noChangeArrowheads="1"/>
        </xdr:cNvSpPr>
      </xdr:nvSpPr>
      <xdr:spPr bwMode="auto">
        <a:xfrm>
          <a:off x="4810125" y="403288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10" name="Texto 17" hidden="1">
          <a:extLst>
            <a:ext uri="{FF2B5EF4-FFF2-40B4-BE49-F238E27FC236}">
              <a16:creationId xmlns:a16="http://schemas.microsoft.com/office/drawing/2014/main" id="{00000000-0008-0000-0000-000076070000}"/>
            </a:ext>
          </a:extLst>
        </xdr:cNvPr>
        <xdr:cNvSpPr txBox="1">
          <a:spLocks noChangeArrowheads="1"/>
        </xdr:cNvSpPr>
      </xdr:nvSpPr>
      <xdr:spPr bwMode="auto">
        <a:xfrm>
          <a:off x="781050" y="42557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11" name="Texto 17" hidden="1">
          <a:extLst>
            <a:ext uri="{FF2B5EF4-FFF2-40B4-BE49-F238E27FC236}">
              <a16:creationId xmlns:a16="http://schemas.microsoft.com/office/drawing/2014/main" id="{00000000-0008-0000-0000-000077070000}"/>
            </a:ext>
          </a:extLst>
        </xdr:cNvPr>
        <xdr:cNvSpPr txBox="1">
          <a:spLocks noChangeArrowheads="1"/>
        </xdr:cNvSpPr>
      </xdr:nvSpPr>
      <xdr:spPr bwMode="auto">
        <a:xfrm>
          <a:off x="781050" y="42557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12" name="Texto 17" hidden="1">
          <a:extLst>
            <a:ext uri="{FF2B5EF4-FFF2-40B4-BE49-F238E27FC236}">
              <a16:creationId xmlns:a16="http://schemas.microsoft.com/office/drawing/2014/main" id="{00000000-0008-0000-0000-000078070000}"/>
            </a:ext>
          </a:extLst>
        </xdr:cNvPr>
        <xdr:cNvSpPr txBox="1">
          <a:spLocks noChangeArrowheads="1"/>
        </xdr:cNvSpPr>
      </xdr:nvSpPr>
      <xdr:spPr bwMode="auto">
        <a:xfrm>
          <a:off x="781050" y="42557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13" name="Texto 17" hidden="1">
          <a:extLst>
            <a:ext uri="{FF2B5EF4-FFF2-40B4-BE49-F238E27FC236}">
              <a16:creationId xmlns:a16="http://schemas.microsoft.com/office/drawing/2014/main" id="{00000000-0008-0000-0000-000079070000}"/>
            </a:ext>
          </a:extLst>
        </xdr:cNvPr>
        <xdr:cNvSpPr txBox="1">
          <a:spLocks noChangeArrowheads="1"/>
        </xdr:cNvSpPr>
      </xdr:nvSpPr>
      <xdr:spPr bwMode="auto">
        <a:xfrm>
          <a:off x="781050" y="42557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14" name="Texto 17" hidden="1">
          <a:extLst>
            <a:ext uri="{FF2B5EF4-FFF2-40B4-BE49-F238E27FC236}">
              <a16:creationId xmlns:a16="http://schemas.microsoft.com/office/drawing/2014/main" id="{00000000-0008-0000-0000-00007A070000}"/>
            </a:ext>
          </a:extLst>
        </xdr:cNvPr>
        <xdr:cNvSpPr txBox="1">
          <a:spLocks noChangeArrowheads="1"/>
        </xdr:cNvSpPr>
      </xdr:nvSpPr>
      <xdr:spPr bwMode="auto">
        <a:xfrm>
          <a:off x="781050" y="42557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15" name="Texto 17" hidden="1">
          <a:extLst>
            <a:ext uri="{FF2B5EF4-FFF2-40B4-BE49-F238E27FC236}">
              <a16:creationId xmlns:a16="http://schemas.microsoft.com/office/drawing/2014/main" id="{00000000-0008-0000-0000-00007B070000}"/>
            </a:ext>
          </a:extLst>
        </xdr:cNvPr>
        <xdr:cNvSpPr txBox="1">
          <a:spLocks noChangeArrowheads="1"/>
        </xdr:cNvSpPr>
      </xdr:nvSpPr>
      <xdr:spPr bwMode="auto">
        <a:xfrm>
          <a:off x="781050" y="42557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16" name="Texto 17" hidden="1">
          <a:extLst>
            <a:ext uri="{FF2B5EF4-FFF2-40B4-BE49-F238E27FC236}">
              <a16:creationId xmlns:a16="http://schemas.microsoft.com/office/drawing/2014/main" id="{00000000-0008-0000-0000-00007C070000}"/>
            </a:ext>
          </a:extLst>
        </xdr:cNvPr>
        <xdr:cNvSpPr txBox="1">
          <a:spLocks noChangeArrowheads="1"/>
        </xdr:cNvSpPr>
      </xdr:nvSpPr>
      <xdr:spPr bwMode="auto">
        <a:xfrm>
          <a:off x="781050" y="42557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917" name="Texto 17" hidden="1">
          <a:extLst>
            <a:ext uri="{FF2B5EF4-FFF2-40B4-BE49-F238E27FC236}">
              <a16:creationId xmlns:a16="http://schemas.microsoft.com/office/drawing/2014/main" id="{00000000-0008-0000-0000-00007D070000}"/>
            </a:ext>
          </a:extLst>
        </xdr:cNvPr>
        <xdr:cNvSpPr txBox="1">
          <a:spLocks noChangeArrowheads="1"/>
        </xdr:cNvSpPr>
      </xdr:nvSpPr>
      <xdr:spPr bwMode="auto">
        <a:xfrm>
          <a:off x="781050" y="425577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918" name="Texto 17" hidden="1">
          <a:extLst>
            <a:ext uri="{FF2B5EF4-FFF2-40B4-BE49-F238E27FC236}">
              <a16:creationId xmlns:a16="http://schemas.microsoft.com/office/drawing/2014/main" id="{00000000-0008-0000-0000-00007E070000}"/>
            </a:ext>
          </a:extLst>
        </xdr:cNvPr>
        <xdr:cNvSpPr txBox="1">
          <a:spLocks noChangeArrowheads="1"/>
        </xdr:cNvSpPr>
      </xdr:nvSpPr>
      <xdr:spPr bwMode="auto">
        <a:xfrm>
          <a:off x="781050" y="425577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919" name="Texto 17" hidden="1">
          <a:extLst>
            <a:ext uri="{FF2B5EF4-FFF2-40B4-BE49-F238E27FC236}">
              <a16:creationId xmlns:a16="http://schemas.microsoft.com/office/drawing/2014/main" id="{00000000-0008-0000-0000-00007F070000}"/>
            </a:ext>
          </a:extLst>
        </xdr:cNvPr>
        <xdr:cNvSpPr txBox="1">
          <a:spLocks noChangeArrowheads="1"/>
        </xdr:cNvSpPr>
      </xdr:nvSpPr>
      <xdr:spPr bwMode="auto">
        <a:xfrm>
          <a:off x="781050" y="425577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920" name="Texto 17" hidden="1">
          <a:extLst>
            <a:ext uri="{FF2B5EF4-FFF2-40B4-BE49-F238E27FC236}">
              <a16:creationId xmlns:a16="http://schemas.microsoft.com/office/drawing/2014/main" id="{00000000-0008-0000-0000-000080070000}"/>
            </a:ext>
          </a:extLst>
        </xdr:cNvPr>
        <xdr:cNvSpPr txBox="1">
          <a:spLocks noChangeArrowheads="1"/>
        </xdr:cNvSpPr>
      </xdr:nvSpPr>
      <xdr:spPr bwMode="auto">
        <a:xfrm>
          <a:off x="781050" y="425577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921" name="Texto 17" hidden="1">
          <a:extLst>
            <a:ext uri="{FF2B5EF4-FFF2-40B4-BE49-F238E27FC236}">
              <a16:creationId xmlns:a16="http://schemas.microsoft.com/office/drawing/2014/main" id="{00000000-0008-0000-0000-000081070000}"/>
            </a:ext>
          </a:extLst>
        </xdr:cNvPr>
        <xdr:cNvSpPr txBox="1">
          <a:spLocks noChangeArrowheads="1"/>
        </xdr:cNvSpPr>
      </xdr:nvSpPr>
      <xdr:spPr bwMode="auto">
        <a:xfrm>
          <a:off x="781050" y="425577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922" name="Texto 17" hidden="1">
          <a:extLst>
            <a:ext uri="{FF2B5EF4-FFF2-40B4-BE49-F238E27FC236}">
              <a16:creationId xmlns:a16="http://schemas.microsoft.com/office/drawing/2014/main" id="{00000000-0008-0000-0000-000082070000}"/>
            </a:ext>
          </a:extLst>
        </xdr:cNvPr>
        <xdr:cNvSpPr txBox="1">
          <a:spLocks noChangeArrowheads="1"/>
        </xdr:cNvSpPr>
      </xdr:nvSpPr>
      <xdr:spPr bwMode="auto">
        <a:xfrm>
          <a:off x="781050" y="425577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23" name="Texto 17" hidden="1">
          <a:extLst>
            <a:ext uri="{FF2B5EF4-FFF2-40B4-BE49-F238E27FC236}">
              <a16:creationId xmlns:a16="http://schemas.microsoft.com/office/drawing/2014/main" id="{00000000-0008-0000-0000-000083070000}"/>
            </a:ext>
          </a:extLst>
        </xdr:cNvPr>
        <xdr:cNvSpPr txBox="1">
          <a:spLocks noChangeArrowheads="1"/>
        </xdr:cNvSpPr>
      </xdr:nvSpPr>
      <xdr:spPr bwMode="auto">
        <a:xfrm>
          <a:off x="781050" y="42557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24" name="Texto 17" hidden="1">
          <a:extLst>
            <a:ext uri="{FF2B5EF4-FFF2-40B4-BE49-F238E27FC236}">
              <a16:creationId xmlns:a16="http://schemas.microsoft.com/office/drawing/2014/main" id="{00000000-0008-0000-0000-000084070000}"/>
            </a:ext>
          </a:extLst>
        </xdr:cNvPr>
        <xdr:cNvSpPr txBox="1">
          <a:spLocks noChangeArrowheads="1"/>
        </xdr:cNvSpPr>
      </xdr:nvSpPr>
      <xdr:spPr bwMode="auto">
        <a:xfrm>
          <a:off x="781050" y="42557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25" name="Texto 17" hidden="1">
          <a:extLst>
            <a:ext uri="{FF2B5EF4-FFF2-40B4-BE49-F238E27FC236}">
              <a16:creationId xmlns:a16="http://schemas.microsoft.com/office/drawing/2014/main" id="{00000000-0008-0000-0000-000085070000}"/>
            </a:ext>
          </a:extLst>
        </xdr:cNvPr>
        <xdr:cNvSpPr txBox="1">
          <a:spLocks noChangeArrowheads="1"/>
        </xdr:cNvSpPr>
      </xdr:nvSpPr>
      <xdr:spPr bwMode="auto">
        <a:xfrm>
          <a:off x="781050" y="42557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26" name="Texto 17" hidden="1">
          <a:extLst>
            <a:ext uri="{FF2B5EF4-FFF2-40B4-BE49-F238E27FC236}">
              <a16:creationId xmlns:a16="http://schemas.microsoft.com/office/drawing/2014/main" id="{00000000-0008-0000-0000-000086070000}"/>
            </a:ext>
          </a:extLst>
        </xdr:cNvPr>
        <xdr:cNvSpPr txBox="1">
          <a:spLocks noChangeArrowheads="1"/>
        </xdr:cNvSpPr>
      </xdr:nvSpPr>
      <xdr:spPr bwMode="auto">
        <a:xfrm>
          <a:off x="781050" y="42557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27" name="Texto 17" hidden="1">
          <a:extLst>
            <a:ext uri="{FF2B5EF4-FFF2-40B4-BE49-F238E27FC236}">
              <a16:creationId xmlns:a16="http://schemas.microsoft.com/office/drawing/2014/main" id="{00000000-0008-0000-0000-000087070000}"/>
            </a:ext>
          </a:extLst>
        </xdr:cNvPr>
        <xdr:cNvSpPr txBox="1">
          <a:spLocks noChangeArrowheads="1"/>
        </xdr:cNvSpPr>
      </xdr:nvSpPr>
      <xdr:spPr bwMode="auto">
        <a:xfrm>
          <a:off x="781050" y="42557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28" name="Texto 17" hidden="1">
          <a:extLst>
            <a:ext uri="{FF2B5EF4-FFF2-40B4-BE49-F238E27FC236}">
              <a16:creationId xmlns:a16="http://schemas.microsoft.com/office/drawing/2014/main" id="{00000000-0008-0000-0000-000088070000}"/>
            </a:ext>
          </a:extLst>
        </xdr:cNvPr>
        <xdr:cNvSpPr txBox="1">
          <a:spLocks noChangeArrowheads="1"/>
        </xdr:cNvSpPr>
      </xdr:nvSpPr>
      <xdr:spPr bwMode="auto">
        <a:xfrm>
          <a:off x="781050" y="42557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29" name="Texto 17" hidden="1">
          <a:extLst>
            <a:ext uri="{FF2B5EF4-FFF2-40B4-BE49-F238E27FC236}">
              <a16:creationId xmlns:a16="http://schemas.microsoft.com/office/drawing/2014/main" id="{00000000-0008-0000-0000-000089070000}"/>
            </a:ext>
          </a:extLst>
        </xdr:cNvPr>
        <xdr:cNvSpPr txBox="1">
          <a:spLocks noChangeArrowheads="1"/>
        </xdr:cNvSpPr>
      </xdr:nvSpPr>
      <xdr:spPr bwMode="auto">
        <a:xfrm>
          <a:off x="781050" y="42557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30" name="Texto 17" hidden="1">
          <a:extLst>
            <a:ext uri="{FF2B5EF4-FFF2-40B4-BE49-F238E27FC236}">
              <a16:creationId xmlns:a16="http://schemas.microsoft.com/office/drawing/2014/main" id="{00000000-0008-0000-0000-00008A070000}"/>
            </a:ext>
          </a:extLst>
        </xdr:cNvPr>
        <xdr:cNvSpPr txBox="1">
          <a:spLocks noChangeArrowheads="1"/>
        </xdr:cNvSpPr>
      </xdr:nvSpPr>
      <xdr:spPr bwMode="auto">
        <a:xfrm>
          <a:off x="781050" y="42557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931" name="Texto 17" hidden="1">
          <a:extLst>
            <a:ext uri="{FF2B5EF4-FFF2-40B4-BE49-F238E27FC236}">
              <a16:creationId xmlns:a16="http://schemas.microsoft.com/office/drawing/2014/main" id="{00000000-0008-0000-0000-00008B070000}"/>
            </a:ext>
          </a:extLst>
        </xdr:cNvPr>
        <xdr:cNvSpPr txBox="1">
          <a:spLocks noChangeArrowheads="1"/>
        </xdr:cNvSpPr>
      </xdr:nvSpPr>
      <xdr:spPr bwMode="auto">
        <a:xfrm>
          <a:off x="781050" y="425577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932" name="Texto 17" hidden="1">
          <a:extLst>
            <a:ext uri="{FF2B5EF4-FFF2-40B4-BE49-F238E27FC236}">
              <a16:creationId xmlns:a16="http://schemas.microsoft.com/office/drawing/2014/main" id="{00000000-0008-0000-0000-00008C070000}"/>
            </a:ext>
          </a:extLst>
        </xdr:cNvPr>
        <xdr:cNvSpPr txBox="1">
          <a:spLocks noChangeArrowheads="1"/>
        </xdr:cNvSpPr>
      </xdr:nvSpPr>
      <xdr:spPr bwMode="auto">
        <a:xfrm>
          <a:off x="781050" y="425577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933" name="Texto 17" hidden="1">
          <a:extLst>
            <a:ext uri="{FF2B5EF4-FFF2-40B4-BE49-F238E27FC236}">
              <a16:creationId xmlns:a16="http://schemas.microsoft.com/office/drawing/2014/main" id="{00000000-0008-0000-0000-00008D070000}"/>
            </a:ext>
          </a:extLst>
        </xdr:cNvPr>
        <xdr:cNvSpPr txBox="1">
          <a:spLocks noChangeArrowheads="1"/>
        </xdr:cNvSpPr>
      </xdr:nvSpPr>
      <xdr:spPr bwMode="auto">
        <a:xfrm>
          <a:off x="781050" y="425577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934" name="Texto 17" hidden="1">
          <a:extLst>
            <a:ext uri="{FF2B5EF4-FFF2-40B4-BE49-F238E27FC236}">
              <a16:creationId xmlns:a16="http://schemas.microsoft.com/office/drawing/2014/main" id="{00000000-0008-0000-0000-00008E070000}"/>
            </a:ext>
          </a:extLst>
        </xdr:cNvPr>
        <xdr:cNvSpPr txBox="1">
          <a:spLocks noChangeArrowheads="1"/>
        </xdr:cNvSpPr>
      </xdr:nvSpPr>
      <xdr:spPr bwMode="auto">
        <a:xfrm>
          <a:off x="781050" y="425577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935" name="Texto 17" hidden="1">
          <a:extLst>
            <a:ext uri="{FF2B5EF4-FFF2-40B4-BE49-F238E27FC236}">
              <a16:creationId xmlns:a16="http://schemas.microsoft.com/office/drawing/2014/main" id="{00000000-0008-0000-0000-00008F070000}"/>
            </a:ext>
          </a:extLst>
        </xdr:cNvPr>
        <xdr:cNvSpPr txBox="1">
          <a:spLocks noChangeArrowheads="1"/>
        </xdr:cNvSpPr>
      </xdr:nvSpPr>
      <xdr:spPr bwMode="auto">
        <a:xfrm>
          <a:off x="781050" y="425577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936" name="Texto 17" hidden="1">
          <a:extLst>
            <a:ext uri="{FF2B5EF4-FFF2-40B4-BE49-F238E27FC236}">
              <a16:creationId xmlns:a16="http://schemas.microsoft.com/office/drawing/2014/main" id="{00000000-0008-0000-0000-000090070000}"/>
            </a:ext>
          </a:extLst>
        </xdr:cNvPr>
        <xdr:cNvSpPr txBox="1">
          <a:spLocks noChangeArrowheads="1"/>
        </xdr:cNvSpPr>
      </xdr:nvSpPr>
      <xdr:spPr bwMode="auto">
        <a:xfrm>
          <a:off x="781050" y="425577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37" name="Texto 17" hidden="1">
          <a:extLst>
            <a:ext uri="{FF2B5EF4-FFF2-40B4-BE49-F238E27FC236}">
              <a16:creationId xmlns:a16="http://schemas.microsoft.com/office/drawing/2014/main" id="{00000000-0008-0000-0000-000091070000}"/>
            </a:ext>
          </a:extLst>
        </xdr:cNvPr>
        <xdr:cNvSpPr txBox="1">
          <a:spLocks noChangeArrowheads="1"/>
        </xdr:cNvSpPr>
      </xdr:nvSpPr>
      <xdr:spPr bwMode="auto">
        <a:xfrm>
          <a:off x="781050" y="42557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38" name="Texto 17" hidden="1">
          <a:extLst>
            <a:ext uri="{FF2B5EF4-FFF2-40B4-BE49-F238E27FC236}">
              <a16:creationId xmlns:a16="http://schemas.microsoft.com/office/drawing/2014/main" id="{00000000-0008-0000-0000-000092070000}"/>
            </a:ext>
          </a:extLst>
        </xdr:cNvPr>
        <xdr:cNvSpPr txBox="1">
          <a:spLocks noChangeArrowheads="1"/>
        </xdr:cNvSpPr>
      </xdr:nvSpPr>
      <xdr:spPr bwMode="auto">
        <a:xfrm>
          <a:off x="781050" y="42557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39" name="Texto 17" hidden="1">
          <a:extLst>
            <a:ext uri="{FF2B5EF4-FFF2-40B4-BE49-F238E27FC236}">
              <a16:creationId xmlns:a16="http://schemas.microsoft.com/office/drawing/2014/main" id="{00000000-0008-0000-0000-000093070000}"/>
            </a:ext>
          </a:extLst>
        </xdr:cNvPr>
        <xdr:cNvSpPr txBox="1">
          <a:spLocks noChangeArrowheads="1"/>
        </xdr:cNvSpPr>
      </xdr:nvSpPr>
      <xdr:spPr bwMode="auto">
        <a:xfrm>
          <a:off x="781050" y="42557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40" name="Texto 17" hidden="1">
          <a:extLst>
            <a:ext uri="{FF2B5EF4-FFF2-40B4-BE49-F238E27FC236}">
              <a16:creationId xmlns:a16="http://schemas.microsoft.com/office/drawing/2014/main" id="{00000000-0008-0000-0000-000094070000}"/>
            </a:ext>
          </a:extLst>
        </xdr:cNvPr>
        <xdr:cNvSpPr txBox="1">
          <a:spLocks noChangeArrowheads="1"/>
        </xdr:cNvSpPr>
      </xdr:nvSpPr>
      <xdr:spPr bwMode="auto">
        <a:xfrm>
          <a:off x="781050" y="42557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41" name="Texto 17" hidden="1">
          <a:extLst>
            <a:ext uri="{FF2B5EF4-FFF2-40B4-BE49-F238E27FC236}">
              <a16:creationId xmlns:a16="http://schemas.microsoft.com/office/drawing/2014/main" id="{00000000-0008-0000-0000-000095070000}"/>
            </a:ext>
          </a:extLst>
        </xdr:cNvPr>
        <xdr:cNvSpPr txBox="1">
          <a:spLocks noChangeArrowheads="1"/>
        </xdr:cNvSpPr>
      </xdr:nvSpPr>
      <xdr:spPr bwMode="auto">
        <a:xfrm>
          <a:off x="781050" y="42557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42" name="Texto 17" hidden="1">
          <a:extLst>
            <a:ext uri="{FF2B5EF4-FFF2-40B4-BE49-F238E27FC236}">
              <a16:creationId xmlns:a16="http://schemas.microsoft.com/office/drawing/2014/main" id="{00000000-0008-0000-0000-000096070000}"/>
            </a:ext>
          </a:extLst>
        </xdr:cNvPr>
        <xdr:cNvSpPr txBox="1">
          <a:spLocks noChangeArrowheads="1"/>
        </xdr:cNvSpPr>
      </xdr:nvSpPr>
      <xdr:spPr bwMode="auto">
        <a:xfrm>
          <a:off x="781050" y="42557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43" name="Texto 17" hidden="1">
          <a:extLst>
            <a:ext uri="{FF2B5EF4-FFF2-40B4-BE49-F238E27FC236}">
              <a16:creationId xmlns:a16="http://schemas.microsoft.com/office/drawing/2014/main" id="{00000000-0008-0000-0000-000097070000}"/>
            </a:ext>
          </a:extLst>
        </xdr:cNvPr>
        <xdr:cNvSpPr txBox="1">
          <a:spLocks noChangeArrowheads="1"/>
        </xdr:cNvSpPr>
      </xdr:nvSpPr>
      <xdr:spPr bwMode="auto">
        <a:xfrm>
          <a:off x="781050" y="42557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44" name="Texto 17" hidden="1">
          <a:extLst>
            <a:ext uri="{FF2B5EF4-FFF2-40B4-BE49-F238E27FC236}">
              <a16:creationId xmlns:a16="http://schemas.microsoft.com/office/drawing/2014/main" id="{00000000-0008-0000-0000-000098070000}"/>
            </a:ext>
          </a:extLst>
        </xdr:cNvPr>
        <xdr:cNvSpPr txBox="1">
          <a:spLocks noChangeArrowheads="1"/>
        </xdr:cNvSpPr>
      </xdr:nvSpPr>
      <xdr:spPr bwMode="auto">
        <a:xfrm>
          <a:off x="781050" y="42557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945" name="Texto 17" hidden="1">
          <a:extLst>
            <a:ext uri="{FF2B5EF4-FFF2-40B4-BE49-F238E27FC236}">
              <a16:creationId xmlns:a16="http://schemas.microsoft.com/office/drawing/2014/main" id="{00000000-0008-0000-0000-000099070000}"/>
            </a:ext>
          </a:extLst>
        </xdr:cNvPr>
        <xdr:cNvSpPr txBox="1">
          <a:spLocks noChangeArrowheads="1"/>
        </xdr:cNvSpPr>
      </xdr:nvSpPr>
      <xdr:spPr bwMode="auto">
        <a:xfrm>
          <a:off x="781050" y="425577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946" name="Texto 17" hidden="1">
          <a:extLst>
            <a:ext uri="{FF2B5EF4-FFF2-40B4-BE49-F238E27FC236}">
              <a16:creationId xmlns:a16="http://schemas.microsoft.com/office/drawing/2014/main" id="{00000000-0008-0000-0000-00009A070000}"/>
            </a:ext>
          </a:extLst>
        </xdr:cNvPr>
        <xdr:cNvSpPr txBox="1">
          <a:spLocks noChangeArrowheads="1"/>
        </xdr:cNvSpPr>
      </xdr:nvSpPr>
      <xdr:spPr bwMode="auto">
        <a:xfrm>
          <a:off x="781050" y="425577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947" name="Texto 17" hidden="1">
          <a:extLst>
            <a:ext uri="{FF2B5EF4-FFF2-40B4-BE49-F238E27FC236}">
              <a16:creationId xmlns:a16="http://schemas.microsoft.com/office/drawing/2014/main" id="{00000000-0008-0000-0000-00009B070000}"/>
            </a:ext>
          </a:extLst>
        </xdr:cNvPr>
        <xdr:cNvSpPr txBox="1">
          <a:spLocks noChangeArrowheads="1"/>
        </xdr:cNvSpPr>
      </xdr:nvSpPr>
      <xdr:spPr bwMode="auto">
        <a:xfrm>
          <a:off x="781050" y="425577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948" name="Texto 17" hidden="1">
          <a:extLst>
            <a:ext uri="{FF2B5EF4-FFF2-40B4-BE49-F238E27FC236}">
              <a16:creationId xmlns:a16="http://schemas.microsoft.com/office/drawing/2014/main" id="{00000000-0008-0000-0000-00009C070000}"/>
            </a:ext>
          </a:extLst>
        </xdr:cNvPr>
        <xdr:cNvSpPr txBox="1">
          <a:spLocks noChangeArrowheads="1"/>
        </xdr:cNvSpPr>
      </xdr:nvSpPr>
      <xdr:spPr bwMode="auto">
        <a:xfrm>
          <a:off x="781050" y="425577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949" name="Texto 17" hidden="1">
          <a:extLst>
            <a:ext uri="{FF2B5EF4-FFF2-40B4-BE49-F238E27FC236}">
              <a16:creationId xmlns:a16="http://schemas.microsoft.com/office/drawing/2014/main" id="{00000000-0008-0000-0000-00009D070000}"/>
            </a:ext>
          </a:extLst>
        </xdr:cNvPr>
        <xdr:cNvSpPr txBox="1">
          <a:spLocks noChangeArrowheads="1"/>
        </xdr:cNvSpPr>
      </xdr:nvSpPr>
      <xdr:spPr bwMode="auto">
        <a:xfrm>
          <a:off x="781050" y="425577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950" name="Texto 17" hidden="1">
          <a:extLst>
            <a:ext uri="{FF2B5EF4-FFF2-40B4-BE49-F238E27FC236}">
              <a16:creationId xmlns:a16="http://schemas.microsoft.com/office/drawing/2014/main" id="{00000000-0008-0000-0000-00009E070000}"/>
            </a:ext>
          </a:extLst>
        </xdr:cNvPr>
        <xdr:cNvSpPr txBox="1">
          <a:spLocks noChangeArrowheads="1"/>
        </xdr:cNvSpPr>
      </xdr:nvSpPr>
      <xdr:spPr bwMode="auto">
        <a:xfrm>
          <a:off x="781050" y="425577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51" name="Texto 17" hidden="1">
          <a:extLst>
            <a:ext uri="{FF2B5EF4-FFF2-40B4-BE49-F238E27FC236}">
              <a16:creationId xmlns:a16="http://schemas.microsoft.com/office/drawing/2014/main" id="{00000000-0008-0000-0000-00009F070000}"/>
            </a:ext>
          </a:extLst>
        </xdr:cNvPr>
        <xdr:cNvSpPr txBox="1">
          <a:spLocks noChangeArrowheads="1"/>
        </xdr:cNvSpPr>
      </xdr:nvSpPr>
      <xdr:spPr bwMode="auto">
        <a:xfrm>
          <a:off x="781050" y="42557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52" name="Texto 17" hidden="1">
          <a:extLst>
            <a:ext uri="{FF2B5EF4-FFF2-40B4-BE49-F238E27FC236}">
              <a16:creationId xmlns:a16="http://schemas.microsoft.com/office/drawing/2014/main" id="{00000000-0008-0000-0000-0000A0070000}"/>
            </a:ext>
          </a:extLst>
        </xdr:cNvPr>
        <xdr:cNvSpPr txBox="1">
          <a:spLocks noChangeArrowheads="1"/>
        </xdr:cNvSpPr>
      </xdr:nvSpPr>
      <xdr:spPr bwMode="auto">
        <a:xfrm>
          <a:off x="781050" y="42557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53" name="Texto 17" hidden="1">
          <a:extLst>
            <a:ext uri="{FF2B5EF4-FFF2-40B4-BE49-F238E27FC236}">
              <a16:creationId xmlns:a16="http://schemas.microsoft.com/office/drawing/2014/main" id="{00000000-0008-0000-0000-0000A1070000}"/>
            </a:ext>
          </a:extLst>
        </xdr:cNvPr>
        <xdr:cNvSpPr txBox="1">
          <a:spLocks noChangeArrowheads="1"/>
        </xdr:cNvSpPr>
      </xdr:nvSpPr>
      <xdr:spPr bwMode="auto">
        <a:xfrm>
          <a:off x="781050" y="42557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54" name="Texto 17" hidden="1">
          <a:extLst>
            <a:ext uri="{FF2B5EF4-FFF2-40B4-BE49-F238E27FC236}">
              <a16:creationId xmlns:a16="http://schemas.microsoft.com/office/drawing/2014/main" id="{00000000-0008-0000-0000-0000A2070000}"/>
            </a:ext>
          </a:extLst>
        </xdr:cNvPr>
        <xdr:cNvSpPr txBox="1">
          <a:spLocks noChangeArrowheads="1"/>
        </xdr:cNvSpPr>
      </xdr:nvSpPr>
      <xdr:spPr bwMode="auto">
        <a:xfrm>
          <a:off x="781050" y="42557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55" name="Texto 17" hidden="1">
          <a:extLst>
            <a:ext uri="{FF2B5EF4-FFF2-40B4-BE49-F238E27FC236}">
              <a16:creationId xmlns:a16="http://schemas.microsoft.com/office/drawing/2014/main" id="{00000000-0008-0000-0000-0000A3070000}"/>
            </a:ext>
          </a:extLst>
        </xdr:cNvPr>
        <xdr:cNvSpPr txBox="1">
          <a:spLocks noChangeArrowheads="1"/>
        </xdr:cNvSpPr>
      </xdr:nvSpPr>
      <xdr:spPr bwMode="auto">
        <a:xfrm>
          <a:off x="781050" y="42557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56" name="Texto 17" hidden="1">
          <a:extLst>
            <a:ext uri="{FF2B5EF4-FFF2-40B4-BE49-F238E27FC236}">
              <a16:creationId xmlns:a16="http://schemas.microsoft.com/office/drawing/2014/main" id="{00000000-0008-0000-0000-0000A4070000}"/>
            </a:ext>
          </a:extLst>
        </xdr:cNvPr>
        <xdr:cNvSpPr txBox="1">
          <a:spLocks noChangeArrowheads="1"/>
        </xdr:cNvSpPr>
      </xdr:nvSpPr>
      <xdr:spPr bwMode="auto">
        <a:xfrm>
          <a:off x="781050" y="42557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57" name="Texto 17" hidden="1">
          <a:extLst>
            <a:ext uri="{FF2B5EF4-FFF2-40B4-BE49-F238E27FC236}">
              <a16:creationId xmlns:a16="http://schemas.microsoft.com/office/drawing/2014/main" id="{00000000-0008-0000-0000-0000A5070000}"/>
            </a:ext>
          </a:extLst>
        </xdr:cNvPr>
        <xdr:cNvSpPr txBox="1">
          <a:spLocks noChangeArrowheads="1"/>
        </xdr:cNvSpPr>
      </xdr:nvSpPr>
      <xdr:spPr bwMode="auto">
        <a:xfrm>
          <a:off x="781050" y="42557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58" name="Texto 17" hidden="1">
          <a:extLst>
            <a:ext uri="{FF2B5EF4-FFF2-40B4-BE49-F238E27FC236}">
              <a16:creationId xmlns:a16="http://schemas.microsoft.com/office/drawing/2014/main" id="{00000000-0008-0000-0000-0000A6070000}"/>
            </a:ext>
          </a:extLst>
        </xdr:cNvPr>
        <xdr:cNvSpPr txBox="1">
          <a:spLocks noChangeArrowheads="1"/>
        </xdr:cNvSpPr>
      </xdr:nvSpPr>
      <xdr:spPr bwMode="auto">
        <a:xfrm>
          <a:off x="781050" y="42557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959" name="Texto 17" hidden="1">
          <a:extLst>
            <a:ext uri="{FF2B5EF4-FFF2-40B4-BE49-F238E27FC236}">
              <a16:creationId xmlns:a16="http://schemas.microsoft.com/office/drawing/2014/main" id="{00000000-0008-0000-0000-0000A7070000}"/>
            </a:ext>
          </a:extLst>
        </xdr:cNvPr>
        <xdr:cNvSpPr txBox="1">
          <a:spLocks noChangeArrowheads="1"/>
        </xdr:cNvSpPr>
      </xdr:nvSpPr>
      <xdr:spPr bwMode="auto">
        <a:xfrm>
          <a:off x="781050" y="425577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960" name="Texto 17" hidden="1">
          <a:extLst>
            <a:ext uri="{FF2B5EF4-FFF2-40B4-BE49-F238E27FC236}">
              <a16:creationId xmlns:a16="http://schemas.microsoft.com/office/drawing/2014/main" id="{00000000-0008-0000-0000-0000A8070000}"/>
            </a:ext>
          </a:extLst>
        </xdr:cNvPr>
        <xdr:cNvSpPr txBox="1">
          <a:spLocks noChangeArrowheads="1"/>
        </xdr:cNvSpPr>
      </xdr:nvSpPr>
      <xdr:spPr bwMode="auto">
        <a:xfrm>
          <a:off x="781050" y="42557700"/>
          <a:ext cx="1333500" cy="247650"/>
        </a:xfrm>
        <a:prstGeom prst="rect">
          <a:avLst/>
        </a:prstGeom>
        <a:noFill/>
        <a:ln w="9525">
          <a:noFill/>
          <a:miter lim="800000"/>
          <a:headEnd/>
          <a:tailEnd/>
        </a:ln>
      </xdr:spPr>
    </xdr:sp>
    <xdr:clientData/>
  </xdr:oneCellAnchor>
  <xdr:oneCellAnchor>
    <xdr:from>
      <xdr:col>3</xdr:col>
      <xdr:colOff>838200</xdr:colOff>
      <xdr:row>154</xdr:row>
      <xdr:rowOff>0</xdr:rowOff>
    </xdr:from>
    <xdr:ext cx="1333500" cy="247650"/>
    <xdr:sp macro="" textlink="">
      <xdr:nvSpPr>
        <xdr:cNvPr id="1963" name="Texto 17" hidden="1">
          <a:extLst>
            <a:ext uri="{FF2B5EF4-FFF2-40B4-BE49-F238E27FC236}">
              <a16:creationId xmlns:a16="http://schemas.microsoft.com/office/drawing/2014/main" id="{00000000-0008-0000-0000-0000AB070000}"/>
            </a:ext>
          </a:extLst>
        </xdr:cNvPr>
        <xdr:cNvSpPr txBox="1">
          <a:spLocks noChangeArrowheads="1"/>
        </xdr:cNvSpPr>
      </xdr:nvSpPr>
      <xdr:spPr bwMode="auto">
        <a:xfrm>
          <a:off x="4810125" y="42624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65" name="Texto 17" hidden="1">
          <a:extLst>
            <a:ext uri="{FF2B5EF4-FFF2-40B4-BE49-F238E27FC236}">
              <a16:creationId xmlns:a16="http://schemas.microsoft.com/office/drawing/2014/main" id="{00000000-0008-0000-0000-0000AD070000}"/>
            </a:ext>
          </a:extLst>
        </xdr:cNvPr>
        <xdr:cNvSpPr txBox="1">
          <a:spLocks noChangeArrowheads="1"/>
        </xdr:cNvSpPr>
      </xdr:nvSpPr>
      <xdr:spPr bwMode="auto">
        <a:xfrm>
          <a:off x="781050" y="435102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66" name="Texto 17" hidden="1">
          <a:extLst>
            <a:ext uri="{FF2B5EF4-FFF2-40B4-BE49-F238E27FC236}">
              <a16:creationId xmlns:a16="http://schemas.microsoft.com/office/drawing/2014/main" id="{00000000-0008-0000-0000-0000AE070000}"/>
            </a:ext>
          </a:extLst>
        </xdr:cNvPr>
        <xdr:cNvSpPr txBox="1">
          <a:spLocks noChangeArrowheads="1"/>
        </xdr:cNvSpPr>
      </xdr:nvSpPr>
      <xdr:spPr bwMode="auto">
        <a:xfrm>
          <a:off x="781050" y="435102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67" name="Texto 17" hidden="1">
          <a:extLst>
            <a:ext uri="{FF2B5EF4-FFF2-40B4-BE49-F238E27FC236}">
              <a16:creationId xmlns:a16="http://schemas.microsoft.com/office/drawing/2014/main" id="{00000000-0008-0000-0000-0000AF070000}"/>
            </a:ext>
          </a:extLst>
        </xdr:cNvPr>
        <xdr:cNvSpPr txBox="1">
          <a:spLocks noChangeArrowheads="1"/>
        </xdr:cNvSpPr>
      </xdr:nvSpPr>
      <xdr:spPr bwMode="auto">
        <a:xfrm>
          <a:off x="781050" y="435102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68" name="Texto 17" hidden="1">
          <a:extLst>
            <a:ext uri="{FF2B5EF4-FFF2-40B4-BE49-F238E27FC236}">
              <a16:creationId xmlns:a16="http://schemas.microsoft.com/office/drawing/2014/main" id="{00000000-0008-0000-0000-0000B0070000}"/>
            </a:ext>
          </a:extLst>
        </xdr:cNvPr>
        <xdr:cNvSpPr txBox="1">
          <a:spLocks noChangeArrowheads="1"/>
        </xdr:cNvSpPr>
      </xdr:nvSpPr>
      <xdr:spPr bwMode="auto">
        <a:xfrm>
          <a:off x="781050" y="435102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69" name="Texto 17" hidden="1">
          <a:extLst>
            <a:ext uri="{FF2B5EF4-FFF2-40B4-BE49-F238E27FC236}">
              <a16:creationId xmlns:a16="http://schemas.microsoft.com/office/drawing/2014/main" id="{00000000-0008-0000-0000-0000B1070000}"/>
            </a:ext>
          </a:extLst>
        </xdr:cNvPr>
        <xdr:cNvSpPr txBox="1">
          <a:spLocks noChangeArrowheads="1"/>
        </xdr:cNvSpPr>
      </xdr:nvSpPr>
      <xdr:spPr bwMode="auto">
        <a:xfrm>
          <a:off x="781050" y="435102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70" name="Texto 17" hidden="1">
          <a:extLst>
            <a:ext uri="{FF2B5EF4-FFF2-40B4-BE49-F238E27FC236}">
              <a16:creationId xmlns:a16="http://schemas.microsoft.com/office/drawing/2014/main" id="{00000000-0008-0000-0000-0000B2070000}"/>
            </a:ext>
          </a:extLst>
        </xdr:cNvPr>
        <xdr:cNvSpPr txBox="1">
          <a:spLocks noChangeArrowheads="1"/>
        </xdr:cNvSpPr>
      </xdr:nvSpPr>
      <xdr:spPr bwMode="auto">
        <a:xfrm>
          <a:off x="781050" y="435102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971" name="Texto 17" hidden="1">
          <a:extLst>
            <a:ext uri="{FF2B5EF4-FFF2-40B4-BE49-F238E27FC236}">
              <a16:creationId xmlns:a16="http://schemas.microsoft.com/office/drawing/2014/main" id="{00000000-0008-0000-0000-0000B3070000}"/>
            </a:ext>
          </a:extLst>
        </xdr:cNvPr>
        <xdr:cNvSpPr txBox="1">
          <a:spLocks noChangeArrowheads="1"/>
        </xdr:cNvSpPr>
      </xdr:nvSpPr>
      <xdr:spPr bwMode="auto">
        <a:xfrm>
          <a:off x="781050" y="435102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972" name="Texto 17" hidden="1">
          <a:extLst>
            <a:ext uri="{FF2B5EF4-FFF2-40B4-BE49-F238E27FC236}">
              <a16:creationId xmlns:a16="http://schemas.microsoft.com/office/drawing/2014/main" id="{00000000-0008-0000-0000-0000B4070000}"/>
            </a:ext>
          </a:extLst>
        </xdr:cNvPr>
        <xdr:cNvSpPr txBox="1">
          <a:spLocks noChangeArrowheads="1"/>
        </xdr:cNvSpPr>
      </xdr:nvSpPr>
      <xdr:spPr bwMode="auto">
        <a:xfrm>
          <a:off x="781050" y="435102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973" name="Texto 17" hidden="1">
          <a:extLst>
            <a:ext uri="{FF2B5EF4-FFF2-40B4-BE49-F238E27FC236}">
              <a16:creationId xmlns:a16="http://schemas.microsoft.com/office/drawing/2014/main" id="{00000000-0008-0000-0000-0000B5070000}"/>
            </a:ext>
          </a:extLst>
        </xdr:cNvPr>
        <xdr:cNvSpPr txBox="1">
          <a:spLocks noChangeArrowheads="1"/>
        </xdr:cNvSpPr>
      </xdr:nvSpPr>
      <xdr:spPr bwMode="auto">
        <a:xfrm>
          <a:off x="781050" y="435102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974" name="Texto 17" hidden="1">
          <a:extLst>
            <a:ext uri="{FF2B5EF4-FFF2-40B4-BE49-F238E27FC236}">
              <a16:creationId xmlns:a16="http://schemas.microsoft.com/office/drawing/2014/main" id="{00000000-0008-0000-0000-0000B6070000}"/>
            </a:ext>
          </a:extLst>
        </xdr:cNvPr>
        <xdr:cNvSpPr txBox="1">
          <a:spLocks noChangeArrowheads="1"/>
        </xdr:cNvSpPr>
      </xdr:nvSpPr>
      <xdr:spPr bwMode="auto">
        <a:xfrm>
          <a:off x="781050" y="435102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975" name="Texto 17" hidden="1">
          <a:extLst>
            <a:ext uri="{FF2B5EF4-FFF2-40B4-BE49-F238E27FC236}">
              <a16:creationId xmlns:a16="http://schemas.microsoft.com/office/drawing/2014/main" id="{00000000-0008-0000-0000-0000B7070000}"/>
            </a:ext>
          </a:extLst>
        </xdr:cNvPr>
        <xdr:cNvSpPr txBox="1">
          <a:spLocks noChangeArrowheads="1"/>
        </xdr:cNvSpPr>
      </xdr:nvSpPr>
      <xdr:spPr bwMode="auto">
        <a:xfrm>
          <a:off x="781050" y="435102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976" name="Texto 17" hidden="1">
          <a:extLst>
            <a:ext uri="{FF2B5EF4-FFF2-40B4-BE49-F238E27FC236}">
              <a16:creationId xmlns:a16="http://schemas.microsoft.com/office/drawing/2014/main" id="{00000000-0008-0000-0000-0000B8070000}"/>
            </a:ext>
          </a:extLst>
        </xdr:cNvPr>
        <xdr:cNvSpPr txBox="1">
          <a:spLocks noChangeArrowheads="1"/>
        </xdr:cNvSpPr>
      </xdr:nvSpPr>
      <xdr:spPr bwMode="auto">
        <a:xfrm>
          <a:off x="781050" y="435102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77" name="Texto 17" hidden="1">
          <a:extLst>
            <a:ext uri="{FF2B5EF4-FFF2-40B4-BE49-F238E27FC236}">
              <a16:creationId xmlns:a16="http://schemas.microsoft.com/office/drawing/2014/main" id="{00000000-0008-0000-0000-0000B9070000}"/>
            </a:ext>
          </a:extLst>
        </xdr:cNvPr>
        <xdr:cNvSpPr txBox="1">
          <a:spLocks noChangeArrowheads="1"/>
        </xdr:cNvSpPr>
      </xdr:nvSpPr>
      <xdr:spPr bwMode="auto">
        <a:xfrm>
          <a:off x="781050" y="435102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78" name="Texto 17" hidden="1">
          <a:extLst>
            <a:ext uri="{FF2B5EF4-FFF2-40B4-BE49-F238E27FC236}">
              <a16:creationId xmlns:a16="http://schemas.microsoft.com/office/drawing/2014/main" id="{00000000-0008-0000-0000-0000BA070000}"/>
            </a:ext>
          </a:extLst>
        </xdr:cNvPr>
        <xdr:cNvSpPr txBox="1">
          <a:spLocks noChangeArrowheads="1"/>
        </xdr:cNvSpPr>
      </xdr:nvSpPr>
      <xdr:spPr bwMode="auto">
        <a:xfrm>
          <a:off x="781050" y="435102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79" name="Texto 17" hidden="1">
          <a:extLst>
            <a:ext uri="{FF2B5EF4-FFF2-40B4-BE49-F238E27FC236}">
              <a16:creationId xmlns:a16="http://schemas.microsoft.com/office/drawing/2014/main" id="{00000000-0008-0000-0000-0000BB070000}"/>
            </a:ext>
          </a:extLst>
        </xdr:cNvPr>
        <xdr:cNvSpPr txBox="1">
          <a:spLocks noChangeArrowheads="1"/>
        </xdr:cNvSpPr>
      </xdr:nvSpPr>
      <xdr:spPr bwMode="auto">
        <a:xfrm>
          <a:off x="781050" y="435102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80" name="Texto 17" hidden="1">
          <a:extLst>
            <a:ext uri="{FF2B5EF4-FFF2-40B4-BE49-F238E27FC236}">
              <a16:creationId xmlns:a16="http://schemas.microsoft.com/office/drawing/2014/main" id="{00000000-0008-0000-0000-0000BC070000}"/>
            </a:ext>
          </a:extLst>
        </xdr:cNvPr>
        <xdr:cNvSpPr txBox="1">
          <a:spLocks noChangeArrowheads="1"/>
        </xdr:cNvSpPr>
      </xdr:nvSpPr>
      <xdr:spPr bwMode="auto">
        <a:xfrm>
          <a:off x="781050" y="435102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81" name="Texto 17" hidden="1">
          <a:extLst>
            <a:ext uri="{FF2B5EF4-FFF2-40B4-BE49-F238E27FC236}">
              <a16:creationId xmlns:a16="http://schemas.microsoft.com/office/drawing/2014/main" id="{00000000-0008-0000-0000-0000BD070000}"/>
            </a:ext>
          </a:extLst>
        </xdr:cNvPr>
        <xdr:cNvSpPr txBox="1">
          <a:spLocks noChangeArrowheads="1"/>
        </xdr:cNvSpPr>
      </xdr:nvSpPr>
      <xdr:spPr bwMode="auto">
        <a:xfrm>
          <a:off x="781050" y="435102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82" name="Texto 17" hidden="1">
          <a:extLst>
            <a:ext uri="{FF2B5EF4-FFF2-40B4-BE49-F238E27FC236}">
              <a16:creationId xmlns:a16="http://schemas.microsoft.com/office/drawing/2014/main" id="{00000000-0008-0000-0000-0000BE070000}"/>
            </a:ext>
          </a:extLst>
        </xdr:cNvPr>
        <xdr:cNvSpPr txBox="1">
          <a:spLocks noChangeArrowheads="1"/>
        </xdr:cNvSpPr>
      </xdr:nvSpPr>
      <xdr:spPr bwMode="auto">
        <a:xfrm>
          <a:off x="781050" y="435102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83" name="Texto 17" hidden="1">
          <a:extLst>
            <a:ext uri="{FF2B5EF4-FFF2-40B4-BE49-F238E27FC236}">
              <a16:creationId xmlns:a16="http://schemas.microsoft.com/office/drawing/2014/main" id="{00000000-0008-0000-0000-0000BF070000}"/>
            </a:ext>
          </a:extLst>
        </xdr:cNvPr>
        <xdr:cNvSpPr txBox="1">
          <a:spLocks noChangeArrowheads="1"/>
        </xdr:cNvSpPr>
      </xdr:nvSpPr>
      <xdr:spPr bwMode="auto">
        <a:xfrm>
          <a:off x="781050" y="435102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84" name="Texto 17" hidden="1">
          <a:extLst>
            <a:ext uri="{FF2B5EF4-FFF2-40B4-BE49-F238E27FC236}">
              <a16:creationId xmlns:a16="http://schemas.microsoft.com/office/drawing/2014/main" id="{00000000-0008-0000-0000-0000C0070000}"/>
            </a:ext>
          </a:extLst>
        </xdr:cNvPr>
        <xdr:cNvSpPr txBox="1">
          <a:spLocks noChangeArrowheads="1"/>
        </xdr:cNvSpPr>
      </xdr:nvSpPr>
      <xdr:spPr bwMode="auto">
        <a:xfrm>
          <a:off x="781050" y="435102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985" name="Texto 17" hidden="1">
          <a:extLst>
            <a:ext uri="{FF2B5EF4-FFF2-40B4-BE49-F238E27FC236}">
              <a16:creationId xmlns:a16="http://schemas.microsoft.com/office/drawing/2014/main" id="{00000000-0008-0000-0000-0000C1070000}"/>
            </a:ext>
          </a:extLst>
        </xdr:cNvPr>
        <xdr:cNvSpPr txBox="1">
          <a:spLocks noChangeArrowheads="1"/>
        </xdr:cNvSpPr>
      </xdr:nvSpPr>
      <xdr:spPr bwMode="auto">
        <a:xfrm>
          <a:off x="781050" y="435102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986" name="Texto 17" hidden="1">
          <a:extLst>
            <a:ext uri="{FF2B5EF4-FFF2-40B4-BE49-F238E27FC236}">
              <a16:creationId xmlns:a16="http://schemas.microsoft.com/office/drawing/2014/main" id="{00000000-0008-0000-0000-0000C2070000}"/>
            </a:ext>
          </a:extLst>
        </xdr:cNvPr>
        <xdr:cNvSpPr txBox="1">
          <a:spLocks noChangeArrowheads="1"/>
        </xdr:cNvSpPr>
      </xdr:nvSpPr>
      <xdr:spPr bwMode="auto">
        <a:xfrm>
          <a:off x="781050" y="435102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987" name="Texto 17" hidden="1">
          <a:extLst>
            <a:ext uri="{FF2B5EF4-FFF2-40B4-BE49-F238E27FC236}">
              <a16:creationId xmlns:a16="http://schemas.microsoft.com/office/drawing/2014/main" id="{00000000-0008-0000-0000-0000C3070000}"/>
            </a:ext>
          </a:extLst>
        </xdr:cNvPr>
        <xdr:cNvSpPr txBox="1">
          <a:spLocks noChangeArrowheads="1"/>
        </xdr:cNvSpPr>
      </xdr:nvSpPr>
      <xdr:spPr bwMode="auto">
        <a:xfrm>
          <a:off x="781050" y="435102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988" name="Texto 17" hidden="1">
          <a:extLst>
            <a:ext uri="{FF2B5EF4-FFF2-40B4-BE49-F238E27FC236}">
              <a16:creationId xmlns:a16="http://schemas.microsoft.com/office/drawing/2014/main" id="{00000000-0008-0000-0000-0000C4070000}"/>
            </a:ext>
          </a:extLst>
        </xdr:cNvPr>
        <xdr:cNvSpPr txBox="1">
          <a:spLocks noChangeArrowheads="1"/>
        </xdr:cNvSpPr>
      </xdr:nvSpPr>
      <xdr:spPr bwMode="auto">
        <a:xfrm>
          <a:off x="781050" y="435102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989" name="Texto 17" hidden="1">
          <a:extLst>
            <a:ext uri="{FF2B5EF4-FFF2-40B4-BE49-F238E27FC236}">
              <a16:creationId xmlns:a16="http://schemas.microsoft.com/office/drawing/2014/main" id="{00000000-0008-0000-0000-0000C5070000}"/>
            </a:ext>
          </a:extLst>
        </xdr:cNvPr>
        <xdr:cNvSpPr txBox="1">
          <a:spLocks noChangeArrowheads="1"/>
        </xdr:cNvSpPr>
      </xdr:nvSpPr>
      <xdr:spPr bwMode="auto">
        <a:xfrm>
          <a:off x="781050" y="435102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990" name="Texto 17" hidden="1">
          <a:extLst>
            <a:ext uri="{FF2B5EF4-FFF2-40B4-BE49-F238E27FC236}">
              <a16:creationId xmlns:a16="http://schemas.microsoft.com/office/drawing/2014/main" id="{00000000-0008-0000-0000-0000C6070000}"/>
            </a:ext>
          </a:extLst>
        </xdr:cNvPr>
        <xdr:cNvSpPr txBox="1">
          <a:spLocks noChangeArrowheads="1"/>
        </xdr:cNvSpPr>
      </xdr:nvSpPr>
      <xdr:spPr bwMode="auto">
        <a:xfrm>
          <a:off x="781050" y="435102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91" name="Texto 17" hidden="1">
          <a:extLst>
            <a:ext uri="{FF2B5EF4-FFF2-40B4-BE49-F238E27FC236}">
              <a16:creationId xmlns:a16="http://schemas.microsoft.com/office/drawing/2014/main" id="{00000000-0008-0000-0000-0000C7070000}"/>
            </a:ext>
          </a:extLst>
        </xdr:cNvPr>
        <xdr:cNvSpPr txBox="1">
          <a:spLocks noChangeArrowheads="1"/>
        </xdr:cNvSpPr>
      </xdr:nvSpPr>
      <xdr:spPr bwMode="auto">
        <a:xfrm>
          <a:off x="781050" y="435102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92" name="Texto 17" hidden="1">
          <a:extLst>
            <a:ext uri="{FF2B5EF4-FFF2-40B4-BE49-F238E27FC236}">
              <a16:creationId xmlns:a16="http://schemas.microsoft.com/office/drawing/2014/main" id="{00000000-0008-0000-0000-0000C8070000}"/>
            </a:ext>
          </a:extLst>
        </xdr:cNvPr>
        <xdr:cNvSpPr txBox="1">
          <a:spLocks noChangeArrowheads="1"/>
        </xdr:cNvSpPr>
      </xdr:nvSpPr>
      <xdr:spPr bwMode="auto">
        <a:xfrm>
          <a:off x="781050" y="435102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93" name="Texto 17" hidden="1">
          <a:extLst>
            <a:ext uri="{FF2B5EF4-FFF2-40B4-BE49-F238E27FC236}">
              <a16:creationId xmlns:a16="http://schemas.microsoft.com/office/drawing/2014/main" id="{00000000-0008-0000-0000-0000C9070000}"/>
            </a:ext>
          </a:extLst>
        </xdr:cNvPr>
        <xdr:cNvSpPr txBox="1">
          <a:spLocks noChangeArrowheads="1"/>
        </xdr:cNvSpPr>
      </xdr:nvSpPr>
      <xdr:spPr bwMode="auto">
        <a:xfrm>
          <a:off x="781050" y="435102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94" name="Texto 17" hidden="1">
          <a:extLst>
            <a:ext uri="{FF2B5EF4-FFF2-40B4-BE49-F238E27FC236}">
              <a16:creationId xmlns:a16="http://schemas.microsoft.com/office/drawing/2014/main" id="{00000000-0008-0000-0000-0000CA070000}"/>
            </a:ext>
          </a:extLst>
        </xdr:cNvPr>
        <xdr:cNvSpPr txBox="1">
          <a:spLocks noChangeArrowheads="1"/>
        </xdr:cNvSpPr>
      </xdr:nvSpPr>
      <xdr:spPr bwMode="auto">
        <a:xfrm>
          <a:off x="781050" y="435102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95" name="Texto 17" hidden="1">
          <a:extLst>
            <a:ext uri="{FF2B5EF4-FFF2-40B4-BE49-F238E27FC236}">
              <a16:creationId xmlns:a16="http://schemas.microsoft.com/office/drawing/2014/main" id="{00000000-0008-0000-0000-0000CB070000}"/>
            </a:ext>
          </a:extLst>
        </xdr:cNvPr>
        <xdr:cNvSpPr txBox="1">
          <a:spLocks noChangeArrowheads="1"/>
        </xdr:cNvSpPr>
      </xdr:nvSpPr>
      <xdr:spPr bwMode="auto">
        <a:xfrm>
          <a:off x="781050" y="435102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96" name="Texto 17" hidden="1">
          <a:extLst>
            <a:ext uri="{FF2B5EF4-FFF2-40B4-BE49-F238E27FC236}">
              <a16:creationId xmlns:a16="http://schemas.microsoft.com/office/drawing/2014/main" id="{00000000-0008-0000-0000-0000CC070000}"/>
            </a:ext>
          </a:extLst>
        </xdr:cNvPr>
        <xdr:cNvSpPr txBox="1">
          <a:spLocks noChangeArrowheads="1"/>
        </xdr:cNvSpPr>
      </xdr:nvSpPr>
      <xdr:spPr bwMode="auto">
        <a:xfrm>
          <a:off x="781050" y="435102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97" name="Texto 17" hidden="1">
          <a:extLst>
            <a:ext uri="{FF2B5EF4-FFF2-40B4-BE49-F238E27FC236}">
              <a16:creationId xmlns:a16="http://schemas.microsoft.com/office/drawing/2014/main" id="{00000000-0008-0000-0000-0000CD070000}"/>
            </a:ext>
          </a:extLst>
        </xdr:cNvPr>
        <xdr:cNvSpPr txBox="1">
          <a:spLocks noChangeArrowheads="1"/>
        </xdr:cNvSpPr>
      </xdr:nvSpPr>
      <xdr:spPr bwMode="auto">
        <a:xfrm>
          <a:off x="781050" y="435102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98" name="Texto 17" hidden="1">
          <a:extLst>
            <a:ext uri="{FF2B5EF4-FFF2-40B4-BE49-F238E27FC236}">
              <a16:creationId xmlns:a16="http://schemas.microsoft.com/office/drawing/2014/main" id="{00000000-0008-0000-0000-0000CE070000}"/>
            </a:ext>
          </a:extLst>
        </xdr:cNvPr>
        <xdr:cNvSpPr txBox="1">
          <a:spLocks noChangeArrowheads="1"/>
        </xdr:cNvSpPr>
      </xdr:nvSpPr>
      <xdr:spPr bwMode="auto">
        <a:xfrm>
          <a:off x="781050" y="435102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999" name="Texto 17" hidden="1">
          <a:extLst>
            <a:ext uri="{FF2B5EF4-FFF2-40B4-BE49-F238E27FC236}">
              <a16:creationId xmlns:a16="http://schemas.microsoft.com/office/drawing/2014/main" id="{00000000-0008-0000-0000-0000CF070000}"/>
            </a:ext>
          </a:extLst>
        </xdr:cNvPr>
        <xdr:cNvSpPr txBox="1">
          <a:spLocks noChangeArrowheads="1"/>
        </xdr:cNvSpPr>
      </xdr:nvSpPr>
      <xdr:spPr bwMode="auto">
        <a:xfrm>
          <a:off x="781050" y="435102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000" name="Texto 17" hidden="1">
          <a:extLst>
            <a:ext uri="{FF2B5EF4-FFF2-40B4-BE49-F238E27FC236}">
              <a16:creationId xmlns:a16="http://schemas.microsoft.com/office/drawing/2014/main" id="{00000000-0008-0000-0000-0000D0070000}"/>
            </a:ext>
          </a:extLst>
        </xdr:cNvPr>
        <xdr:cNvSpPr txBox="1">
          <a:spLocks noChangeArrowheads="1"/>
        </xdr:cNvSpPr>
      </xdr:nvSpPr>
      <xdr:spPr bwMode="auto">
        <a:xfrm>
          <a:off x="781050" y="435102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001" name="Texto 17" hidden="1">
          <a:extLst>
            <a:ext uri="{FF2B5EF4-FFF2-40B4-BE49-F238E27FC236}">
              <a16:creationId xmlns:a16="http://schemas.microsoft.com/office/drawing/2014/main" id="{00000000-0008-0000-0000-0000D1070000}"/>
            </a:ext>
          </a:extLst>
        </xdr:cNvPr>
        <xdr:cNvSpPr txBox="1">
          <a:spLocks noChangeArrowheads="1"/>
        </xdr:cNvSpPr>
      </xdr:nvSpPr>
      <xdr:spPr bwMode="auto">
        <a:xfrm>
          <a:off x="781050" y="435102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002" name="Texto 17" hidden="1">
          <a:extLst>
            <a:ext uri="{FF2B5EF4-FFF2-40B4-BE49-F238E27FC236}">
              <a16:creationId xmlns:a16="http://schemas.microsoft.com/office/drawing/2014/main" id="{00000000-0008-0000-0000-0000D2070000}"/>
            </a:ext>
          </a:extLst>
        </xdr:cNvPr>
        <xdr:cNvSpPr txBox="1">
          <a:spLocks noChangeArrowheads="1"/>
        </xdr:cNvSpPr>
      </xdr:nvSpPr>
      <xdr:spPr bwMode="auto">
        <a:xfrm>
          <a:off x="781050" y="435102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003" name="Texto 17" hidden="1">
          <a:extLst>
            <a:ext uri="{FF2B5EF4-FFF2-40B4-BE49-F238E27FC236}">
              <a16:creationId xmlns:a16="http://schemas.microsoft.com/office/drawing/2014/main" id="{00000000-0008-0000-0000-0000D3070000}"/>
            </a:ext>
          </a:extLst>
        </xdr:cNvPr>
        <xdr:cNvSpPr txBox="1">
          <a:spLocks noChangeArrowheads="1"/>
        </xdr:cNvSpPr>
      </xdr:nvSpPr>
      <xdr:spPr bwMode="auto">
        <a:xfrm>
          <a:off x="781050" y="435102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004" name="Texto 17" hidden="1">
          <a:extLst>
            <a:ext uri="{FF2B5EF4-FFF2-40B4-BE49-F238E27FC236}">
              <a16:creationId xmlns:a16="http://schemas.microsoft.com/office/drawing/2014/main" id="{00000000-0008-0000-0000-0000D4070000}"/>
            </a:ext>
          </a:extLst>
        </xdr:cNvPr>
        <xdr:cNvSpPr txBox="1">
          <a:spLocks noChangeArrowheads="1"/>
        </xdr:cNvSpPr>
      </xdr:nvSpPr>
      <xdr:spPr bwMode="auto">
        <a:xfrm>
          <a:off x="781050" y="435102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05" name="Texto 17" hidden="1">
          <a:extLst>
            <a:ext uri="{FF2B5EF4-FFF2-40B4-BE49-F238E27FC236}">
              <a16:creationId xmlns:a16="http://schemas.microsoft.com/office/drawing/2014/main" id="{00000000-0008-0000-0000-0000D5070000}"/>
            </a:ext>
          </a:extLst>
        </xdr:cNvPr>
        <xdr:cNvSpPr txBox="1">
          <a:spLocks noChangeArrowheads="1"/>
        </xdr:cNvSpPr>
      </xdr:nvSpPr>
      <xdr:spPr bwMode="auto">
        <a:xfrm>
          <a:off x="781050" y="435102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06" name="Texto 17" hidden="1">
          <a:extLst>
            <a:ext uri="{FF2B5EF4-FFF2-40B4-BE49-F238E27FC236}">
              <a16:creationId xmlns:a16="http://schemas.microsoft.com/office/drawing/2014/main" id="{00000000-0008-0000-0000-0000D6070000}"/>
            </a:ext>
          </a:extLst>
        </xdr:cNvPr>
        <xdr:cNvSpPr txBox="1">
          <a:spLocks noChangeArrowheads="1"/>
        </xdr:cNvSpPr>
      </xdr:nvSpPr>
      <xdr:spPr bwMode="auto">
        <a:xfrm>
          <a:off x="781050" y="435102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07" name="Texto 17" hidden="1">
          <a:extLst>
            <a:ext uri="{FF2B5EF4-FFF2-40B4-BE49-F238E27FC236}">
              <a16:creationId xmlns:a16="http://schemas.microsoft.com/office/drawing/2014/main" id="{00000000-0008-0000-0000-0000D7070000}"/>
            </a:ext>
          </a:extLst>
        </xdr:cNvPr>
        <xdr:cNvSpPr txBox="1">
          <a:spLocks noChangeArrowheads="1"/>
        </xdr:cNvSpPr>
      </xdr:nvSpPr>
      <xdr:spPr bwMode="auto">
        <a:xfrm>
          <a:off x="781050" y="435102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08" name="Texto 17" hidden="1">
          <a:extLst>
            <a:ext uri="{FF2B5EF4-FFF2-40B4-BE49-F238E27FC236}">
              <a16:creationId xmlns:a16="http://schemas.microsoft.com/office/drawing/2014/main" id="{00000000-0008-0000-0000-0000D8070000}"/>
            </a:ext>
          </a:extLst>
        </xdr:cNvPr>
        <xdr:cNvSpPr txBox="1">
          <a:spLocks noChangeArrowheads="1"/>
        </xdr:cNvSpPr>
      </xdr:nvSpPr>
      <xdr:spPr bwMode="auto">
        <a:xfrm>
          <a:off x="781050" y="435102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09" name="Texto 17" hidden="1">
          <a:extLst>
            <a:ext uri="{FF2B5EF4-FFF2-40B4-BE49-F238E27FC236}">
              <a16:creationId xmlns:a16="http://schemas.microsoft.com/office/drawing/2014/main" id="{00000000-0008-0000-0000-0000D9070000}"/>
            </a:ext>
          </a:extLst>
        </xdr:cNvPr>
        <xdr:cNvSpPr txBox="1">
          <a:spLocks noChangeArrowheads="1"/>
        </xdr:cNvSpPr>
      </xdr:nvSpPr>
      <xdr:spPr bwMode="auto">
        <a:xfrm>
          <a:off x="781050" y="435102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10" name="Texto 17" hidden="1">
          <a:extLst>
            <a:ext uri="{FF2B5EF4-FFF2-40B4-BE49-F238E27FC236}">
              <a16:creationId xmlns:a16="http://schemas.microsoft.com/office/drawing/2014/main" id="{00000000-0008-0000-0000-0000DA070000}"/>
            </a:ext>
          </a:extLst>
        </xdr:cNvPr>
        <xdr:cNvSpPr txBox="1">
          <a:spLocks noChangeArrowheads="1"/>
        </xdr:cNvSpPr>
      </xdr:nvSpPr>
      <xdr:spPr bwMode="auto">
        <a:xfrm>
          <a:off x="781050" y="435102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11" name="Texto 17" hidden="1">
          <a:extLst>
            <a:ext uri="{FF2B5EF4-FFF2-40B4-BE49-F238E27FC236}">
              <a16:creationId xmlns:a16="http://schemas.microsoft.com/office/drawing/2014/main" id="{00000000-0008-0000-0000-0000DB070000}"/>
            </a:ext>
          </a:extLst>
        </xdr:cNvPr>
        <xdr:cNvSpPr txBox="1">
          <a:spLocks noChangeArrowheads="1"/>
        </xdr:cNvSpPr>
      </xdr:nvSpPr>
      <xdr:spPr bwMode="auto">
        <a:xfrm>
          <a:off x="781050" y="435102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19" name="Texto 17" hidden="1">
          <a:extLst>
            <a:ext uri="{FF2B5EF4-FFF2-40B4-BE49-F238E27FC236}">
              <a16:creationId xmlns:a16="http://schemas.microsoft.com/office/drawing/2014/main" id="{00000000-0008-0000-0000-0000E3070000}"/>
            </a:ext>
          </a:extLst>
        </xdr:cNvPr>
        <xdr:cNvSpPr txBox="1">
          <a:spLocks noChangeArrowheads="1"/>
        </xdr:cNvSpPr>
      </xdr:nvSpPr>
      <xdr:spPr bwMode="auto">
        <a:xfrm>
          <a:off x="781050" y="34585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20" name="Texto 17" hidden="1">
          <a:extLst>
            <a:ext uri="{FF2B5EF4-FFF2-40B4-BE49-F238E27FC236}">
              <a16:creationId xmlns:a16="http://schemas.microsoft.com/office/drawing/2014/main" id="{00000000-0008-0000-0000-0000E4070000}"/>
            </a:ext>
          </a:extLst>
        </xdr:cNvPr>
        <xdr:cNvSpPr txBox="1">
          <a:spLocks noChangeArrowheads="1"/>
        </xdr:cNvSpPr>
      </xdr:nvSpPr>
      <xdr:spPr bwMode="auto">
        <a:xfrm>
          <a:off x="781050" y="34585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21" name="Texto 17" hidden="1">
          <a:extLst>
            <a:ext uri="{FF2B5EF4-FFF2-40B4-BE49-F238E27FC236}">
              <a16:creationId xmlns:a16="http://schemas.microsoft.com/office/drawing/2014/main" id="{00000000-0008-0000-0000-0000E5070000}"/>
            </a:ext>
          </a:extLst>
        </xdr:cNvPr>
        <xdr:cNvSpPr txBox="1">
          <a:spLocks noChangeArrowheads="1"/>
        </xdr:cNvSpPr>
      </xdr:nvSpPr>
      <xdr:spPr bwMode="auto">
        <a:xfrm>
          <a:off x="781050" y="34585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22" name="Texto 17" hidden="1">
          <a:extLst>
            <a:ext uri="{FF2B5EF4-FFF2-40B4-BE49-F238E27FC236}">
              <a16:creationId xmlns:a16="http://schemas.microsoft.com/office/drawing/2014/main" id="{00000000-0008-0000-0000-0000E6070000}"/>
            </a:ext>
          </a:extLst>
        </xdr:cNvPr>
        <xdr:cNvSpPr txBox="1">
          <a:spLocks noChangeArrowheads="1"/>
        </xdr:cNvSpPr>
      </xdr:nvSpPr>
      <xdr:spPr bwMode="auto">
        <a:xfrm>
          <a:off x="781050" y="34585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23" name="Texto 17" hidden="1">
          <a:extLst>
            <a:ext uri="{FF2B5EF4-FFF2-40B4-BE49-F238E27FC236}">
              <a16:creationId xmlns:a16="http://schemas.microsoft.com/office/drawing/2014/main" id="{00000000-0008-0000-0000-0000E7070000}"/>
            </a:ext>
          </a:extLst>
        </xdr:cNvPr>
        <xdr:cNvSpPr txBox="1">
          <a:spLocks noChangeArrowheads="1"/>
        </xdr:cNvSpPr>
      </xdr:nvSpPr>
      <xdr:spPr bwMode="auto">
        <a:xfrm>
          <a:off x="781050" y="34585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24" name="Texto 17" hidden="1">
          <a:extLst>
            <a:ext uri="{FF2B5EF4-FFF2-40B4-BE49-F238E27FC236}">
              <a16:creationId xmlns:a16="http://schemas.microsoft.com/office/drawing/2014/main" id="{00000000-0008-0000-0000-0000E8070000}"/>
            </a:ext>
          </a:extLst>
        </xdr:cNvPr>
        <xdr:cNvSpPr txBox="1">
          <a:spLocks noChangeArrowheads="1"/>
        </xdr:cNvSpPr>
      </xdr:nvSpPr>
      <xdr:spPr bwMode="auto">
        <a:xfrm>
          <a:off x="781050" y="34585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25" name="Texto 17" hidden="1">
          <a:extLst>
            <a:ext uri="{FF2B5EF4-FFF2-40B4-BE49-F238E27FC236}">
              <a16:creationId xmlns:a16="http://schemas.microsoft.com/office/drawing/2014/main" id="{00000000-0008-0000-0000-0000E9070000}"/>
            </a:ext>
          </a:extLst>
        </xdr:cNvPr>
        <xdr:cNvSpPr txBox="1">
          <a:spLocks noChangeArrowheads="1"/>
        </xdr:cNvSpPr>
      </xdr:nvSpPr>
      <xdr:spPr bwMode="auto">
        <a:xfrm>
          <a:off x="781050" y="34585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026" name="Texto 17" hidden="1">
          <a:extLst>
            <a:ext uri="{FF2B5EF4-FFF2-40B4-BE49-F238E27FC236}">
              <a16:creationId xmlns:a16="http://schemas.microsoft.com/office/drawing/2014/main" id="{00000000-0008-0000-0000-0000EA070000}"/>
            </a:ext>
          </a:extLst>
        </xdr:cNvPr>
        <xdr:cNvSpPr txBox="1">
          <a:spLocks noChangeArrowheads="1"/>
        </xdr:cNvSpPr>
      </xdr:nvSpPr>
      <xdr:spPr bwMode="auto">
        <a:xfrm>
          <a:off x="781050" y="34585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027" name="Texto 17" hidden="1">
          <a:extLst>
            <a:ext uri="{FF2B5EF4-FFF2-40B4-BE49-F238E27FC236}">
              <a16:creationId xmlns:a16="http://schemas.microsoft.com/office/drawing/2014/main" id="{00000000-0008-0000-0000-0000EB070000}"/>
            </a:ext>
          </a:extLst>
        </xdr:cNvPr>
        <xdr:cNvSpPr txBox="1">
          <a:spLocks noChangeArrowheads="1"/>
        </xdr:cNvSpPr>
      </xdr:nvSpPr>
      <xdr:spPr bwMode="auto">
        <a:xfrm>
          <a:off x="781050" y="34585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028" name="Texto 17" hidden="1">
          <a:extLst>
            <a:ext uri="{FF2B5EF4-FFF2-40B4-BE49-F238E27FC236}">
              <a16:creationId xmlns:a16="http://schemas.microsoft.com/office/drawing/2014/main" id="{00000000-0008-0000-0000-0000EC070000}"/>
            </a:ext>
          </a:extLst>
        </xdr:cNvPr>
        <xdr:cNvSpPr txBox="1">
          <a:spLocks noChangeArrowheads="1"/>
        </xdr:cNvSpPr>
      </xdr:nvSpPr>
      <xdr:spPr bwMode="auto">
        <a:xfrm>
          <a:off x="781050" y="34585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029" name="Texto 17" hidden="1">
          <a:extLst>
            <a:ext uri="{FF2B5EF4-FFF2-40B4-BE49-F238E27FC236}">
              <a16:creationId xmlns:a16="http://schemas.microsoft.com/office/drawing/2014/main" id="{00000000-0008-0000-0000-0000ED070000}"/>
            </a:ext>
          </a:extLst>
        </xdr:cNvPr>
        <xdr:cNvSpPr txBox="1">
          <a:spLocks noChangeArrowheads="1"/>
        </xdr:cNvSpPr>
      </xdr:nvSpPr>
      <xdr:spPr bwMode="auto">
        <a:xfrm>
          <a:off x="781050" y="34585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030" name="Texto 17" hidden="1">
          <a:extLst>
            <a:ext uri="{FF2B5EF4-FFF2-40B4-BE49-F238E27FC236}">
              <a16:creationId xmlns:a16="http://schemas.microsoft.com/office/drawing/2014/main" id="{00000000-0008-0000-0000-0000EE070000}"/>
            </a:ext>
          </a:extLst>
        </xdr:cNvPr>
        <xdr:cNvSpPr txBox="1">
          <a:spLocks noChangeArrowheads="1"/>
        </xdr:cNvSpPr>
      </xdr:nvSpPr>
      <xdr:spPr bwMode="auto">
        <a:xfrm>
          <a:off x="781050" y="34585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031" name="Texto 17" hidden="1">
          <a:extLst>
            <a:ext uri="{FF2B5EF4-FFF2-40B4-BE49-F238E27FC236}">
              <a16:creationId xmlns:a16="http://schemas.microsoft.com/office/drawing/2014/main" id="{00000000-0008-0000-0000-0000EF070000}"/>
            </a:ext>
          </a:extLst>
        </xdr:cNvPr>
        <xdr:cNvSpPr txBox="1">
          <a:spLocks noChangeArrowheads="1"/>
        </xdr:cNvSpPr>
      </xdr:nvSpPr>
      <xdr:spPr bwMode="auto">
        <a:xfrm>
          <a:off x="781050" y="34585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32" name="Texto 17" hidden="1">
          <a:extLst>
            <a:ext uri="{FF2B5EF4-FFF2-40B4-BE49-F238E27FC236}">
              <a16:creationId xmlns:a16="http://schemas.microsoft.com/office/drawing/2014/main" id="{00000000-0008-0000-0000-0000F0070000}"/>
            </a:ext>
          </a:extLst>
        </xdr:cNvPr>
        <xdr:cNvSpPr txBox="1">
          <a:spLocks noChangeArrowheads="1"/>
        </xdr:cNvSpPr>
      </xdr:nvSpPr>
      <xdr:spPr bwMode="auto">
        <a:xfrm>
          <a:off x="781050" y="34585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33" name="Texto 17" hidden="1">
          <a:extLst>
            <a:ext uri="{FF2B5EF4-FFF2-40B4-BE49-F238E27FC236}">
              <a16:creationId xmlns:a16="http://schemas.microsoft.com/office/drawing/2014/main" id="{00000000-0008-0000-0000-0000F1070000}"/>
            </a:ext>
          </a:extLst>
        </xdr:cNvPr>
        <xdr:cNvSpPr txBox="1">
          <a:spLocks noChangeArrowheads="1"/>
        </xdr:cNvSpPr>
      </xdr:nvSpPr>
      <xdr:spPr bwMode="auto">
        <a:xfrm>
          <a:off x="781050" y="34585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34" name="Texto 17" hidden="1">
          <a:extLst>
            <a:ext uri="{FF2B5EF4-FFF2-40B4-BE49-F238E27FC236}">
              <a16:creationId xmlns:a16="http://schemas.microsoft.com/office/drawing/2014/main" id="{00000000-0008-0000-0000-0000F2070000}"/>
            </a:ext>
          </a:extLst>
        </xdr:cNvPr>
        <xdr:cNvSpPr txBox="1">
          <a:spLocks noChangeArrowheads="1"/>
        </xdr:cNvSpPr>
      </xdr:nvSpPr>
      <xdr:spPr bwMode="auto">
        <a:xfrm>
          <a:off x="781050" y="34585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35" name="Texto 17" hidden="1">
          <a:extLst>
            <a:ext uri="{FF2B5EF4-FFF2-40B4-BE49-F238E27FC236}">
              <a16:creationId xmlns:a16="http://schemas.microsoft.com/office/drawing/2014/main" id="{00000000-0008-0000-0000-0000F3070000}"/>
            </a:ext>
          </a:extLst>
        </xdr:cNvPr>
        <xdr:cNvSpPr txBox="1">
          <a:spLocks noChangeArrowheads="1"/>
        </xdr:cNvSpPr>
      </xdr:nvSpPr>
      <xdr:spPr bwMode="auto">
        <a:xfrm>
          <a:off x="781050" y="34585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36" name="Texto 17" hidden="1">
          <a:extLst>
            <a:ext uri="{FF2B5EF4-FFF2-40B4-BE49-F238E27FC236}">
              <a16:creationId xmlns:a16="http://schemas.microsoft.com/office/drawing/2014/main" id="{00000000-0008-0000-0000-0000F4070000}"/>
            </a:ext>
          </a:extLst>
        </xdr:cNvPr>
        <xdr:cNvSpPr txBox="1">
          <a:spLocks noChangeArrowheads="1"/>
        </xdr:cNvSpPr>
      </xdr:nvSpPr>
      <xdr:spPr bwMode="auto">
        <a:xfrm>
          <a:off x="781050" y="34585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37" name="Texto 17" hidden="1">
          <a:extLst>
            <a:ext uri="{FF2B5EF4-FFF2-40B4-BE49-F238E27FC236}">
              <a16:creationId xmlns:a16="http://schemas.microsoft.com/office/drawing/2014/main" id="{00000000-0008-0000-0000-0000F5070000}"/>
            </a:ext>
          </a:extLst>
        </xdr:cNvPr>
        <xdr:cNvSpPr txBox="1">
          <a:spLocks noChangeArrowheads="1"/>
        </xdr:cNvSpPr>
      </xdr:nvSpPr>
      <xdr:spPr bwMode="auto">
        <a:xfrm>
          <a:off x="781050" y="34585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38" name="Texto 17" hidden="1">
          <a:extLst>
            <a:ext uri="{FF2B5EF4-FFF2-40B4-BE49-F238E27FC236}">
              <a16:creationId xmlns:a16="http://schemas.microsoft.com/office/drawing/2014/main" id="{00000000-0008-0000-0000-0000F6070000}"/>
            </a:ext>
          </a:extLst>
        </xdr:cNvPr>
        <xdr:cNvSpPr txBox="1">
          <a:spLocks noChangeArrowheads="1"/>
        </xdr:cNvSpPr>
      </xdr:nvSpPr>
      <xdr:spPr bwMode="auto">
        <a:xfrm>
          <a:off x="781050" y="34585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39" name="Texto 17" hidden="1">
          <a:extLst>
            <a:ext uri="{FF2B5EF4-FFF2-40B4-BE49-F238E27FC236}">
              <a16:creationId xmlns:a16="http://schemas.microsoft.com/office/drawing/2014/main" id="{00000000-0008-0000-0000-0000F7070000}"/>
            </a:ext>
          </a:extLst>
        </xdr:cNvPr>
        <xdr:cNvSpPr txBox="1">
          <a:spLocks noChangeArrowheads="1"/>
        </xdr:cNvSpPr>
      </xdr:nvSpPr>
      <xdr:spPr bwMode="auto">
        <a:xfrm>
          <a:off x="781050" y="34585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040" name="Texto 17" hidden="1">
          <a:extLst>
            <a:ext uri="{FF2B5EF4-FFF2-40B4-BE49-F238E27FC236}">
              <a16:creationId xmlns:a16="http://schemas.microsoft.com/office/drawing/2014/main" id="{00000000-0008-0000-0000-0000F8070000}"/>
            </a:ext>
          </a:extLst>
        </xdr:cNvPr>
        <xdr:cNvSpPr txBox="1">
          <a:spLocks noChangeArrowheads="1"/>
        </xdr:cNvSpPr>
      </xdr:nvSpPr>
      <xdr:spPr bwMode="auto">
        <a:xfrm>
          <a:off x="781050" y="34585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041" name="Texto 17" hidden="1">
          <a:extLst>
            <a:ext uri="{FF2B5EF4-FFF2-40B4-BE49-F238E27FC236}">
              <a16:creationId xmlns:a16="http://schemas.microsoft.com/office/drawing/2014/main" id="{00000000-0008-0000-0000-0000F9070000}"/>
            </a:ext>
          </a:extLst>
        </xdr:cNvPr>
        <xdr:cNvSpPr txBox="1">
          <a:spLocks noChangeArrowheads="1"/>
        </xdr:cNvSpPr>
      </xdr:nvSpPr>
      <xdr:spPr bwMode="auto">
        <a:xfrm>
          <a:off x="781050" y="34585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042" name="Texto 17" hidden="1">
          <a:extLst>
            <a:ext uri="{FF2B5EF4-FFF2-40B4-BE49-F238E27FC236}">
              <a16:creationId xmlns:a16="http://schemas.microsoft.com/office/drawing/2014/main" id="{00000000-0008-0000-0000-0000FA070000}"/>
            </a:ext>
          </a:extLst>
        </xdr:cNvPr>
        <xdr:cNvSpPr txBox="1">
          <a:spLocks noChangeArrowheads="1"/>
        </xdr:cNvSpPr>
      </xdr:nvSpPr>
      <xdr:spPr bwMode="auto">
        <a:xfrm>
          <a:off x="781050" y="34585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043" name="Texto 17" hidden="1">
          <a:extLst>
            <a:ext uri="{FF2B5EF4-FFF2-40B4-BE49-F238E27FC236}">
              <a16:creationId xmlns:a16="http://schemas.microsoft.com/office/drawing/2014/main" id="{00000000-0008-0000-0000-0000FB070000}"/>
            </a:ext>
          </a:extLst>
        </xdr:cNvPr>
        <xdr:cNvSpPr txBox="1">
          <a:spLocks noChangeArrowheads="1"/>
        </xdr:cNvSpPr>
      </xdr:nvSpPr>
      <xdr:spPr bwMode="auto">
        <a:xfrm>
          <a:off x="781050" y="34585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044" name="Texto 17" hidden="1">
          <a:extLst>
            <a:ext uri="{FF2B5EF4-FFF2-40B4-BE49-F238E27FC236}">
              <a16:creationId xmlns:a16="http://schemas.microsoft.com/office/drawing/2014/main" id="{00000000-0008-0000-0000-0000FC070000}"/>
            </a:ext>
          </a:extLst>
        </xdr:cNvPr>
        <xdr:cNvSpPr txBox="1">
          <a:spLocks noChangeArrowheads="1"/>
        </xdr:cNvSpPr>
      </xdr:nvSpPr>
      <xdr:spPr bwMode="auto">
        <a:xfrm>
          <a:off x="781050" y="34585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045" name="Texto 17" hidden="1">
          <a:extLst>
            <a:ext uri="{FF2B5EF4-FFF2-40B4-BE49-F238E27FC236}">
              <a16:creationId xmlns:a16="http://schemas.microsoft.com/office/drawing/2014/main" id="{00000000-0008-0000-0000-0000FD070000}"/>
            </a:ext>
          </a:extLst>
        </xdr:cNvPr>
        <xdr:cNvSpPr txBox="1">
          <a:spLocks noChangeArrowheads="1"/>
        </xdr:cNvSpPr>
      </xdr:nvSpPr>
      <xdr:spPr bwMode="auto">
        <a:xfrm>
          <a:off x="781050" y="34585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46" name="Texto 17" hidden="1">
          <a:extLst>
            <a:ext uri="{FF2B5EF4-FFF2-40B4-BE49-F238E27FC236}">
              <a16:creationId xmlns:a16="http://schemas.microsoft.com/office/drawing/2014/main" id="{00000000-0008-0000-0000-0000FE070000}"/>
            </a:ext>
          </a:extLst>
        </xdr:cNvPr>
        <xdr:cNvSpPr txBox="1">
          <a:spLocks noChangeArrowheads="1"/>
        </xdr:cNvSpPr>
      </xdr:nvSpPr>
      <xdr:spPr bwMode="auto">
        <a:xfrm>
          <a:off x="781050" y="34585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47" name="Texto 17" hidden="1">
          <a:extLst>
            <a:ext uri="{FF2B5EF4-FFF2-40B4-BE49-F238E27FC236}">
              <a16:creationId xmlns:a16="http://schemas.microsoft.com/office/drawing/2014/main" id="{00000000-0008-0000-0000-0000FF070000}"/>
            </a:ext>
          </a:extLst>
        </xdr:cNvPr>
        <xdr:cNvSpPr txBox="1">
          <a:spLocks noChangeArrowheads="1"/>
        </xdr:cNvSpPr>
      </xdr:nvSpPr>
      <xdr:spPr bwMode="auto">
        <a:xfrm>
          <a:off x="781050" y="34585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48" name="Texto 17" hidden="1">
          <a:extLst>
            <a:ext uri="{FF2B5EF4-FFF2-40B4-BE49-F238E27FC236}">
              <a16:creationId xmlns:a16="http://schemas.microsoft.com/office/drawing/2014/main" id="{00000000-0008-0000-0000-000000080000}"/>
            </a:ext>
          </a:extLst>
        </xdr:cNvPr>
        <xdr:cNvSpPr txBox="1">
          <a:spLocks noChangeArrowheads="1"/>
        </xdr:cNvSpPr>
      </xdr:nvSpPr>
      <xdr:spPr bwMode="auto">
        <a:xfrm>
          <a:off x="781050" y="34585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49" name="Texto 17" hidden="1">
          <a:extLst>
            <a:ext uri="{FF2B5EF4-FFF2-40B4-BE49-F238E27FC236}">
              <a16:creationId xmlns:a16="http://schemas.microsoft.com/office/drawing/2014/main" id="{00000000-0008-0000-0000-000001080000}"/>
            </a:ext>
          </a:extLst>
        </xdr:cNvPr>
        <xdr:cNvSpPr txBox="1">
          <a:spLocks noChangeArrowheads="1"/>
        </xdr:cNvSpPr>
      </xdr:nvSpPr>
      <xdr:spPr bwMode="auto">
        <a:xfrm>
          <a:off x="781050" y="34585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50" name="Texto 17" hidden="1">
          <a:extLst>
            <a:ext uri="{FF2B5EF4-FFF2-40B4-BE49-F238E27FC236}">
              <a16:creationId xmlns:a16="http://schemas.microsoft.com/office/drawing/2014/main" id="{00000000-0008-0000-0000-000002080000}"/>
            </a:ext>
          </a:extLst>
        </xdr:cNvPr>
        <xdr:cNvSpPr txBox="1">
          <a:spLocks noChangeArrowheads="1"/>
        </xdr:cNvSpPr>
      </xdr:nvSpPr>
      <xdr:spPr bwMode="auto">
        <a:xfrm>
          <a:off x="781050" y="34585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51" name="Texto 17" hidden="1">
          <a:extLst>
            <a:ext uri="{FF2B5EF4-FFF2-40B4-BE49-F238E27FC236}">
              <a16:creationId xmlns:a16="http://schemas.microsoft.com/office/drawing/2014/main" id="{00000000-0008-0000-0000-000003080000}"/>
            </a:ext>
          </a:extLst>
        </xdr:cNvPr>
        <xdr:cNvSpPr txBox="1">
          <a:spLocks noChangeArrowheads="1"/>
        </xdr:cNvSpPr>
      </xdr:nvSpPr>
      <xdr:spPr bwMode="auto">
        <a:xfrm>
          <a:off x="781050" y="34585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52" name="Texto 17" hidden="1">
          <a:extLst>
            <a:ext uri="{FF2B5EF4-FFF2-40B4-BE49-F238E27FC236}">
              <a16:creationId xmlns:a16="http://schemas.microsoft.com/office/drawing/2014/main" id="{00000000-0008-0000-0000-000004080000}"/>
            </a:ext>
          </a:extLst>
        </xdr:cNvPr>
        <xdr:cNvSpPr txBox="1">
          <a:spLocks noChangeArrowheads="1"/>
        </xdr:cNvSpPr>
      </xdr:nvSpPr>
      <xdr:spPr bwMode="auto">
        <a:xfrm>
          <a:off x="781050" y="34585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53" name="Texto 17" hidden="1">
          <a:extLst>
            <a:ext uri="{FF2B5EF4-FFF2-40B4-BE49-F238E27FC236}">
              <a16:creationId xmlns:a16="http://schemas.microsoft.com/office/drawing/2014/main" id="{00000000-0008-0000-0000-000005080000}"/>
            </a:ext>
          </a:extLst>
        </xdr:cNvPr>
        <xdr:cNvSpPr txBox="1">
          <a:spLocks noChangeArrowheads="1"/>
        </xdr:cNvSpPr>
      </xdr:nvSpPr>
      <xdr:spPr bwMode="auto">
        <a:xfrm>
          <a:off x="781050" y="34585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054" name="Texto 17" hidden="1">
          <a:extLst>
            <a:ext uri="{FF2B5EF4-FFF2-40B4-BE49-F238E27FC236}">
              <a16:creationId xmlns:a16="http://schemas.microsoft.com/office/drawing/2014/main" id="{00000000-0008-0000-0000-000006080000}"/>
            </a:ext>
          </a:extLst>
        </xdr:cNvPr>
        <xdr:cNvSpPr txBox="1">
          <a:spLocks noChangeArrowheads="1"/>
        </xdr:cNvSpPr>
      </xdr:nvSpPr>
      <xdr:spPr bwMode="auto">
        <a:xfrm>
          <a:off x="781050" y="34585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055" name="Texto 17" hidden="1">
          <a:extLst>
            <a:ext uri="{FF2B5EF4-FFF2-40B4-BE49-F238E27FC236}">
              <a16:creationId xmlns:a16="http://schemas.microsoft.com/office/drawing/2014/main" id="{00000000-0008-0000-0000-000007080000}"/>
            </a:ext>
          </a:extLst>
        </xdr:cNvPr>
        <xdr:cNvSpPr txBox="1">
          <a:spLocks noChangeArrowheads="1"/>
        </xdr:cNvSpPr>
      </xdr:nvSpPr>
      <xdr:spPr bwMode="auto">
        <a:xfrm>
          <a:off x="781050" y="34585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056" name="Texto 17" hidden="1">
          <a:extLst>
            <a:ext uri="{FF2B5EF4-FFF2-40B4-BE49-F238E27FC236}">
              <a16:creationId xmlns:a16="http://schemas.microsoft.com/office/drawing/2014/main" id="{00000000-0008-0000-0000-000008080000}"/>
            </a:ext>
          </a:extLst>
        </xdr:cNvPr>
        <xdr:cNvSpPr txBox="1">
          <a:spLocks noChangeArrowheads="1"/>
        </xdr:cNvSpPr>
      </xdr:nvSpPr>
      <xdr:spPr bwMode="auto">
        <a:xfrm>
          <a:off x="781050" y="34585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057" name="Texto 17" hidden="1">
          <a:extLst>
            <a:ext uri="{FF2B5EF4-FFF2-40B4-BE49-F238E27FC236}">
              <a16:creationId xmlns:a16="http://schemas.microsoft.com/office/drawing/2014/main" id="{00000000-0008-0000-0000-000009080000}"/>
            </a:ext>
          </a:extLst>
        </xdr:cNvPr>
        <xdr:cNvSpPr txBox="1">
          <a:spLocks noChangeArrowheads="1"/>
        </xdr:cNvSpPr>
      </xdr:nvSpPr>
      <xdr:spPr bwMode="auto">
        <a:xfrm>
          <a:off x="781050" y="34585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058" name="Texto 17" hidden="1">
          <a:extLst>
            <a:ext uri="{FF2B5EF4-FFF2-40B4-BE49-F238E27FC236}">
              <a16:creationId xmlns:a16="http://schemas.microsoft.com/office/drawing/2014/main" id="{00000000-0008-0000-0000-00000A080000}"/>
            </a:ext>
          </a:extLst>
        </xdr:cNvPr>
        <xdr:cNvSpPr txBox="1">
          <a:spLocks noChangeArrowheads="1"/>
        </xdr:cNvSpPr>
      </xdr:nvSpPr>
      <xdr:spPr bwMode="auto">
        <a:xfrm>
          <a:off x="781050" y="34585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059" name="Texto 17" hidden="1">
          <a:extLst>
            <a:ext uri="{FF2B5EF4-FFF2-40B4-BE49-F238E27FC236}">
              <a16:creationId xmlns:a16="http://schemas.microsoft.com/office/drawing/2014/main" id="{00000000-0008-0000-0000-00000B080000}"/>
            </a:ext>
          </a:extLst>
        </xdr:cNvPr>
        <xdr:cNvSpPr txBox="1">
          <a:spLocks noChangeArrowheads="1"/>
        </xdr:cNvSpPr>
      </xdr:nvSpPr>
      <xdr:spPr bwMode="auto">
        <a:xfrm>
          <a:off x="781050" y="34585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60" name="Texto 17" hidden="1">
          <a:extLst>
            <a:ext uri="{FF2B5EF4-FFF2-40B4-BE49-F238E27FC236}">
              <a16:creationId xmlns:a16="http://schemas.microsoft.com/office/drawing/2014/main" id="{00000000-0008-0000-0000-00000C080000}"/>
            </a:ext>
          </a:extLst>
        </xdr:cNvPr>
        <xdr:cNvSpPr txBox="1">
          <a:spLocks noChangeArrowheads="1"/>
        </xdr:cNvSpPr>
      </xdr:nvSpPr>
      <xdr:spPr bwMode="auto">
        <a:xfrm>
          <a:off x="781050" y="34585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61" name="Texto 17" hidden="1">
          <a:extLst>
            <a:ext uri="{FF2B5EF4-FFF2-40B4-BE49-F238E27FC236}">
              <a16:creationId xmlns:a16="http://schemas.microsoft.com/office/drawing/2014/main" id="{00000000-0008-0000-0000-00000D080000}"/>
            </a:ext>
          </a:extLst>
        </xdr:cNvPr>
        <xdr:cNvSpPr txBox="1">
          <a:spLocks noChangeArrowheads="1"/>
        </xdr:cNvSpPr>
      </xdr:nvSpPr>
      <xdr:spPr bwMode="auto">
        <a:xfrm>
          <a:off x="781050" y="34585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62" name="Texto 17" hidden="1">
          <a:extLst>
            <a:ext uri="{FF2B5EF4-FFF2-40B4-BE49-F238E27FC236}">
              <a16:creationId xmlns:a16="http://schemas.microsoft.com/office/drawing/2014/main" id="{00000000-0008-0000-0000-00000E080000}"/>
            </a:ext>
          </a:extLst>
        </xdr:cNvPr>
        <xdr:cNvSpPr txBox="1">
          <a:spLocks noChangeArrowheads="1"/>
        </xdr:cNvSpPr>
      </xdr:nvSpPr>
      <xdr:spPr bwMode="auto">
        <a:xfrm>
          <a:off x="781050" y="34585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63" name="Texto 17" hidden="1">
          <a:extLst>
            <a:ext uri="{FF2B5EF4-FFF2-40B4-BE49-F238E27FC236}">
              <a16:creationId xmlns:a16="http://schemas.microsoft.com/office/drawing/2014/main" id="{00000000-0008-0000-0000-00000F080000}"/>
            </a:ext>
          </a:extLst>
        </xdr:cNvPr>
        <xdr:cNvSpPr txBox="1">
          <a:spLocks noChangeArrowheads="1"/>
        </xdr:cNvSpPr>
      </xdr:nvSpPr>
      <xdr:spPr bwMode="auto">
        <a:xfrm>
          <a:off x="781050" y="34585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64" name="Texto 17" hidden="1">
          <a:extLst>
            <a:ext uri="{FF2B5EF4-FFF2-40B4-BE49-F238E27FC236}">
              <a16:creationId xmlns:a16="http://schemas.microsoft.com/office/drawing/2014/main" id="{00000000-0008-0000-0000-000010080000}"/>
            </a:ext>
          </a:extLst>
        </xdr:cNvPr>
        <xdr:cNvSpPr txBox="1">
          <a:spLocks noChangeArrowheads="1"/>
        </xdr:cNvSpPr>
      </xdr:nvSpPr>
      <xdr:spPr bwMode="auto">
        <a:xfrm>
          <a:off x="781050" y="34585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65" name="Texto 17" hidden="1">
          <a:extLst>
            <a:ext uri="{FF2B5EF4-FFF2-40B4-BE49-F238E27FC236}">
              <a16:creationId xmlns:a16="http://schemas.microsoft.com/office/drawing/2014/main" id="{00000000-0008-0000-0000-000011080000}"/>
            </a:ext>
          </a:extLst>
        </xdr:cNvPr>
        <xdr:cNvSpPr txBox="1">
          <a:spLocks noChangeArrowheads="1"/>
        </xdr:cNvSpPr>
      </xdr:nvSpPr>
      <xdr:spPr bwMode="auto">
        <a:xfrm>
          <a:off x="781050" y="34585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66" name="Texto 17" hidden="1">
          <a:extLst>
            <a:ext uri="{FF2B5EF4-FFF2-40B4-BE49-F238E27FC236}">
              <a16:creationId xmlns:a16="http://schemas.microsoft.com/office/drawing/2014/main" id="{00000000-0008-0000-0000-000012080000}"/>
            </a:ext>
          </a:extLst>
        </xdr:cNvPr>
        <xdr:cNvSpPr txBox="1">
          <a:spLocks noChangeArrowheads="1"/>
        </xdr:cNvSpPr>
      </xdr:nvSpPr>
      <xdr:spPr bwMode="auto">
        <a:xfrm>
          <a:off x="781050" y="34585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67" name="Texto 17" hidden="1">
          <a:extLst>
            <a:ext uri="{FF2B5EF4-FFF2-40B4-BE49-F238E27FC236}">
              <a16:creationId xmlns:a16="http://schemas.microsoft.com/office/drawing/2014/main" id="{00000000-0008-0000-0000-000013080000}"/>
            </a:ext>
          </a:extLst>
        </xdr:cNvPr>
        <xdr:cNvSpPr txBox="1">
          <a:spLocks noChangeArrowheads="1"/>
        </xdr:cNvSpPr>
      </xdr:nvSpPr>
      <xdr:spPr bwMode="auto">
        <a:xfrm>
          <a:off x="781050" y="34585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068" name="Texto 17" hidden="1">
          <a:extLst>
            <a:ext uri="{FF2B5EF4-FFF2-40B4-BE49-F238E27FC236}">
              <a16:creationId xmlns:a16="http://schemas.microsoft.com/office/drawing/2014/main" id="{00000000-0008-0000-0000-000014080000}"/>
            </a:ext>
          </a:extLst>
        </xdr:cNvPr>
        <xdr:cNvSpPr txBox="1">
          <a:spLocks noChangeArrowheads="1"/>
        </xdr:cNvSpPr>
      </xdr:nvSpPr>
      <xdr:spPr bwMode="auto">
        <a:xfrm>
          <a:off x="781050" y="34585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069" name="Texto 17" hidden="1">
          <a:extLst>
            <a:ext uri="{FF2B5EF4-FFF2-40B4-BE49-F238E27FC236}">
              <a16:creationId xmlns:a16="http://schemas.microsoft.com/office/drawing/2014/main" id="{00000000-0008-0000-0000-000015080000}"/>
            </a:ext>
          </a:extLst>
        </xdr:cNvPr>
        <xdr:cNvSpPr txBox="1">
          <a:spLocks noChangeArrowheads="1"/>
        </xdr:cNvSpPr>
      </xdr:nvSpPr>
      <xdr:spPr bwMode="auto">
        <a:xfrm>
          <a:off x="781050" y="34585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070" name="Texto 17" hidden="1">
          <a:extLst>
            <a:ext uri="{FF2B5EF4-FFF2-40B4-BE49-F238E27FC236}">
              <a16:creationId xmlns:a16="http://schemas.microsoft.com/office/drawing/2014/main" id="{00000000-0008-0000-0000-000016080000}"/>
            </a:ext>
          </a:extLst>
        </xdr:cNvPr>
        <xdr:cNvSpPr txBox="1">
          <a:spLocks noChangeArrowheads="1"/>
        </xdr:cNvSpPr>
      </xdr:nvSpPr>
      <xdr:spPr bwMode="auto">
        <a:xfrm>
          <a:off x="781050" y="34585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071" name="Texto 17" hidden="1">
          <a:extLst>
            <a:ext uri="{FF2B5EF4-FFF2-40B4-BE49-F238E27FC236}">
              <a16:creationId xmlns:a16="http://schemas.microsoft.com/office/drawing/2014/main" id="{00000000-0008-0000-0000-000017080000}"/>
            </a:ext>
          </a:extLst>
        </xdr:cNvPr>
        <xdr:cNvSpPr txBox="1">
          <a:spLocks noChangeArrowheads="1"/>
        </xdr:cNvSpPr>
      </xdr:nvSpPr>
      <xdr:spPr bwMode="auto">
        <a:xfrm>
          <a:off x="781050" y="34585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73" name="Texto 17" hidden="1">
          <a:extLst>
            <a:ext uri="{FF2B5EF4-FFF2-40B4-BE49-F238E27FC236}">
              <a16:creationId xmlns:a16="http://schemas.microsoft.com/office/drawing/2014/main" id="{00000000-0008-0000-0000-000019080000}"/>
            </a:ext>
          </a:extLst>
        </xdr:cNvPr>
        <xdr:cNvSpPr txBox="1">
          <a:spLocks noChangeArrowheads="1"/>
        </xdr:cNvSpPr>
      </xdr:nvSpPr>
      <xdr:spPr bwMode="auto">
        <a:xfrm>
          <a:off x="781050" y="36014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74" name="Texto 17" hidden="1">
          <a:extLst>
            <a:ext uri="{FF2B5EF4-FFF2-40B4-BE49-F238E27FC236}">
              <a16:creationId xmlns:a16="http://schemas.microsoft.com/office/drawing/2014/main" id="{00000000-0008-0000-0000-00001A080000}"/>
            </a:ext>
          </a:extLst>
        </xdr:cNvPr>
        <xdr:cNvSpPr txBox="1">
          <a:spLocks noChangeArrowheads="1"/>
        </xdr:cNvSpPr>
      </xdr:nvSpPr>
      <xdr:spPr bwMode="auto">
        <a:xfrm>
          <a:off x="781050" y="36014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75" name="Texto 17" hidden="1">
          <a:extLst>
            <a:ext uri="{FF2B5EF4-FFF2-40B4-BE49-F238E27FC236}">
              <a16:creationId xmlns:a16="http://schemas.microsoft.com/office/drawing/2014/main" id="{00000000-0008-0000-0000-00001B080000}"/>
            </a:ext>
          </a:extLst>
        </xdr:cNvPr>
        <xdr:cNvSpPr txBox="1">
          <a:spLocks noChangeArrowheads="1"/>
        </xdr:cNvSpPr>
      </xdr:nvSpPr>
      <xdr:spPr bwMode="auto">
        <a:xfrm>
          <a:off x="781050" y="36014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76" name="Texto 17" hidden="1">
          <a:extLst>
            <a:ext uri="{FF2B5EF4-FFF2-40B4-BE49-F238E27FC236}">
              <a16:creationId xmlns:a16="http://schemas.microsoft.com/office/drawing/2014/main" id="{00000000-0008-0000-0000-00001C080000}"/>
            </a:ext>
          </a:extLst>
        </xdr:cNvPr>
        <xdr:cNvSpPr txBox="1">
          <a:spLocks noChangeArrowheads="1"/>
        </xdr:cNvSpPr>
      </xdr:nvSpPr>
      <xdr:spPr bwMode="auto">
        <a:xfrm>
          <a:off x="781050" y="36014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77" name="Texto 17" hidden="1">
          <a:extLst>
            <a:ext uri="{FF2B5EF4-FFF2-40B4-BE49-F238E27FC236}">
              <a16:creationId xmlns:a16="http://schemas.microsoft.com/office/drawing/2014/main" id="{00000000-0008-0000-0000-00001D080000}"/>
            </a:ext>
          </a:extLst>
        </xdr:cNvPr>
        <xdr:cNvSpPr txBox="1">
          <a:spLocks noChangeArrowheads="1"/>
        </xdr:cNvSpPr>
      </xdr:nvSpPr>
      <xdr:spPr bwMode="auto">
        <a:xfrm>
          <a:off x="781050" y="36014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78" name="Texto 17" hidden="1">
          <a:extLst>
            <a:ext uri="{FF2B5EF4-FFF2-40B4-BE49-F238E27FC236}">
              <a16:creationId xmlns:a16="http://schemas.microsoft.com/office/drawing/2014/main" id="{00000000-0008-0000-0000-00001E080000}"/>
            </a:ext>
          </a:extLst>
        </xdr:cNvPr>
        <xdr:cNvSpPr txBox="1">
          <a:spLocks noChangeArrowheads="1"/>
        </xdr:cNvSpPr>
      </xdr:nvSpPr>
      <xdr:spPr bwMode="auto">
        <a:xfrm>
          <a:off x="781050" y="36014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79" name="Texto 17" hidden="1">
          <a:extLst>
            <a:ext uri="{FF2B5EF4-FFF2-40B4-BE49-F238E27FC236}">
              <a16:creationId xmlns:a16="http://schemas.microsoft.com/office/drawing/2014/main" id="{00000000-0008-0000-0000-00001F080000}"/>
            </a:ext>
          </a:extLst>
        </xdr:cNvPr>
        <xdr:cNvSpPr txBox="1">
          <a:spLocks noChangeArrowheads="1"/>
        </xdr:cNvSpPr>
      </xdr:nvSpPr>
      <xdr:spPr bwMode="auto">
        <a:xfrm>
          <a:off x="781050" y="36014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080" name="Texto 17" hidden="1">
          <a:extLst>
            <a:ext uri="{FF2B5EF4-FFF2-40B4-BE49-F238E27FC236}">
              <a16:creationId xmlns:a16="http://schemas.microsoft.com/office/drawing/2014/main" id="{00000000-0008-0000-0000-000020080000}"/>
            </a:ext>
          </a:extLst>
        </xdr:cNvPr>
        <xdr:cNvSpPr txBox="1">
          <a:spLocks noChangeArrowheads="1"/>
        </xdr:cNvSpPr>
      </xdr:nvSpPr>
      <xdr:spPr bwMode="auto">
        <a:xfrm>
          <a:off x="781050" y="36014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081" name="Texto 17" hidden="1">
          <a:extLst>
            <a:ext uri="{FF2B5EF4-FFF2-40B4-BE49-F238E27FC236}">
              <a16:creationId xmlns:a16="http://schemas.microsoft.com/office/drawing/2014/main" id="{00000000-0008-0000-0000-000021080000}"/>
            </a:ext>
          </a:extLst>
        </xdr:cNvPr>
        <xdr:cNvSpPr txBox="1">
          <a:spLocks noChangeArrowheads="1"/>
        </xdr:cNvSpPr>
      </xdr:nvSpPr>
      <xdr:spPr bwMode="auto">
        <a:xfrm>
          <a:off x="781050" y="36014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082" name="Texto 17" hidden="1">
          <a:extLst>
            <a:ext uri="{FF2B5EF4-FFF2-40B4-BE49-F238E27FC236}">
              <a16:creationId xmlns:a16="http://schemas.microsoft.com/office/drawing/2014/main" id="{00000000-0008-0000-0000-000022080000}"/>
            </a:ext>
          </a:extLst>
        </xdr:cNvPr>
        <xdr:cNvSpPr txBox="1">
          <a:spLocks noChangeArrowheads="1"/>
        </xdr:cNvSpPr>
      </xdr:nvSpPr>
      <xdr:spPr bwMode="auto">
        <a:xfrm>
          <a:off x="781050" y="36014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083" name="Texto 17" hidden="1">
          <a:extLst>
            <a:ext uri="{FF2B5EF4-FFF2-40B4-BE49-F238E27FC236}">
              <a16:creationId xmlns:a16="http://schemas.microsoft.com/office/drawing/2014/main" id="{00000000-0008-0000-0000-000023080000}"/>
            </a:ext>
          </a:extLst>
        </xdr:cNvPr>
        <xdr:cNvSpPr txBox="1">
          <a:spLocks noChangeArrowheads="1"/>
        </xdr:cNvSpPr>
      </xdr:nvSpPr>
      <xdr:spPr bwMode="auto">
        <a:xfrm>
          <a:off x="781050" y="36014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084" name="Texto 17" hidden="1">
          <a:extLst>
            <a:ext uri="{FF2B5EF4-FFF2-40B4-BE49-F238E27FC236}">
              <a16:creationId xmlns:a16="http://schemas.microsoft.com/office/drawing/2014/main" id="{00000000-0008-0000-0000-000024080000}"/>
            </a:ext>
          </a:extLst>
        </xdr:cNvPr>
        <xdr:cNvSpPr txBox="1">
          <a:spLocks noChangeArrowheads="1"/>
        </xdr:cNvSpPr>
      </xdr:nvSpPr>
      <xdr:spPr bwMode="auto">
        <a:xfrm>
          <a:off x="781050" y="36014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085" name="Texto 17" hidden="1">
          <a:extLst>
            <a:ext uri="{FF2B5EF4-FFF2-40B4-BE49-F238E27FC236}">
              <a16:creationId xmlns:a16="http://schemas.microsoft.com/office/drawing/2014/main" id="{00000000-0008-0000-0000-000025080000}"/>
            </a:ext>
          </a:extLst>
        </xdr:cNvPr>
        <xdr:cNvSpPr txBox="1">
          <a:spLocks noChangeArrowheads="1"/>
        </xdr:cNvSpPr>
      </xdr:nvSpPr>
      <xdr:spPr bwMode="auto">
        <a:xfrm>
          <a:off x="781050" y="36014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86" name="Texto 17" hidden="1">
          <a:extLst>
            <a:ext uri="{FF2B5EF4-FFF2-40B4-BE49-F238E27FC236}">
              <a16:creationId xmlns:a16="http://schemas.microsoft.com/office/drawing/2014/main" id="{00000000-0008-0000-0000-000026080000}"/>
            </a:ext>
          </a:extLst>
        </xdr:cNvPr>
        <xdr:cNvSpPr txBox="1">
          <a:spLocks noChangeArrowheads="1"/>
        </xdr:cNvSpPr>
      </xdr:nvSpPr>
      <xdr:spPr bwMode="auto">
        <a:xfrm>
          <a:off x="781050" y="36014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87" name="Texto 17" hidden="1">
          <a:extLst>
            <a:ext uri="{FF2B5EF4-FFF2-40B4-BE49-F238E27FC236}">
              <a16:creationId xmlns:a16="http://schemas.microsoft.com/office/drawing/2014/main" id="{00000000-0008-0000-0000-000027080000}"/>
            </a:ext>
          </a:extLst>
        </xdr:cNvPr>
        <xdr:cNvSpPr txBox="1">
          <a:spLocks noChangeArrowheads="1"/>
        </xdr:cNvSpPr>
      </xdr:nvSpPr>
      <xdr:spPr bwMode="auto">
        <a:xfrm>
          <a:off x="781050" y="36014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88" name="Texto 17" hidden="1">
          <a:extLst>
            <a:ext uri="{FF2B5EF4-FFF2-40B4-BE49-F238E27FC236}">
              <a16:creationId xmlns:a16="http://schemas.microsoft.com/office/drawing/2014/main" id="{00000000-0008-0000-0000-000028080000}"/>
            </a:ext>
          </a:extLst>
        </xdr:cNvPr>
        <xdr:cNvSpPr txBox="1">
          <a:spLocks noChangeArrowheads="1"/>
        </xdr:cNvSpPr>
      </xdr:nvSpPr>
      <xdr:spPr bwMode="auto">
        <a:xfrm>
          <a:off x="781050" y="36014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89" name="Texto 17" hidden="1">
          <a:extLst>
            <a:ext uri="{FF2B5EF4-FFF2-40B4-BE49-F238E27FC236}">
              <a16:creationId xmlns:a16="http://schemas.microsoft.com/office/drawing/2014/main" id="{00000000-0008-0000-0000-000029080000}"/>
            </a:ext>
          </a:extLst>
        </xdr:cNvPr>
        <xdr:cNvSpPr txBox="1">
          <a:spLocks noChangeArrowheads="1"/>
        </xdr:cNvSpPr>
      </xdr:nvSpPr>
      <xdr:spPr bwMode="auto">
        <a:xfrm>
          <a:off x="781050" y="36014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90" name="Texto 17" hidden="1">
          <a:extLst>
            <a:ext uri="{FF2B5EF4-FFF2-40B4-BE49-F238E27FC236}">
              <a16:creationId xmlns:a16="http://schemas.microsoft.com/office/drawing/2014/main" id="{00000000-0008-0000-0000-00002A080000}"/>
            </a:ext>
          </a:extLst>
        </xdr:cNvPr>
        <xdr:cNvSpPr txBox="1">
          <a:spLocks noChangeArrowheads="1"/>
        </xdr:cNvSpPr>
      </xdr:nvSpPr>
      <xdr:spPr bwMode="auto">
        <a:xfrm>
          <a:off x="781050" y="36014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91" name="Texto 17" hidden="1">
          <a:extLst>
            <a:ext uri="{FF2B5EF4-FFF2-40B4-BE49-F238E27FC236}">
              <a16:creationId xmlns:a16="http://schemas.microsoft.com/office/drawing/2014/main" id="{00000000-0008-0000-0000-00002B080000}"/>
            </a:ext>
          </a:extLst>
        </xdr:cNvPr>
        <xdr:cNvSpPr txBox="1">
          <a:spLocks noChangeArrowheads="1"/>
        </xdr:cNvSpPr>
      </xdr:nvSpPr>
      <xdr:spPr bwMode="auto">
        <a:xfrm>
          <a:off x="781050" y="36014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92" name="Texto 17" hidden="1">
          <a:extLst>
            <a:ext uri="{FF2B5EF4-FFF2-40B4-BE49-F238E27FC236}">
              <a16:creationId xmlns:a16="http://schemas.microsoft.com/office/drawing/2014/main" id="{00000000-0008-0000-0000-00002C080000}"/>
            </a:ext>
          </a:extLst>
        </xdr:cNvPr>
        <xdr:cNvSpPr txBox="1">
          <a:spLocks noChangeArrowheads="1"/>
        </xdr:cNvSpPr>
      </xdr:nvSpPr>
      <xdr:spPr bwMode="auto">
        <a:xfrm>
          <a:off x="781050" y="36014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93" name="Texto 17" hidden="1">
          <a:extLst>
            <a:ext uri="{FF2B5EF4-FFF2-40B4-BE49-F238E27FC236}">
              <a16:creationId xmlns:a16="http://schemas.microsoft.com/office/drawing/2014/main" id="{00000000-0008-0000-0000-00002D080000}"/>
            </a:ext>
          </a:extLst>
        </xdr:cNvPr>
        <xdr:cNvSpPr txBox="1">
          <a:spLocks noChangeArrowheads="1"/>
        </xdr:cNvSpPr>
      </xdr:nvSpPr>
      <xdr:spPr bwMode="auto">
        <a:xfrm>
          <a:off x="781050" y="36014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094" name="Texto 17" hidden="1">
          <a:extLst>
            <a:ext uri="{FF2B5EF4-FFF2-40B4-BE49-F238E27FC236}">
              <a16:creationId xmlns:a16="http://schemas.microsoft.com/office/drawing/2014/main" id="{00000000-0008-0000-0000-00002E080000}"/>
            </a:ext>
          </a:extLst>
        </xdr:cNvPr>
        <xdr:cNvSpPr txBox="1">
          <a:spLocks noChangeArrowheads="1"/>
        </xdr:cNvSpPr>
      </xdr:nvSpPr>
      <xdr:spPr bwMode="auto">
        <a:xfrm>
          <a:off x="781050" y="36014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095" name="Texto 17" hidden="1">
          <a:extLst>
            <a:ext uri="{FF2B5EF4-FFF2-40B4-BE49-F238E27FC236}">
              <a16:creationId xmlns:a16="http://schemas.microsoft.com/office/drawing/2014/main" id="{00000000-0008-0000-0000-00002F080000}"/>
            </a:ext>
          </a:extLst>
        </xdr:cNvPr>
        <xdr:cNvSpPr txBox="1">
          <a:spLocks noChangeArrowheads="1"/>
        </xdr:cNvSpPr>
      </xdr:nvSpPr>
      <xdr:spPr bwMode="auto">
        <a:xfrm>
          <a:off x="781050" y="36014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096" name="Texto 17" hidden="1">
          <a:extLst>
            <a:ext uri="{FF2B5EF4-FFF2-40B4-BE49-F238E27FC236}">
              <a16:creationId xmlns:a16="http://schemas.microsoft.com/office/drawing/2014/main" id="{00000000-0008-0000-0000-000030080000}"/>
            </a:ext>
          </a:extLst>
        </xdr:cNvPr>
        <xdr:cNvSpPr txBox="1">
          <a:spLocks noChangeArrowheads="1"/>
        </xdr:cNvSpPr>
      </xdr:nvSpPr>
      <xdr:spPr bwMode="auto">
        <a:xfrm>
          <a:off x="781050" y="36014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097" name="Texto 17" hidden="1">
          <a:extLst>
            <a:ext uri="{FF2B5EF4-FFF2-40B4-BE49-F238E27FC236}">
              <a16:creationId xmlns:a16="http://schemas.microsoft.com/office/drawing/2014/main" id="{00000000-0008-0000-0000-000031080000}"/>
            </a:ext>
          </a:extLst>
        </xdr:cNvPr>
        <xdr:cNvSpPr txBox="1">
          <a:spLocks noChangeArrowheads="1"/>
        </xdr:cNvSpPr>
      </xdr:nvSpPr>
      <xdr:spPr bwMode="auto">
        <a:xfrm>
          <a:off x="781050" y="36014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098" name="Texto 17" hidden="1">
          <a:extLst>
            <a:ext uri="{FF2B5EF4-FFF2-40B4-BE49-F238E27FC236}">
              <a16:creationId xmlns:a16="http://schemas.microsoft.com/office/drawing/2014/main" id="{00000000-0008-0000-0000-000032080000}"/>
            </a:ext>
          </a:extLst>
        </xdr:cNvPr>
        <xdr:cNvSpPr txBox="1">
          <a:spLocks noChangeArrowheads="1"/>
        </xdr:cNvSpPr>
      </xdr:nvSpPr>
      <xdr:spPr bwMode="auto">
        <a:xfrm>
          <a:off x="781050" y="36014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099" name="Texto 17" hidden="1">
          <a:extLst>
            <a:ext uri="{FF2B5EF4-FFF2-40B4-BE49-F238E27FC236}">
              <a16:creationId xmlns:a16="http://schemas.microsoft.com/office/drawing/2014/main" id="{00000000-0008-0000-0000-000033080000}"/>
            </a:ext>
          </a:extLst>
        </xdr:cNvPr>
        <xdr:cNvSpPr txBox="1">
          <a:spLocks noChangeArrowheads="1"/>
        </xdr:cNvSpPr>
      </xdr:nvSpPr>
      <xdr:spPr bwMode="auto">
        <a:xfrm>
          <a:off x="781050" y="36014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00" name="Texto 17" hidden="1">
          <a:extLst>
            <a:ext uri="{FF2B5EF4-FFF2-40B4-BE49-F238E27FC236}">
              <a16:creationId xmlns:a16="http://schemas.microsoft.com/office/drawing/2014/main" id="{00000000-0008-0000-0000-000034080000}"/>
            </a:ext>
          </a:extLst>
        </xdr:cNvPr>
        <xdr:cNvSpPr txBox="1">
          <a:spLocks noChangeArrowheads="1"/>
        </xdr:cNvSpPr>
      </xdr:nvSpPr>
      <xdr:spPr bwMode="auto">
        <a:xfrm>
          <a:off x="781050" y="36014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01" name="Texto 17" hidden="1">
          <a:extLst>
            <a:ext uri="{FF2B5EF4-FFF2-40B4-BE49-F238E27FC236}">
              <a16:creationId xmlns:a16="http://schemas.microsoft.com/office/drawing/2014/main" id="{00000000-0008-0000-0000-000035080000}"/>
            </a:ext>
          </a:extLst>
        </xdr:cNvPr>
        <xdr:cNvSpPr txBox="1">
          <a:spLocks noChangeArrowheads="1"/>
        </xdr:cNvSpPr>
      </xdr:nvSpPr>
      <xdr:spPr bwMode="auto">
        <a:xfrm>
          <a:off x="781050" y="36014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02" name="Texto 17" hidden="1">
          <a:extLst>
            <a:ext uri="{FF2B5EF4-FFF2-40B4-BE49-F238E27FC236}">
              <a16:creationId xmlns:a16="http://schemas.microsoft.com/office/drawing/2014/main" id="{00000000-0008-0000-0000-000036080000}"/>
            </a:ext>
          </a:extLst>
        </xdr:cNvPr>
        <xdr:cNvSpPr txBox="1">
          <a:spLocks noChangeArrowheads="1"/>
        </xdr:cNvSpPr>
      </xdr:nvSpPr>
      <xdr:spPr bwMode="auto">
        <a:xfrm>
          <a:off x="781050" y="36014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03" name="Texto 17" hidden="1">
          <a:extLst>
            <a:ext uri="{FF2B5EF4-FFF2-40B4-BE49-F238E27FC236}">
              <a16:creationId xmlns:a16="http://schemas.microsoft.com/office/drawing/2014/main" id="{00000000-0008-0000-0000-000037080000}"/>
            </a:ext>
          </a:extLst>
        </xdr:cNvPr>
        <xdr:cNvSpPr txBox="1">
          <a:spLocks noChangeArrowheads="1"/>
        </xdr:cNvSpPr>
      </xdr:nvSpPr>
      <xdr:spPr bwMode="auto">
        <a:xfrm>
          <a:off x="781050" y="36014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04" name="Texto 17" hidden="1">
          <a:extLst>
            <a:ext uri="{FF2B5EF4-FFF2-40B4-BE49-F238E27FC236}">
              <a16:creationId xmlns:a16="http://schemas.microsoft.com/office/drawing/2014/main" id="{00000000-0008-0000-0000-000038080000}"/>
            </a:ext>
          </a:extLst>
        </xdr:cNvPr>
        <xdr:cNvSpPr txBox="1">
          <a:spLocks noChangeArrowheads="1"/>
        </xdr:cNvSpPr>
      </xdr:nvSpPr>
      <xdr:spPr bwMode="auto">
        <a:xfrm>
          <a:off x="781050" y="36014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05" name="Texto 17" hidden="1">
          <a:extLst>
            <a:ext uri="{FF2B5EF4-FFF2-40B4-BE49-F238E27FC236}">
              <a16:creationId xmlns:a16="http://schemas.microsoft.com/office/drawing/2014/main" id="{00000000-0008-0000-0000-000039080000}"/>
            </a:ext>
          </a:extLst>
        </xdr:cNvPr>
        <xdr:cNvSpPr txBox="1">
          <a:spLocks noChangeArrowheads="1"/>
        </xdr:cNvSpPr>
      </xdr:nvSpPr>
      <xdr:spPr bwMode="auto">
        <a:xfrm>
          <a:off x="781050" y="36014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06" name="Texto 17" hidden="1">
          <a:extLst>
            <a:ext uri="{FF2B5EF4-FFF2-40B4-BE49-F238E27FC236}">
              <a16:creationId xmlns:a16="http://schemas.microsoft.com/office/drawing/2014/main" id="{00000000-0008-0000-0000-00003A080000}"/>
            </a:ext>
          </a:extLst>
        </xdr:cNvPr>
        <xdr:cNvSpPr txBox="1">
          <a:spLocks noChangeArrowheads="1"/>
        </xdr:cNvSpPr>
      </xdr:nvSpPr>
      <xdr:spPr bwMode="auto">
        <a:xfrm>
          <a:off x="781050" y="36014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07" name="Texto 17" hidden="1">
          <a:extLst>
            <a:ext uri="{FF2B5EF4-FFF2-40B4-BE49-F238E27FC236}">
              <a16:creationId xmlns:a16="http://schemas.microsoft.com/office/drawing/2014/main" id="{00000000-0008-0000-0000-00003B080000}"/>
            </a:ext>
          </a:extLst>
        </xdr:cNvPr>
        <xdr:cNvSpPr txBox="1">
          <a:spLocks noChangeArrowheads="1"/>
        </xdr:cNvSpPr>
      </xdr:nvSpPr>
      <xdr:spPr bwMode="auto">
        <a:xfrm>
          <a:off x="781050" y="36014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108" name="Texto 17" hidden="1">
          <a:extLst>
            <a:ext uri="{FF2B5EF4-FFF2-40B4-BE49-F238E27FC236}">
              <a16:creationId xmlns:a16="http://schemas.microsoft.com/office/drawing/2014/main" id="{00000000-0008-0000-0000-00003C080000}"/>
            </a:ext>
          </a:extLst>
        </xdr:cNvPr>
        <xdr:cNvSpPr txBox="1">
          <a:spLocks noChangeArrowheads="1"/>
        </xdr:cNvSpPr>
      </xdr:nvSpPr>
      <xdr:spPr bwMode="auto">
        <a:xfrm>
          <a:off x="781050" y="36014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109" name="Texto 17" hidden="1">
          <a:extLst>
            <a:ext uri="{FF2B5EF4-FFF2-40B4-BE49-F238E27FC236}">
              <a16:creationId xmlns:a16="http://schemas.microsoft.com/office/drawing/2014/main" id="{00000000-0008-0000-0000-00003D080000}"/>
            </a:ext>
          </a:extLst>
        </xdr:cNvPr>
        <xdr:cNvSpPr txBox="1">
          <a:spLocks noChangeArrowheads="1"/>
        </xdr:cNvSpPr>
      </xdr:nvSpPr>
      <xdr:spPr bwMode="auto">
        <a:xfrm>
          <a:off x="781050" y="36014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110" name="Texto 17" hidden="1">
          <a:extLst>
            <a:ext uri="{FF2B5EF4-FFF2-40B4-BE49-F238E27FC236}">
              <a16:creationId xmlns:a16="http://schemas.microsoft.com/office/drawing/2014/main" id="{00000000-0008-0000-0000-00003E080000}"/>
            </a:ext>
          </a:extLst>
        </xdr:cNvPr>
        <xdr:cNvSpPr txBox="1">
          <a:spLocks noChangeArrowheads="1"/>
        </xdr:cNvSpPr>
      </xdr:nvSpPr>
      <xdr:spPr bwMode="auto">
        <a:xfrm>
          <a:off x="781050" y="36014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111" name="Texto 17" hidden="1">
          <a:extLst>
            <a:ext uri="{FF2B5EF4-FFF2-40B4-BE49-F238E27FC236}">
              <a16:creationId xmlns:a16="http://schemas.microsoft.com/office/drawing/2014/main" id="{00000000-0008-0000-0000-00003F080000}"/>
            </a:ext>
          </a:extLst>
        </xdr:cNvPr>
        <xdr:cNvSpPr txBox="1">
          <a:spLocks noChangeArrowheads="1"/>
        </xdr:cNvSpPr>
      </xdr:nvSpPr>
      <xdr:spPr bwMode="auto">
        <a:xfrm>
          <a:off x="781050" y="36014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112" name="Texto 17" hidden="1">
          <a:extLst>
            <a:ext uri="{FF2B5EF4-FFF2-40B4-BE49-F238E27FC236}">
              <a16:creationId xmlns:a16="http://schemas.microsoft.com/office/drawing/2014/main" id="{00000000-0008-0000-0000-000040080000}"/>
            </a:ext>
          </a:extLst>
        </xdr:cNvPr>
        <xdr:cNvSpPr txBox="1">
          <a:spLocks noChangeArrowheads="1"/>
        </xdr:cNvSpPr>
      </xdr:nvSpPr>
      <xdr:spPr bwMode="auto">
        <a:xfrm>
          <a:off x="781050" y="36014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113" name="Texto 17" hidden="1">
          <a:extLst>
            <a:ext uri="{FF2B5EF4-FFF2-40B4-BE49-F238E27FC236}">
              <a16:creationId xmlns:a16="http://schemas.microsoft.com/office/drawing/2014/main" id="{00000000-0008-0000-0000-000041080000}"/>
            </a:ext>
          </a:extLst>
        </xdr:cNvPr>
        <xdr:cNvSpPr txBox="1">
          <a:spLocks noChangeArrowheads="1"/>
        </xdr:cNvSpPr>
      </xdr:nvSpPr>
      <xdr:spPr bwMode="auto">
        <a:xfrm>
          <a:off x="781050" y="36014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14" name="Texto 17" hidden="1">
          <a:extLst>
            <a:ext uri="{FF2B5EF4-FFF2-40B4-BE49-F238E27FC236}">
              <a16:creationId xmlns:a16="http://schemas.microsoft.com/office/drawing/2014/main" id="{00000000-0008-0000-0000-000042080000}"/>
            </a:ext>
          </a:extLst>
        </xdr:cNvPr>
        <xdr:cNvSpPr txBox="1">
          <a:spLocks noChangeArrowheads="1"/>
        </xdr:cNvSpPr>
      </xdr:nvSpPr>
      <xdr:spPr bwMode="auto">
        <a:xfrm>
          <a:off x="781050" y="36014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15" name="Texto 17" hidden="1">
          <a:extLst>
            <a:ext uri="{FF2B5EF4-FFF2-40B4-BE49-F238E27FC236}">
              <a16:creationId xmlns:a16="http://schemas.microsoft.com/office/drawing/2014/main" id="{00000000-0008-0000-0000-000043080000}"/>
            </a:ext>
          </a:extLst>
        </xdr:cNvPr>
        <xdr:cNvSpPr txBox="1">
          <a:spLocks noChangeArrowheads="1"/>
        </xdr:cNvSpPr>
      </xdr:nvSpPr>
      <xdr:spPr bwMode="auto">
        <a:xfrm>
          <a:off x="781050" y="36014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16" name="Texto 17" hidden="1">
          <a:extLst>
            <a:ext uri="{FF2B5EF4-FFF2-40B4-BE49-F238E27FC236}">
              <a16:creationId xmlns:a16="http://schemas.microsoft.com/office/drawing/2014/main" id="{00000000-0008-0000-0000-000044080000}"/>
            </a:ext>
          </a:extLst>
        </xdr:cNvPr>
        <xdr:cNvSpPr txBox="1">
          <a:spLocks noChangeArrowheads="1"/>
        </xdr:cNvSpPr>
      </xdr:nvSpPr>
      <xdr:spPr bwMode="auto">
        <a:xfrm>
          <a:off x="781050" y="36014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17" name="Texto 17" hidden="1">
          <a:extLst>
            <a:ext uri="{FF2B5EF4-FFF2-40B4-BE49-F238E27FC236}">
              <a16:creationId xmlns:a16="http://schemas.microsoft.com/office/drawing/2014/main" id="{00000000-0008-0000-0000-000045080000}"/>
            </a:ext>
          </a:extLst>
        </xdr:cNvPr>
        <xdr:cNvSpPr txBox="1">
          <a:spLocks noChangeArrowheads="1"/>
        </xdr:cNvSpPr>
      </xdr:nvSpPr>
      <xdr:spPr bwMode="auto">
        <a:xfrm>
          <a:off x="781050" y="36014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18" name="Texto 17" hidden="1">
          <a:extLst>
            <a:ext uri="{FF2B5EF4-FFF2-40B4-BE49-F238E27FC236}">
              <a16:creationId xmlns:a16="http://schemas.microsoft.com/office/drawing/2014/main" id="{00000000-0008-0000-0000-000046080000}"/>
            </a:ext>
          </a:extLst>
        </xdr:cNvPr>
        <xdr:cNvSpPr txBox="1">
          <a:spLocks noChangeArrowheads="1"/>
        </xdr:cNvSpPr>
      </xdr:nvSpPr>
      <xdr:spPr bwMode="auto">
        <a:xfrm>
          <a:off x="781050" y="36014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19" name="Texto 17" hidden="1">
          <a:extLst>
            <a:ext uri="{FF2B5EF4-FFF2-40B4-BE49-F238E27FC236}">
              <a16:creationId xmlns:a16="http://schemas.microsoft.com/office/drawing/2014/main" id="{00000000-0008-0000-0000-000047080000}"/>
            </a:ext>
          </a:extLst>
        </xdr:cNvPr>
        <xdr:cNvSpPr txBox="1">
          <a:spLocks noChangeArrowheads="1"/>
        </xdr:cNvSpPr>
      </xdr:nvSpPr>
      <xdr:spPr bwMode="auto">
        <a:xfrm>
          <a:off x="781050" y="36014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20" name="Texto 17" hidden="1">
          <a:extLst>
            <a:ext uri="{FF2B5EF4-FFF2-40B4-BE49-F238E27FC236}">
              <a16:creationId xmlns:a16="http://schemas.microsoft.com/office/drawing/2014/main" id="{00000000-0008-0000-0000-000048080000}"/>
            </a:ext>
          </a:extLst>
        </xdr:cNvPr>
        <xdr:cNvSpPr txBox="1">
          <a:spLocks noChangeArrowheads="1"/>
        </xdr:cNvSpPr>
      </xdr:nvSpPr>
      <xdr:spPr bwMode="auto">
        <a:xfrm>
          <a:off x="781050" y="36014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21" name="Texto 17" hidden="1">
          <a:extLst>
            <a:ext uri="{FF2B5EF4-FFF2-40B4-BE49-F238E27FC236}">
              <a16:creationId xmlns:a16="http://schemas.microsoft.com/office/drawing/2014/main" id="{00000000-0008-0000-0000-000049080000}"/>
            </a:ext>
          </a:extLst>
        </xdr:cNvPr>
        <xdr:cNvSpPr txBox="1">
          <a:spLocks noChangeArrowheads="1"/>
        </xdr:cNvSpPr>
      </xdr:nvSpPr>
      <xdr:spPr bwMode="auto">
        <a:xfrm>
          <a:off x="781050" y="36014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122" name="Texto 17" hidden="1">
          <a:extLst>
            <a:ext uri="{FF2B5EF4-FFF2-40B4-BE49-F238E27FC236}">
              <a16:creationId xmlns:a16="http://schemas.microsoft.com/office/drawing/2014/main" id="{00000000-0008-0000-0000-00004A080000}"/>
            </a:ext>
          </a:extLst>
        </xdr:cNvPr>
        <xdr:cNvSpPr txBox="1">
          <a:spLocks noChangeArrowheads="1"/>
        </xdr:cNvSpPr>
      </xdr:nvSpPr>
      <xdr:spPr bwMode="auto">
        <a:xfrm>
          <a:off x="781050" y="36014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123" name="Texto 17" hidden="1">
          <a:extLst>
            <a:ext uri="{FF2B5EF4-FFF2-40B4-BE49-F238E27FC236}">
              <a16:creationId xmlns:a16="http://schemas.microsoft.com/office/drawing/2014/main" id="{00000000-0008-0000-0000-00004B080000}"/>
            </a:ext>
          </a:extLst>
        </xdr:cNvPr>
        <xdr:cNvSpPr txBox="1">
          <a:spLocks noChangeArrowheads="1"/>
        </xdr:cNvSpPr>
      </xdr:nvSpPr>
      <xdr:spPr bwMode="auto">
        <a:xfrm>
          <a:off x="781050" y="36014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124" name="Texto 17" hidden="1">
          <a:extLst>
            <a:ext uri="{FF2B5EF4-FFF2-40B4-BE49-F238E27FC236}">
              <a16:creationId xmlns:a16="http://schemas.microsoft.com/office/drawing/2014/main" id="{00000000-0008-0000-0000-00004C080000}"/>
            </a:ext>
          </a:extLst>
        </xdr:cNvPr>
        <xdr:cNvSpPr txBox="1">
          <a:spLocks noChangeArrowheads="1"/>
        </xdr:cNvSpPr>
      </xdr:nvSpPr>
      <xdr:spPr bwMode="auto">
        <a:xfrm>
          <a:off x="781050" y="36014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125" name="Texto 17" hidden="1">
          <a:extLst>
            <a:ext uri="{FF2B5EF4-FFF2-40B4-BE49-F238E27FC236}">
              <a16:creationId xmlns:a16="http://schemas.microsoft.com/office/drawing/2014/main" id="{00000000-0008-0000-0000-00004D080000}"/>
            </a:ext>
          </a:extLst>
        </xdr:cNvPr>
        <xdr:cNvSpPr txBox="1">
          <a:spLocks noChangeArrowheads="1"/>
        </xdr:cNvSpPr>
      </xdr:nvSpPr>
      <xdr:spPr bwMode="auto">
        <a:xfrm>
          <a:off x="781050" y="36014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30" name="Texto 17" hidden="1">
          <a:extLst>
            <a:ext uri="{FF2B5EF4-FFF2-40B4-BE49-F238E27FC236}">
              <a16:creationId xmlns:a16="http://schemas.microsoft.com/office/drawing/2014/main" id="{00000000-0008-0000-0000-000052080000}"/>
            </a:ext>
          </a:extLst>
        </xdr:cNvPr>
        <xdr:cNvSpPr txBox="1">
          <a:spLocks noChangeArrowheads="1"/>
        </xdr:cNvSpPr>
      </xdr:nvSpPr>
      <xdr:spPr bwMode="auto">
        <a:xfrm>
          <a:off x="781050" y="39509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31" name="Texto 17" hidden="1">
          <a:extLst>
            <a:ext uri="{FF2B5EF4-FFF2-40B4-BE49-F238E27FC236}">
              <a16:creationId xmlns:a16="http://schemas.microsoft.com/office/drawing/2014/main" id="{00000000-0008-0000-0000-000053080000}"/>
            </a:ext>
          </a:extLst>
        </xdr:cNvPr>
        <xdr:cNvSpPr txBox="1">
          <a:spLocks noChangeArrowheads="1"/>
        </xdr:cNvSpPr>
      </xdr:nvSpPr>
      <xdr:spPr bwMode="auto">
        <a:xfrm>
          <a:off x="781050" y="39509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32" name="Texto 17" hidden="1">
          <a:extLst>
            <a:ext uri="{FF2B5EF4-FFF2-40B4-BE49-F238E27FC236}">
              <a16:creationId xmlns:a16="http://schemas.microsoft.com/office/drawing/2014/main" id="{00000000-0008-0000-0000-000054080000}"/>
            </a:ext>
          </a:extLst>
        </xdr:cNvPr>
        <xdr:cNvSpPr txBox="1">
          <a:spLocks noChangeArrowheads="1"/>
        </xdr:cNvSpPr>
      </xdr:nvSpPr>
      <xdr:spPr bwMode="auto">
        <a:xfrm>
          <a:off x="781050" y="39509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33" name="Texto 17" hidden="1">
          <a:extLst>
            <a:ext uri="{FF2B5EF4-FFF2-40B4-BE49-F238E27FC236}">
              <a16:creationId xmlns:a16="http://schemas.microsoft.com/office/drawing/2014/main" id="{00000000-0008-0000-0000-000055080000}"/>
            </a:ext>
          </a:extLst>
        </xdr:cNvPr>
        <xdr:cNvSpPr txBox="1">
          <a:spLocks noChangeArrowheads="1"/>
        </xdr:cNvSpPr>
      </xdr:nvSpPr>
      <xdr:spPr bwMode="auto">
        <a:xfrm>
          <a:off x="781050" y="39509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134" name="Texto 17" hidden="1">
          <a:extLst>
            <a:ext uri="{FF2B5EF4-FFF2-40B4-BE49-F238E27FC236}">
              <a16:creationId xmlns:a16="http://schemas.microsoft.com/office/drawing/2014/main" id="{00000000-0008-0000-0000-000056080000}"/>
            </a:ext>
          </a:extLst>
        </xdr:cNvPr>
        <xdr:cNvSpPr txBox="1">
          <a:spLocks noChangeArrowheads="1"/>
        </xdr:cNvSpPr>
      </xdr:nvSpPr>
      <xdr:spPr bwMode="auto">
        <a:xfrm>
          <a:off x="781050" y="395097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135" name="Texto 17" hidden="1">
          <a:extLst>
            <a:ext uri="{FF2B5EF4-FFF2-40B4-BE49-F238E27FC236}">
              <a16:creationId xmlns:a16="http://schemas.microsoft.com/office/drawing/2014/main" id="{00000000-0008-0000-0000-000057080000}"/>
            </a:ext>
          </a:extLst>
        </xdr:cNvPr>
        <xdr:cNvSpPr txBox="1">
          <a:spLocks noChangeArrowheads="1"/>
        </xdr:cNvSpPr>
      </xdr:nvSpPr>
      <xdr:spPr bwMode="auto">
        <a:xfrm>
          <a:off x="781050" y="395097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136" name="Texto 17" hidden="1">
          <a:extLst>
            <a:ext uri="{FF2B5EF4-FFF2-40B4-BE49-F238E27FC236}">
              <a16:creationId xmlns:a16="http://schemas.microsoft.com/office/drawing/2014/main" id="{00000000-0008-0000-0000-000058080000}"/>
            </a:ext>
          </a:extLst>
        </xdr:cNvPr>
        <xdr:cNvSpPr txBox="1">
          <a:spLocks noChangeArrowheads="1"/>
        </xdr:cNvSpPr>
      </xdr:nvSpPr>
      <xdr:spPr bwMode="auto">
        <a:xfrm>
          <a:off x="781050" y="395097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137" name="Texto 17" hidden="1">
          <a:extLst>
            <a:ext uri="{FF2B5EF4-FFF2-40B4-BE49-F238E27FC236}">
              <a16:creationId xmlns:a16="http://schemas.microsoft.com/office/drawing/2014/main" id="{00000000-0008-0000-0000-000059080000}"/>
            </a:ext>
          </a:extLst>
        </xdr:cNvPr>
        <xdr:cNvSpPr txBox="1">
          <a:spLocks noChangeArrowheads="1"/>
        </xdr:cNvSpPr>
      </xdr:nvSpPr>
      <xdr:spPr bwMode="auto">
        <a:xfrm>
          <a:off x="781050" y="395097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138" name="Texto 17" hidden="1">
          <a:extLst>
            <a:ext uri="{FF2B5EF4-FFF2-40B4-BE49-F238E27FC236}">
              <a16:creationId xmlns:a16="http://schemas.microsoft.com/office/drawing/2014/main" id="{00000000-0008-0000-0000-00005A080000}"/>
            </a:ext>
          </a:extLst>
        </xdr:cNvPr>
        <xdr:cNvSpPr txBox="1">
          <a:spLocks noChangeArrowheads="1"/>
        </xdr:cNvSpPr>
      </xdr:nvSpPr>
      <xdr:spPr bwMode="auto">
        <a:xfrm>
          <a:off x="781050" y="395097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139" name="Texto 17" hidden="1">
          <a:extLst>
            <a:ext uri="{FF2B5EF4-FFF2-40B4-BE49-F238E27FC236}">
              <a16:creationId xmlns:a16="http://schemas.microsoft.com/office/drawing/2014/main" id="{00000000-0008-0000-0000-00005B080000}"/>
            </a:ext>
          </a:extLst>
        </xdr:cNvPr>
        <xdr:cNvSpPr txBox="1">
          <a:spLocks noChangeArrowheads="1"/>
        </xdr:cNvSpPr>
      </xdr:nvSpPr>
      <xdr:spPr bwMode="auto">
        <a:xfrm>
          <a:off x="781050" y="395097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40" name="Texto 17" hidden="1">
          <a:extLst>
            <a:ext uri="{FF2B5EF4-FFF2-40B4-BE49-F238E27FC236}">
              <a16:creationId xmlns:a16="http://schemas.microsoft.com/office/drawing/2014/main" id="{00000000-0008-0000-0000-00005C080000}"/>
            </a:ext>
          </a:extLst>
        </xdr:cNvPr>
        <xdr:cNvSpPr txBox="1">
          <a:spLocks noChangeArrowheads="1"/>
        </xdr:cNvSpPr>
      </xdr:nvSpPr>
      <xdr:spPr bwMode="auto">
        <a:xfrm>
          <a:off x="781050" y="39509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41" name="Texto 17" hidden="1">
          <a:extLst>
            <a:ext uri="{FF2B5EF4-FFF2-40B4-BE49-F238E27FC236}">
              <a16:creationId xmlns:a16="http://schemas.microsoft.com/office/drawing/2014/main" id="{00000000-0008-0000-0000-00005D080000}"/>
            </a:ext>
          </a:extLst>
        </xdr:cNvPr>
        <xdr:cNvSpPr txBox="1">
          <a:spLocks noChangeArrowheads="1"/>
        </xdr:cNvSpPr>
      </xdr:nvSpPr>
      <xdr:spPr bwMode="auto">
        <a:xfrm>
          <a:off x="781050" y="39509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42" name="Texto 17" hidden="1">
          <a:extLst>
            <a:ext uri="{FF2B5EF4-FFF2-40B4-BE49-F238E27FC236}">
              <a16:creationId xmlns:a16="http://schemas.microsoft.com/office/drawing/2014/main" id="{00000000-0008-0000-0000-00005E080000}"/>
            </a:ext>
          </a:extLst>
        </xdr:cNvPr>
        <xdr:cNvSpPr txBox="1">
          <a:spLocks noChangeArrowheads="1"/>
        </xdr:cNvSpPr>
      </xdr:nvSpPr>
      <xdr:spPr bwMode="auto">
        <a:xfrm>
          <a:off x="781050" y="39509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43" name="Texto 17" hidden="1">
          <a:extLst>
            <a:ext uri="{FF2B5EF4-FFF2-40B4-BE49-F238E27FC236}">
              <a16:creationId xmlns:a16="http://schemas.microsoft.com/office/drawing/2014/main" id="{00000000-0008-0000-0000-00005F080000}"/>
            </a:ext>
          </a:extLst>
        </xdr:cNvPr>
        <xdr:cNvSpPr txBox="1">
          <a:spLocks noChangeArrowheads="1"/>
        </xdr:cNvSpPr>
      </xdr:nvSpPr>
      <xdr:spPr bwMode="auto">
        <a:xfrm>
          <a:off x="781050" y="39509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44" name="Texto 17" hidden="1">
          <a:extLst>
            <a:ext uri="{FF2B5EF4-FFF2-40B4-BE49-F238E27FC236}">
              <a16:creationId xmlns:a16="http://schemas.microsoft.com/office/drawing/2014/main" id="{00000000-0008-0000-0000-000060080000}"/>
            </a:ext>
          </a:extLst>
        </xdr:cNvPr>
        <xdr:cNvSpPr txBox="1">
          <a:spLocks noChangeArrowheads="1"/>
        </xdr:cNvSpPr>
      </xdr:nvSpPr>
      <xdr:spPr bwMode="auto">
        <a:xfrm>
          <a:off x="781050" y="39509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45" name="Texto 17" hidden="1">
          <a:extLst>
            <a:ext uri="{FF2B5EF4-FFF2-40B4-BE49-F238E27FC236}">
              <a16:creationId xmlns:a16="http://schemas.microsoft.com/office/drawing/2014/main" id="{00000000-0008-0000-0000-000061080000}"/>
            </a:ext>
          </a:extLst>
        </xdr:cNvPr>
        <xdr:cNvSpPr txBox="1">
          <a:spLocks noChangeArrowheads="1"/>
        </xdr:cNvSpPr>
      </xdr:nvSpPr>
      <xdr:spPr bwMode="auto">
        <a:xfrm>
          <a:off x="781050" y="39509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46" name="Texto 17" hidden="1">
          <a:extLst>
            <a:ext uri="{FF2B5EF4-FFF2-40B4-BE49-F238E27FC236}">
              <a16:creationId xmlns:a16="http://schemas.microsoft.com/office/drawing/2014/main" id="{00000000-0008-0000-0000-000062080000}"/>
            </a:ext>
          </a:extLst>
        </xdr:cNvPr>
        <xdr:cNvSpPr txBox="1">
          <a:spLocks noChangeArrowheads="1"/>
        </xdr:cNvSpPr>
      </xdr:nvSpPr>
      <xdr:spPr bwMode="auto">
        <a:xfrm>
          <a:off x="781050" y="39509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47" name="Texto 17" hidden="1">
          <a:extLst>
            <a:ext uri="{FF2B5EF4-FFF2-40B4-BE49-F238E27FC236}">
              <a16:creationId xmlns:a16="http://schemas.microsoft.com/office/drawing/2014/main" id="{00000000-0008-0000-0000-000063080000}"/>
            </a:ext>
          </a:extLst>
        </xdr:cNvPr>
        <xdr:cNvSpPr txBox="1">
          <a:spLocks noChangeArrowheads="1"/>
        </xdr:cNvSpPr>
      </xdr:nvSpPr>
      <xdr:spPr bwMode="auto">
        <a:xfrm>
          <a:off x="781050" y="39509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148" name="Texto 17" hidden="1">
          <a:extLst>
            <a:ext uri="{FF2B5EF4-FFF2-40B4-BE49-F238E27FC236}">
              <a16:creationId xmlns:a16="http://schemas.microsoft.com/office/drawing/2014/main" id="{00000000-0008-0000-0000-000064080000}"/>
            </a:ext>
          </a:extLst>
        </xdr:cNvPr>
        <xdr:cNvSpPr txBox="1">
          <a:spLocks noChangeArrowheads="1"/>
        </xdr:cNvSpPr>
      </xdr:nvSpPr>
      <xdr:spPr bwMode="auto">
        <a:xfrm>
          <a:off x="781050" y="395097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149" name="Texto 17" hidden="1">
          <a:extLst>
            <a:ext uri="{FF2B5EF4-FFF2-40B4-BE49-F238E27FC236}">
              <a16:creationId xmlns:a16="http://schemas.microsoft.com/office/drawing/2014/main" id="{00000000-0008-0000-0000-000065080000}"/>
            </a:ext>
          </a:extLst>
        </xdr:cNvPr>
        <xdr:cNvSpPr txBox="1">
          <a:spLocks noChangeArrowheads="1"/>
        </xdr:cNvSpPr>
      </xdr:nvSpPr>
      <xdr:spPr bwMode="auto">
        <a:xfrm>
          <a:off x="781050" y="395097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150" name="Texto 17" hidden="1">
          <a:extLst>
            <a:ext uri="{FF2B5EF4-FFF2-40B4-BE49-F238E27FC236}">
              <a16:creationId xmlns:a16="http://schemas.microsoft.com/office/drawing/2014/main" id="{00000000-0008-0000-0000-000066080000}"/>
            </a:ext>
          </a:extLst>
        </xdr:cNvPr>
        <xdr:cNvSpPr txBox="1">
          <a:spLocks noChangeArrowheads="1"/>
        </xdr:cNvSpPr>
      </xdr:nvSpPr>
      <xdr:spPr bwMode="auto">
        <a:xfrm>
          <a:off x="781050" y="395097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151" name="Texto 17" hidden="1">
          <a:extLst>
            <a:ext uri="{FF2B5EF4-FFF2-40B4-BE49-F238E27FC236}">
              <a16:creationId xmlns:a16="http://schemas.microsoft.com/office/drawing/2014/main" id="{00000000-0008-0000-0000-000067080000}"/>
            </a:ext>
          </a:extLst>
        </xdr:cNvPr>
        <xdr:cNvSpPr txBox="1">
          <a:spLocks noChangeArrowheads="1"/>
        </xdr:cNvSpPr>
      </xdr:nvSpPr>
      <xdr:spPr bwMode="auto">
        <a:xfrm>
          <a:off x="781050" y="395097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152" name="Texto 17" hidden="1">
          <a:extLst>
            <a:ext uri="{FF2B5EF4-FFF2-40B4-BE49-F238E27FC236}">
              <a16:creationId xmlns:a16="http://schemas.microsoft.com/office/drawing/2014/main" id="{00000000-0008-0000-0000-000068080000}"/>
            </a:ext>
          </a:extLst>
        </xdr:cNvPr>
        <xdr:cNvSpPr txBox="1">
          <a:spLocks noChangeArrowheads="1"/>
        </xdr:cNvSpPr>
      </xdr:nvSpPr>
      <xdr:spPr bwMode="auto">
        <a:xfrm>
          <a:off x="781050" y="395097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153" name="Texto 17" hidden="1">
          <a:extLst>
            <a:ext uri="{FF2B5EF4-FFF2-40B4-BE49-F238E27FC236}">
              <a16:creationId xmlns:a16="http://schemas.microsoft.com/office/drawing/2014/main" id="{00000000-0008-0000-0000-000069080000}"/>
            </a:ext>
          </a:extLst>
        </xdr:cNvPr>
        <xdr:cNvSpPr txBox="1">
          <a:spLocks noChangeArrowheads="1"/>
        </xdr:cNvSpPr>
      </xdr:nvSpPr>
      <xdr:spPr bwMode="auto">
        <a:xfrm>
          <a:off x="781050" y="395097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54" name="Texto 17" hidden="1">
          <a:extLst>
            <a:ext uri="{FF2B5EF4-FFF2-40B4-BE49-F238E27FC236}">
              <a16:creationId xmlns:a16="http://schemas.microsoft.com/office/drawing/2014/main" id="{00000000-0008-0000-0000-00006A080000}"/>
            </a:ext>
          </a:extLst>
        </xdr:cNvPr>
        <xdr:cNvSpPr txBox="1">
          <a:spLocks noChangeArrowheads="1"/>
        </xdr:cNvSpPr>
      </xdr:nvSpPr>
      <xdr:spPr bwMode="auto">
        <a:xfrm>
          <a:off x="781050" y="39509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55" name="Texto 17" hidden="1">
          <a:extLst>
            <a:ext uri="{FF2B5EF4-FFF2-40B4-BE49-F238E27FC236}">
              <a16:creationId xmlns:a16="http://schemas.microsoft.com/office/drawing/2014/main" id="{00000000-0008-0000-0000-00006B080000}"/>
            </a:ext>
          </a:extLst>
        </xdr:cNvPr>
        <xdr:cNvSpPr txBox="1">
          <a:spLocks noChangeArrowheads="1"/>
        </xdr:cNvSpPr>
      </xdr:nvSpPr>
      <xdr:spPr bwMode="auto">
        <a:xfrm>
          <a:off x="781050" y="39509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56" name="Texto 17" hidden="1">
          <a:extLst>
            <a:ext uri="{FF2B5EF4-FFF2-40B4-BE49-F238E27FC236}">
              <a16:creationId xmlns:a16="http://schemas.microsoft.com/office/drawing/2014/main" id="{00000000-0008-0000-0000-00006C080000}"/>
            </a:ext>
          </a:extLst>
        </xdr:cNvPr>
        <xdr:cNvSpPr txBox="1">
          <a:spLocks noChangeArrowheads="1"/>
        </xdr:cNvSpPr>
      </xdr:nvSpPr>
      <xdr:spPr bwMode="auto">
        <a:xfrm>
          <a:off x="781050" y="39509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57" name="Texto 17" hidden="1">
          <a:extLst>
            <a:ext uri="{FF2B5EF4-FFF2-40B4-BE49-F238E27FC236}">
              <a16:creationId xmlns:a16="http://schemas.microsoft.com/office/drawing/2014/main" id="{00000000-0008-0000-0000-00006D080000}"/>
            </a:ext>
          </a:extLst>
        </xdr:cNvPr>
        <xdr:cNvSpPr txBox="1">
          <a:spLocks noChangeArrowheads="1"/>
        </xdr:cNvSpPr>
      </xdr:nvSpPr>
      <xdr:spPr bwMode="auto">
        <a:xfrm>
          <a:off x="781050" y="39509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58" name="Texto 17" hidden="1">
          <a:extLst>
            <a:ext uri="{FF2B5EF4-FFF2-40B4-BE49-F238E27FC236}">
              <a16:creationId xmlns:a16="http://schemas.microsoft.com/office/drawing/2014/main" id="{00000000-0008-0000-0000-00006E080000}"/>
            </a:ext>
          </a:extLst>
        </xdr:cNvPr>
        <xdr:cNvSpPr txBox="1">
          <a:spLocks noChangeArrowheads="1"/>
        </xdr:cNvSpPr>
      </xdr:nvSpPr>
      <xdr:spPr bwMode="auto">
        <a:xfrm>
          <a:off x="781050" y="39509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59" name="Texto 17" hidden="1">
          <a:extLst>
            <a:ext uri="{FF2B5EF4-FFF2-40B4-BE49-F238E27FC236}">
              <a16:creationId xmlns:a16="http://schemas.microsoft.com/office/drawing/2014/main" id="{00000000-0008-0000-0000-00006F080000}"/>
            </a:ext>
          </a:extLst>
        </xdr:cNvPr>
        <xdr:cNvSpPr txBox="1">
          <a:spLocks noChangeArrowheads="1"/>
        </xdr:cNvSpPr>
      </xdr:nvSpPr>
      <xdr:spPr bwMode="auto">
        <a:xfrm>
          <a:off x="781050" y="39509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60" name="Texto 17" hidden="1">
          <a:extLst>
            <a:ext uri="{FF2B5EF4-FFF2-40B4-BE49-F238E27FC236}">
              <a16:creationId xmlns:a16="http://schemas.microsoft.com/office/drawing/2014/main" id="{00000000-0008-0000-0000-000070080000}"/>
            </a:ext>
          </a:extLst>
        </xdr:cNvPr>
        <xdr:cNvSpPr txBox="1">
          <a:spLocks noChangeArrowheads="1"/>
        </xdr:cNvSpPr>
      </xdr:nvSpPr>
      <xdr:spPr bwMode="auto">
        <a:xfrm>
          <a:off x="781050" y="39509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61" name="Texto 17" hidden="1">
          <a:extLst>
            <a:ext uri="{FF2B5EF4-FFF2-40B4-BE49-F238E27FC236}">
              <a16:creationId xmlns:a16="http://schemas.microsoft.com/office/drawing/2014/main" id="{00000000-0008-0000-0000-000071080000}"/>
            </a:ext>
          </a:extLst>
        </xdr:cNvPr>
        <xdr:cNvSpPr txBox="1">
          <a:spLocks noChangeArrowheads="1"/>
        </xdr:cNvSpPr>
      </xdr:nvSpPr>
      <xdr:spPr bwMode="auto">
        <a:xfrm>
          <a:off x="781050" y="39509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162" name="Texto 17" hidden="1">
          <a:extLst>
            <a:ext uri="{FF2B5EF4-FFF2-40B4-BE49-F238E27FC236}">
              <a16:creationId xmlns:a16="http://schemas.microsoft.com/office/drawing/2014/main" id="{00000000-0008-0000-0000-000072080000}"/>
            </a:ext>
          </a:extLst>
        </xdr:cNvPr>
        <xdr:cNvSpPr txBox="1">
          <a:spLocks noChangeArrowheads="1"/>
        </xdr:cNvSpPr>
      </xdr:nvSpPr>
      <xdr:spPr bwMode="auto">
        <a:xfrm>
          <a:off x="781050" y="395097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163" name="Texto 17" hidden="1">
          <a:extLst>
            <a:ext uri="{FF2B5EF4-FFF2-40B4-BE49-F238E27FC236}">
              <a16:creationId xmlns:a16="http://schemas.microsoft.com/office/drawing/2014/main" id="{00000000-0008-0000-0000-000073080000}"/>
            </a:ext>
          </a:extLst>
        </xdr:cNvPr>
        <xdr:cNvSpPr txBox="1">
          <a:spLocks noChangeArrowheads="1"/>
        </xdr:cNvSpPr>
      </xdr:nvSpPr>
      <xdr:spPr bwMode="auto">
        <a:xfrm>
          <a:off x="781050" y="395097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164" name="Texto 17" hidden="1">
          <a:extLst>
            <a:ext uri="{FF2B5EF4-FFF2-40B4-BE49-F238E27FC236}">
              <a16:creationId xmlns:a16="http://schemas.microsoft.com/office/drawing/2014/main" id="{00000000-0008-0000-0000-000074080000}"/>
            </a:ext>
          </a:extLst>
        </xdr:cNvPr>
        <xdr:cNvSpPr txBox="1">
          <a:spLocks noChangeArrowheads="1"/>
        </xdr:cNvSpPr>
      </xdr:nvSpPr>
      <xdr:spPr bwMode="auto">
        <a:xfrm>
          <a:off x="781050" y="395097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165" name="Texto 17" hidden="1">
          <a:extLst>
            <a:ext uri="{FF2B5EF4-FFF2-40B4-BE49-F238E27FC236}">
              <a16:creationId xmlns:a16="http://schemas.microsoft.com/office/drawing/2014/main" id="{00000000-0008-0000-0000-000075080000}"/>
            </a:ext>
          </a:extLst>
        </xdr:cNvPr>
        <xdr:cNvSpPr txBox="1">
          <a:spLocks noChangeArrowheads="1"/>
        </xdr:cNvSpPr>
      </xdr:nvSpPr>
      <xdr:spPr bwMode="auto">
        <a:xfrm>
          <a:off x="781050" y="395097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166" name="Texto 17" hidden="1">
          <a:extLst>
            <a:ext uri="{FF2B5EF4-FFF2-40B4-BE49-F238E27FC236}">
              <a16:creationId xmlns:a16="http://schemas.microsoft.com/office/drawing/2014/main" id="{00000000-0008-0000-0000-000076080000}"/>
            </a:ext>
          </a:extLst>
        </xdr:cNvPr>
        <xdr:cNvSpPr txBox="1">
          <a:spLocks noChangeArrowheads="1"/>
        </xdr:cNvSpPr>
      </xdr:nvSpPr>
      <xdr:spPr bwMode="auto">
        <a:xfrm>
          <a:off x="781050" y="395097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167" name="Texto 17" hidden="1">
          <a:extLst>
            <a:ext uri="{FF2B5EF4-FFF2-40B4-BE49-F238E27FC236}">
              <a16:creationId xmlns:a16="http://schemas.microsoft.com/office/drawing/2014/main" id="{00000000-0008-0000-0000-000077080000}"/>
            </a:ext>
          </a:extLst>
        </xdr:cNvPr>
        <xdr:cNvSpPr txBox="1">
          <a:spLocks noChangeArrowheads="1"/>
        </xdr:cNvSpPr>
      </xdr:nvSpPr>
      <xdr:spPr bwMode="auto">
        <a:xfrm>
          <a:off x="781050" y="395097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68" name="Texto 17" hidden="1">
          <a:extLst>
            <a:ext uri="{FF2B5EF4-FFF2-40B4-BE49-F238E27FC236}">
              <a16:creationId xmlns:a16="http://schemas.microsoft.com/office/drawing/2014/main" id="{00000000-0008-0000-0000-000078080000}"/>
            </a:ext>
          </a:extLst>
        </xdr:cNvPr>
        <xdr:cNvSpPr txBox="1">
          <a:spLocks noChangeArrowheads="1"/>
        </xdr:cNvSpPr>
      </xdr:nvSpPr>
      <xdr:spPr bwMode="auto">
        <a:xfrm>
          <a:off x="781050" y="39509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69" name="Texto 17" hidden="1">
          <a:extLst>
            <a:ext uri="{FF2B5EF4-FFF2-40B4-BE49-F238E27FC236}">
              <a16:creationId xmlns:a16="http://schemas.microsoft.com/office/drawing/2014/main" id="{00000000-0008-0000-0000-000079080000}"/>
            </a:ext>
          </a:extLst>
        </xdr:cNvPr>
        <xdr:cNvSpPr txBox="1">
          <a:spLocks noChangeArrowheads="1"/>
        </xdr:cNvSpPr>
      </xdr:nvSpPr>
      <xdr:spPr bwMode="auto">
        <a:xfrm>
          <a:off x="781050" y="39509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70" name="Texto 17" hidden="1">
          <a:extLst>
            <a:ext uri="{FF2B5EF4-FFF2-40B4-BE49-F238E27FC236}">
              <a16:creationId xmlns:a16="http://schemas.microsoft.com/office/drawing/2014/main" id="{00000000-0008-0000-0000-00007A080000}"/>
            </a:ext>
          </a:extLst>
        </xdr:cNvPr>
        <xdr:cNvSpPr txBox="1">
          <a:spLocks noChangeArrowheads="1"/>
        </xdr:cNvSpPr>
      </xdr:nvSpPr>
      <xdr:spPr bwMode="auto">
        <a:xfrm>
          <a:off x="781050" y="39509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71" name="Texto 17" hidden="1">
          <a:extLst>
            <a:ext uri="{FF2B5EF4-FFF2-40B4-BE49-F238E27FC236}">
              <a16:creationId xmlns:a16="http://schemas.microsoft.com/office/drawing/2014/main" id="{00000000-0008-0000-0000-00007B080000}"/>
            </a:ext>
          </a:extLst>
        </xdr:cNvPr>
        <xdr:cNvSpPr txBox="1">
          <a:spLocks noChangeArrowheads="1"/>
        </xdr:cNvSpPr>
      </xdr:nvSpPr>
      <xdr:spPr bwMode="auto">
        <a:xfrm>
          <a:off x="781050" y="39509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72" name="Texto 17" hidden="1">
          <a:extLst>
            <a:ext uri="{FF2B5EF4-FFF2-40B4-BE49-F238E27FC236}">
              <a16:creationId xmlns:a16="http://schemas.microsoft.com/office/drawing/2014/main" id="{00000000-0008-0000-0000-00007C080000}"/>
            </a:ext>
          </a:extLst>
        </xdr:cNvPr>
        <xdr:cNvSpPr txBox="1">
          <a:spLocks noChangeArrowheads="1"/>
        </xdr:cNvSpPr>
      </xdr:nvSpPr>
      <xdr:spPr bwMode="auto">
        <a:xfrm>
          <a:off x="781050" y="39509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73" name="Texto 17" hidden="1">
          <a:extLst>
            <a:ext uri="{FF2B5EF4-FFF2-40B4-BE49-F238E27FC236}">
              <a16:creationId xmlns:a16="http://schemas.microsoft.com/office/drawing/2014/main" id="{00000000-0008-0000-0000-00007D080000}"/>
            </a:ext>
          </a:extLst>
        </xdr:cNvPr>
        <xdr:cNvSpPr txBox="1">
          <a:spLocks noChangeArrowheads="1"/>
        </xdr:cNvSpPr>
      </xdr:nvSpPr>
      <xdr:spPr bwMode="auto">
        <a:xfrm>
          <a:off x="781050" y="39509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74" name="Texto 17" hidden="1">
          <a:extLst>
            <a:ext uri="{FF2B5EF4-FFF2-40B4-BE49-F238E27FC236}">
              <a16:creationId xmlns:a16="http://schemas.microsoft.com/office/drawing/2014/main" id="{00000000-0008-0000-0000-00007E080000}"/>
            </a:ext>
          </a:extLst>
        </xdr:cNvPr>
        <xdr:cNvSpPr txBox="1">
          <a:spLocks noChangeArrowheads="1"/>
        </xdr:cNvSpPr>
      </xdr:nvSpPr>
      <xdr:spPr bwMode="auto">
        <a:xfrm>
          <a:off x="781050" y="39509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75" name="Texto 17" hidden="1">
          <a:extLst>
            <a:ext uri="{FF2B5EF4-FFF2-40B4-BE49-F238E27FC236}">
              <a16:creationId xmlns:a16="http://schemas.microsoft.com/office/drawing/2014/main" id="{00000000-0008-0000-0000-00007F080000}"/>
            </a:ext>
          </a:extLst>
        </xdr:cNvPr>
        <xdr:cNvSpPr txBox="1">
          <a:spLocks noChangeArrowheads="1"/>
        </xdr:cNvSpPr>
      </xdr:nvSpPr>
      <xdr:spPr bwMode="auto">
        <a:xfrm>
          <a:off x="781050" y="39509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176" name="Texto 17" hidden="1">
          <a:extLst>
            <a:ext uri="{FF2B5EF4-FFF2-40B4-BE49-F238E27FC236}">
              <a16:creationId xmlns:a16="http://schemas.microsoft.com/office/drawing/2014/main" id="{00000000-0008-0000-0000-000080080000}"/>
            </a:ext>
          </a:extLst>
        </xdr:cNvPr>
        <xdr:cNvSpPr txBox="1">
          <a:spLocks noChangeArrowheads="1"/>
        </xdr:cNvSpPr>
      </xdr:nvSpPr>
      <xdr:spPr bwMode="auto">
        <a:xfrm>
          <a:off x="781050" y="395097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177" name="Texto 17" hidden="1">
          <a:extLst>
            <a:ext uri="{FF2B5EF4-FFF2-40B4-BE49-F238E27FC236}">
              <a16:creationId xmlns:a16="http://schemas.microsoft.com/office/drawing/2014/main" id="{00000000-0008-0000-0000-000081080000}"/>
            </a:ext>
          </a:extLst>
        </xdr:cNvPr>
        <xdr:cNvSpPr txBox="1">
          <a:spLocks noChangeArrowheads="1"/>
        </xdr:cNvSpPr>
      </xdr:nvSpPr>
      <xdr:spPr bwMode="auto">
        <a:xfrm>
          <a:off x="781050" y="395097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178" name="Texto 17" hidden="1">
          <a:extLst>
            <a:ext uri="{FF2B5EF4-FFF2-40B4-BE49-F238E27FC236}">
              <a16:creationId xmlns:a16="http://schemas.microsoft.com/office/drawing/2014/main" id="{00000000-0008-0000-0000-000082080000}"/>
            </a:ext>
          </a:extLst>
        </xdr:cNvPr>
        <xdr:cNvSpPr txBox="1">
          <a:spLocks noChangeArrowheads="1"/>
        </xdr:cNvSpPr>
      </xdr:nvSpPr>
      <xdr:spPr bwMode="auto">
        <a:xfrm>
          <a:off x="781050" y="395097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179" name="Texto 17" hidden="1">
          <a:extLst>
            <a:ext uri="{FF2B5EF4-FFF2-40B4-BE49-F238E27FC236}">
              <a16:creationId xmlns:a16="http://schemas.microsoft.com/office/drawing/2014/main" id="{00000000-0008-0000-0000-000083080000}"/>
            </a:ext>
          </a:extLst>
        </xdr:cNvPr>
        <xdr:cNvSpPr txBox="1">
          <a:spLocks noChangeArrowheads="1"/>
        </xdr:cNvSpPr>
      </xdr:nvSpPr>
      <xdr:spPr bwMode="auto">
        <a:xfrm>
          <a:off x="781050" y="39509700"/>
          <a:ext cx="1333500" cy="247650"/>
        </a:xfrm>
        <a:prstGeom prst="rect">
          <a:avLst/>
        </a:prstGeom>
        <a:noFill/>
        <a:ln w="9525">
          <a:noFill/>
          <a:miter lim="800000"/>
          <a:headEnd/>
          <a:tailEnd/>
        </a:ln>
      </xdr:spPr>
    </xdr:sp>
    <xdr:clientData/>
  </xdr:oneCellAnchor>
  <xdr:oneCellAnchor>
    <xdr:from>
      <xdr:col>3</xdr:col>
      <xdr:colOff>838200</xdr:colOff>
      <xdr:row>154</xdr:row>
      <xdr:rowOff>0</xdr:rowOff>
    </xdr:from>
    <xdr:ext cx="1333500" cy="247650"/>
    <xdr:sp macro="" textlink="">
      <xdr:nvSpPr>
        <xdr:cNvPr id="2288" name="Texto 17" hidden="1">
          <a:extLst>
            <a:ext uri="{FF2B5EF4-FFF2-40B4-BE49-F238E27FC236}">
              <a16:creationId xmlns:a16="http://schemas.microsoft.com/office/drawing/2014/main" id="{00000000-0008-0000-0000-0000F0080000}"/>
            </a:ext>
          </a:extLst>
        </xdr:cNvPr>
        <xdr:cNvSpPr txBox="1">
          <a:spLocks noChangeArrowheads="1"/>
        </xdr:cNvSpPr>
      </xdr:nvSpPr>
      <xdr:spPr bwMode="auto">
        <a:xfrm>
          <a:off x="4810125" y="413099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90" name="Texto 17" hidden="1">
          <a:extLst>
            <a:ext uri="{FF2B5EF4-FFF2-40B4-BE49-F238E27FC236}">
              <a16:creationId xmlns:a16="http://schemas.microsoft.com/office/drawing/2014/main" id="{00000000-0008-0000-0000-0000F2080000}"/>
            </a:ext>
          </a:extLst>
        </xdr:cNvPr>
        <xdr:cNvSpPr txBox="1">
          <a:spLocks noChangeArrowheads="1"/>
        </xdr:cNvSpPr>
      </xdr:nvSpPr>
      <xdr:spPr bwMode="auto">
        <a:xfrm>
          <a:off x="781050" y="434149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91" name="Texto 17" hidden="1">
          <a:extLst>
            <a:ext uri="{FF2B5EF4-FFF2-40B4-BE49-F238E27FC236}">
              <a16:creationId xmlns:a16="http://schemas.microsoft.com/office/drawing/2014/main" id="{00000000-0008-0000-0000-0000F3080000}"/>
            </a:ext>
          </a:extLst>
        </xdr:cNvPr>
        <xdr:cNvSpPr txBox="1">
          <a:spLocks noChangeArrowheads="1"/>
        </xdr:cNvSpPr>
      </xdr:nvSpPr>
      <xdr:spPr bwMode="auto">
        <a:xfrm>
          <a:off x="781050" y="434149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92" name="Texto 17" hidden="1">
          <a:extLst>
            <a:ext uri="{FF2B5EF4-FFF2-40B4-BE49-F238E27FC236}">
              <a16:creationId xmlns:a16="http://schemas.microsoft.com/office/drawing/2014/main" id="{00000000-0008-0000-0000-0000F4080000}"/>
            </a:ext>
          </a:extLst>
        </xdr:cNvPr>
        <xdr:cNvSpPr txBox="1">
          <a:spLocks noChangeArrowheads="1"/>
        </xdr:cNvSpPr>
      </xdr:nvSpPr>
      <xdr:spPr bwMode="auto">
        <a:xfrm>
          <a:off x="781050" y="434149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93" name="Texto 17" hidden="1">
          <a:extLst>
            <a:ext uri="{FF2B5EF4-FFF2-40B4-BE49-F238E27FC236}">
              <a16:creationId xmlns:a16="http://schemas.microsoft.com/office/drawing/2014/main" id="{00000000-0008-0000-0000-0000F5080000}"/>
            </a:ext>
          </a:extLst>
        </xdr:cNvPr>
        <xdr:cNvSpPr txBox="1">
          <a:spLocks noChangeArrowheads="1"/>
        </xdr:cNvSpPr>
      </xdr:nvSpPr>
      <xdr:spPr bwMode="auto">
        <a:xfrm>
          <a:off x="781050" y="434149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94" name="Texto 17" hidden="1">
          <a:extLst>
            <a:ext uri="{FF2B5EF4-FFF2-40B4-BE49-F238E27FC236}">
              <a16:creationId xmlns:a16="http://schemas.microsoft.com/office/drawing/2014/main" id="{00000000-0008-0000-0000-0000F6080000}"/>
            </a:ext>
          </a:extLst>
        </xdr:cNvPr>
        <xdr:cNvSpPr txBox="1">
          <a:spLocks noChangeArrowheads="1"/>
        </xdr:cNvSpPr>
      </xdr:nvSpPr>
      <xdr:spPr bwMode="auto">
        <a:xfrm>
          <a:off x="781050" y="434149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95" name="Texto 17" hidden="1">
          <a:extLst>
            <a:ext uri="{FF2B5EF4-FFF2-40B4-BE49-F238E27FC236}">
              <a16:creationId xmlns:a16="http://schemas.microsoft.com/office/drawing/2014/main" id="{00000000-0008-0000-0000-0000F7080000}"/>
            </a:ext>
          </a:extLst>
        </xdr:cNvPr>
        <xdr:cNvSpPr txBox="1">
          <a:spLocks noChangeArrowheads="1"/>
        </xdr:cNvSpPr>
      </xdr:nvSpPr>
      <xdr:spPr bwMode="auto">
        <a:xfrm>
          <a:off x="781050" y="434149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297" name="Texto 17" hidden="1">
          <a:extLst>
            <a:ext uri="{FF2B5EF4-FFF2-40B4-BE49-F238E27FC236}">
              <a16:creationId xmlns:a16="http://schemas.microsoft.com/office/drawing/2014/main" id="{00000000-0008-0000-0000-0000F9080000}"/>
            </a:ext>
          </a:extLst>
        </xdr:cNvPr>
        <xdr:cNvSpPr txBox="1">
          <a:spLocks noChangeArrowheads="1"/>
        </xdr:cNvSpPr>
      </xdr:nvSpPr>
      <xdr:spPr bwMode="auto">
        <a:xfrm>
          <a:off x="781050" y="434149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298" name="Texto 17" hidden="1">
          <a:extLst>
            <a:ext uri="{FF2B5EF4-FFF2-40B4-BE49-F238E27FC236}">
              <a16:creationId xmlns:a16="http://schemas.microsoft.com/office/drawing/2014/main" id="{00000000-0008-0000-0000-0000FA080000}"/>
            </a:ext>
          </a:extLst>
        </xdr:cNvPr>
        <xdr:cNvSpPr txBox="1">
          <a:spLocks noChangeArrowheads="1"/>
        </xdr:cNvSpPr>
      </xdr:nvSpPr>
      <xdr:spPr bwMode="auto">
        <a:xfrm>
          <a:off x="781050" y="434149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299" name="Texto 17" hidden="1">
          <a:extLst>
            <a:ext uri="{FF2B5EF4-FFF2-40B4-BE49-F238E27FC236}">
              <a16:creationId xmlns:a16="http://schemas.microsoft.com/office/drawing/2014/main" id="{00000000-0008-0000-0000-0000FB080000}"/>
            </a:ext>
          </a:extLst>
        </xdr:cNvPr>
        <xdr:cNvSpPr txBox="1">
          <a:spLocks noChangeArrowheads="1"/>
        </xdr:cNvSpPr>
      </xdr:nvSpPr>
      <xdr:spPr bwMode="auto">
        <a:xfrm>
          <a:off x="781050" y="434149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300" name="Texto 17" hidden="1">
          <a:extLst>
            <a:ext uri="{FF2B5EF4-FFF2-40B4-BE49-F238E27FC236}">
              <a16:creationId xmlns:a16="http://schemas.microsoft.com/office/drawing/2014/main" id="{00000000-0008-0000-0000-0000FC080000}"/>
            </a:ext>
          </a:extLst>
        </xdr:cNvPr>
        <xdr:cNvSpPr txBox="1">
          <a:spLocks noChangeArrowheads="1"/>
        </xdr:cNvSpPr>
      </xdr:nvSpPr>
      <xdr:spPr bwMode="auto">
        <a:xfrm>
          <a:off x="781050" y="434149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301" name="Texto 17" hidden="1">
          <a:extLst>
            <a:ext uri="{FF2B5EF4-FFF2-40B4-BE49-F238E27FC236}">
              <a16:creationId xmlns:a16="http://schemas.microsoft.com/office/drawing/2014/main" id="{00000000-0008-0000-0000-0000FD080000}"/>
            </a:ext>
          </a:extLst>
        </xdr:cNvPr>
        <xdr:cNvSpPr txBox="1">
          <a:spLocks noChangeArrowheads="1"/>
        </xdr:cNvSpPr>
      </xdr:nvSpPr>
      <xdr:spPr bwMode="auto">
        <a:xfrm>
          <a:off x="781050" y="434149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302" name="Texto 17" hidden="1">
          <a:extLst>
            <a:ext uri="{FF2B5EF4-FFF2-40B4-BE49-F238E27FC236}">
              <a16:creationId xmlns:a16="http://schemas.microsoft.com/office/drawing/2014/main" id="{00000000-0008-0000-0000-0000FE080000}"/>
            </a:ext>
          </a:extLst>
        </xdr:cNvPr>
        <xdr:cNvSpPr txBox="1">
          <a:spLocks noChangeArrowheads="1"/>
        </xdr:cNvSpPr>
      </xdr:nvSpPr>
      <xdr:spPr bwMode="auto">
        <a:xfrm>
          <a:off x="781050" y="434149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303" name="Texto 17" hidden="1">
          <a:extLst>
            <a:ext uri="{FF2B5EF4-FFF2-40B4-BE49-F238E27FC236}">
              <a16:creationId xmlns:a16="http://schemas.microsoft.com/office/drawing/2014/main" id="{00000000-0008-0000-0000-0000FF080000}"/>
            </a:ext>
          </a:extLst>
        </xdr:cNvPr>
        <xdr:cNvSpPr txBox="1">
          <a:spLocks noChangeArrowheads="1"/>
        </xdr:cNvSpPr>
      </xdr:nvSpPr>
      <xdr:spPr bwMode="auto">
        <a:xfrm>
          <a:off x="781050" y="434149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304" name="Texto 17" hidden="1">
          <a:extLst>
            <a:ext uri="{FF2B5EF4-FFF2-40B4-BE49-F238E27FC236}">
              <a16:creationId xmlns:a16="http://schemas.microsoft.com/office/drawing/2014/main" id="{00000000-0008-0000-0000-000000090000}"/>
            </a:ext>
          </a:extLst>
        </xdr:cNvPr>
        <xdr:cNvSpPr txBox="1">
          <a:spLocks noChangeArrowheads="1"/>
        </xdr:cNvSpPr>
      </xdr:nvSpPr>
      <xdr:spPr bwMode="auto">
        <a:xfrm>
          <a:off x="781050" y="434149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305" name="Texto 17" hidden="1">
          <a:extLst>
            <a:ext uri="{FF2B5EF4-FFF2-40B4-BE49-F238E27FC236}">
              <a16:creationId xmlns:a16="http://schemas.microsoft.com/office/drawing/2014/main" id="{00000000-0008-0000-0000-000001090000}"/>
            </a:ext>
          </a:extLst>
        </xdr:cNvPr>
        <xdr:cNvSpPr txBox="1">
          <a:spLocks noChangeArrowheads="1"/>
        </xdr:cNvSpPr>
      </xdr:nvSpPr>
      <xdr:spPr bwMode="auto">
        <a:xfrm>
          <a:off x="781050" y="434149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306" name="Texto 17" hidden="1">
          <a:extLst>
            <a:ext uri="{FF2B5EF4-FFF2-40B4-BE49-F238E27FC236}">
              <a16:creationId xmlns:a16="http://schemas.microsoft.com/office/drawing/2014/main" id="{00000000-0008-0000-0000-000002090000}"/>
            </a:ext>
          </a:extLst>
        </xdr:cNvPr>
        <xdr:cNvSpPr txBox="1">
          <a:spLocks noChangeArrowheads="1"/>
        </xdr:cNvSpPr>
      </xdr:nvSpPr>
      <xdr:spPr bwMode="auto">
        <a:xfrm>
          <a:off x="781050" y="434149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307" name="Texto 17" hidden="1">
          <a:extLst>
            <a:ext uri="{FF2B5EF4-FFF2-40B4-BE49-F238E27FC236}">
              <a16:creationId xmlns:a16="http://schemas.microsoft.com/office/drawing/2014/main" id="{00000000-0008-0000-0000-000003090000}"/>
            </a:ext>
          </a:extLst>
        </xdr:cNvPr>
        <xdr:cNvSpPr txBox="1">
          <a:spLocks noChangeArrowheads="1"/>
        </xdr:cNvSpPr>
      </xdr:nvSpPr>
      <xdr:spPr bwMode="auto">
        <a:xfrm>
          <a:off x="781050" y="434149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308" name="Texto 17" hidden="1">
          <a:extLst>
            <a:ext uri="{FF2B5EF4-FFF2-40B4-BE49-F238E27FC236}">
              <a16:creationId xmlns:a16="http://schemas.microsoft.com/office/drawing/2014/main" id="{00000000-0008-0000-0000-000004090000}"/>
            </a:ext>
          </a:extLst>
        </xdr:cNvPr>
        <xdr:cNvSpPr txBox="1">
          <a:spLocks noChangeArrowheads="1"/>
        </xdr:cNvSpPr>
      </xdr:nvSpPr>
      <xdr:spPr bwMode="auto">
        <a:xfrm>
          <a:off x="781050" y="434149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309" name="Texto 17" hidden="1">
          <a:extLst>
            <a:ext uri="{FF2B5EF4-FFF2-40B4-BE49-F238E27FC236}">
              <a16:creationId xmlns:a16="http://schemas.microsoft.com/office/drawing/2014/main" id="{00000000-0008-0000-0000-000005090000}"/>
            </a:ext>
          </a:extLst>
        </xdr:cNvPr>
        <xdr:cNvSpPr txBox="1">
          <a:spLocks noChangeArrowheads="1"/>
        </xdr:cNvSpPr>
      </xdr:nvSpPr>
      <xdr:spPr bwMode="auto">
        <a:xfrm>
          <a:off x="781050" y="434149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310" name="Texto 17" hidden="1">
          <a:extLst>
            <a:ext uri="{FF2B5EF4-FFF2-40B4-BE49-F238E27FC236}">
              <a16:creationId xmlns:a16="http://schemas.microsoft.com/office/drawing/2014/main" id="{00000000-0008-0000-0000-000006090000}"/>
            </a:ext>
          </a:extLst>
        </xdr:cNvPr>
        <xdr:cNvSpPr txBox="1">
          <a:spLocks noChangeArrowheads="1"/>
        </xdr:cNvSpPr>
      </xdr:nvSpPr>
      <xdr:spPr bwMode="auto">
        <a:xfrm>
          <a:off x="781050" y="434149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311" name="Texto 17" hidden="1">
          <a:extLst>
            <a:ext uri="{FF2B5EF4-FFF2-40B4-BE49-F238E27FC236}">
              <a16:creationId xmlns:a16="http://schemas.microsoft.com/office/drawing/2014/main" id="{00000000-0008-0000-0000-000007090000}"/>
            </a:ext>
          </a:extLst>
        </xdr:cNvPr>
        <xdr:cNvSpPr txBox="1">
          <a:spLocks noChangeArrowheads="1"/>
        </xdr:cNvSpPr>
      </xdr:nvSpPr>
      <xdr:spPr bwMode="auto">
        <a:xfrm>
          <a:off x="781050" y="434149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312" name="Texto 17" hidden="1">
          <a:extLst>
            <a:ext uri="{FF2B5EF4-FFF2-40B4-BE49-F238E27FC236}">
              <a16:creationId xmlns:a16="http://schemas.microsoft.com/office/drawing/2014/main" id="{00000000-0008-0000-0000-000008090000}"/>
            </a:ext>
          </a:extLst>
        </xdr:cNvPr>
        <xdr:cNvSpPr txBox="1">
          <a:spLocks noChangeArrowheads="1"/>
        </xdr:cNvSpPr>
      </xdr:nvSpPr>
      <xdr:spPr bwMode="auto">
        <a:xfrm>
          <a:off x="781050" y="434149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313" name="Texto 17" hidden="1">
          <a:extLst>
            <a:ext uri="{FF2B5EF4-FFF2-40B4-BE49-F238E27FC236}">
              <a16:creationId xmlns:a16="http://schemas.microsoft.com/office/drawing/2014/main" id="{00000000-0008-0000-0000-000009090000}"/>
            </a:ext>
          </a:extLst>
        </xdr:cNvPr>
        <xdr:cNvSpPr txBox="1">
          <a:spLocks noChangeArrowheads="1"/>
        </xdr:cNvSpPr>
      </xdr:nvSpPr>
      <xdr:spPr bwMode="auto">
        <a:xfrm>
          <a:off x="781050" y="434149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314" name="Texto 17" hidden="1">
          <a:extLst>
            <a:ext uri="{FF2B5EF4-FFF2-40B4-BE49-F238E27FC236}">
              <a16:creationId xmlns:a16="http://schemas.microsoft.com/office/drawing/2014/main" id="{00000000-0008-0000-0000-00000A090000}"/>
            </a:ext>
          </a:extLst>
        </xdr:cNvPr>
        <xdr:cNvSpPr txBox="1">
          <a:spLocks noChangeArrowheads="1"/>
        </xdr:cNvSpPr>
      </xdr:nvSpPr>
      <xdr:spPr bwMode="auto">
        <a:xfrm>
          <a:off x="781050" y="434149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315" name="Texto 17" hidden="1">
          <a:extLst>
            <a:ext uri="{FF2B5EF4-FFF2-40B4-BE49-F238E27FC236}">
              <a16:creationId xmlns:a16="http://schemas.microsoft.com/office/drawing/2014/main" id="{00000000-0008-0000-0000-00000B090000}"/>
            </a:ext>
          </a:extLst>
        </xdr:cNvPr>
        <xdr:cNvSpPr txBox="1">
          <a:spLocks noChangeArrowheads="1"/>
        </xdr:cNvSpPr>
      </xdr:nvSpPr>
      <xdr:spPr bwMode="auto">
        <a:xfrm>
          <a:off x="781050" y="434149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316" name="Texto 17" hidden="1">
          <a:extLst>
            <a:ext uri="{FF2B5EF4-FFF2-40B4-BE49-F238E27FC236}">
              <a16:creationId xmlns:a16="http://schemas.microsoft.com/office/drawing/2014/main" id="{00000000-0008-0000-0000-00000C090000}"/>
            </a:ext>
          </a:extLst>
        </xdr:cNvPr>
        <xdr:cNvSpPr txBox="1">
          <a:spLocks noChangeArrowheads="1"/>
        </xdr:cNvSpPr>
      </xdr:nvSpPr>
      <xdr:spPr bwMode="auto">
        <a:xfrm>
          <a:off x="781050" y="434149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317" name="Texto 17" hidden="1">
          <a:extLst>
            <a:ext uri="{FF2B5EF4-FFF2-40B4-BE49-F238E27FC236}">
              <a16:creationId xmlns:a16="http://schemas.microsoft.com/office/drawing/2014/main" id="{00000000-0008-0000-0000-00000D090000}"/>
            </a:ext>
          </a:extLst>
        </xdr:cNvPr>
        <xdr:cNvSpPr txBox="1">
          <a:spLocks noChangeArrowheads="1"/>
        </xdr:cNvSpPr>
      </xdr:nvSpPr>
      <xdr:spPr bwMode="auto">
        <a:xfrm>
          <a:off x="781050" y="434149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318" name="Texto 17" hidden="1">
          <a:extLst>
            <a:ext uri="{FF2B5EF4-FFF2-40B4-BE49-F238E27FC236}">
              <a16:creationId xmlns:a16="http://schemas.microsoft.com/office/drawing/2014/main" id="{00000000-0008-0000-0000-00000E090000}"/>
            </a:ext>
          </a:extLst>
        </xdr:cNvPr>
        <xdr:cNvSpPr txBox="1">
          <a:spLocks noChangeArrowheads="1"/>
        </xdr:cNvSpPr>
      </xdr:nvSpPr>
      <xdr:spPr bwMode="auto">
        <a:xfrm>
          <a:off x="781050" y="434149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319" name="Texto 17" hidden="1">
          <a:extLst>
            <a:ext uri="{FF2B5EF4-FFF2-40B4-BE49-F238E27FC236}">
              <a16:creationId xmlns:a16="http://schemas.microsoft.com/office/drawing/2014/main" id="{00000000-0008-0000-0000-00000F090000}"/>
            </a:ext>
          </a:extLst>
        </xdr:cNvPr>
        <xdr:cNvSpPr txBox="1">
          <a:spLocks noChangeArrowheads="1"/>
        </xdr:cNvSpPr>
      </xdr:nvSpPr>
      <xdr:spPr bwMode="auto">
        <a:xfrm>
          <a:off x="781050" y="434149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320" name="Texto 17" hidden="1">
          <a:extLst>
            <a:ext uri="{FF2B5EF4-FFF2-40B4-BE49-F238E27FC236}">
              <a16:creationId xmlns:a16="http://schemas.microsoft.com/office/drawing/2014/main" id="{00000000-0008-0000-0000-000010090000}"/>
            </a:ext>
          </a:extLst>
        </xdr:cNvPr>
        <xdr:cNvSpPr txBox="1">
          <a:spLocks noChangeArrowheads="1"/>
        </xdr:cNvSpPr>
      </xdr:nvSpPr>
      <xdr:spPr bwMode="auto">
        <a:xfrm>
          <a:off x="781050" y="434149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321" name="Texto 17" hidden="1">
          <a:extLst>
            <a:ext uri="{FF2B5EF4-FFF2-40B4-BE49-F238E27FC236}">
              <a16:creationId xmlns:a16="http://schemas.microsoft.com/office/drawing/2014/main" id="{00000000-0008-0000-0000-000011090000}"/>
            </a:ext>
          </a:extLst>
        </xdr:cNvPr>
        <xdr:cNvSpPr txBox="1">
          <a:spLocks noChangeArrowheads="1"/>
        </xdr:cNvSpPr>
      </xdr:nvSpPr>
      <xdr:spPr bwMode="auto">
        <a:xfrm>
          <a:off x="781050" y="434149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322" name="Texto 17" hidden="1">
          <a:extLst>
            <a:ext uri="{FF2B5EF4-FFF2-40B4-BE49-F238E27FC236}">
              <a16:creationId xmlns:a16="http://schemas.microsoft.com/office/drawing/2014/main" id="{00000000-0008-0000-0000-000012090000}"/>
            </a:ext>
          </a:extLst>
        </xdr:cNvPr>
        <xdr:cNvSpPr txBox="1">
          <a:spLocks noChangeArrowheads="1"/>
        </xdr:cNvSpPr>
      </xdr:nvSpPr>
      <xdr:spPr bwMode="auto">
        <a:xfrm>
          <a:off x="781050" y="434149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323" name="Texto 17" hidden="1">
          <a:extLst>
            <a:ext uri="{FF2B5EF4-FFF2-40B4-BE49-F238E27FC236}">
              <a16:creationId xmlns:a16="http://schemas.microsoft.com/office/drawing/2014/main" id="{00000000-0008-0000-0000-000013090000}"/>
            </a:ext>
          </a:extLst>
        </xdr:cNvPr>
        <xdr:cNvSpPr txBox="1">
          <a:spLocks noChangeArrowheads="1"/>
        </xdr:cNvSpPr>
      </xdr:nvSpPr>
      <xdr:spPr bwMode="auto">
        <a:xfrm>
          <a:off x="781050" y="434149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324" name="Texto 17" hidden="1">
          <a:extLst>
            <a:ext uri="{FF2B5EF4-FFF2-40B4-BE49-F238E27FC236}">
              <a16:creationId xmlns:a16="http://schemas.microsoft.com/office/drawing/2014/main" id="{00000000-0008-0000-0000-000014090000}"/>
            </a:ext>
          </a:extLst>
        </xdr:cNvPr>
        <xdr:cNvSpPr txBox="1">
          <a:spLocks noChangeArrowheads="1"/>
        </xdr:cNvSpPr>
      </xdr:nvSpPr>
      <xdr:spPr bwMode="auto">
        <a:xfrm>
          <a:off x="781050" y="434149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325" name="Texto 17" hidden="1">
          <a:extLst>
            <a:ext uri="{FF2B5EF4-FFF2-40B4-BE49-F238E27FC236}">
              <a16:creationId xmlns:a16="http://schemas.microsoft.com/office/drawing/2014/main" id="{00000000-0008-0000-0000-000015090000}"/>
            </a:ext>
          </a:extLst>
        </xdr:cNvPr>
        <xdr:cNvSpPr txBox="1">
          <a:spLocks noChangeArrowheads="1"/>
        </xdr:cNvSpPr>
      </xdr:nvSpPr>
      <xdr:spPr bwMode="auto">
        <a:xfrm>
          <a:off x="781050" y="434149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326" name="Texto 17" hidden="1">
          <a:extLst>
            <a:ext uri="{FF2B5EF4-FFF2-40B4-BE49-F238E27FC236}">
              <a16:creationId xmlns:a16="http://schemas.microsoft.com/office/drawing/2014/main" id="{00000000-0008-0000-0000-000016090000}"/>
            </a:ext>
          </a:extLst>
        </xdr:cNvPr>
        <xdr:cNvSpPr txBox="1">
          <a:spLocks noChangeArrowheads="1"/>
        </xdr:cNvSpPr>
      </xdr:nvSpPr>
      <xdr:spPr bwMode="auto">
        <a:xfrm>
          <a:off x="781050" y="434149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327" name="Texto 17" hidden="1">
          <a:extLst>
            <a:ext uri="{FF2B5EF4-FFF2-40B4-BE49-F238E27FC236}">
              <a16:creationId xmlns:a16="http://schemas.microsoft.com/office/drawing/2014/main" id="{00000000-0008-0000-0000-000017090000}"/>
            </a:ext>
          </a:extLst>
        </xdr:cNvPr>
        <xdr:cNvSpPr txBox="1">
          <a:spLocks noChangeArrowheads="1"/>
        </xdr:cNvSpPr>
      </xdr:nvSpPr>
      <xdr:spPr bwMode="auto">
        <a:xfrm>
          <a:off x="781050" y="434149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328" name="Texto 17" hidden="1">
          <a:extLst>
            <a:ext uri="{FF2B5EF4-FFF2-40B4-BE49-F238E27FC236}">
              <a16:creationId xmlns:a16="http://schemas.microsoft.com/office/drawing/2014/main" id="{00000000-0008-0000-0000-000018090000}"/>
            </a:ext>
          </a:extLst>
        </xdr:cNvPr>
        <xdr:cNvSpPr txBox="1">
          <a:spLocks noChangeArrowheads="1"/>
        </xdr:cNvSpPr>
      </xdr:nvSpPr>
      <xdr:spPr bwMode="auto">
        <a:xfrm>
          <a:off x="781050" y="434149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329" name="Texto 17" hidden="1">
          <a:extLst>
            <a:ext uri="{FF2B5EF4-FFF2-40B4-BE49-F238E27FC236}">
              <a16:creationId xmlns:a16="http://schemas.microsoft.com/office/drawing/2014/main" id="{00000000-0008-0000-0000-000019090000}"/>
            </a:ext>
          </a:extLst>
        </xdr:cNvPr>
        <xdr:cNvSpPr txBox="1">
          <a:spLocks noChangeArrowheads="1"/>
        </xdr:cNvSpPr>
      </xdr:nvSpPr>
      <xdr:spPr bwMode="auto">
        <a:xfrm>
          <a:off x="781050" y="434149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330" name="Texto 17" hidden="1">
          <a:extLst>
            <a:ext uri="{FF2B5EF4-FFF2-40B4-BE49-F238E27FC236}">
              <a16:creationId xmlns:a16="http://schemas.microsoft.com/office/drawing/2014/main" id="{00000000-0008-0000-0000-00001A090000}"/>
            </a:ext>
          </a:extLst>
        </xdr:cNvPr>
        <xdr:cNvSpPr txBox="1">
          <a:spLocks noChangeArrowheads="1"/>
        </xdr:cNvSpPr>
      </xdr:nvSpPr>
      <xdr:spPr bwMode="auto">
        <a:xfrm>
          <a:off x="781050" y="434149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331" name="Texto 17" hidden="1">
          <a:extLst>
            <a:ext uri="{FF2B5EF4-FFF2-40B4-BE49-F238E27FC236}">
              <a16:creationId xmlns:a16="http://schemas.microsoft.com/office/drawing/2014/main" id="{00000000-0008-0000-0000-00001B090000}"/>
            </a:ext>
          </a:extLst>
        </xdr:cNvPr>
        <xdr:cNvSpPr txBox="1">
          <a:spLocks noChangeArrowheads="1"/>
        </xdr:cNvSpPr>
      </xdr:nvSpPr>
      <xdr:spPr bwMode="auto">
        <a:xfrm>
          <a:off x="781050" y="434149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332" name="Texto 17" hidden="1">
          <a:extLst>
            <a:ext uri="{FF2B5EF4-FFF2-40B4-BE49-F238E27FC236}">
              <a16:creationId xmlns:a16="http://schemas.microsoft.com/office/drawing/2014/main" id="{00000000-0008-0000-0000-00001C090000}"/>
            </a:ext>
          </a:extLst>
        </xdr:cNvPr>
        <xdr:cNvSpPr txBox="1">
          <a:spLocks noChangeArrowheads="1"/>
        </xdr:cNvSpPr>
      </xdr:nvSpPr>
      <xdr:spPr bwMode="auto">
        <a:xfrm>
          <a:off x="781050" y="434149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333" name="Texto 17" hidden="1">
          <a:extLst>
            <a:ext uri="{FF2B5EF4-FFF2-40B4-BE49-F238E27FC236}">
              <a16:creationId xmlns:a16="http://schemas.microsoft.com/office/drawing/2014/main" id="{00000000-0008-0000-0000-00001D090000}"/>
            </a:ext>
          </a:extLst>
        </xdr:cNvPr>
        <xdr:cNvSpPr txBox="1">
          <a:spLocks noChangeArrowheads="1"/>
        </xdr:cNvSpPr>
      </xdr:nvSpPr>
      <xdr:spPr bwMode="auto">
        <a:xfrm>
          <a:off x="781050" y="434149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334" name="Texto 17" hidden="1">
          <a:extLst>
            <a:ext uri="{FF2B5EF4-FFF2-40B4-BE49-F238E27FC236}">
              <a16:creationId xmlns:a16="http://schemas.microsoft.com/office/drawing/2014/main" id="{00000000-0008-0000-0000-00001E090000}"/>
            </a:ext>
          </a:extLst>
        </xdr:cNvPr>
        <xdr:cNvSpPr txBox="1">
          <a:spLocks noChangeArrowheads="1"/>
        </xdr:cNvSpPr>
      </xdr:nvSpPr>
      <xdr:spPr bwMode="auto">
        <a:xfrm>
          <a:off x="781050" y="434149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335" name="Texto 17" hidden="1">
          <a:extLst>
            <a:ext uri="{FF2B5EF4-FFF2-40B4-BE49-F238E27FC236}">
              <a16:creationId xmlns:a16="http://schemas.microsoft.com/office/drawing/2014/main" id="{00000000-0008-0000-0000-00001F090000}"/>
            </a:ext>
          </a:extLst>
        </xdr:cNvPr>
        <xdr:cNvSpPr txBox="1">
          <a:spLocks noChangeArrowheads="1"/>
        </xdr:cNvSpPr>
      </xdr:nvSpPr>
      <xdr:spPr bwMode="auto">
        <a:xfrm>
          <a:off x="781050" y="434149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336" name="Texto 17" hidden="1">
          <a:extLst>
            <a:ext uri="{FF2B5EF4-FFF2-40B4-BE49-F238E27FC236}">
              <a16:creationId xmlns:a16="http://schemas.microsoft.com/office/drawing/2014/main" id="{00000000-0008-0000-0000-000020090000}"/>
            </a:ext>
          </a:extLst>
        </xdr:cNvPr>
        <xdr:cNvSpPr txBox="1">
          <a:spLocks noChangeArrowheads="1"/>
        </xdr:cNvSpPr>
      </xdr:nvSpPr>
      <xdr:spPr bwMode="auto">
        <a:xfrm>
          <a:off x="781050" y="434149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337" name="Texto 17" hidden="1">
          <a:extLst>
            <a:ext uri="{FF2B5EF4-FFF2-40B4-BE49-F238E27FC236}">
              <a16:creationId xmlns:a16="http://schemas.microsoft.com/office/drawing/2014/main" id="{00000000-0008-0000-0000-000021090000}"/>
            </a:ext>
          </a:extLst>
        </xdr:cNvPr>
        <xdr:cNvSpPr txBox="1">
          <a:spLocks noChangeArrowheads="1"/>
        </xdr:cNvSpPr>
      </xdr:nvSpPr>
      <xdr:spPr bwMode="auto">
        <a:xfrm>
          <a:off x="781050" y="434149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338" name="Texto 17" hidden="1">
          <a:extLst>
            <a:ext uri="{FF2B5EF4-FFF2-40B4-BE49-F238E27FC236}">
              <a16:creationId xmlns:a16="http://schemas.microsoft.com/office/drawing/2014/main" id="{00000000-0008-0000-0000-000022090000}"/>
            </a:ext>
          </a:extLst>
        </xdr:cNvPr>
        <xdr:cNvSpPr txBox="1">
          <a:spLocks noChangeArrowheads="1"/>
        </xdr:cNvSpPr>
      </xdr:nvSpPr>
      <xdr:spPr bwMode="auto">
        <a:xfrm>
          <a:off x="781050" y="434149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339" name="Texto 17" hidden="1">
          <a:extLst>
            <a:ext uri="{FF2B5EF4-FFF2-40B4-BE49-F238E27FC236}">
              <a16:creationId xmlns:a16="http://schemas.microsoft.com/office/drawing/2014/main" id="{00000000-0008-0000-0000-000023090000}"/>
            </a:ext>
          </a:extLst>
        </xdr:cNvPr>
        <xdr:cNvSpPr txBox="1">
          <a:spLocks noChangeArrowheads="1"/>
        </xdr:cNvSpPr>
      </xdr:nvSpPr>
      <xdr:spPr bwMode="auto">
        <a:xfrm>
          <a:off x="781050" y="434149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340" name="Texto 17" hidden="1">
          <a:extLst>
            <a:ext uri="{FF2B5EF4-FFF2-40B4-BE49-F238E27FC236}">
              <a16:creationId xmlns:a16="http://schemas.microsoft.com/office/drawing/2014/main" id="{00000000-0008-0000-0000-000024090000}"/>
            </a:ext>
          </a:extLst>
        </xdr:cNvPr>
        <xdr:cNvSpPr txBox="1">
          <a:spLocks noChangeArrowheads="1"/>
        </xdr:cNvSpPr>
      </xdr:nvSpPr>
      <xdr:spPr bwMode="auto">
        <a:xfrm>
          <a:off x="781050" y="434149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341" name="Texto 17" hidden="1">
          <a:extLst>
            <a:ext uri="{FF2B5EF4-FFF2-40B4-BE49-F238E27FC236}">
              <a16:creationId xmlns:a16="http://schemas.microsoft.com/office/drawing/2014/main" id="{00000000-0008-0000-0000-000025090000}"/>
            </a:ext>
          </a:extLst>
        </xdr:cNvPr>
        <xdr:cNvSpPr txBox="1">
          <a:spLocks noChangeArrowheads="1"/>
        </xdr:cNvSpPr>
      </xdr:nvSpPr>
      <xdr:spPr bwMode="auto">
        <a:xfrm>
          <a:off x="781050" y="434149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72" name="Texto 17" hidden="1">
          <a:extLst>
            <a:ext uri="{FF2B5EF4-FFF2-40B4-BE49-F238E27FC236}">
              <a16:creationId xmlns:a16="http://schemas.microsoft.com/office/drawing/2014/main" id="{00000000-0008-0000-0000-000018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27" name="Texto 17" hidden="1">
          <a:extLst>
            <a:ext uri="{FF2B5EF4-FFF2-40B4-BE49-F238E27FC236}">
              <a16:creationId xmlns:a16="http://schemas.microsoft.com/office/drawing/2014/main" id="{00000000-0008-0000-0000-00004F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28" name="Texto 17" hidden="1">
          <a:extLst>
            <a:ext uri="{FF2B5EF4-FFF2-40B4-BE49-F238E27FC236}">
              <a16:creationId xmlns:a16="http://schemas.microsoft.com/office/drawing/2014/main" id="{00000000-0008-0000-0000-000050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29" name="Texto 17" hidden="1">
          <a:extLst>
            <a:ext uri="{FF2B5EF4-FFF2-40B4-BE49-F238E27FC236}">
              <a16:creationId xmlns:a16="http://schemas.microsoft.com/office/drawing/2014/main" id="{00000000-0008-0000-0000-000051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80" name="Texto 17" hidden="1">
          <a:extLst>
            <a:ext uri="{FF2B5EF4-FFF2-40B4-BE49-F238E27FC236}">
              <a16:creationId xmlns:a16="http://schemas.microsoft.com/office/drawing/2014/main" id="{00000000-0008-0000-0000-000084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81" name="Texto 17" hidden="1">
          <a:extLst>
            <a:ext uri="{FF2B5EF4-FFF2-40B4-BE49-F238E27FC236}">
              <a16:creationId xmlns:a16="http://schemas.microsoft.com/office/drawing/2014/main" id="{00000000-0008-0000-0000-000085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82" name="Texto 17" hidden="1">
          <a:extLst>
            <a:ext uri="{FF2B5EF4-FFF2-40B4-BE49-F238E27FC236}">
              <a16:creationId xmlns:a16="http://schemas.microsoft.com/office/drawing/2014/main" id="{00000000-0008-0000-0000-000086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83" name="Texto 17" hidden="1">
          <a:extLst>
            <a:ext uri="{FF2B5EF4-FFF2-40B4-BE49-F238E27FC236}">
              <a16:creationId xmlns:a16="http://schemas.microsoft.com/office/drawing/2014/main" id="{00000000-0008-0000-0000-000087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184" name="Texto 17" hidden="1">
          <a:extLst>
            <a:ext uri="{FF2B5EF4-FFF2-40B4-BE49-F238E27FC236}">
              <a16:creationId xmlns:a16="http://schemas.microsoft.com/office/drawing/2014/main" id="{00000000-0008-0000-0000-00008808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185" name="Texto 17" hidden="1">
          <a:extLst>
            <a:ext uri="{FF2B5EF4-FFF2-40B4-BE49-F238E27FC236}">
              <a16:creationId xmlns:a16="http://schemas.microsoft.com/office/drawing/2014/main" id="{00000000-0008-0000-0000-00008908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186" name="Texto 17" hidden="1">
          <a:extLst>
            <a:ext uri="{FF2B5EF4-FFF2-40B4-BE49-F238E27FC236}">
              <a16:creationId xmlns:a16="http://schemas.microsoft.com/office/drawing/2014/main" id="{00000000-0008-0000-0000-00008A08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187" name="Texto 17" hidden="1">
          <a:extLst>
            <a:ext uri="{FF2B5EF4-FFF2-40B4-BE49-F238E27FC236}">
              <a16:creationId xmlns:a16="http://schemas.microsoft.com/office/drawing/2014/main" id="{00000000-0008-0000-0000-00008B08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188" name="Texto 17" hidden="1">
          <a:extLst>
            <a:ext uri="{FF2B5EF4-FFF2-40B4-BE49-F238E27FC236}">
              <a16:creationId xmlns:a16="http://schemas.microsoft.com/office/drawing/2014/main" id="{00000000-0008-0000-0000-00008C08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189" name="Texto 17" hidden="1">
          <a:extLst>
            <a:ext uri="{FF2B5EF4-FFF2-40B4-BE49-F238E27FC236}">
              <a16:creationId xmlns:a16="http://schemas.microsoft.com/office/drawing/2014/main" id="{00000000-0008-0000-0000-00008D08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90" name="Texto 17" hidden="1">
          <a:extLst>
            <a:ext uri="{FF2B5EF4-FFF2-40B4-BE49-F238E27FC236}">
              <a16:creationId xmlns:a16="http://schemas.microsoft.com/office/drawing/2014/main" id="{00000000-0008-0000-0000-00008E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91" name="Texto 17" hidden="1">
          <a:extLst>
            <a:ext uri="{FF2B5EF4-FFF2-40B4-BE49-F238E27FC236}">
              <a16:creationId xmlns:a16="http://schemas.microsoft.com/office/drawing/2014/main" id="{00000000-0008-0000-0000-00008F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92" name="Texto 17" hidden="1">
          <a:extLst>
            <a:ext uri="{FF2B5EF4-FFF2-40B4-BE49-F238E27FC236}">
              <a16:creationId xmlns:a16="http://schemas.microsoft.com/office/drawing/2014/main" id="{00000000-0008-0000-0000-000090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93" name="Texto 17" hidden="1">
          <a:extLst>
            <a:ext uri="{FF2B5EF4-FFF2-40B4-BE49-F238E27FC236}">
              <a16:creationId xmlns:a16="http://schemas.microsoft.com/office/drawing/2014/main" id="{00000000-0008-0000-0000-000091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94" name="Texto 17" hidden="1">
          <a:extLst>
            <a:ext uri="{FF2B5EF4-FFF2-40B4-BE49-F238E27FC236}">
              <a16:creationId xmlns:a16="http://schemas.microsoft.com/office/drawing/2014/main" id="{00000000-0008-0000-0000-000092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95" name="Texto 17" hidden="1">
          <a:extLst>
            <a:ext uri="{FF2B5EF4-FFF2-40B4-BE49-F238E27FC236}">
              <a16:creationId xmlns:a16="http://schemas.microsoft.com/office/drawing/2014/main" id="{00000000-0008-0000-0000-000093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96" name="Texto 17" hidden="1">
          <a:extLst>
            <a:ext uri="{FF2B5EF4-FFF2-40B4-BE49-F238E27FC236}">
              <a16:creationId xmlns:a16="http://schemas.microsoft.com/office/drawing/2014/main" id="{00000000-0008-0000-0000-000094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97" name="Texto 17" hidden="1">
          <a:extLst>
            <a:ext uri="{FF2B5EF4-FFF2-40B4-BE49-F238E27FC236}">
              <a16:creationId xmlns:a16="http://schemas.microsoft.com/office/drawing/2014/main" id="{00000000-0008-0000-0000-000095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198" name="Texto 17" hidden="1">
          <a:extLst>
            <a:ext uri="{FF2B5EF4-FFF2-40B4-BE49-F238E27FC236}">
              <a16:creationId xmlns:a16="http://schemas.microsoft.com/office/drawing/2014/main" id="{00000000-0008-0000-0000-00009608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199" name="Texto 17" hidden="1">
          <a:extLst>
            <a:ext uri="{FF2B5EF4-FFF2-40B4-BE49-F238E27FC236}">
              <a16:creationId xmlns:a16="http://schemas.microsoft.com/office/drawing/2014/main" id="{00000000-0008-0000-0000-00009708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200" name="Texto 17" hidden="1">
          <a:extLst>
            <a:ext uri="{FF2B5EF4-FFF2-40B4-BE49-F238E27FC236}">
              <a16:creationId xmlns:a16="http://schemas.microsoft.com/office/drawing/2014/main" id="{00000000-0008-0000-0000-00009808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201" name="Texto 17" hidden="1">
          <a:extLst>
            <a:ext uri="{FF2B5EF4-FFF2-40B4-BE49-F238E27FC236}">
              <a16:creationId xmlns:a16="http://schemas.microsoft.com/office/drawing/2014/main" id="{00000000-0008-0000-0000-00009908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202" name="Texto 17" hidden="1">
          <a:extLst>
            <a:ext uri="{FF2B5EF4-FFF2-40B4-BE49-F238E27FC236}">
              <a16:creationId xmlns:a16="http://schemas.microsoft.com/office/drawing/2014/main" id="{00000000-0008-0000-0000-00009A08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203" name="Texto 17" hidden="1">
          <a:extLst>
            <a:ext uri="{FF2B5EF4-FFF2-40B4-BE49-F238E27FC236}">
              <a16:creationId xmlns:a16="http://schemas.microsoft.com/office/drawing/2014/main" id="{00000000-0008-0000-0000-00009B08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04" name="Texto 17" hidden="1">
          <a:extLst>
            <a:ext uri="{FF2B5EF4-FFF2-40B4-BE49-F238E27FC236}">
              <a16:creationId xmlns:a16="http://schemas.microsoft.com/office/drawing/2014/main" id="{00000000-0008-0000-0000-00009C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05" name="Texto 17" hidden="1">
          <a:extLst>
            <a:ext uri="{FF2B5EF4-FFF2-40B4-BE49-F238E27FC236}">
              <a16:creationId xmlns:a16="http://schemas.microsoft.com/office/drawing/2014/main" id="{00000000-0008-0000-0000-00009D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06" name="Texto 17" hidden="1">
          <a:extLst>
            <a:ext uri="{FF2B5EF4-FFF2-40B4-BE49-F238E27FC236}">
              <a16:creationId xmlns:a16="http://schemas.microsoft.com/office/drawing/2014/main" id="{00000000-0008-0000-0000-00009E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07" name="Texto 17" hidden="1">
          <a:extLst>
            <a:ext uri="{FF2B5EF4-FFF2-40B4-BE49-F238E27FC236}">
              <a16:creationId xmlns:a16="http://schemas.microsoft.com/office/drawing/2014/main" id="{00000000-0008-0000-0000-00009F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08" name="Texto 17" hidden="1">
          <a:extLst>
            <a:ext uri="{FF2B5EF4-FFF2-40B4-BE49-F238E27FC236}">
              <a16:creationId xmlns:a16="http://schemas.microsoft.com/office/drawing/2014/main" id="{00000000-0008-0000-0000-0000A0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09" name="Texto 17" hidden="1">
          <a:extLst>
            <a:ext uri="{FF2B5EF4-FFF2-40B4-BE49-F238E27FC236}">
              <a16:creationId xmlns:a16="http://schemas.microsoft.com/office/drawing/2014/main" id="{00000000-0008-0000-0000-0000A1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10" name="Texto 17" hidden="1">
          <a:extLst>
            <a:ext uri="{FF2B5EF4-FFF2-40B4-BE49-F238E27FC236}">
              <a16:creationId xmlns:a16="http://schemas.microsoft.com/office/drawing/2014/main" id="{00000000-0008-0000-0000-0000A2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2</xdr:col>
      <xdr:colOff>552450</xdr:colOff>
      <xdr:row>154</xdr:row>
      <xdr:rowOff>0</xdr:rowOff>
    </xdr:from>
    <xdr:ext cx="1333500" cy="238125"/>
    <xdr:sp macro="" textlink="">
      <xdr:nvSpPr>
        <xdr:cNvPr id="2211" name="Texto 17" hidden="1">
          <a:extLst>
            <a:ext uri="{FF2B5EF4-FFF2-40B4-BE49-F238E27FC236}">
              <a16:creationId xmlns:a16="http://schemas.microsoft.com/office/drawing/2014/main" id="{00000000-0008-0000-0000-0000A3080000}"/>
            </a:ext>
          </a:extLst>
        </xdr:cNvPr>
        <xdr:cNvSpPr txBox="1">
          <a:spLocks noChangeArrowheads="1"/>
        </xdr:cNvSpPr>
      </xdr:nvSpPr>
      <xdr:spPr bwMode="auto">
        <a:xfrm>
          <a:off x="1333500" y="46196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14" name="Texto 17" hidden="1">
          <a:extLst>
            <a:ext uri="{FF2B5EF4-FFF2-40B4-BE49-F238E27FC236}">
              <a16:creationId xmlns:a16="http://schemas.microsoft.com/office/drawing/2014/main" id="{00000000-0008-0000-0000-0000A6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15" name="Texto 17" hidden="1">
          <a:extLst>
            <a:ext uri="{FF2B5EF4-FFF2-40B4-BE49-F238E27FC236}">
              <a16:creationId xmlns:a16="http://schemas.microsoft.com/office/drawing/2014/main" id="{00000000-0008-0000-0000-0000A7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16" name="Texto 17" hidden="1">
          <a:extLst>
            <a:ext uri="{FF2B5EF4-FFF2-40B4-BE49-F238E27FC236}">
              <a16:creationId xmlns:a16="http://schemas.microsoft.com/office/drawing/2014/main" id="{00000000-0008-0000-0000-0000A8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17" name="Texto 17" hidden="1">
          <a:extLst>
            <a:ext uri="{FF2B5EF4-FFF2-40B4-BE49-F238E27FC236}">
              <a16:creationId xmlns:a16="http://schemas.microsoft.com/office/drawing/2014/main" id="{00000000-0008-0000-0000-0000A9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18" name="Texto 17" hidden="1">
          <a:extLst>
            <a:ext uri="{FF2B5EF4-FFF2-40B4-BE49-F238E27FC236}">
              <a16:creationId xmlns:a16="http://schemas.microsoft.com/office/drawing/2014/main" id="{00000000-0008-0000-0000-0000AA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19" name="Texto 17" hidden="1">
          <a:extLst>
            <a:ext uri="{FF2B5EF4-FFF2-40B4-BE49-F238E27FC236}">
              <a16:creationId xmlns:a16="http://schemas.microsoft.com/office/drawing/2014/main" id="{00000000-0008-0000-0000-0000AB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220" name="Texto 17" hidden="1">
          <a:extLst>
            <a:ext uri="{FF2B5EF4-FFF2-40B4-BE49-F238E27FC236}">
              <a16:creationId xmlns:a16="http://schemas.microsoft.com/office/drawing/2014/main" id="{00000000-0008-0000-0000-0000AC08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221" name="Texto 17" hidden="1">
          <a:extLst>
            <a:ext uri="{FF2B5EF4-FFF2-40B4-BE49-F238E27FC236}">
              <a16:creationId xmlns:a16="http://schemas.microsoft.com/office/drawing/2014/main" id="{00000000-0008-0000-0000-0000AD08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222" name="Texto 17" hidden="1">
          <a:extLst>
            <a:ext uri="{FF2B5EF4-FFF2-40B4-BE49-F238E27FC236}">
              <a16:creationId xmlns:a16="http://schemas.microsoft.com/office/drawing/2014/main" id="{00000000-0008-0000-0000-0000AE08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223" name="Texto 17" hidden="1">
          <a:extLst>
            <a:ext uri="{FF2B5EF4-FFF2-40B4-BE49-F238E27FC236}">
              <a16:creationId xmlns:a16="http://schemas.microsoft.com/office/drawing/2014/main" id="{00000000-0008-0000-0000-0000AF08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224" name="Texto 17" hidden="1">
          <a:extLst>
            <a:ext uri="{FF2B5EF4-FFF2-40B4-BE49-F238E27FC236}">
              <a16:creationId xmlns:a16="http://schemas.microsoft.com/office/drawing/2014/main" id="{00000000-0008-0000-0000-0000B008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225" name="Texto 17" hidden="1">
          <a:extLst>
            <a:ext uri="{FF2B5EF4-FFF2-40B4-BE49-F238E27FC236}">
              <a16:creationId xmlns:a16="http://schemas.microsoft.com/office/drawing/2014/main" id="{00000000-0008-0000-0000-0000B108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26" name="Texto 17" hidden="1">
          <a:extLst>
            <a:ext uri="{FF2B5EF4-FFF2-40B4-BE49-F238E27FC236}">
              <a16:creationId xmlns:a16="http://schemas.microsoft.com/office/drawing/2014/main" id="{00000000-0008-0000-0000-0000B2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27" name="Texto 17" hidden="1">
          <a:extLst>
            <a:ext uri="{FF2B5EF4-FFF2-40B4-BE49-F238E27FC236}">
              <a16:creationId xmlns:a16="http://schemas.microsoft.com/office/drawing/2014/main" id="{00000000-0008-0000-0000-0000B3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28" name="Texto 17" hidden="1">
          <a:extLst>
            <a:ext uri="{FF2B5EF4-FFF2-40B4-BE49-F238E27FC236}">
              <a16:creationId xmlns:a16="http://schemas.microsoft.com/office/drawing/2014/main" id="{00000000-0008-0000-0000-0000B4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29" name="Texto 17" hidden="1">
          <a:extLst>
            <a:ext uri="{FF2B5EF4-FFF2-40B4-BE49-F238E27FC236}">
              <a16:creationId xmlns:a16="http://schemas.microsoft.com/office/drawing/2014/main" id="{00000000-0008-0000-0000-0000B5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30" name="Texto 17" hidden="1">
          <a:extLst>
            <a:ext uri="{FF2B5EF4-FFF2-40B4-BE49-F238E27FC236}">
              <a16:creationId xmlns:a16="http://schemas.microsoft.com/office/drawing/2014/main" id="{00000000-0008-0000-0000-0000B6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31" name="Texto 17" hidden="1">
          <a:extLst>
            <a:ext uri="{FF2B5EF4-FFF2-40B4-BE49-F238E27FC236}">
              <a16:creationId xmlns:a16="http://schemas.microsoft.com/office/drawing/2014/main" id="{00000000-0008-0000-0000-0000B7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48" name="Texto 17" hidden="1">
          <a:extLst>
            <a:ext uri="{FF2B5EF4-FFF2-40B4-BE49-F238E27FC236}">
              <a16:creationId xmlns:a16="http://schemas.microsoft.com/office/drawing/2014/main" id="{00000000-0008-0000-0000-0000C8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49" name="Texto 17" hidden="1">
          <a:extLst>
            <a:ext uri="{FF2B5EF4-FFF2-40B4-BE49-F238E27FC236}">
              <a16:creationId xmlns:a16="http://schemas.microsoft.com/office/drawing/2014/main" id="{00000000-0008-0000-0000-0000C9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50" name="Texto 17" hidden="1">
          <a:extLst>
            <a:ext uri="{FF2B5EF4-FFF2-40B4-BE49-F238E27FC236}">
              <a16:creationId xmlns:a16="http://schemas.microsoft.com/office/drawing/2014/main" id="{00000000-0008-0000-0000-0000CA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51" name="Texto 17" hidden="1">
          <a:extLst>
            <a:ext uri="{FF2B5EF4-FFF2-40B4-BE49-F238E27FC236}">
              <a16:creationId xmlns:a16="http://schemas.microsoft.com/office/drawing/2014/main" id="{00000000-0008-0000-0000-0000CB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52" name="Texto 17" hidden="1">
          <a:extLst>
            <a:ext uri="{FF2B5EF4-FFF2-40B4-BE49-F238E27FC236}">
              <a16:creationId xmlns:a16="http://schemas.microsoft.com/office/drawing/2014/main" id="{00000000-0008-0000-0000-0000CC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53" name="Texto 17" hidden="1">
          <a:extLst>
            <a:ext uri="{FF2B5EF4-FFF2-40B4-BE49-F238E27FC236}">
              <a16:creationId xmlns:a16="http://schemas.microsoft.com/office/drawing/2014/main" id="{00000000-0008-0000-0000-0000CD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54" name="Texto 17" hidden="1">
          <a:extLst>
            <a:ext uri="{FF2B5EF4-FFF2-40B4-BE49-F238E27FC236}">
              <a16:creationId xmlns:a16="http://schemas.microsoft.com/office/drawing/2014/main" id="{00000000-0008-0000-0000-0000CE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55" name="Texto 17" hidden="1">
          <a:extLst>
            <a:ext uri="{FF2B5EF4-FFF2-40B4-BE49-F238E27FC236}">
              <a16:creationId xmlns:a16="http://schemas.microsoft.com/office/drawing/2014/main" id="{00000000-0008-0000-0000-0000CF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256" name="Texto 17" hidden="1">
          <a:extLst>
            <a:ext uri="{FF2B5EF4-FFF2-40B4-BE49-F238E27FC236}">
              <a16:creationId xmlns:a16="http://schemas.microsoft.com/office/drawing/2014/main" id="{00000000-0008-0000-0000-0000D008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257" name="Texto 17" hidden="1">
          <a:extLst>
            <a:ext uri="{FF2B5EF4-FFF2-40B4-BE49-F238E27FC236}">
              <a16:creationId xmlns:a16="http://schemas.microsoft.com/office/drawing/2014/main" id="{00000000-0008-0000-0000-0000D108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258" name="Texto 17" hidden="1">
          <a:extLst>
            <a:ext uri="{FF2B5EF4-FFF2-40B4-BE49-F238E27FC236}">
              <a16:creationId xmlns:a16="http://schemas.microsoft.com/office/drawing/2014/main" id="{00000000-0008-0000-0000-0000D208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259" name="Texto 17" hidden="1">
          <a:extLst>
            <a:ext uri="{FF2B5EF4-FFF2-40B4-BE49-F238E27FC236}">
              <a16:creationId xmlns:a16="http://schemas.microsoft.com/office/drawing/2014/main" id="{00000000-0008-0000-0000-0000D308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260" name="Texto 17" hidden="1">
          <a:extLst>
            <a:ext uri="{FF2B5EF4-FFF2-40B4-BE49-F238E27FC236}">
              <a16:creationId xmlns:a16="http://schemas.microsoft.com/office/drawing/2014/main" id="{00000000-0008-0000-0000-0000D408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261" name="Texto 17" hidden="1">
          <a:extLst>
            <a:ext uri="{FF2B5EF4-FFF2-40B4-BE49-F238E27FC236}">
              <a16:creationId xmlns:a16="http://schemas.microsoft.com/office/drawing/2014/main" id="{00000000-0008-0000-0000-0000D508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62" name="Texto 17" hidden="1">
          <a:extLst>
            <a:ext uri="{FF2B5EF4-FFF2-40B4-BE49-F238E27FC236}">
              <a16:creationId xmlns:a16="http://schemas.microsoft.com/office/drawing/2014/main" id="{00000000-0008-0000-0000-0000D6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63" name="Texto 17" hidden="1">
          <a:extLst>
            <a:ext uri="{FF2B5EF4-FFF2-40B4-BE49-F238E27FC236}">
              <a16:creationId xmlns:a16="http://schemas.microsoft.com/office/drawing/2014/main" id="{00000000-0008-0000-0000-0000D7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64" name="Texto 17" hidden="1">
          <a:extLst>
            <a:ext uri="{FF2B5EF4-FFF2-40B4-BE49-F238E27FC236}">
              <a16:creationId xmlns:a16="http://schemas.microsoft.com/office/drawing/2014/main" id="{00000000-0008-0000-0000-0000D8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65" name="Texto 17" hidden="1">
          <a:extLst>
            <a:ext uri="{FF2B5EF4-FFF2-40B4-BE49-F238E27FC236}">
              <a16:creationId xmlns:a16="http://schemas.microsoft.com/office/drawing/2014/main" id="{00000000-0008-0000-0000-0000D9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66" name="Texto 17" hidden="1">
          <a:extLst>
            <a:ext uri="{FF2B5EF4-FFF2-40B4-BE49-F238E27FC236}">
              <a16:creationId xmlns:a16="http://schemas.microsoft.com/office/drawing/2014/main" id="{00000000-0008-0000-0000-0000DA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67" name="Texto 17" hidden="1">
          <a:extLst>
            <a:ext uri="{FF2B5EF4-FFF2-40B4-BE49-F238E27FC236}">
              <a16:creationId xmlns:a16="http://schemas.microsoft.com/office/drawing/2014/main" id="{00000000-0008-0000-0000-0000DB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68" name="Texto 17" hidden="1">
          <a:extLst>
            <a:ext uri="{FF2B5EF4-FFF2-40B4-BE49-F238E27FC236}">
              <a16:creationId xmlns:a16="http://schemas.microsoft.com/office/drawing/2014/main" id="{00000000-0008-0000-0000-0000DC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69" name="Texto 17" hidden="1">
          <a:extLst>
            <a:ext uri="{FF2B5EF4-FFF2-40B4-BE49-F238E27FC236}">
              <a16:creationId xmlns:a16="http://schemas.microsoft.com/office/drawing/2014/main" id="{00000000-0008-0000-0000-0000DD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270" name="Texto 17" hidden="1">
          <a:extLst>
            <a:ext uri="{FF2B5EF4-FFF2-40B4-BE49-F238E27FC236}">
              <a16:creationId xmlns:a16="http://schemas.microsoft.com/office/drawing/2014/main" id="{00000000-0008-0000-0000-0000DE08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271" name="Texto 17" hidden="1">
          <a:extLst>
            <a:ext uri="{FF2B5EF4-FFF2-40B4-BE49-F238E27FC236}">
              <a16:creationId xmlns:a16="http://schemas.microsoft.com/office/drawing/2014/main" id="{00000000-0008-0000-0000-0000DF08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272" name="Texto 17" hidden="1">
          <a:extLst>
            <a:ext uri="{FF2B5EF4-FFF2-40B4-BE49-F238E27FC236}">
              <a16:creationId xmlns:a16="http://schemas.microsoft.com/office/drawing/2014/main" id="{00000000-0008-0000-0000-0000E008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273" name="Texto 17" hidden="1">
          <a:extLst>
            <a:ext uri="{FF2B5EF4-FFF2-40B4-BE49-F238E27FC236}">
              <a16:creationId xmlns:a16="http://schemas.microsoft.com/office/drawing/2014/main" id="{00000000-0008-0000-0000-0000E108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274" name="Texto 17" hidden="1">
          <a:extLst>
            <a:ext uri="{FF2B5EF4-FFF2-40B4-BE49-F238E27FC236}">
              <a16:creationId xmlns:a16="http://schemas.microsoft.com/office/drawing/2014/main" id="{00000000-0008-0000-0000-0000E208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275" name="Texto 17" hidden="1">
          <a:extLst>
            <a:ext uri="{FF2B5EF4-FFF2-40B4-BE49-F238E27FC236}">
              <a16:creationId xmlns:a16="http://schemas.microsoft.com/office/drawing/2014/main" id="{00000000-0008-0000-0000-0000E308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76" name="Texto 17" hidden="1">
          <a:extLst>
            <a:ext uri="{FF2B5EF4-FFF2-40B4-BE49-F238E27FC236}">
              <a16:creationId xmlns:a16="http://schemas.microsoft.com/office/drawing/2014/main" id="{00000000-0008-0000-0000-0000E4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77" name="Texto 17" hidden="1">
          <a:extLst>
            <a:ext uri="{FF2B5EF4-FFF2-40B4-BE49-F238E27FC236}">
              <a16:creationId xmlns:a16="http://schemas.microsoft.com/office/drawing/2014/main" id="{00000000-0008-0000-0000-0000E5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78" name="Texto 17" hidden="1">
          <a:extLst>
            <a:ext uri="{FF2B5EF4-FFF2-40B4-BE49-F238E27FC236}">
              <a16:creationId xmlns:a16="http://schemas.microsoft.com/office/drawing/2014/main" id="{00000000-0008-0000-0000-0000E6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79" name="Texto 17" hidden="1">
          <a:extLst>
            <a:ext uri="{FF2B5EF4-FFF2-40B4-BE49-F238E27FC236}">
              <a16:creationId xmlns:a16="http://schemas.microsoft.com/office/drawing/2014/main" id="{00000000-0008-0000-0000-0000E7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80" name="Texto 17" hidden="1">
          <a:extLst>
            <a:ext uri="{FF2B5EF4-FFF2-40B4-BE49-F238E27FC236}">
              <a16:creationId xmlns:a16="http://schemas.microsoft.com/office/drawing/2014/main" id="{00000000-0008-0000-0000-0000E8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81" name="Texto 17" hidden="1">
          <a:extLst>
            <a:ext uri="{FF2B5EF4-FFF2-40B4-BE49-F238E27FC236}">
              <a16:creationId xmlns:a16="http://schemas.microsoft.com/office/drawing/2014/main" id="{00000000-0008-0000-0000-0000E9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609600</xdr:colOff>
      <xdr:row>154</xdr:row>
      <xdr:rowOff>0</xdr:rowOff>
    </xdr:from>
    <xdr:ext cx="1333500" cy="238125"/>
    <xdr:sp macro="" textlink="">
      <xdr:nvSpPr>
        <xdr:cNvPr id="2282" name="Texto 17" hidden="1">
          <a:extLst>
            <a:ext uri="{FF2B5EF4-FFF2-40B4-BE49-F238E27FC236}">
              <a16:creationId xmlns:a16="http://schemas.microsoft.com/office/drawing/2014/main" id="{00000000-0008-0000-0000-0000EA080000}"/>
            </a:ext>
          </a:extLst>
        </xdr:cNvPr>
        <xdr:cNvSpPr txBox="1">
          <a:spLocks noChangeArrowheads="1"/>
        </xdr:cNvSpPr>
      </xdr:nvSpPr>
      <xdr:spPr bwMode="auto">
        <a:xfrm>
          <a:off x="783535" y="86735477"/>
          <a:ext cx="1333500" cy="238125"/>
        </a:xfrm>
        <a:prstGeom prst="rect">
          <a:avLst/>
        </a:prstGeom>
        <a:noFill/>
        <a:ln w="9525">
          <a:noFill/>
          <a:miter lim="800000"/>
          <a:headEnd/>
          <a:tailEnd/>
        </a:ln>
      </xdr:spPr>
    </xdr:sp>
    <xdr:clientData/>
  </xdr:oneCellAnchor>
  <xdr:oneCellAnchor>
    <xdr:from>
      <xdr:col>2</xdr:col>
      <xdr:colOff>552450</xdr:colOff>
      <xdr:row>154</xdr:row>
      <xdr:rowOff>0</xdr:rowOff>
    </xdr:from>
    <xdr:ext cx="1333500" cy="238125"/>
    <xdr:sp macro="" textlink="">
      <xdr:nvSpPr>
        <xdr:cNvPr id="2283" name="Texto 17" hidden="1">
          <a:extLst>
            <a:ext uri="{FF2B5EF4-FFF2-40B4-BE49-F238E27FC236}">
              <a16:creationId xmlns:a16="http://schemas.microsoft.com/office/drawing/2014/main" id="{00000000-0008-0000-0000-0000EB080000}"/>
            </a:ext>
          </a:extLst>
        </xdr:cNvPr>
        <xdr:cNvSpPr txBox="1">
          <a:spLocks noChangeArrowheads="1"/>
        </xdr:cNvSpPr>
      </xdr:nvSpPr>
      <xdr:spPr bwMode="auto">
        <a:xfrm>
          <a:off x="1333500" y="46196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84" name="Texto 17" hidden="1">
          <a:extLst>
            <a:ext uri="{FF2B5EF4-FFF2-40B4-BE49-F238E27FC236}">
              <a16:creationId xmlns:a16="http://schemas.microsoft.com/office/drawing/2014/main" id="{00000000-0008-0000-0000-0000EC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85" name="Texto 17" hidden="1">
          <a:extLst>
            <a:ext uri="{FF2B5EF4-FFF2-40B4-BE49-F238E27FC236}">
              <a16:creationId xmlns:a16="http://schemas.microsoft.com/office/drawing/2014/main" id="{00000000-0008-0000-0000-0000ED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86" name="Texto 17" hidden="1">
          <a:extLst>
            <a:ext uri="{FF2B5EF4-FFF2-40B4-BE49-F238E27FC236}">
              <a16:creationId xmlns:a16="http://schemas.microsoft.com/office/drawing/2014/main" id="{00000000-0008-0000-0000-0000EE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87" name="Texto 17" hidden="1">
          <a:extLst>
            <a:ext uri="{FF2B5EF4-FFF2-40B4-BE49-F238E27FC236}">
              <a16:creationId xmlns:a16="http://schemas.microsoft.com/office/drawing/2014/main" id="{00000000-0008-0000-0000-0000EF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89" name="Texto 17" hidden="1">
          <a:extLst>
            <a:ext uri="{FF2B5EF4-FFF2-40B4-BE49-F238E27FC236}">
              <a16:creationId xmlns:a16="http://schemas.microsoft.com/office/drawing/2014/main" id="{00000000-0008-0000-0000-0000F1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96" name="Texto 17" hidden="1">
          <a:extLst>
            <a:ext uri="{FF2B5EF4-FFF2-40B4-BE49-F238E27FC236}">
              <a16:creationId xmlns:a16="http://schemas.microsoft.com/office/drawing/2014/main" id="{00000000-0008-0000-0000-0000F8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342" name="Texto 17" hidden="1">
          <a:extLst>
            <a:ext uri="{FF2B5EF4-FFF2-40B4-BE49-F238E27FC236}">
              <a16:creationId xmlns:a16="http://schemas.microsoft.com/office/drawing/2014/main" id="{00000000-0008-0000-0000-000026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343" name="Texto 17" hidden="1">
          <a:extLst>
            <a:ext uri="{FF2B5EF4-FFF2-40B4-BE49-F238E27FC236}">
              <a16:creationId xmlns:a16="http://schemas.microsoft.com/office/drawing/2014/main" id="{00000000-0008-0000-0000-000027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344" name="Texto 17" hidden="1">
          <a:extLst>
            <a:ext uri="{FF2B5EF4-FFF2-40B4-BE49-F238E27FC236}">
              <a16:creationId xmlns:a16="http://schemas.microsoft.com/office/drawing/2014/main" id="{00000000-0008-0000-0000-000028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345" name="Texto 17" hidden="1">
          <a:extLst>
            <a:ext uri="{FF2B5EF4-FFF2-40B4-BE49-F238E27FC236}">
              <a16:creationId xmlns:a16="http://schemas.microsoft.com/office/drawing/2014/main" id="{00000000-0008-0000-0000-000029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346" name="Texto 17" hidden="1">
          <a:extLst>
            <a:ext uri="{FF2B5EF4-FFF2-40B4-BE49-F238E27FC236}">
              <a16:creationId xmlns:a16="http://schemas.microsoft.com/office/drawing/2014/main" id="{00000000-0008-0000-0000-00002A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347" name="Texto 17" hidden="1">
          <a:extLst>
            <a:ext uri="{FF2B5EF4-FFF2-40B4-BE49-F238E27FC236}">
              <a16:creationId xmlns:a16="http://schemas.microsoft.com/office/drawing/2014/main" id="{00000000-0008-0000-0000-00002B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348" name="Texto 17" hidden="1">
          <a:extLst>
            <a:ext uri="{FF2B5EF4-FFF2-40B4-BE49-F238E27FC236}">
              <a16:creationId xmlns:a16="http://schemas.microsoft.com/office/drawing/2014/main" id="{00000000-0008-0000-0000-00002C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349" name="Texto 17" hidden="1">
          <a:extLst>
            <a:ext uri="{FF2B5EF4-FFF2-40B4-BE49-F238E27FC236}">
              <a16:creationId xmlns:a16="http://schemas.microsoft.com/office/drawing/2014/main" id="{00000000-0008-0000-0000-00002D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350" name="Texto 17" hidden="1">
          <a:extLst>
            <a:ext uri="{FF2B5EF4-FFF2-40B4-BE49-F238E27FC236}">
              <a16:creationId xmlns:a16="http://schemas.microsoft.com/office/drawing/2014/main" id="{00000000-0008-0000-0000-00002E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351" name="Texto 17" hidden="1">
          <a:extLst>
            <a:ext uri="{FF2B5EF4-FFF2-40B4-BE49-F238E27FC236}">
              <a16:creationId xmlns:a16="http://schemas.microsoft.com/office/drawing/2014/main" id="{00000000-0008-0000-0000-00002F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352" name="Texto 17" hidden="1">
          <a:extLst>
            <a:ext uri="{FF2B5EF4-FFF2-40B4-BE49-F238E27FC236}">
              <a16:creationId xmlns:a16="http://schemas.microsoft.com/office/drawing/2014/main" id="{00000000-0008-0000-0000-000030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353" name="Texto 17" hidden="1">
          <a:extLst>
            <a:ext uri="{FF2B5EF4-FFF2-40B4-BE49-F238E27FC236}">
              <a16:creationId xmlns:a16="http://schemas.microsoft.com/office/drawing/2014/main" id="{00000000-0008-0000-0000-000031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354" name="Texto 17" hidden="1">
          <a:extLst>
            <a:ext uri="{FF2B5EF4-FFF2-40B4-BE49-F238E27FC236}">
              <a16:creationId xmlns:a16="http://schemas.microsoft.com/office/drawing/2014/main" id="{00000000-0008-0000-0000-000032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355" name="Texto 17" hidden="1">
          <a:extLst>
            <a:ext uri="{FF2B5EF4-FFF2-40B4-BE49-F238E27FC236}">
              <a16:creationId xmlns:a16="http://schemas.microsoft.com/office/drawing/2014/main" id="{00000000-0008-0000-0000-000033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356" name="Texto 17" hidden="1">
          <a:extLst>
            <a:ext uri="{FF2B5EF4-FFF2-40B4-BE49-F238E27FC236}">
              <a16:creationId xmlns:a16="http://schemas.microsoft.com/office/drawing/2014/main" id="{00000000-0008-0000-0000-000034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357" name="Texto 17" hidden="1">
          <a:extLst>
            <a:ext uri="{FF2B5EF4-FFF2-40B4-BE49-F238E27FC236}">
              <a16:creationId xmlns:a16="http://schemas.microsoft.com/office/drawing/2014/main" id="{00000000-0008-0000-0000-000035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358" name="Texto 17" hidden="1">
          <a:extLst>
            <a:ext uri="{FF2B5EF4-FFF2-40B4-BE49-F238E27FC236}">
              <a16:creationId xmlns:a16="http://schemas.microsoft.com/office/drawing/2014/main" id="{00000000-0008-0000-0000-000036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359" name="Texto 17" hidden="1">
          <a:extLst>
            <a:ext uri="{FF2B5EF4-FFF2-40B4-BE49-F238E27FC236}">
              <a16:creationId xmlns:a16="http://schemas.microsoft.com/office/drawing/2014/main" id="{00000000-0008-0000-0000-000037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360" name="Texto 17" hidden="1">
          <a:extLst>
            <a:ext uri="{FF2B5EF4-FFF2-40B4-BE49-F238E27FC236}">
              <a16:creationId xmlns:a16="http://schemas.microsoft.com/office/drawing/2014/main" id="{00000000-0008-0000-0000-000038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361" name="Texto 17" hidden="1">
          <a:extLst>
            <a:ext uri="{FF2B5EF4-FFF2-40B4-BE49-F238E27FC236}">
              <a16:creationId xmlns:a16="http://schemas.microsoft.com/office/drawing/2014/main" id="{00000000-0008-0000-0000-000039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362" name="Texto 17" hidden="1">
          <a:extLst>
            <a:ext uri="{FF2B5EF4-FFF2-40B4-BE49-F238E27FC236}">
              <a16:creationId xmlns:a16="http://schemas.microsoft.com/office/drawing/2014/main" id="{00000000-0008-0000-0000-00003A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363" name="Texto 17" hidden="1">
          <a:extLst>
            <a:ext uri="{FF2B5EF4-FFF2-40B4-BE49-F238E27FC236}">
              <a16:creationId xmlns:a16="http://schemas.microsoft.com/office/drawing/2014/main" id="{00000000-0008-0000-0000-00003B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364" name="Texto 17" hidden="1">
          <a:extLst>
            <a:ext uri="{FF2B5EF4-FFF2-40B4-BE49-F238E27FC236}">
              <a16:creationId xmlns:a16="http://schemas.microsoft.com/office/drawing/2014/main" id="{00000000-0008-0000-0000-00003C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365" name="Texto 17" hidden="1">
          <a:extLst>
            <a:ext uri="{FF2B5EF4-FFF2-40B4-BE49-F238E27FC236}">
              <a16:creationId xmlns:a16="http://schemas.microsoft.com/office/drawing/2014/main" id="{00000000-0008-0000-0000-00003D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366" name="Texto 17" hidden="1">
          <a:extLst>
            <a:ext uri="{FF2B5EF4-FFF2-40B4-BE49-F238E27FC236}">
              <a16:creationId xmlns:a16="http://schemas.microsoft.com/office/drawing/2014/main" id="{00000000-0008-0000-0000-00003E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367" name="Texto 17" hidden="1">
          <a:extLst>
            <a:ext uri="{FF2B5EF4-FFF2-40B4-BE49-F238E27FC236}">
              <a16:creationId xmlns:a16="http://schemas.microsoft.com/office/drawing/2014/main" id="{00000000-0008-0000-0000-00003F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368" name="Texto 17" hidden="1">
          <a:extLst>
            <a:ext uri="{FF2B5EF4-FFF2-40B4-BE49-F238E27FC236}">
              <a16:creationId xmlns:a16="http://schemas.microsoft.com/office/drawing/2014/main" id="{00000000-0008-0000-0000-000040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369" name="Texto 17" hidden="1">
          <a:extLst>
            <a:ext uri="{FF2B5EF4-FFF2-40B4-BE49-F238E27FC236}">
              <a16:creationId xmlns:a16="http://schemas.microsoft.com/office/drawing/2014/main" id="{00000000-0008-0000-0000-000041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370" name="Texto 17" hidden="1">
          <a:extLst>
            <a:ext uri="{FF2B5EF4-FFF2-40B4-BE49-F238E27FC236}">
              <a16:creationId xmlns:a16="http://schemas.microsoft.com/office/drawing/2014/main" id="{00000000-0008-0000-0000-000042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2</xdr:col>
      <xdr:colOff>552450</xdr:colOff>
      <xdr:row>154</xdr:row>
      <xdr:rowOff>0</xdr:rowOff>
    </xdr:from>
    <xdr:ext cx="1333500" cy="238125"/>
    <xdr:sp macro="" textlink="">
      <xdr:nvSpPr>
        <xdr:cNvPr id="2371" name="Texto 17" hidden="1">
          <a:extLst>
            <a:ext uri="{FF2B5EF4-FFF2-40B4-BE49-F238E27FC236}">
              <a16:creationId xmlns:a16="http://schemas.microsoft.com/office/drawing/2014/main" id="{00000000-0008-0000-0000-000043090000}"/>
            </a:ext>
          </a:extLst>
        </xdr:cNvPr>
        <xdr:cNvSpPr txBox="1">
          <a:spLocks noChangeArrowheads="1"/>
        </xdr:cNvSpPr>
      </xdr:nvSpPr>
      <xdr:spPr bwMode="auto">
        <a:xfrm>
          <a:off x="1333500" y="46196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08" name="Texto 17" hidden="1">
          <a:extLst>
            <a:ext uri="{FF2B5EF4-FFF2-40B4-BE49-F238E27FC236}">
              <a16:creationId xmlns:a16="http://schemas.microsoft.com/office/drawing/2014/main" id="{00000000-0008-0000-0000-000068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09" name="Texto 17" hidden="1">
          <a:extLst>
            <a:ext uri="{FF2B5EF4-FFF2-40B4-BE49-F238E27FC236}">
              <a16:creationId xmlns:a16="http://schemas.microsoft.com/office/drawing/2014/main" id="{00000000-0008-0000-0000-000069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10" name="Texto 17" hidden="1">
          <a:extLst>
            <a:ext uri="{FF2B5EF4-FFF2-40B4-BE49-F238E27FC236}">
              <a16:creationId xmlns:a16="http://schemas.microsoft.com/office/drawing/2014/main" id="{00000000-0008-0000-0000-00006A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11" name="Texto 17" hidden="1">
          <a:extLst>
            <a:ext uri="{FF2B5EF4-FFF2-40B4-BE49-F238E27FC236}">
              <a16:creationId xmlns:a16="http://schemas.microsoft.com/office/drawing/2014/main" id="{00000000-0008-0000-0000-00006B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12" name="Texto 17" hidden="1">
          <a:extLst>
            <a:ext uri="{FF2B5EF4-FFF2-40B4-BE49-F238E27FC236}">
              <a16:creationId xmlns:a16="http://schemas.microsoft.com/office/drawing/2014/main" id="{00000000-0008-0000-0000-00006C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13" name="Texto 17" hidden="1">
          <a:extLst>
            <a:ext uri="{FF2B5EF4-FFF2-40B4-BE49-F238E27FC236}">
              <a16:creationId xmlns:a16="http://schemas.microsoft.com/office/drawing/2014/main" id="{00000000-0008-0000-0000-00006D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14" name="Texto 17" hidden="1">
          <a:extLst>
            <a:ext uri="{FF2B5EF4-FFF2-40B4-BE49-F238E27FC236}">
              <a16:creationId xmlns:a16="http://schemas.microsoft.com/office/drawing/2014/main" id="{00000000-0008-0000-0000-00006E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15" name="Texto 17" hidden="1">
          <a:extLst>
            <a:ext uri="{FF2B5EF4-FFF2-40B4-BE49-F238E27FC236}">
              <a16:creationId xmlns:a16="http://schemas.microsoft.com/office/drawing/2014/main" id="{00000000-0008-0000-0000-00006F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416" name="Texto 17" hidden="1">
          <a:extLst>
            <a:ext uri="{FF2B5EF4-FFF2-40B4-BE49-F238E27FC236}">
              <a16:creationId xmlns:a16="http://schemas.microsoft.com/office/drawing/2014/main" id="{00000000-0008-0000-0000-000070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417" name="Texto 17" hidden="1">
          <a:extLst>
            <a:ext uri="{FF2B5EF4-FFF2-40B4-BE49-F238E27FC236}">
              <a16:creationId xmlns:a16="http://schemas.microsoft.com/office/drawing/2014/main" id="{00000000-0008-0000-0000-000071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418" name="Texto 17" hidden="1">
          <a:extLst>
            <a:ext uri="{FF2B5EF4-FFF2-40B4-BE49-F238E27FC236}">
              <a16:creationId xmlns:a16="http://schemas.microsoft.com/office/drawing/2014/main" id="{00000000-0008-0000-0000-000072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419" name="Texto 17" hidden="1">
          <a:extLst>
            <a:ext uri="{FF2B5EF4-FFF2-40B4-BE49-F238E27FC236}">
              <a16:creationId xmlns:a16="http://schemas.microsoft.com/office/drawing/2014/main" id="{00000000-0008-0000-0000-000073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420" name="Texto 17" hidden="1">
          <a:extLst>
            <a:ext uri="{FF2B5EF4-FFF2-40B4-BE49-F238E27FC236}">
              <a16:creationId xmlns:a16="http://schemas.microsoft.com/office/drawing/2014/main" id="{00000000-0008-0000-0000-000074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421" name="Texto 17" hidden="1">
          <a:extLst>
            <a:ext uri="{FF2B5EF4-FFF2-40B4-BE49-F238E27FC236}">
              <a16:creationId xmlns:a16="http://schemas.microsoft.com/office/drawing/2014/main" id="{00000000-0008-0000-0000-000075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22" name="Texto 17" hidden="1">
          <a:extLst>
            <a:ext uri="{FF2B5EF4-FFF2-40B4-BE49-F238E27FC236}">
              <a16:creationId xmlns:a16="http://schemas.microsoft.com/office/drawing/2014/main" id="{00000000-0008-0000-0000-000076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23" name="Texto 17" hidden="1">
          <a:extLst>
            <a:ext uri="{FF2B5EF4-FFF2-40B4-BE49-F238E27FC236}">
              <a16:creationId xmlns:a16="http://schemas.microsoft.com/office/drawing/2014/main" id="{00000000-0008-0000-0000-000077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24" name="Texto 17" hidden="1">
          <a:extLst>
            <a:ext uri="{FF2B5EF4-FFF2-40B4-BE49-F238E27FC236}">
              <a16:creationId xmlns:a16="http://schemas.microsoft.com/office/drawing/2014/main" id="{00000000-0008-0000-0000-000078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25" name="Texto 17" hidden="1">
          <a:extLst>
            <a:ext uri="{FF2B5EF4-FFF2-40B4-BE49-F238E27FC236}">
              <a16:creationId xmlns:a16="http://schemas.microsoft.com/office/drawing/2014/main" id="{00000000-0008-0000-0000-000079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26" name="Texto 17" hidden="1">
          <a:extLst>
            <a:ext uri="{FF2B5EF4-FFF2-40B4-BE49-F238E27FC236}">
              <a16:creationId xmlns:a16="http://schemas.microsoft.com/office/drawing/2014/main" id="{00000000-0008-0000-0000-00007A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27" name="Texto 17" hidden="1">
          <a:extLst>
            <a:ext uri="{FF2B5EF4-FFF2-40B4-BE49-F238E27FC236}">
              <a16:creationId xmlns:a16="http://schemas.microsoft.com/office/drawing/2014/main" id="{00000000-0008-0000-0000-00007B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28" name="Texto 17" hidden="1">
          <a:extLst>
            <a:ext uri="{FF2B5EF4-FFF2-40B4-BE49-F238E27FC236}">
              <a16:creationId xmlns:a16="http://schemas.microsoft.com/office/drawing/2014/main" id="{00000000-0008-0000-0000-00007C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29" name="Texto 17" hidden="1">
          <a:extLst>
            <a:ext uri="{FF2B5EF4-FFF2-40B4-BE49-F238E27FC236}">
              <a16:creationId xmlns:a16="http://schemas.microsoft.com/office/drawing/2014/main" id="{00000000-0008-0000-0000-00007D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430" name="Texto 17" hidden="1">
          <a:extLst>
            <a:ext uri="{FF2B5EF4-FFF2-40B4-BE49-F238E27FC236}">
              <a16:creationId xmlns:a16="http://schemas.microsoft.com/office/drawing/2014/main" id="{00000000-0008-0000-0000-00007E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431" name="Texto 17" hidden="1">
          <a:extLst>
            <a:ext uri="{FF2B5EF4-FFF2-40B4-BE49-F238E27FC236}">
              <a16:creationId xmlns:a16="http://schemas.microsoft.com/office/drawing/2014/main" id="{00000000-0008-0000-0000-00007F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432" name="Texto 17" hidden="1">
          <a:extLst>
            <a:ext uri="{FF2B5EF4-FFF2-40B4-BE49-F238E27FC236}">
              <a16:creationId xmlns:a16="http://schemas.microsoft.com/office/drawing/2014/main" id="{00000000-0008-0000-0000-000080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433" name="Texto 17" hidden="1">
          <a:extLst>
            <a:ext uri="{FF2B5EF4-FFF2-40B4-BE49-F238E27FC236}">
              <a16:creationId xmlns:a16="http://schemas.microsoft.com/office/drawing/2014/main" id="{00000000-0008-0000-0000-000081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434" name="Texto 17" hidden="1">
          <a:extLst>
            <a:ext uri="{FF2B5EF4-FFF2-40B4-BE49-F238E27FC236}">
              <a16:creationId xmlns:a16="http://schemas.microsoft.com/office/drawing/2014/main" id="{00000000-0008-0000-0000-000082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435" name="Texto 17" hidden="1">
          <a:extLst>
            <a:ext uri="{FF2B5EF4-FFF2-40B4-BE49-F238E27FC236}">
              <a16:creationId xmlns:a16="http://schemas.microsoft.com/office/drawing/2014/main" id="{00000000-0008-0000-0000-000083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36" name="Texto 17" hidden="1">
          <a:extLst>
            <a:ext uri="{FF2B5EF4-FFF2-40B4-BE49-F238E27FC236}">
              <a16:creationId xmlns:a16="http://schemas.microsoft.com/office/drawing/2014/main" id="{00000000-0008-0000-0000-000084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37" name="Texto 17" hidden="1">
          <a:extLst>
            <a:ext uri="{FF2B5EF4-FFF2-40B4-BE49-F238E27FC236}">
              <a16:creationId xmlns:a16="http://schemas.microsoft.com/office/drawing/2014/main" id="{00000000-0008-0000-0000-000085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38" name="Texto 17" hidden="1">
          <a:extLst>
            <a:ext uri="{FF2B5EF4-FFF2-40B4-BE49-F238E27FC236}">
              <a16:creationId xmlns:a16="http://schemas.microsoft.com/office/drawing/2014/main" id="{00000000-0008-0000-0000-000086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39" name="Texto 17" hidden="1">
          <a:extLst>
            <a:ext uri="{FF2B5EF4-FFF2-40B4-BE49-F238E27FC236}">
              <a16:creationId xmlns:a16="http://schemas.microsoft.com/office/drawing/2014/main" id="{00000000-0008-0000-0000-000087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40" name="Texto 17" hidden="1">
          <a:extLst>
            <a:ext uri="{FF2B5EF4-FFF2-40B4-BE49-F238E27FC236}">
              <a16:creationId xmlns:a16="http://schemas.microsoft.com/office/drawing/2014/main" id="{00000000-0008-0000-0000-000088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41" name="Texto 17" hidden="1">
          <a:extLst>
            <a:ext uri="{FF2B5EF4-FFF2-40B4-BE49-F238E27FC236}">
              <a16:creationId xmlns:a16="http://schemas.microsoft.com/office/drawing/2014/main" id="{00000000-0008-0000-0000-000089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42" name="Texto 17" hidden="1">
          <a:extLst>
            <a:ext uri="{FF2B5EF4-FFF2-40B4-BE49-F238E27FC236}">
              <a16:creationId xmlns:a16="http://schemas.microsoft.com/office/drawing/2014/main" id="{00000000-0008-0000-0000-00008A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2</xdr:col>
      <xdr:colOff>552450</xdr:colOff>
      <xdr:row>154</xdr:row>
      <xdr:rowOff>0</xdr:rowOff>
    </xdr:from>
    <xdr:ext cx="1333500" cy="238125"/>
    <xdr:sp macro="" textlink="">
      <xdr:nvSpPr>
        <xdr:cNvPr id="2443" name="Texto 17" hidden="1">
          <a:extLst>
            <a:ext uri="{FF2B5EF4-FFF2-40B4-BE49-F238E27FC236}">
              <a16:creationId xmlns:a16="http://schemas.microsoft.com/office/drawing/2014/main" id="{00000000-0008-0000-0000-00008B090000}"/>
            </a:ext>
          </a:extLst>
        </xdr:cNvPr>
        <xdr:cNvSpPr txBox="1">
          <a:spLocks noChangeArrowheads="1"/>
        </xdr:cNvSpPr>
      </xdr:nvSpPr>
      <xdr:spPr bwMode="auto">
        <a:xfrm>
          <a:off x="1333500" y="46196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44" name="Texto 17" hidden="1">
          <a:extLst>
            <a:ext uri="{FF2B5EF4-FFF2-40B4-BE49-F238E27FC236}">
              <a16:creationId xmlns:a16="http://schemas.microsoft.com/office/drawing/2014/main" id="{00000000-0008-0000-0000-00008C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45" name="Texto 17" hidden="1">
          <a:extLst>
            <a:ext uri="{FF2B5EF4-FFF2-40B4-BE49-F238E27FC236}">
              <a16:creationId xmlns:a16="http://schemas.microsoft.com/office/drawing/2014/main" id="{00000000-0008-0000-0000-00008D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46" name="Texto 17" hidden="1">
          <a:extLst>
            <a:ext uri="{FF2B5EF4-FFF2-40B4-BE49-F238E27FC236}">
              <a16:creationId xmlns:a16="http://schemas.microsoft.com/office/drawing/2014/main" id="{00000000-0008-0000-0000-00008E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47" name="Texto 17" hidden="1">
          <a:extLst>
            <a:ext uri="{FF2B5EF4-FFF2-40B4-BE49-F238E27FC236}">
              <a16:creationId xmlns:a16="http://schemas.microsoft.com/office/drawing/2014/main" id="{00000000-0008-0000-0000-00008F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48" name="Texto 17" hidden="1">
          <a:extLst>
            <a:ext uri="{FF2B5EF4-FFF2-40B4-BE49-F238E27FC236}">
              <a16:creationId xmlns:a16="http://schemas.microsoft.com/office/drawing/2014/main" id="{00000000-0008-0000-0000-000090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49" name="Texto 17" hidden="1">
          <a:extLst>
            <a:ext uri="{FF2B5EF4-FFF2-40B4-BE49-F238E27FC236}">
              <a16:creationId xmlns:a16="http://schemas.microsoft.com/office/drawing/2014/main" id="{00000000-0008-0000-0000-000091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50" name="Texto 17" hidden="1">
          <a:extLst>
            <a:ext uri="{FF2B5EF4-FFF2-40B4-BE49-F238E27FC236}">
              <a16:creationId xmlns:a16="http://schemas.microsoft.com/office/drawing/2014/main" id="{00000000-0008-0000-0000-000092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51" name="Texto 17" hidden="1">
          <a:extLst>
            <a:ext uri="{FF2B5EF4-FFF2-40B4-BE49-F238E27FC236}">
              <a16:creationId xmlns:a16="http://schemas.microsoft.com/office/drawing/2014/main" id="{00000000-0008-0000-0000-000093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452" name="Texto 17" hidden="1">
          <a:extLst>
            <a:ext uri="{FF2B5EF4-FFF2-40B4-BE49-F238E27FC236}">
              <a16:creationId xmlns:a16="http://schemas.microsoft.com/office/drawing/2014/main" id="{00000000-0008-0000-0000-000094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453" name="Texto 17" hidden="1">
          <a:extLst>
            <a:ext uri="{FF2B5EF4-FFF2-40B4-BE49-F238E27FC236}">
              <a16:creationId xmlns:a16="http://schemas.microsoft.com/office/drawing/2014/main" id="{00000000-0008-0000-0000-000095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454" name="Texto 17" hidden="1">
          <a:extLst>
            <a:ext uri="{FF2B5EF4-FFF2-40B4-BE49-F238E27FC236}">
              <a16:creationId xmlns:a16="http://schemas.microsoft.com/office/drawing/2014/main" id="{00000000-0008-0000-0000-000096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455" name="Texto 17" hidden="1">
          <a:extLst>
            <a:ext uri="{FF2B5EF4-FFF2-40B4-BE49-F238E27FC236}">
              <a16:creationId xmlns:a16="http://schemas.microsoft.com/office/drawing/2014/main" id="{00000000-0008-0000-0000-000097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456" name="Texto 17" hidden="1">
          <a:extLst>
            <a:ext uri="{FF2B5EF4-FFF2-40B4-BE49-F238E27FC236}">
              <a16:creationId xmlns:a16="http://schemas.microsoft.com/office/drawing/2014/main" id="{00000000-0008-0000-0000-000098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457" name="Texto 17" hidden="1">
          <a:extLst>
            <a:ext uri="{FF2B5EF4-FFF2-40B4-BE49-F238E27FC236}">
              <a16:creationId xmlns:a16="http://schemas.microsoft.com/office/drawing/2014/main" id="{00000000-0008-0000-0000-000099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58" name="Texto 17" hidden="1">
          <a:extLst>
            <a:ext uri="{FF2B5EF4-FFF2-40B4-BE49-F238E27FC236}">
              <a16:creationId xmlns:a16="http://schemas.microsoft.com/office/drawing/2014/main" id="{00000000-0008-0000-0000-00009A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59" name="Texto 17" hidden="1">
          <a:extLst>
            <a:ext uri="{FF2B5EF4-FFF2-40B4-BE49-F238E27FC236}">
              <a16:creationId xmlns:a16="http://schemas.microsoft.com/office/drawing/2014/main" id="{00000000-0008-0000-0000-00009B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60" name="Texto 17" hidden="1">
          <a:extLst>
            <a:ext uri="{FF2B5EF4-FFF2-40B4-BE49-F238E27FC236}">
              <a16:creationId xmlns:a16="http://schemas.microsoft.com/office/drawing/2014/main" id="{00000000-0008-0000-0000-00009C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61" name="Texto 17" hidden="1">
          <a:extLst>
            <a:ext uri="{FF2B5EF4-FFF2-40B4-BE49-F238E27FC236}">
              <a16:creationId xmlns:a16="http://schemas.microsoft.com/office/drawing/2014/main" id="{00000000-0008-0000-0000-00009D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62" name="Texto 17" hidden="1">
          <a:extLst>
            <a:ext uri="{FF2B5EF4-FFF2-40B4-BE49-F238E27FC236}">
              <a16:creationId xmlns:a16="http://schemas.microsoft.com/office/drawing/2014/main" id="{00000000-0008-0000-0000-00009E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63" name="Texto 17" hidden="1">
          <a:extLst>
            <a:ext uri="{FF2B5EF4-FFF2-40B4-BE49-F238E27FC236}">
              <a16:creationId xmlns:a16="http://schemas.microsoft.com/office/drawing/2014/main" id="{00000000-0008-0000-0000-00009F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64" name="Texto 17" hidden="1">
          <a:extLst>
            <a:ext uri="{FF2B5EF4-FFF2-40B4-BE49-F238E27FC236}">
              <a16:creationId xmlns:a16="http://schemas.microsoft.com/office/drawing/2014/main" id="{00000000-0008-0000-0000-0000A0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65" name="Texto 17" hidden="1">
          <a:extLst>
            <a:ext uri="{FF2B5EF4-FFF2-40B4-BE49-F238E27FC236}">
              <a16:creationId xmlns:a16="http://schemas.microsoft.com/office/drawing/2014/main" id="{00000000-0008-0000-0000-0000A1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466" name="Texto 17" hidden="1">
          <a:extLst>
            <a:ext uri="{FF2B5EF4-FFF2-40B4-BE49-F238E27FC236}">
              <a16:creationId xmlns:a16="http://schemas.microsoft.com/office/drawing/2014/main" id="{00000000-0008-0000-0000-0000A2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467" name="Texto 17" hidden="1">
          <a:extLst>
            <a:ext uri="{FF2B5EF4-FFF2-40B4-BE49-F238E27FC236}">
              <a16:creationId xmlns:a16="http://schemas.microsoft.com/office/drawing/2014/main" id="{00000000-0008-0000-0000-0000A3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468" name="Texto 17" hidden="1">
          <a:extLst>
            <a:ext uri="{FF2B5EF4-FFF2-40B4-BE49-F238E27FC236}">
              <a16:creationId xmlns:a16="http://schemas.microsoft.com/office/drawing/2014/main" id="{00000000-0008-0000-0000-0000A4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469" name="Texto 17" hidden="1">
          <a:extLst>
            <a:ext uri="{FF2B5EF4-FFF2-40B4-BE49-F238E27FC236}">
              <a16:creationId xmlns:a16="http://schemas.microsoft.com/office/drawing/2014/main" id="{00000000-0008-0000-0000-0000A5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470" name="Texto 17" hidden="1">
          <a:extLst>
            <a:ext uri="{FF2B5EF4-FFF2-40B4-BE49-F238E27FC236}">
              <a16:creationId xmlns:a16="http://schemas.microsoft.com/office/drawing/2014/main" id="{00000000-0008-0000-0000-0000A6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471" name="Texto 17" hidden="1">
          <a:extLst>
            <a:ext uri="{FF2B5EF4-FFF2-40B4-BE49-F238E27FC236}">
              <a16:creationId xmlns:a16="http://schemas.microsoft.com/office/drawing/2014/main" id="{00000000-0008-0000-0000-0000A7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72" name="Texto 17" hidden="1">
          <a:extLst>
            <a:ext uri="{FF2B5EF4-FFF2-40B4-BE49-F238E27FC236}">
              <a16:creationId xmlns:a16="http://schemas.microsoft.com/office/drawing/2014/main" id="{00000000-0008-0000-0000-0000A8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73" name="Texto 17" hidden="1">
          <a:extLst>
            <a:ext uri="{FF2B5EF4-FFF2-40B4-BE49-F238E27FC236}">
              <a16:creationId xmlns:a16="http://schemas.microsoft.com/office/drawing/2014/main" id="{00000000-0008-0000-0000-0000A9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74" name="Texto 17" hidden="1">
          <a:extLst>
            <a:ext uri="{FF2B5EF4-FFF2-40B4-BE49-F238E27FC236}">
              <a16:creationId xmlns:a16="http://schemas.microsoft.com/office/drawing/2014/main" id="{00000000-0008-0000-0000-0000AA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75" name="Texto 17" hidden="1">
          <a:extLst>
            <a:ext uri="{FF2B5EF4-FFF2-40B4-BE49-F238E27FC236}">
              <a16:creationId xmlns:a16="http://schemas.microsoft.com/office/drawing/2014/main" id="{00000000-0008-0000-0000-0000AB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76" name="Texto 17" hidden="1">
          <a:extLst>
            <a:ext uri="{FF2B5EF4-FFF2-40B4-BE49-F238E27FC236}">
              <a16:creationId xmlns:a16="http://schemas.microsoft.com/office/drawing/2014/main" id="{00000000-0008-0000-0000-0000AC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77" name="Texto 17" hidden="1">
          <a:extLst>
            <a:ext uri="{FF2B5EF4-FFF2-40B4-BE49-F238E27FC236}">
              <a16:creationId xmlns:a16="http://schemas.microsoft.com/office/drawing/2014/main" id="{00000000-0008-0000-0000-0000AD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78" name="Texto 17" hidden="1">
          <a:extLst>
            <a:ext uri="{FF2B5EF4-FFF2-40B4-BE49-F238E27FC236}">
              <a16:creationId xmlns:a16="http://schemas.microsoft.com/office/drawing/2014/main" id="{00000000-0008-0000-0000-0000AE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2</xdr:col>
      <xdr:colOff>552450</xdr:colOff>
      <xdr:row>154</xdr:row>
      <xdr:rowOff>0</xdr:rowOff>
    </xdr:from>
    <xdr:ext cx="1333500" cy="238125"/>
    <xdr:sp macro="" textlink="">
      <xdr:nvSpPr>
        <xdr:cNvPr id="2479" name="Texto 17" hidden="1">
          <a:extLst>
            <a:ext uri="{FF2B5EF4-FFF2-40B4-BE49-F238E27FC236}">
              <a16:creationId xmlns:a16="http://schemas.microsoft.com/office/drawing/2014/main" id="{00000000-0008-0000-0000-0000AF090000}"/>
            </a:ext>
          </a:extLst>
        </xdr:cNvPr>
        <xdr:cNvSpPr txBox="1">
          <a:spLocks noChangeArrowheads="1"/>
        </xdr:cNvSpPr>
      </xdr:nvSpPr>
      <xdr:spPr bwMode="auto">
        <a:xfrm>
          <a:off x="1333500" y="46196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80" name="Texto 17" hidden="1">
          <a:extLst>
            <a:ext uri="{FF2B5EF4-FFF2-40B4-BE49-F238E27FC236}">
              <a16:creationId xmlns:a16="http://schemas.microsoft.com/office/drawing/2014/main" id="{00000000-0008-0000-0000-0000B0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81" name="Texto 17" hidden="1">
          <a:extLst>
            <a:ext uri="{FF2B5EF4-FFF2-40B4-BE49-F238E27FC236}">
              <a16:creationId xmlns:a16="http://schemas.microsoft.com/office/drawing/2014/main" id="{00000000-0008-0000-0000-0000B1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82" name="Texto 17" hidden="1">
          <a:extLst>
            <a:ext uri="{FF2B5EF4-FFF2-40B4-BE49-F238E27FC236}">
              <a16:creationId xmlns:a16="http://schemas.microsoft.com/office/drawing/2014/main" id="{00000000-0008-0000-0000-0000B2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83" name="Texto 17" hidden="1">
          <a:extLst>
            <a:ext uri="{FF2B5EF4-FFF2-40B4-BE49-F238E27FC236}">
              <a16:creationId xmlns:a16="http://schemas.microsoft.com/office/drawing/2014/main" id="{00000000-0008-0000-0000-0000B3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84" name="Texto 17" hidden="1">
          <a:extLst>
            <a:ext uri="{FF2B5EF4-FFF2-40B4-BE49-F238E27FC236}">
              <a16:creationId xmlns:a16="http://schemas.microsoft.com/office/drawing/2014/main" id="{00000000-0008-0000-0000-0000B4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85" name="Texto 17" hidden="1">
          <a:extLst>
            <a:ext uri="{FF2B5EF4-FFF2-40B4-BE49-F238E27FC236}">
              <a16:creationId xmlns:a16="http://schemas.microsoft.com/office/drawing/2014/main" id="{00000000-0008-0000-0000-0000B5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86" name="Texto 17" hidden="1">
          <a:extLst>
            <a:ext uri="{FF2B5EF4-FFF2-40B4-BE49-F238E27FC236}">
              <a16:creationId xmlns:a16="http://schemas.microsoft.com/office/drawing/2014/main" id="{00000000-0008-0000-0000-0000B6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87" name="Texto 17" hidden="1">
          <a:extLst>
            <a:ext uri="{FF2B5EF4-FFF2-40B4-BE49-F238E27FC236}">
              <a16:creationId xmlns:a16="http://schemas.microsoft.com/office/drawing/2014/main" id="{00000000-0008-0000-0000-0000B7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488" name="Texto 17" hidden="1">
          <a:extLst>
            <a:ext uri="{FF2B5EF4-FFF2-40B4-BE49-F238E27FC236}">
              <a16:creationId xmlns:a16="http://schemas.microsoft.com/office/drawing/2014/main" id="{00000000-0008-0000-0000-0000B8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489" name="Texto 17" hidden="1">
          <a:extLst>
            <a:ext uri="{FF2B5EF4-FFF2-40B4-BE49-F238E27FC236}">
              <a16:creationId xmlns:a16="http://schemas.microsoft.com/office/drawing/2014/main" id="{00000000-0008-0000-0000-0000B9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490" name="Texto 17" hidden="1">
          <a:extLst>
            <a:ext uri="{FF2B5EF4-FFF2-40B4-BE49-F238E27FC236}">
              <a16:creationId xmlns:a16="http://schemas.microsoft.com/office/drawing/2014/main" id="{00000000-0008-0000-0000-0000BA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491" name="Texto 17" hidden="1">
          <a:extLst>
            <a:ext uri="{FF2B5EF4-FFF2-40B4-BE49-F238E27FC236}">
              <a16:creationId xmlns:a16="http://schemas.microsoft.com/office/drawing/2014/main" id="{00000000-0008-0000-0000-0000BB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492" name="Texto 17" hidden="1">
          <a:extLst>
            <a:ext uri="{FF2B5EF4-FFF2-40B4-BE49-F238E27FC236}">
              <a16:creationId xmlns:a16="http://schemas.microsoft.com/office/drawing/2014/main" id="{00000000-0008-0000-0000-0000BC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493" name="Texto 17" hidden="1">
          <a:extLst>
            <a:ext uri="{FF2B5EF4-FFF2-40B4-BE49-F238E27FC236}">
              <a16:creationId xmlns:a16="http://schemas.microsoft.com/office/drawing/2014/main" id="{00000000-0008-0000-0000-0000BD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94" name="Texto 17" hidden="1">
          <a:extLst>
            <a:ext uri="{FF2B5EF4-FFF2-40B4-BE49-F238E27FC236}">
              <a16:creationId xmlns:a16="http://schemas.microsoft.com/office/drawing/2014/main" id="{00000000-0008-0000-0000-0000BE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95" name="Texto 17" hidden="1">
          <a:extLst>
            <a:ext uri="{FF2B5EF4-FFF2-40B4-BE49-F238E27FC236}">
              <a16:creationId xmlns:a16="http://schemas.microsoft.com/office/drawing/2014/main" id="{00000000-0008-0000-0000-0000BF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96" name="Texto 17" hidden="1">
          <a:extLst>
            <a:ext uri="{FF2B5EF4-FFF2-40B4-BE49-F238E27FC236}">
              <a16:creationId xmlns:a16="http://schemas.microsoft.com/office/drawing/2014/main" id="{00000000-0008-0000-0000-0000C0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97" name="Texto 17" hidden="1">
          <a:extLst>
            <a:ext uri="{FF2B5EF4-FFF2-40B4-BE49-F238E27FC236}">
              <a16:creationId xmlns:a16="http://schemas.microsoft.com/office/drawing/2014/main" id="{00000000-0008-0000-0000-0000C1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98" name="Texto 17" hidden="1">
          <a:extLst>
            <a:ext uri="{FF2B5EF4-FFF2-40B4-BE49-F238E27FC236}">
              <a16:creationId xmlns:a16="http://schemas.microsoft.com/office/drawing/2014/main" id="{00000000-0008-0000-0000-0000C2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99" name="Texto 17" hidden="1">
          <a:extLst>
            <a:ext uri="{FF2B5EF4-FFF2-40B4-BE49-F238E27FC236}">
              <a16:creationId xmlns:a16="http://schemas.microsoft.com/office/drawing/2014/main" id="{00000000-0008-0000-0000-0000C3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500" name="Texto 17" hidden="1">
          <a:extLst>
            <a:ext uri="{FF2B5EF4-FFF2-40B4-BE49-F238E27FC236}">
              <a16:creationId xmlns:a16="http://schemas.microsoft.com/office/drawing/2014/main" id="{00000000-0008-0000-0000-0000C4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501" name="Texto 17" hidden="1">
          <a:extLst>
            <a:ext uri="{FF2B5EF4-FFF2-40B4-BE49-F238E27FC236}">
              <a16:creationId xmlns:a16="http://schemas.microsoft.com/office/drawing/2014/main" id="{00000000-0008-0000-0000-0000C5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502" name="Texto 17" hidden="1">
          <a:extLst>
            <a:ext uri="{FF2B5EF4-FFF2-40B4-BE49-F238E27FC236}">
              <a16:creationId xmlns:a16="http://schemas.microsoft.com/office/drawing/2014/main" id="{00000000-0008-0000-0000-0000C6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503" name="Texto 17" hidden="1">
          <a:extLst>
            <a:ext uri="{FF2B5EF4-FFF2-40B4-BE49-F238E27FC236}">
              <a16:creationId xmlns:a16="http://schemas.microsoft.com/office/drawing/2014/main" id="{00000000-0008-0000-0000-0000C7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504" name="Texto 17" hidden="1">
          <a:extLst>
            <a:ext uri="{FF2B5EF4-FFF2-40B4-BE49-F238E27FC236}">
              <a16:creationId xmlns:a16="http://schemas.microsoft.com/office/drawing/2014/main" id="{00000000-0008-0000-0000-0000C8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505" name="Texto 17" hidden="1">
          <a:extLst>
            <a:ext uri="{FF2B5EF4-FFF2-40B4-BE49-F238E27FC236}">
              <a16:creationId xmlns:a16="http://schemas.microsoft.com/office/drawing/2014/main" id="{00000000-0008-0000-0000-0000C9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506" name="Texto 17" hidden="1">
          <a:extLst>
            <a:ext uri="{FF2B5EF4-FFF2-40B4-BE49-F238E27FC236}">
              <a16:creationId xmlns:a16="http://schemas.microsoft.com/office/drawing/2014/main" id="{00000000-0008-0000-0000-0000CA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507" name="Texto 17" hidden="1">
          <a:extLst>
            <a:ext uri="{FF2B5EF4-FFF2-40B4-BE49-F238E27FC236}">
              <a16:creationId xmlns:a16="http://schemas.microsoft.com/office/drawing/2014/main" id="{00000000-0008-0000-0000-0000CB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508" name="Texto 17" hidden="1">
          <a:extLst>
            <a:ext uri="{FF2B5EF4-FFF2-40B4-BE49-F238E27FC236}">
              <a16:creationId xmlns:a16="http://schemas.microsoft.com/office/drawing/2014/main" id="{00000000-0008-0000-0000-0000CC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509" name="Texto 17" hidden="1">
          <a:extLst>
            <a:ext uri="{FF2B5EF4-FFF2-40B4-BE49-F238E27FC236}">
              <a16:creationId xmlns:a16="http://schemas.microsoft.com/office/drawing/2014/main" id="{00000000-0008-0000-0000-0000CD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510" name="Texto 17" hidden="1">
          <a:extLst>
            <a:ext uri="{FF2B5EF4-FFF2-40B4-BE49-F238E27FC236}">
              <a16:creationId xmlns:a16="http://schemas.microsoft.com/office/drawing/2014/main" id="{00000000-0008-0000-0000-0000CE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511" name="Texto 17" hidden="1">
          <a:extLst>
            <a:ext uri="{FF2B5EF4-FFF2-40B4-BE49-F238E27FC236}">
              <a16:creationId xmlns:a16="http://schemas.microsoft.com/office/drawing/2014/main" id="{00000000-0008-0000-0000-0000CF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512" name="Texto 17" hidden="1">
          <a:extLst>
            <a:ext uri="{FF2B5EF4-FFF2-40B4-BE49-F238E27FC236}">
              <a16:creationId xmlns:a16="http://schemas.microsoft.com/office/drawing/2014/main" id="{00000000-0008-0000-0000-0000D0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513" name="Texto 17" hidden="1">
          <a:extLst>
            <a:ext uri="{FF2B5EF4-FFF2-40B4-BE49-F238E27FC236}">
              <a16:creationId xmlns:a16="http://schemas.microsoft.com/office/drawing/2014/main" id="{00000000-0008-0000-0000-0000D1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514" name="Texto 17" hidden="1">
          <a:extLst>
            <a:ext uri="{FF2B5EF4-FFF2-40B4-BE49-F238E27FC236}">
              <a16:creationId xmlns:a16="http://schemas.microsoft.com/office/drawing/2014/main" id="{00000000-0008-0000-0000-0000D2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2</xdr:col>
      <xdr:colOff>552450</xdr:colOff>
      <xdr:row>154</xdr:row>
      <xdr:rowOff>0</xdr:rowOff>
    </xdr:from>
    <xdr:ext cx="1333500" cy="238125"/>
    <xdr:sp macro="" textlink="">
      <xdr:nvSpPr>
        <xdr:cNvPr id="2515" name="Texto 17" hidden="1">
          <a:extLst>
            <a:ext uri="{FF2B5EF4-FFF2-40B4-BE49-F238E27FC236}">
              <a16:creationId xmlns:a16="http://schemas.microsoft.com/office/drawing/2014/main" id="{00000000-0008-0000-0000-0000D3090000}"/>
            </a:ext>
          </a:extLst>
        </xdr:cNvPr>
        <xdr:cNvSpPr txBox="1">
          <a:spLocks noChangeArrowheads="1"/>
        </xdr:cNvSpPr>
      </xdr:nvSpPr>
      <xdr:spPr bwMode="auto">
        <a:xfrm>
          <a:off x="1333500" y="46196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516" name="Texto 17" hidden="1">
          <a:extLst>
            <a:ext uri="{FF2B5EF4-FFF2-40B4-BE49-F238E27FC236}">
              <a16:creationId xmlns:a16="http://schemas.microsoft.com/office/drawing/2014/main" id="{00000000-0008-0000-0000-0000D4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517" name="Texto 17" hidden="1">
          <a:extLst>
            <a:ext uri="{FF2B5EF4-FFF2-40B4-BE49-F238E27FC236}">
              <a16:creationId xmlns:a16="http://schemas.microsoft.com/office/drawing/2014/main" id="{00000000-0008-0000-0000-0000D5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518" name="Texto 17" hidden="1">
          <a:extLst>
            <a:ext uri="{FF2B5EF4-FFF2-40B4-BE49-F238E27FC236}">
              <a16:creationId xmlns:a16="http://schemas.microsoft.com/office/drawing/2014/main" id="{00000000-0008-0000-0000-0000D6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519" name="Texto 17" hidden="1">
          <a:extLst>
            <a:ext uri="{FF2B5EF4-FFF2-40B4-BE49-F238E27FC236}">
              <a16:creationId xmlns:a16="http://schemas.microsoft.com/office/drawing/2014/main" id="{00000000-0008-0000-0000-0000D7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520" name="Texto 17" hidden="1">
          <a:extLst>
            <a:ext uri="{FF2B5EF4-FFF2-40B4-BE49-F238E27FC236}">
              <a16:creationId xmlns:a16="http://schemas.microsoft.com/office/drawing/2014/main" id="{00000000-0008-0000-0000-0000D8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521" name="Texto 17" hidden="1">
          <a:extLst>
            <a:ext uri="{FF2B5EF4-FFF2-40B4-BE49-F238E27FC236}">
              <a16:creationId xmlns:a16="http://schemas.microsoft.com/office/drawing/2014/main" id="{00000000-0008-0000-0000-0000D9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522" name="Texto 17" hidden="1">
          <a:extLst>
            <a:ext uri="{FF2B5EF4-FFF2-40B4-BE49-F238E27FC236}">
              <a16:creationId xmlns:a16="http://schemas.microsoft.com/office/drawing/2014/main" id="{00000000-0008-0000-0000-0000DA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523" name="Texto 17" hidden="1">
          <a:extLst>
            <a:ext uri="{FF2B5EF4-FFF2-40B4-BE49-F238E27FC236}">
              <a16:creationId xmlns:a16="http://schemas.microsoft.com/office/drawing/2014/main" id="{00000000-0008-0000-0000-0000DB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524" name="Texto 17" hidden="1">
          <a:extLst>
            <a:ext uri="{FF2B5EF4-FFF2-40B4-BE49-F238E27FC236}">
              <a16:creationId xmlns:a16="http://schemas.microsoft.com/office/drawing/2014/main" id="{00000000-0008-0000-0000-0000DC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525" name="Texto 17" hidden="1">
          <a:extLst>
            <a:ext uri="{FF2B5EF4-FFF2-40B4-BE49-F238E27FC236}">
              <a16:creationId xmlns:a16="http://schemas.microsoft.com/office/drawing/2014/main" id="{00000000-0008-0000-0000-0000DD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526" name="Texto 17" hidden="1">
          <a:extLst>
            <a:ext uri="{FF2B5EF4-FFF2-40B4-BE49-F238E27FC236}">
              <a16:creationId xmlns:a16="http://schemas.microsoft.com/office/drawing/2014/main" id="{00000000-0008-0000-0000-0000DE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527" name="Texto 17" hidden="1">
          <a:extLst>
            <a:ext uri="{FF2B5EF4-FFF2-40B4-BE49-F238E27FC236}">
              <a16:creationId xmlns:a16="http://schemas.microsoft.com/office/drawing/2014/main" id="{00000000-0008-0000-0000-0000DF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528" name="Texto 17" hidden="1">
          <a:extLst>
            <a:ext uri="{FF2B5EF4-FFF2-40B4-BE49-F238E27FC236}">
              <a16:creationId xmlns:a16="http://schemas.microsoft.com/office/drawing/2014/main" id="{00000000-0008-0000-0000-0000E0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529" name="Texto 17" hidden="1">
          <a:extLst>
            <a:ext uri="{FF2B5EF4-FFF2-40B4-BE49-F238E27FC236}">
              <a16:creationId xmlns:a16="http://schemas.microsoft.com/office/drawing/2014/main" id="{00000000-0008-0000-0000-0000E1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530" name="Texto 17" hidden="1">
          <a:extLst>
            <a:ext uri="{FF2B5EF4-FFF2-40B4-BE49-F238E27FC236}">
              <a16:creationId xmlns:a16="http://schemas.microsoft.com/office/drawing/2014/main" id="{00000000-0008-0000-0000-0000E2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531" name="Texto 17" hidden="1">
          <a:extLst>
            <a:ext uri="{FF2B5EF4-FFF2-40B4-BE49-F238E27FC236}">
              <a16:creationId xmlns:a16="http://schemas.microsoft.com/office/drawing/2014/main" id="{00000000-0008-0000-0000-0000E3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532" name="Texto 17" hidden="1">
          <a:extLst>
            <a:ext uri="{FF2B5EF4-FFF2-40B4-BE49-F238E27FC236}">
              <a16:creationId xmlns:a16="http://schemas.microsoft.com/office/drawing/2014/main" id="{00000000-0008-0000-0000-0000E4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533" name="Texto 17" hidden="1">
          <a:extLst>
            <a:ext uri="{FF2B5EF4-FFF2-40B4-BE49-F238E27FC236}">
              <a16:creationId xmlns:a16="http://schemas.microsoft.com/office/drawing/2014/main" id="{00000000-0008-0000-0000-0000E5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534" name="Texto 17" hidden="1">
          <a:extLst>
            <a:ext uri="{FF2B5EF4-FFF2-40B4-BE49-F238E27FC236}">
              <a16:creationId xmlns:a16="http://schemas.microsoft.com/office/drawing/2014/main" id="{00000000-0008-0000-0000-0000E6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535" name="Texto 17" hidden="1">
          <a:extLst>
            <a:ext uri="{FF2B5EF4-FFF2-40B4-BE49-F238E27FC236}">
              <a16:creationId xmlns:a16="http://schemas.microsoft.com/office/drawing/2014/main" id="{00000000-0008-0000-0000-0000E7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536" name="Texto 17" hidden="1">
          <a:extLst>
            <a:ext uri="{FF2B5EF4-FFF2-40B4-BE49-F238E27FC236}">
              <a16:creationId xmlns:a16="http://schemas.microsoft.com/office/drawing/2014/main" id="{00000000-0008-0000-0000-0000E8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537" name="Texto 17" hidden="1">
          <a:extLst>
            <a:ext uri="{FF2B5EF4-FFF2-40B4-BE49-F238E27FC236}">
              <a16:creationId xmlns:a16="http://schemas.microsoft.com/office/drawing/2014/main" id="{00000000-0008-0000-0000-0000E9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538" name="Texto 17" hidden="1">
          <a:extLst>
            <a:ext uri="{FF2B5EF4-FFF2-40B4-BE49-F238E27FC236}">
              <a16:creationId xmlns:a16="http://schemas.microsoft.com/office/drawing/2014/main" id="{00000000-0008-0000-0000-0000EA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539" name="Texto 17" hidden="1">
          <a:extLst>
            <a:ext uri="{FF2B5EF4-FFF2-40B4-BE49-F238E27FC236}">
              <a16:creationId xmlns:a16="http://schemas.microsoft.com/office/drawing/2014/main" id="{00000000-0008-0000-0000-0000EB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540" name="Texto 17" hidden="1">
          <a:extLst>
            <a:ext uri="{FF2B5EF4-FFF2-40B4-BE49-F238E27FC236}">
              <a16:creationId xmlns:a16="http://schemas.microsoft.com/office/drawing/2014/main" id="{00000000-0008-0000-0000-0000EC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541" name="Texto 17" hidden="1">
          <a:extLst>
            <a:ext uri="{FF2B5EF4-FFF2-40B4-BE49-F238E27FC236}">
              <a16:creationId xmlns:a16="http://schemas.microsoft.com/office/drawing/2014/main" id="{00000000-0008-0000-0000-0000ED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542" name="Texto 17" hidden="1">
          <a:extLst>
            <a:ext uri="{FF2B5EF4-FFF2-40B4-BE49-F238E27FC236}">
              <a16:creationId xmlns:a16="http://schemas.microsoft.com/office/drawing/2014/main" id="{00000000-0008-0000-0000-0000EE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543" name="Texto 17" hidden="1">
          <a:extLst>
            <a:ext uri="{FF2B5EF4-FFF2-40B4-BE49-F238E27FC236}">
              <a16:creationId xmlns:a16="http://schemas.microsoft.com/office/drawing/2014/main" id="{00000000-0008-0000-0000-0000EF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544" name="Texto 17" hidden="1">
          <a:extLst>
            <a:ext uri="{FF2B5EF4-FFF2-40B4-BE49-F238E27FC236}">
              <a16:creationId xmlns:a16="http://schemas.microsoft.com/office/drawing/2014/main" id="{00000000-0008-0000-0000-0000F0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545" name="Texto 17" hidden="1">
          <a:extLst>
            <a:ext uri="{FF2B5EF4-FFF2-40B4-BE49-F238E27FC236}">
              <a16:creationId xmlns:a16="http://schemas.microsoft.com/office/drawing/2014/main" id="{00000000-0008-0000-0000-0000F1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546" name="Texto 17" hidden="1">
          <a:extLst>
            <a:ext uri="{FF2B5EF4-FFF2-40B4-BE49-F238E27FC236}">
              <a16:creationId xmlns:a16="http://schemas.microsoft.com/office/drawing/2014/main" id="{00000000-0008-0000-0000-0000F2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547" name="Texto 17" hidden="1">
          <a:extLst>
            <a:ext uri="{FF2B5EF4-FFF2-40B4-BE49-F238E27FC236}">
              <a16:creationId xmlns:a16="http://schemas.microsoft.com/office/drawing/2014/main" id="{00000000-0008-0000-0000-0000F3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548" name="Texto 17" hidden="1">
          <a:extLst>
            <a:ext uri="{FF2B5EF4-FFF2-40B4-BE49-F238E27FC236}">
              <a16:creationId xmlns:a16="http://schemas.microsoft.com/office/drawing/2014/main" id="{00000000-0008-0000-0000-0000F4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549" name="Texto 17" hidden="1">
          <a:extLst>
            <a:ext uri="{FF2B5EF4-FFF2-40B4-BE49-F238E27FC236}">
              <a16:creationId xmlns:a16="http://schemas.microsoft.com/office/drawing/2014/main" id="{00000000-0008-0000-0000-0000F5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550" name="Texto 17" hidden="1">
          <a:extLst>
            <a:ext uri="{FF2B5EF4-FFF2-40B4-BE49-F238E27FC236}">
              <a16:creationId xmlns:a16="http://schemas.microsoft.com/office/drawing/2014/main" id="{00000000-0008-0000-0000-0000F6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2</xdr:col>
      <xdr:colOff>552450</xdr:colOff>
      <xdr:row>154</xdr:row>
      <xdr:rowOff>0</xdr:rowOff>
    </xdr:from>
    <xdr:ext cx="1333500" cy="238125"/>
    <xdr:sp macro="" textlink="">
      <xdr:nvSpPr>
        <xdr:cNvPr id="2551" name="Texto 17" hidden="1">
          <a:extLst>
            <a:ext uri="{FF2B5EF4-FFF2-40B4-BE49-F238E27FC236}">
              <a16:creationId xmlns:a16="http://schemas.microsoft.com/office/drawing/2014/main" id="{00000000-0008-0000-0000-0000F7090000}"/>
            </a:ext>
          </a:extLst>
        </xdr:cNvPr>
        <xdr:cNvSpPr txBox="1">
          <a:spLocks noChangeArrowheads="1"/>
        </xdr:cNvSpPr>
      </xdr:nvSpPr>
      <xdr:spPr bwMode="auto">
        <a:xfrm>
          <a:off x="1333500" y="4619625"/>
          <a:ext cx="1333500" cy="238125"/>
        </a:xfrm>
        <a:prstGeom prst="rect">
          <a:avLst/>
        </a:prstGeom>
        <a:noFill/>
        <a:ln w="9525">
          <a:noFill/>
          <a:miter lim="800000"/>
          <a:headEnd/>
          <a:tailEnd/>
        </a:ln>
      </xdr:spPr>
    </xdr:sp>
    <xdr:clientData/>
  </xdr:oneCellAnchor>
  <xdr:oneCellAnchor>
    <xdr:from>
      <xdr:col>2</xdr:col>
      <xdr:colOff>552450</xdr:colOff>
      <xdr:row>154</xdr:row>
      <xdr:rowOff>0</xdr:rowOff>
    </xdr:from>
    <xdr:ext cx="1333500" cy="238125"/>
    <xdr:sp macro="" textlink="">
      <xdr:nvSpPr>
        <xdr:cNvPr id="2587" name="Texto 17" hidden="1">
          <a:extLst>
            <a:ext uri="{FF2B5EF4-FFF2-40B4-BE49-F238E27FC236}">
              <a16:creationId xmlns:a16="http://schemas.microsoft.com/office/drawing/2014/main" id="{00000000-0008-0000-0000-00001B0A0000}"/>
            </a:ext>
          </a:extLst>
        </xdr:cNvPr>
        <xdr:cNvSpPr txBox="1">
          <a:spLocks noChangeArrowheads="1"/>
        </xdr:cNvSpPr>
      </xdr:nvSpPr>
      <xdr:spPr bwMode="auto">
        <a:xfrm>
          <a:off x="1333500" y="46196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588" name="Texto 17" hidden="1">
          <a:extLst>
            <a:ext uri="{FF2B5EF4-FFF2-40B4-BE49-F238E27FC236}">
              <a16:creationId xmlns:a16="http://schemas.microsoft.com/office/drawing/2014/main" id="{00000000-0008-0000-0000-00001C0A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589" name="Texto 17" hidden="1">
          <a:extLst>
            <a:ext uri="{FF2B5EF4-FFF2-40B4-BE49-F238E27FC236}">
              <a16:creationId xmlns:a16="http://schemas.microsoft.com/office/drawing/2014/main" id="{00000000-0008-0000-0000-00001D0A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590" name="Texto 17" hidden="1">
          <a:extLst>
            <a:ext uri="{FF2B5EF4-FFF2-40B4-BE49-F238E27FC236}">
              <a16:creationId xmlns:a16="http://schemas.microsoft.com/office/drawing/2014/main" id="{00000000-0008-0000-0000-00001E0A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591" name="Texto 17" hidden="1">
          <a:extLst>
            <a:ext uri="{FF2B5EF4-FFF2-40B4-BE49-F238E27FC236}">
              <a16:creationId xmlns:a16="http://schemas.microsoft.com/office/drawing/2014/main" id="{00000000-0008-0000-0000-00001F0A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592" name="Texto 17" hidden="1">
          <a:extLst>
            <a:ext uri="{FF2B5EF4-FFF2-40B4-BE49-F238E27FC236}">
              <a16:creationId xmlns:a16="http://schemas.microsoft.com/office/drawing/2014/main" id="{00000000-0008-0000-0000-0000200A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593" name="Texto 17" hidden="1">
          <a:extLst>
            <a:ext uri="{FF2B5EF4-FFF2-40B4-BE49-F238E27FC236}">
              <a16:creationId xmlns:a16="http://schemas.microsoft.com/office/drawing/2014/main" id="{00000000-0008-0000-0000-0000210A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594" name="Texto 17" hidden="1">
          <a:extLst>
            <a:ext uri="{FF2B5EF4-FFF2-40B4-BE49-F238E27FC236}">
              <a16:creationId xmlns:a16="http://schemas.microsoft.com/office/drawing/2014/main" id="{00000000-0008-0000-0000-0000220A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595" name="Texto 17" hidden="1">
          <a:extLst>
            <a:ext uri="{FF2B5EF4-FFF2-40B4-BE49-F238E27FC236}">
              <a16:creationId xmlns:a16="http://schemas.microsoft.com/office/drawing/2014/main" id="{00000000-0008-0000-0000-0000230A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596" name="Texto 17" hidden="1">
          <a:extLst>
            <a:ext uri="{FF2B5EF4-FFF2-40B4-BE49-F238E27FC236}">
              <a16:creationId xmlns:a16="http://schemas.microsoft.com/office/drawing/2014/main" id="{00000000-0008-0000-0000-0000240A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597" name="Texto 17" hidden="1">
          <a:extLst>
            <a:ext uri="{FF2B5EF4-FFF2-40B4-BE49-F238E27FC236}">
              <a16:creationId xmlns:a16="http://schemas.microsoft.com/office/drawing/2014/main" id="{00000000-0008-0000-0000-0000250A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598" name="Texto 17" hidden="1">
          <a:extLst>
            <a:ext uri="{FF2B5EF4-FFF2-40B4-BE49-F238E27FC236}">
              <a16:creationId xmlns:a16="http://schemas.microsoft.com/office/drawing/2014/main" id="{00000000-0008-0000-0000-0000260A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599" name="Texto 17" hidden="1">
          <a:extLst>
            <a:ext uri="{FF2B5EF4-FFF2-40B4-BE49-F238E27FC236}">
              <a16:creationId xmlns:a16="http://schemas.microsoft.com/office/drawing/2014/main" id="{00000000-0008-0000-0000-0000270A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600" name="Texto 17" hidden="1">
          <a:extLst>
            <a:ext uri="{FF2B5EF4-FFF2-40B4-BE49-F238E27FC236}">
              <a16:creationId xmlns:a16="http://schemas.microsoft.com/office/drawing/2014/main" id="{00000000-0008-0000-0000-0000280A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601" name="Texto 17" hidden="1">
          <a:extLst>
            <a:ext uri="{FF2B5EF4-FFF2-40B4-BE49-F238E27FC236}">
              <a16:creationId xmlns:a16="http://schemas.microsoft.com/office/drawing/2014/main" id="{00000000-0008-0000-0000-0000290A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02" name="Texto 17" hidden="1">
          <a:extLst>
            <a:ext uri="{FF2B5EF4-FFF2-40B4-BE49-F238E27FC236}">
              <a16:creationId xmlns:a16="http://schemas.microsoft.com/office/drawing/2014/main" id="{00000000-0008-0000-0000-00002A0A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03" name="Texto 17" hidden="1">
          <a:extLst>
            <a:ext uri="{FF2B5EF4-FFF2-40B4-BE49-F238E27FC236}">
              <a16:creationId xmlns:a16="http://schemas.microsoft.com/office/drawing/2014/main" id="{00000000-0008-0000-0000-00002B0A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04" name="Texto 17" hidden="1">
          <a:extLst>
            <a:ext uri="{FF2B5EF4-FFF2-40B4-BE49-F238E27FC236}">
              <a16:creationId xmlns:a16="http://schemas.microsoft.com/office/drawing/2014/main" id="{00000000-0008-0000-0000-00002C0A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05" name="Texto 17" hidden="1">
          <a:extLst>
            <a:ext uri="{FF2B5EF4-FFF2-40B4-BE49-F238E27FC236}">
              <a16:creationId xmlns:a16="http://schemas.microsoft.com/office/drawing/2014/main" id="{00000000-0008-0000-0000-00002D0A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06" name="Texto 17" hidden="1">
          <a:extLst>
            <a:ext uri="{FF2B5EF4-FFF2-40B4-BE49-F238E27FC236}">
              <a16:creationId xmlns:a16="http://schemas.microsoft.com/office/drawing/2014/main" id="{00000000-0008-0000-0000-00002E0A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07" name="Texto 17" hidden="1">
          <a:extLst>
            <a:ext uri="{FF2B5EF4-FFF2-40B4-BE49-F238E27FC236}">
              <a16:creationId xmlns:a16="http://schemas.microsoft.com/office/drawing/2014/main" id="{00000000-0008-0000-0000-00002F0A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08" name="Texto 17" hidden="1">
          <a:extLst>
            <a:ext uri="{FF2B5EF4-FFF2-40B4-BE49-F238E27FC236}">
              <a16:creationId xmlns:a16="http://schemas.microsoft.com/office/drawing/2014/main" id="{00000000-0008-0000-0000-0000300A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09" name="Texto 17" hidden="1">
          <a:extLst>
            <a:ext uri="{FF2B5EF4-FFF2-40B4-BE49-F238E27FC236}">
              <a16:creationId xmlns:a16="http://schemas.microsoft.com/office/drawing/2014/main" id="{00000000-0008-0000-0000-0000310A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610" name="Texto 17" hidden="1">
          <a:extLst>
            <a:ext uri="{FF2B5EF4-FFF2-40B4-BE49-F238E27FC236}">
              <a16:creationId xmlns:a16="http://schemas.microsoft.com/office/drawing/2014/main" id="{00000000-0008-0000-0000-0000320A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611" name="Texto 17" hidden="1">
          <a:extLst>
            <a:ext uri="{FF2B5EF4-FFF2-40B4-BE49-F238E27FC236}">
              <a16:creationId xmlns:a16="http://schemas.microsoft.com/office/drawing/2014/main" id="{00000000-0008-0000-0000-0000330A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612" name="Texto 17" hidden="1">
          <a:extLst>
            <a:ext uri="{FF2B5EF4-FFF2-40B4-BE49-F238E27FC236}">
              <a16:creationId xmlns:a16="http://schemas.microsoft.com/office/drawing/2014/main" id="{00000000-0008-0000-0000-0000340A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613" name="Texto 17" hidden="1">
          <a:extLst>
            <a:ext uri="{FF2B5EF4-FFF2-40B4-BE49-F238E27FC236}">
              <a16:creationId xmlns:a16="http://schemas.microsoft.com/office/drawing/2014/main" id="{00000000-0008-0000-0000-0000350A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614" name="Texto 17" hidden="1">
          <a:extLst>
            <a:ext uri="{FF2B5EF4-FFF2-40B4-BE49-F238E27FC236}">
              <a16:creationId xmlns:a16="http://schemas.microsoft.com/office/drawing/2014/main" id="{00000000-0008-0000-0000-0000360A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615" name="Texto 17" hidden="1">
          <a:extLst>
            <a:ext uri="{FF2B5EF4-FFF2-40B4-BE49-F238E27FC236}">
              <a16:creationId xmlns:a16="http://schemas.microsoft.com/office/drawing/2014/main" id="{00000000-0008-0000-0000-0000370A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16" name="Texto 17" hidden="1">
          <a:extLst>
            <a:ext uri="{FF2B5EF4-FFF2-40B4-BE49-F238E27FC236}">
              <a16:creationId xmlns:a16="http://schemas.microsoft.com/office/drawing/2014/main" id="{00000000-0008-0000-0000-0000380A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17" name="Texto 17" hidden="1">
          <a:extLst>
            <a:ext uri="{FF2B5EF4-FFF2-40B4-BE49-F238E27FC236}">
              <a16:creationId xmlns:a16="http://schemas.microsoft.com/office/drawing/2014/main" id="{00000000-0008-0000-0000-0000390A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18" name="Texto 17" hidden="1">
          <a:extLst>
            <a:ext uri="{FF2B5EF4-FFF2-40B4-BE49-F238E27FC236}">
              <a16:creationId xmlns:a16="http://schemas.microsoft.com/office/drawing/2014/main" id="{00000000-0008-0000-0000-00003A0A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19" name="Texto 17" hidden="1">
          <a:extLst>
            <a:ext uri="{FF2B5EF4-FFF2-40B4-BE49-F238E27FC236}">
              <a16:creationId xmlns:a16="http://schemas.microsoft.com/office/drawing/2014/main" id="{00000000-0008-0000-0000-00003B0A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20" name="Texto 17" hidden="1">
          <a:extLst>
            <a:ext uri="{FF2B5EF4-FFF2-40B4-BE49-F238E27FC236}">
              <a16:creationId xmlns:a16="http://schemas.microsoft.com/office/drawing/2014/main" id="{00000000-0008-0000-0000-00003C0A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21" name="Texto 17" hidden="1">
          <a:extLst>
            <a:ext uri="{FF2B5EF4-FFF2-40B4-BE49-F238E27FC236}">
              <a16:creationId xmlns:a16="http://schemas.microsoft.com/office/drawing/2014/main" id="{00000000-0008-0000-0000-00003D0A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2</xdr:col>
      <xdr:colOff>4970</xdr:colOff>
      <xdr:row>154</xdr:row>
      <xdr:rowOff>0</xdr:rowOff>
    </xdr:from>
    <xdr:ext cx="1333500" cy="238125"/>
    <xdr:sp macro="" textlink="">
      <xdr:nvSpPr>
        <xdr:cNvPr id="2622" name="Texto 17" hidden="1">
          <a:extLst>
            <a:ext uri="{FF2B5EF4-FFF2-40B4-BE49-F238E27FC236}">
              <a16:creationId xmlns:a16="http://schemas.microsoft.com/office/drawing/2014/main" id="{00000000-0008-0000-0000-00003E0A0000}"/>
            </a:ext>
          </a:extLst>
        </xdr:cNvPr>
        <xdr:cNvSpPr txBox="1">
          <a:spLocks noChangeArrowheads="1"/>
        </xdr:cNvSpPr>
      </xdr:nvSpPr>
      <xdr:spPr bwMode="auto">
        <a:xfrm>
          <a:off x="791818" y="110017891"/>
          <a:ext cx="1333500" cy="238125"/>
        </a:xfrm>
        <a:prstGeom prst="rect">
          <a:avLst/>
        </a:prstGeom>
        <a:noFill/>
        <a:ln w="9525">
          <a:noFill/>
          <a:miter lim="800000"/>
          <a:headEnd/>
          <a:tailEnd/>
        </a:ln>
      </xdr:spPr>
    </xdr:sp>
    <xdr:clientData/>
  </xdr:oneCellAnchor>
  <xdr:oneCellAnchor>
    <xdr:from>
      <xdr:col>2</xdr:col>
      <xdr:colOff>552450</xdr:colOff>
      <xdr:row>154</xdr:row>
      <xdr:rowOff>0</xdr:rowOff>
    </xdr:from>
    <xdr:ext cx="1333500" cy="238125"/>
    <xdr:sp macro="" textlink="">
      <xdr:nvSpPr>
        <xdr:cNvPr id="2623" name="Texto 17" hidden="1">
          <a:extLst>
            <a:ext uri="{FF2B5EF4-FFF2-40B4-BE49-F238E27FC236}">
              <a16:creationId xmlns:a16="http://schemas.microsoft.com/office/drawing/2014/main" id="{00000000-0008-0000-0000-00003F0A0000}"/>
            </a:ext>
          </a:extLst>
        </xdr:cNvPr>
        <xdr:cNvSpPr txBox="1">
          <a:spLocks noChangeArrowheads="1"/>
        </xdr:cNvSpPr>
      </xdr:nvSpPr>
      <xdr:spPr bwMode="auto">
        <a:xfrm>
          <a:off x="1333500" y="46196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24" name="Texto 17" hidden="1">
          <a:extLst>
            <a:ext uri="{FF2B5EF4-FFF2-40B4-BE49-F238E27FC236}">
              <a16:creationId xmlns:a16="http://schemas.microsoft.com/office/drawing/2014/main" id="{00000000-0008-0000-0000-000040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25" name="Texto 17" hidden="1">
          <a:extLst>
            <a:ext uri="{FF2B5EF4-FFF2-40B4-BE49-F238E27FC236}">
              <a16:creationId xmlns:a16="http://schemas.microsoft.com/office/drawing/2014/main" id="{00000000-0008-0000-0000-000041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26" name="Texto 17" hidden="1">
          <a:extLst>
            <a:ext uri="{FF2B5EF4-FFF2-40B4-BE49-F238E27FC236}">
              <a16:creationId xmlns:a16="http://schemas.microsoft.com/office/drawing/2014/main" id="{00000000-0008-0000-0000-000042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27" name="Texto 17" hidden="1">
          <a:extLst>
            <a:ext uri="{FF2B5EF4-FFF2-40B4-BE49-F238E27FC236}">
              <a16:creationId xmlns:a16="http://schemas.microsoft.com/office/drawing/2014/main" id="{00000000-0008-0000-0000-000043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28" name="Texto 17" hidden="1">
          <a:extLst>
            <a:ext uri="{FF2B5EF4-FFF2-40B4-BE49-F238E27FC236}">
              <a16:creationId xmlns:a16="http://schemas.microsoft.com/office/drawing/2014/main" id="{00000000-0008-0000-0000-000044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29" name="Texto 17" hidden="1">
          <a:extLst>
            <a:ext uri="{FF2B5EF4-FFF2-40B4-BE49-F238E27FC236}">
              <a16:creationId xmlns:a16="http://schemas.microsoft.com/office/drawing/2014/main" id="{00000000-0008-0000-0000-000045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30" name="Texto 17" hidden="1">
          <a:extLst>
            <a:ext uri="{FF2B5EF4-FFF2-40B4-BE49-F238E27FC236}">
              <a16:creationId xmlns:a16="http://schemas.microsoft.com/office/drawing/2014/main" id="{00000000-0008-0000-0000-000046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31" name="Texto 17" hidden="1">
          <a:extLst>
            <a:ext uri="{FF2B5EF4-FFF2-40B4-BE49-F238E27FC236}">
              <a16:creationId xmlns:a16="http://schemas.microsoft.com/office/drawing/2014/main" id="{00000000-0008-0000-0000-000047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632" name="Texto 17" hidden="1">
          <a:extLst>
            <a:ext uri="{FF2B5EF4-FFF2-40B4-BE49-F238E27FC236}">
              <a16:creationId xmlns:a16="http://schemas.microsoft.com/office/drawing/2014/main" id="{00000000-0008-0000-0000-0000480A0000}"/>
            </a:ext>
          </a:extLst>
        </xdr:cNvPr>
        <xdr:cNvSpPr txBox="1">
          <a:spLocks noChangeArrowheads="1"/>
        </xdr:cNvSpPr>
      </xdr:nvSpPr>
      <xdr:spPr bwMode="auto">
        <a:xfrm>
          <a:off x="781050" y="22298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633" name="Texto 17" hidden="1">
          <a:extLst>
            <a:ext uri="{FF2B5EF4-FFF2-40B4-BE49-F238E27FC236}">
              <a16:creationId xmlns:a16="http://schemas.microsoft.com/office/drawing/2014/main" id="{00000000-0008-0000-0000-0000490A0000}"/>
            </a:ext>
          </a:extLst>
        </xdr:cNvPr>
        <xdr:cNvSpPr txBox="1">
          <a:spLocks noChangeArrowheads="1"/>
        </xdr:cNvSpPr>
      </xdr:nvSpPr>
      <xdr:spPr bwMode="auto">
        <a:xfrm>
          <a:off x="781050" y="22298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634" name="Texto 17" hidden="1">
          <a:extLst>
            <a:ext uri="{FF2B5EF4-FFF2-40B4-BE49-F238E27FC236}">
              <a16:creationId xmlns:a16="http://schemas.microsoft.com/office/drawing/2014/main" id="{00000000-0008-0000-0000-00004A0A0000}"/>
            </a:ext>
          </a:extLst>
        </xdr:cNvPr>
        <xdr:cNvSpPr txBox="1">
          <a:spLocks noChangeArrowheads="1"/>
        </xdr:cNvSpPr>
      </xdr:nvSpPr>
      <xdr:spPr bwMode="auto">
        <a:xfrm>
          <a:off x="781050" y="22298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635" name="Texto 17" hidden="1">
          <a:extLst>
            <a:ext uri="{FF2B5EF4-FFF2-40B4-BE49-F238E27FC236}">
              <a16:creationId xmlns:a16="http://schemas.microsoft.com/office/drawing/2014/main" id="{00000000-0008-0000-0000-00004B0A0000}"/>
            </a:ext>
          </a:extLst>
        </xdr:cNvPr>
        <xdr:cNvSpPr txBox="1">
          <a:spLocks noChangeArrowheads="1"/>
        </xdr:cNvSpPr>
      </xdr:nvSpPr>
      <xdr:spPr bwMode="auto">
        <a:xfrm>
          <a:off x="781050" y="22298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636" name="Texto 17" hidden="1">
          <a:extLst>
            <a:ext uri="{FF2B5EF4-FFF2-40B4-BE49-F238E27FC236}">
              <a16:creationId xmlns:a16="http://schemas.microsoft.com/office/drawing/2014/main" id="{00000000-0008-0000-0000-00004C0A0000}"/>
            </a:ext>
          </a:extLst>
        </xdr:cNvPr>
        <xdr:cNvSpPr txBox="1">
          <a:spLocks noChangeArrowheads="1"/>
        </xdr:cNvSpPr>
      </xdr:nvSpPr>
      <xdr:spPr bwMode="auto">
        <a:xfrm>
          <a:off x="781050" y="22298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637" name="Texto 17" hidden="1">
          <a:extLst>
            <a:ext uri="{FF2B5EF4-FFF2-40B4-BE49-F238E27FC236}">
              <a16:creationId xmlns:a16="http://schemas.microsoft.com/office/drawing/2014/main" id="{00000000-0008-0000-0000-00004D0A0000}"/>
            </a:ext>
          </a:extLst>
        </xdr:cNvPr>
        <xdr:cNvSpPr txBox="1">
          <a:spLocks noChangeArrowheads="1"/>
        </xdr:cNvSpPr>
      </xdr:nvSpPr>
      <xdr:spPr bwMode="auto">
        <a:xfrm>
          <a:off x="781050" y="22298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38" name="Texto 17" hidden="1">
          <a:extLst>
            <a:ext uri="{FF2B5EF4-FFF2-40B4-BE49-F238E27FC236}">
              <a16:creationId xmlns:a16="http://schemas.microsoft.com/office/drawing/2014/main" id="{00000000-0008-0000-0000-00004E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39" name="Texto 17" hidden="1">
          <a:extLst>
            <a:ext uri="{FF2B5EF4-FFF2-40B4-BE49-F238E27FC236}">
              <a16:creationId xmlns:a16="http://schemas.microsoft.com/office/drawing/2014/main" id="{00000000-0008-0000-0000-00004F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40" name="Texto 17" hidden="1">
          <a:extLst>
            <a:ext uri="{FF2B5EF4-FFF2-40B4-BE49-F238E27FC236}">
              <a16:creationId xmlns:a16="http://schemas.microsoft.com/office/drawing/2014/main" id="{00000000-0008-0000-0000-000050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41" name="Texto 17" hidden="1">
          <a:extLst>
            <a:ext uri="{FF2B5EF4-FFF2-40B4-BE49-F238E27FC236}">
              <a16:creationId xmlns:a16="http://schemas.microsoft.com/office/drawing/2014/main" id="{00000000-0008-0000-0000-000051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42" name="Texto 17" hidden="1">
          <a:extLst>
            <a:ext uri="{FF2B5EF4-FFF2-40B4-BE49-F238E27FC236}">
              <a16:creationId xmlns:a16="http://schemas.microsoft.com/office/drawing/2014/main" id="{00000000-0008-0000-0000-000052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43" name="Texto 17" hidden="1">
          <a:extLst>
            <a:ext uri="{FF2B5EF4-FFF2-40B4-BE49-F238E27FC236}">
              <a16:creationId xmlns:a16="http://schemas.microsoft.com/office/drawing/2014/main" id="{00000000-0008-0000-0000-000053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44" name="Texto 17" hidden="1">
          <a:extLst>
            <a:ext uri="{FF2B5EF4-FFF2-40B4-BE49-F238E27FC236}">
              <a16:creationId xmlns:a16="http://schemas.microsoft.com/office/drawing/2014/main" id="{00000000-0008-0000-0000-000054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45" name="Texto 17" hidden="1">
          <a:extLst>
            <a:ext uri="{FF2B5EF4-FFF2-40B4-BE49-F238E27FC236}">
              <a16:creationId xmlns:a16="http://schemas.microsoft.com/office/drawing/2014/main" id="{00000000-0008-0000-0000-000055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646" name="Texto 17" hidden="1">
          <a:extLst>
            <a:ext uri="{FF2B5EF4-FFF2-40B4-BE49-F238E27FC236}">
              <a16:creationId xmlns:a16="http://schemas.microsoft.com/office/drawing/2014/main" id="{00000000-0008-0000-0000-0000560A0000}"/>
            </a:ext>
          </a:extLst>
        </xdr:cNvPr>
        <xdr:cNvSpPr txBox="1">
          <a:spLocks noChangeArrowheads="1"/>
        </xdr:cNvSpPr>
      </xdr:nvSpPr>
      <xdr:spPr bwMode="auto">
        <a:xfrm>
          <a:off x="781050" y="22298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647" name="Texto 17" hidden="1">
          <a:extLst>
            <a:ext uri="{FF2B5EF4-FFF2-40B4-BE49-F238E27FC236}">
              <a16:creationId xmlns:a16="http://schemas.microsoft.com/office/drawing/2014/main" id="{00000000-0008-0000-0000-0000570A0000}"/>
            </a:ext>
          </a:extLst>
        </xdr:cNvPr>
        <xdr:cNvSpPr txBox="1">
          <a:spLocks noChangeArrowheads="1"/>
        </xdr:cNvSpPr>
      </xdr:nvSpPr>
      <xdr:spPr bwMode="auto">
        <a:xfrm>
          <a:off x="781050" y="22298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648" name="Texto 17" hidden="1">
          <a:extLst>
            <a:ext uri="{FF2B5EF4-FFF2-40B4-BE49-F238E27FC236}">
              <a16:creationId xmlns:a16="http://schemas.microsoft.com/office/drawing/2014/main" id="{00000000-0008-0000-0000-0000580A0000}"/>
            </a:ext>
          </a:extLst>
        </xdr:cNvPr>
        <xdr:cNvSpPr txBox="1">
          <a:spLocks noChangeArrowheads="1"/>
        </xdr:cNvSpPr>
      </xdr:nvSpPr>
      <xdr:spPr bwMode="auto">
        <a:xfrm>
          <a:off x="781050" y="22298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649" name="Texto 17" hidden="1">
          <a:extLst>
            <a:ext uri="{FF2B5EF4-FFF2-40B4-BE49-F238E27FC236}">
              <a16:creationId xmlns:a16="http://schemas.microsoft.com/office/drawing/2014/main" id="{00000000-0008-0000-0000-0000590A0000}"/>
            </a:ext>
          </a:extLst>
        </xdr:cNvPr>
        <xdr:cNvSpPr txBox="1">
          <a:spLocks noChangeArrowheads="1"/>
        </xdr:cNvSpPr>
      </xdr:nvSpPr>
      <xdr:spPr bwMode="auto">
        <a:xfrm>
          <a:off x="781050" y="22298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650" name="Texto 17" hidden="1">
          <a:extLst>
            <a:ext uri="{FF2B5EF4-FFF2-40B4-BE49-F238E27FC236}">
              <a16:creationId xmlns:a16="http://schemas.microsoft.com/office/drawing/2014/main" id="{00000000-0008-0000-0000-00005A0A0000}"/>
            </a:ext>
          </a:extLst>
        </xdr:cNvPr>
        <xdr:cNvSpPr txBox="1">
          <a:spLocks noChangeArrowheads="1"/>
        </xdr:cNvSpPr>
      </xdr:nvSpPr>
      <xdr:spPr bwMode="auto">
        <a:xfrm>
          <a:off x="781050" y="22298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651" name="Texto 17" hidden="1">
          <a:extLst>
            <a:ext uri="{FF2B5EF4-FFF2-40B4-BE49-F238E27FC236}">
              <a16:creationId xmlns:a16="http://schemas.microsoft.com/office/drawing/2014/main" id="{00000000-0008-0000-0000-00005B0A0000}"/>
            </a:ext>
          </a:extLst>
        </xdr:cNvPr>
        <xdr:cNvSpPr txBox="1">
          <a:spLocks noChangeArrowheads="1"/>
        </xdr:cNvSpPr>
      </xdr:nvSpPr>
      <xdr:spPr bwMode="auto">
        <a:xfrm>
          <a:off x="781050" y="22298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52" name="Texto 17" hidden="1">
          <a:extLst>
            <a:ext uri="{FF2B5EF4-FFF2-40B4-BE49-F238E27FC236}">
              <a16:creationId xmlns:a16="http://schemas.microsoft.com/office/drawing/2014/main" id="{00000000-0008-0000-0000-00005C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53" name="Texto 17" hidden="1">
          <a:extLst>
            <a:ext uri="{FF2B5EF4-FFF2-40B4-BE49-F238E27FC236}">
              <a16:creationId xmlns:a16="http://schemas.microsoft.com/office/drawing/2014/main" id="{00000000-0008-0000-0000-00005D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54" name="Texto 17" hidden="1">
          <a:extLst>
            <a:ext uri="{FF2B5EF4-FFF2-40B4-BE49-F238E27FC236}">
              <a16:creationId xmlns:a16="http://schemas.microsoft.com/office/drawing/2014/main" id="{00000000-0008-0000-0000-00005E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55" name="Texto 17" hidden="1">
          <a:extLst>
            <a:ext uri="{FF2B5EF4-FFF2-40B4-BE49-F238E27FC236}">
              <a16:creationId xmlns:a16="http://schemas.microsoft.com/office/drawing/2014/main" id="{00000000-0008-0000-0000-00005F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56" name="Texto 17" hidden="1">
          <a:extLst>
            <a:ext uri="{FF2B5EF4-FFF2-40B4-BE49-F238E27FC236}">
              <a16:creationId xmlns:a16="http://schemas.microsoft.com/office/drawing/2014/main" id="{00000000-0008-0000-0000-000060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57" name="Texto 17" hidden="1">
          <a:extLst>
            <a:ext uri="{FF2B5EF4-FFF2-40B4-BE49-F238E27FC236}">
              <a16:creationId xmlns:a16="http://schemas.microsoft.com/office/drawing/2014/main" id="{00000000-0008-0000-0000-000061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58" name="Texto 17" hidden="1">
          <a:extLst>
            <a:ext uri="{FF2B5EF4-FFF2-40B4-BE49-F238E27FC236}">
              <a16:creationId xmlns:a16="http://schemas.microsoft.com/office/drawing/2014/main" id="{00000000-0008-0000-0000-000062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59" name="Texto 17" hidden="1">
          <a:extLst>
            <a:ext uri="{FF2B5EF4-FFF2-40B4-BE49-F238E27FC236}">
              <a16:creationId xmlns:a16="http://schemas.microsoft.com/office/drawing/2014/main" id="{00000000-0008-0000-0000-000063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660" name="Texto 17" hidden="1">
          <a:extLst>
            <a:ext uri="{FF2B5EF4-FFF2-40B4-BE49-F238E27FC236}">
              <a16:creationId xmlns:a16="http://schemas.microsoft.com/office/drawing/2014/main" id="{00000000-0008-0000-0000-0000640A0000}"/>
            </a:ext>
          </a:extLst>
        </xdr:cNvPr>
        <xdr:cNvSpPr txBox="1">
          <a:spLocks noChangeArrowheads="1"/>
        </xdr:cNvSpPr>
      </xdr:nvSpPr>
      <xdr:spPr bwMode="auto">
        <a:xfrm>
          <a:off x="781050" y="22298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661" name="Texto 17" hidden="1">
          <a:extLst>
            <a:ext uri="{FF2B5EF4-FFF2-40B4-BE49-F238E27FC236}">
              <a16:creationId xmlns:a16="http://schemas.microsoft.com/office/drawing/2014/main" id="{00000000-0008-0000-0000-0000650A0000}"/>
            </a:ext>
          </a:extLst>
        </xdr:cNvPr>
        <xdr:cNvSpPr txBox="1">
          <a:spLocks noChangeArrowheads="1"/>
        </xdr:cNvSpPr>
      </xdr:nvSpPr>
      <xdr:spPr bwMode="auto">
        <a:xfrm>
          <a:off x="781050" y="22298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662" name="Texto 17" hidden="1">
          <a:extLst>
            <a:ext uri="{FF2B5EF4-FFF2-40B4-BE49-F238E27FC236}">
              <a16:creationId xmlns:a16="http://schemas.microsoft.com/office/drawing/2014/main" id="{00000000-0008-0000-0000-0000660A0000}"/>
            </a:ext>
          </a:extLst>
        </xdr:cNvPr>
        <xdr:cNvSpPr txBox="1">
          <a:spLocks noChangeArrowheads="1"/>
        </xdr:cNvSpPr>
      </xdr:nvSpPr>
      <xdr:spPr bwMode="auto">
        <a:xfrm>
          <a:off x="781050" y="22298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663" name="Texto 17" hidden="1">
          <a:extLst>
            <a:ext uri="{FF2B5EF4-FFF2-40B4-BE49-F238E27FC236}">
              <a16:creationId xmlns:a16="http://schemas.microsoft.com/office/drawing/2014/main" id="{00000000-0008-0000-0000-0000670A0000}"/>
            </a:ext>
          </a:extLst>
        </xdr:cNvPr>
        <xdr:cNvSpPr txBox="1">
          <a:spLocks noChangeArrowheads="1"/>
        </xdr:cNvSpPr>
      </xdr:nvSpPr>
      <xdr:spPr bwMode="auto">
        <a:xfrm>
          <a:off x="781050" y="22298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664" name="Texto 17" hidden="1">
          <a:extLst>
            <a:ext uri="{FF2B5EF4-FFF2-40B4-BE49-F238E27FC236}">
              <a16:creationId xmlns:a16="http://schemas.microsoft.com/office/drawing/2014/main" id="{00000000-0008-0000-0000-0000680A0000}"/>
            </a:ext>
          </a:extLst>
        </xdr:cNvPr>
        <xdr:cNvSpPr txBox="1">
          <a:spLocks noChangeArrowheads="1"/>
        </xdr:cNvSpPr>
      </xdr:nvSpPr>
      <xdr:spPr bwMode="auto">
        <a:xfrm>
          <a:off x="781050" y="22298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665" name="Texto 17" hidden="1">
          <a:extLst>
            <a:ext uri="{FF2B5EF4-FFF2-40B4-BE49-F238E27FC236}">
              <a16:creationId xmlns:a16="http://schemas.microsoft.com/office/drawing/2014/main" id="{00000000-0008-0000-0000-0000690A0000}"/>
            </a:ext>
          </a:extLst>
        </xdr:cNvPr>
        <xdr:cNvSpPr txBox="1">
          <a:spLocks noChangeArrowheads="1"/>
        </xdr:cNvSpPr>
      </xdr:nvSpPr>
      <xdr:spPr bwMode="auto">
        <a:xfrm>
          <a:off x="781050" y="22298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66" name="Texto 17" hidden="1">
          <a:extLst>
            <a:ext uri="{FF2B5EF4-FFF2-40B4-BE49-F238E27FC236}">
              <a16:creationId xmlns:a16="http://schemas.microsoft.com/office/drawing/2014/main" id="{00000000-0008-0000-0000-00006A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67" name="Texto 17" hidden="1">
          <a:extLst>
            <a:ext uri="{FF2B5EF4-FFF2-40B4-BE49-F238E27FC236}">
              <a16:creationId xmlns:a16="http://schemas.microsoft.com/office/drawing/2014/main" id="{00000000-0008-0000-0000-00006B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68" name="Texto 17" hidden="1">
          <a:extLst>
            <a:ext uri="{FF2B5EF4-FFF2-40B4-BE49-F238E27FC236}">
              <a16:creationId xmlns:a16="http://schemas.microsoft.com/office/drawing/2014/main" id="{00000000-0008-0000-0000-00006C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69" name="Texto 17" hidden="1">
          <a:extLst>
            <a:ext uri="{FF2B5EF4-FFF2-40B4-BE49-F238E27FC236}">
              <a16:creationId xmlns:a16="http://schemas.microsoft.com/office/drawing/2014/main" id="{00000000-0008-0000-0000-00006D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70" name="Texto 17" hidden="1">
          <a:extLst>
            <a:ext uri="{FF2B5EF4-FFF2-40B4-BE49-F238E27FC236}">
              <a16:creationId xmlns:a16="http://schemas.microsoft.com/office/drawing/2014/main" id="{00000000-0008-0000-0000-00006E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71" name="Texto 17" hidden="1">
          <a:extLst>
            <a:ext uri="{FF2B5EF4-FFF2-40B4-BE49-F238E27FC236}">
              <a16:creationId xmlns:a16="http://schemas.microsoft.com/office/drawing/2014/main" id="{00000000-0008-0000-0000-00006F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72" name="Texto 17" hidden="1">
          <a:extLst>
            <a:ext uri="{FF2B5EF4-FFF2-40B4-BE49-F238E27FC236}">
              <a16:creationId xmlns:a16="http://schemas.microsoft.com/office/drawing/2014/main" id="{00000000-0008-0000-0000-000070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73" name="Texto 17" hidden="1">
          <a:extLst>
            <a:ext uri="{FF2B5EF4-FFF2-40B4-BE49-F238E27FC236}">
              <a16:creationId xmlns:a16="http://schemas.microsoft.com/office/drawing/2014/main" id="{00000000-0008-0000-0000-000071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674" name="Texto 17" hidden="1">
          <a:extLst>
            <a:ext uri="{FF2B5EF4-FFF2-40B4-BE49-F238E27FC236}">
              <a16:creationId xmlns:a16="http://schemas.microsoft.com/office/drawing/2014/main" id="{00000000-0008-0000-0000-0000720A0000}"/>
            </a:ext>
          </a:extLst>
        </xdr:cNvPr>
        <xdr:cNvSpPr txBox="1">
          <a:spLocks noChangeArrowheads="1"/>
        </xdr:cNvSpPr>
      </xdr:nvSpPr>
      <xdr:spPr bwMode="auto">
        <a:xfrm>
          <a:off x="781050" y="22298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675" name="Texto 17" hidden="1">
          <a:extLst>
            <a:ext uri="{FF2B5EF4-FFF2-40B4-BE49-F238E27FC236}">
              <a16:creationId xmlns:a16="http://schemas.microsoft.com/office/drawing/2014/main" id="{00000000-0008-0000-0000-0000730A0000}"/>
            </a:ext>
          </a:extLst>
        </xdr:cNvPr>
        <xdr:cNvSpPr txBox="1">
          <a:spLocks noChangeArrowheads="1"/>
        </xdr:cNvSpPr>
      </xdr:nvSpPr>
      <xdr:spPr bwMode="auto">
        <a:xfrm>
          <a:off x="781050" y="22298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676" name="Texto 17" hidden="1">
          <a:extLst>
            <a:ext uri="{FF2B5EF4-FFF2-40B4-BE49-F238E27FC236}">
              <a16:creationId xmlns:a16="http://schemas.microsoft.com/office/drawing/2014/main" id="{00000000-0008-0000-0000-0000740A0000}"/>
            </a:ext>
          </a:extLst>
        </xdr:cNvPr>
        <xdr:cNvSpPr txBox="1">
          <a:spLocks noChangeArrowheads="1"/>
        </xdr:cNvSpPr>
      </xdr:nvSpPr>
      <xdr:spPr bwMode="auto">
        <a:xfrm>
          <a:off x="781050" y="22298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677" name="Texto 17" hidden="1">
          <a:extLst>
            <a:ext uri="{FF2B5EF4-FFF2-40B4-BE49-F238E27FC236}">
              <a16:creationId xmlns:a16="http://schemas.microsoft.com/office/drawing/2014/main" id="{00000000-0008-0000-0000-0000750A0000}"/>
            </a:ext>
          </a:extLst>
        </xdr:cNvPr>
        <xdr:cNvSpPr txBox="1">
          <a:spLocks noChangeArrowheads="1"/>
        </xdr:cNvSpPr>
      </xdr:nvSpPr>
      <xdr:spPr bwMode="auto">
        <a:xfrm>
          <a:off x="781050" y="22298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678" name="Texto 17" hidden="1">
          <a:extLst>
            <a:ext uri="{FF2B5EF4-FFF2-40B4-BE49-F238E27FC236}">
              <a16:creationId xmlns:a16="http://schemas.microsoft.com/office/drawing/2014/main" id="{00000000-0008-0000-0000-0000760A0000}"/>
            </a:ext>
          </a:extLst>
        </xdr:cNvPr>
        <xdr:cNvSpPr txBox="1">
          <a:spLocks noChangeArrowheads="1"/>
        </xdr:cNvSpPr>
      </xdr:nvSpPr>
      <xdr:spPr bwMode="auto">
        <a:xfrm>
          <a:off x="781050" y="22298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79" name="Texto 17" hidden="1">
          <a:extLst>
            <a:ext uri="{FF2B5EF4-FFF2-40B4-BE49-F238E27FC236}">
              <a16:creationId xmlns:a16="http://schemas.microsoft.com/office/drawing/2014/main" id="{00000000-0008-0000-0000-000077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80" name="Texto 17" hidden="1">
          <a:extLst>
            <a:ext uri="{FF2B5EF4-FFF2-40B4-BE49-F238E27FC236}">
              <a16:creationId xmlns:a16="http://schemas.microsoft.com/office/drawing/2014/main" id="{00000000-0008-0000-0000-000078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81" name="Texto 17" hidden="1">
          <a:extLst>
            <a:ext uri="{FF2B5EF4-FFF2-40B4-BE49-F238E27FC236}">
              <a16:creationId xmlns:a16="http://schemas.microsoft.com/office/drawing/2014/main" id="{00000000-0008-0000-0000-000079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82" name="Texto 17" hidden="1">
          <a:extLst>
            <a:ext uri="{FF2B5EF4-FFF2-40B4-BE49-F238E27FC236}">
              <a16:creationId xmlns:a16="http://schemas.microsoft.com/office/drawing/2014/main" id="{00000000-0008-0000-0000-00007A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83" name="Texto 17" hidden="1">
          <a:extLst>
            <a:ext uri="{FF2B5EF4-FFF2-40B4-BE49-F238E27FC236}">
              <a16:creationId xmlns:a16="http://schemas.microsoft.com/office/drawing/2014/main" id="{00000000-0008-0000-0000-00007B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84" name="Texto 17" hidden="1">
          <a:extLst>
            <a:ext uri="{FF2B5EF4-FFF2-40B4-BE49-F238E27FC236}">
              <a16:creationId xmlns:a16="http://schemas.microsoft.com/office/drawing/2014/main" id="{00000000-0008-0000-0000-00007C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85" name="Texto 17" hidden="1">
          <a:extLst>
            <a:ext uri="{FF2B5EF4-FFF2-40B4-BE49-F238E27FC236}">
              <a16:creationId xmlns:a16="http://schemas.microsoft.com/office/drawing/2014/main" id="{00000000-0008-0000-0000-00007D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86" name="Texto 17" hidden="1">
          <a:extLst>
            <a:ext uri="{FF2B5EF4-FFF2-40B4-BE49-F238E27FC236}">
              <a16:creationId xmlns:a16="http://schemas.microsoft.com/office/drawing/2014/main" id="{00000000-0008-0000-0000-00007E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687" name="Texto 17" hidden="1">
          <a:extLst>
            <a:ext uri="{FF2B5EF4-FFF2-40B4-BE49-F238E27FC236}">
              <a16:creationId xmlns:a16="http://schemas.microsoft.com/office/drawing/2014/main" id="{00000000-0008-0000-0000-00007F0A0000}"/>
            </a:ext>
          </a:extLst>
        </xdr:cNvPr>
        <xdr:cNvSpPr txBox="1">
          <a:spLocks noChangeArrowheads="1"/>
        </xdr:cNvSpPr>
      </xdr:nvSpPr>
      <xdr:spPr bwMode="auto">
        <a:xfrm>
          <a:off x="781050" y="22298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688" name="Texto 17" hidden="1">
          <a:extLst>
            <a:ext uri="{FF2B5EF4-FFF2-40B4-BE49-F238E27FC236}">
              <a16:creationId xmlns:a16="http://schemas.microsoft.com/office/drawing/2014/main" id="{00000000-0008-0000-0000-0000800A0000}"/>
            </a:ext>
          </a:extLst>
        </xdr:cNvPr>
        <xdr:cNvSpPr txBox="1">
          <a:spLocks noChangeArrowheads="1"/>
        </xdr:cNvSpPr>
      </xdr:nvSpPr>
      <xdr:spPr bwMode="auto">
        <a:xfrm>
          <a:off x="781050" y="22298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689" name="Texto 17" hidden="1">
          <a:extLst>
            <a:ext uri="{FF2B5EF4-FFF2-40B4-BE49-F238E27FC236}">
              <a16:creationId xmlns:a16="http://schemas.microsoft.com/office/drawing/2014/main" id="{00000000-0008-0000-0000-0000810A0000}"/>
            </a:ext>
          </a:extLst>
        </xdr:cNvPr>
        <xdr:cNvSpPr txBox="1">
          <a:spLocks noChangeArrowheads="1"/>
        </xdr:cNvSpPr>
      </xdr:nvSpPr>
      <xdr:spPr bwMode="auto">
        <a:xfrm>
          <a:off x="781050" y="22298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690" name="Texto 17" hidden="1">
          <a:extLst>
            <a:ext uri="{FF2B5EF4-FFF2-40B4-BE49-F238E27FC236}">
              <a16:creationId xmlns:a16="http://schemas.microsoft.com/office/drawing/2014/main" id="{00000000-0008-0000-0000-0000820A0000}"/>
            </a:ext>
          </a:extLst>
        </xdr:cNvPr>
        <xdr:cNvSpPr txBox="1">
          <a:spLocks noChangeArrowheads="1"/>
        </xdr:cNvSpPr>
      </xdr:nvSpPr>
      <xdr:spPr bwMode="auto">
        <a:xfrm>
          <a:off x="781050" y="22298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691" name="Texto 17" hidden="1">
          <a:extLst>
            <a:ext uri="{FF2B5EF4-FFF2-40B4-BE49-F238E27FC236}">
              <a16:creationId xmlns:a16="http://schemas.microsoft.com/office/drawing/2014/main" id="{00000000-0008-0000-0000-0000830A0000}"/>
            </a:ext>
          </a:extLst>
        </xdr:cNvPr>
        <xdr:cNvSpPr txBox="1">
          <a:spLocks noChangeArrowheads="1"/>
        </xdr:cNvSpPr>
      </xdr:nvSpPr>
      <xdr:spPr bwMode="auto">
        <a:xfrm>
          <a:off x="781050" y="22298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692" name="Texto 17" hidden="1">
          <a:extLst>
            <a:ext uri="{FF2B5EF4-FFF2-40B4-BE49-F238E27FC236}">
              <a16:creationId xmlns:a16="http://schemas.microsoft.com/office/drawing/2014/main" id="{00000000-0008-0000-0000-0000840A0000}"/>
            </a:ext>
          </a:extLst>
        </xdr:cNvPr>
        <xdr:cNvSpPr txBox="1">
          <a:spLocks noChangeArrowheads="1"/>
        </xdr:cNvSpPr>
      </xdr:nvSpPr>
      <xdr:spPr bwMode="auto">
        <a:xfrm>
          <a:off x="781050" y="22298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93" name="Texto 17" hidden="1">
          <a:extLst>
            <a:ext uri="{FF2B5EF4-FFF2-40B4-BE49-F238E27FC236}">
              <a16:creationId xmlns:a16="http://schemas.microsoft.com/office/drawing/2014/main" id="{00000000-0008-0000-0000-000085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94" name="Texto 17" hidden="1">
          <a:extLst>
            <a:ext uri="{FF2B5EF4-FFF2-40B4-BE49-F238E27FC236}">
              <a16:creationId xmlns:a16="http://schemas.microsoft.com/office/drawing/2014/main" id="{00000000-0008-0000-0000-000086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95" name="Texto 17" hidden="1">
          <a:extLst>
            <a:ext uri="{FF2B5EF4-FFF2-40B4-BE49-F238E27FC236}">
              <a16:creationId xmlns:a16="http://schemas.microsoft.com/office/drawing/2014/main" id="{00000000-0008-0000-0000-000087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96" name="Texto 17" hidden="1">
          <a:extLst>
            <a:ext uri="{FF2B5EF4-FFF2-40B4-BE49-F238E27FC236}">
              <a16:creationId xmlns:a16="http://schemas.microsoft.com/office/drawing/2014/main" id="{00000000-0008-0000-0000-000088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97" name="Texto 17" hidden="1">
          <a:extLst>
            <a:ext uri="{FF2B5EF4-FFF2-40B4-BE49-F238E27FC236}">
              <a16:creationId xmlns:a16="http://schemas.microsoft.com/office/drawing/2014/main" id="{00000000-0008-0000-0000-000089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98" name="Texto 17" hidden="1">
          <a:extLst>
            <a:ext uri="{FF2B5EF4-FFF2-40B4-BE49-F238E27FC236}">
              <a16:creationId xmlns:a16="http://schemas.microsoft.com/office/drawing/2014/main" id="{00000000-0008-0000-0000-00008A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99" name="Texto 17" hidden="1">
          <a:extLst>
            <a:ext uri="{FF2B5EF4-FFF2-40B4-BE49-F238E27FC236}">
              <a16:creationId xmlns:a16="http://schemas.microsoft.com/office/drawing/2014/main" id="{00000000-0008-0000-0000-00008B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00" name="Texto 17" hidden="1">
          <a:extLst>
            <a:ext uri="{FF2B5EF4-FFF2-40B4-BE49-F238E27FC236}">
              <a16:creationId xmlns:a16="http://schemas.microsoft.com/office/drawing/2014/main" id="{00000000-0008-0000-0000-00008C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701" name="Texto 17" hidden="1">
          <a:extLst>
            <a:ext uri="{FF2B5EF4-FFF2-40B4-BE49-F238E27FC236}">
              <a16:creationId xmlns:a16="http://schemas.microsoft.com/office/drawing/2014/main" id="{00000000-0008-0000-0000-00008D0A0000}"/>
            </a:ext>
          </a:extLst>
        </xdr:cNvPr>
        <xdr:cNvSpPr txBox="1">
          <a:spLocks noChangeArrowheads="1"/>
        </xdr:cNvSpPr>
      </xdr:nvSpPr>
      <xdr:spPr bwMode="auto">
        <a:xfrm>
          <a:off x="781050" y="22298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702" name="Texto 17" hidden="1">
          <a:extLst>
            <a:ext uri="{FF2B5EF4-FFF2-40B4-BE49-F238E27FC236}">
              <a16:creationId xmlns:a16="http://schemas.microsoft.com/office/drawing/2014/main" id="{00000000-0008-0000-0000-00008E0A0000}"/>
            </a:ext>
          </a:extLst>
        </xdr:cNvPr>
        <xdr:cNvSpPr txBox="1">
          <a:spLocks noChangeArrowheads="1"/>
        </xdr:cNvSpPr>
      </xdr:nvSpPr>
      <xdr:spPr bwMode="auto">
        <a:xfrm>
          <a:off x="781050" y="22298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703" name="Texto 17" hidden="1">
          <a:extLst>
            <a:ext uri="{FF2B5EF4-FFF2-40B4-BE49-F238E27FC236}">
              <a16:creationId xmlns:a16="http://schemas.microsoft.com/office/drawing/2014/main" id="{00000000-0008-0000-0000-00008F0A0000}"/>
            </a:ext>
          </a:extLst>
        </xdr:cNvPr>
        <xdr:cNvSpPr txBox="1">
          <a:spLocks noChangeArrowheads="1"/>
        </xdr:cNvSpPr>
      </xdr:nvSpPr>
      <xdr:spPr bwMode="auto">
        <a:xfrm>
          <a:off x="781050" y="22298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704" name="Texto 17" hidden="1">
          <a:extLst>
            <a:ext uri="{FF2B5EF4-FFF2-40B4-BE49-F238E27FC236}">
              <a16:creationId xmlns:a16="http://schemas.microsoft.com/office/drawing/2014/main" id="{00000000-0008-0000-0000-0000900A0000}"/>
            </a:ext>
          </a:extLst>
        </xdr:cNvPr>
        <xdr:cNvSpPr txBox="1">
          <a:spLocks noChangeArrowheads="1"/>
        </xdr:cNvSpPr>
      </xdr:nvSpPr>
      <xdr:spPr bwMode="auto">
        <a:xfrm>
          <a:off x="781050" y="22298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705" name="Texto 17" hidden="1">
          <a:extLst>
            <a:ext uri="{FF2B5EF4-FFF2-40B4-BE49-F238E27FC236}">
              <a16:creationId xmlns:a16="http://schemas.microsoft.com/office/drawing/2014/main" id="{00000000-0008-0000-0000-0000910A0000}"/>
            </a:ext>
          </a:extLst>
        </xdr:cNvPr>
        <xdr:cNvSpPr txBox="1">
          <a:spLocks noChangeArrowheads="1"/>
        </xdr:cNvSpPr>
      </xdr:nvSpPr>
      <xdr:spPr bwMode="auto">
        <a:xfrm>
          <a:off x="781050" y="22298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706" name="Texto 17" hidden="1">
          <a:extLst>
            <a:ext uri="{FF2B5EF4-FFF2-40B4-BE49-F238E27FC236}">
              <a16:creationId xmlns:a16="http://schemas.microsoft.com/office/drawing/2014/main" id="{00000000-0008-0000-0000-0000920A0000}"/>
            </a:ext>
          </a:extLst>
        </xdr:cNvPr>
        <xdr:cNvSpPr txBox="1">
          <a:spLocks noChangeArrowheads="1"/>
        </xdr:cNvSpPr>
      </xdr:nvSpPr>
      <xdr:spPr bwMode="auto">
        <a:xfrm>
          <a:off x="781050" y="22298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07" name="Texto 17" hidden="1">
          <a:extLst>
            <a:ext uri="{FF2B5EF4-FFF2-40B4-BE49-F238E27FC236}">
              <a16:creationId xmlns:a16="http://schemas.microsoft.com/office/drawing/2014/main" id="{00000000-0008-0000-0000-000093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08" name="Texto 17" hidden="1">
          <a:extLst>
            <a:ext uri="{FF2B5EF4-FFF2-40B4-BE49-F238E27FC236}">
              <a16:creationId xmlns:a16="http://schemas.microsoft.com/office/drawing/2014/main" id="{00000000-0008-0000-0000-000094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09" name="Texto 17" hidden="1">
          <a:extLst>
            <a:ext uri="{FF2B5EF4-FFF2-40B4-BE49-F238E27FC236}">
              <a16:creationId xmlns:a16="http://schemas.microsoft.com/office/drawing/2014/main" id="{00000000-0008-0000-0000-000095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10" name="Texto 17" hidden="1">
          <a:extLst>
            <a:ext uri="{FF2B5EF4-FFF2-40B4-BE49-F238E27FC236}">
              <a16:creationId xmlns:a16="http://schemas.microsoft.com/office/drawing/2014/main" id="{00000000-0008-0000-0000-000096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11" name="Texto 17" hidden="1">
          <a:extLst>
            <a:ext uri="{FF2B5EF4-FFF2-40B4-BE49-F238E27FC236}">
              <a16:creationId xmlns:a16="http://schemas.microsoft.com/office/drawing/2014/main" id="{00000000-0008-0000-0000-000097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12" name="Texto 17" hidden="1">
          <a:extLst>
            <a:ext uri="{FF2B5EF4-FFF2-40B4-BE49-F238E27FC236}">
              <a16:creationId xmlns:a16="http://schemas.microsoft.com/office/drawing/2014/main" id="{00000000-0008-0000-0000-000098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2</xdr:col>
      <xdr:colOff>552450</xdr:colOff>
      <xdr:row>154</xdr:row>
      <xdr:rowOff>0</xdr:rowOff>
    </xdr:from>
    <xdr:ext cx="1333500" cy="238125"/>
    <xdr:sp macro="" textlink="">
      <xdr:nvSpPr>
        <xdr:cNvPr id="2714" name="Texto 17" hidden="1">
          <a:extLst>
            <a:ext uri="{FF2B5EF4-FFF2-40B4-BE49-F238E27FC236}">
              <a16:creationId xmlns:a16="http://schemas.microsoft.com/office/drawing/2014/main" id="{00000000-0008-0000-0000-00009A0A0000}"/>
            </a:ext>
          </a:extLst>
        </xdr:cNvPr>
        <xdr:cNvSpPr txBox="1">
          <a:spLocks noChangeArrowheads="1"/>
        </xdr:cNvSpPr>
      </xdr:nvSpPr>
      <xdr:spPr bwMode="auto">
        <a:xfrm>
          <a:off x="1333500" y="223837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16" name="Texto 17" hidden="1">
          <a:extLst>
            <a:ext uri="{FF2B5EF4-FFF2-40B4-BE49-F238E27FC236}">
              <a16:creationId xmlns:a16="http://schemas.microsoft.com/office/drawing/2014/main" id="{00000000-0008-0000-0000-00009C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17" name="Texto 17" hidden="1">
          <a:extLst>
            <a:ext uri="{FF2B5EF4-FFF2-40B4-BE49-F238E27FC236}">
              <a16:creationId xmlns:a16="http://schemas.microsoft.com/office/drawing/2014/main" id="{00000000-0008-0000-0000-00009D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18" name="Texto 17" hidden="1">
          <a:extLst>
            <a:ext uri="{FF2B5EF4-FFF2-40B4-BE49-F238E27FC236}">
              <a16:creationId xmlns:a16="http://schemas.microsoft.com/office/drawing/2014/main" id="{00000000-0008-0000-0000-00009E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19" name="Texto 17" hidden="1">
          <a:extLst>
            <a:ext uri="{FF2B5EF4-FFF2-40B4-BE49-F238E27FC236}">
              <a16:creationId xmlns:a16="http://schemas.microsoft.com/office/drawing/2014/main" id="{00000000-0008-0000-0000-00009F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20" name="Texto 17" hidden="1">
          <a:extLst>
            <a:ext uri="{FF2B5EF4-FFF2-40B4-BE49-F238E27FC236}">
              <a16:creationId xmlns:a16="http://schemas.microsoft.com/office/drawing/2014/main" id="{00000000-0008-0000-0000-0000A0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21" name="Texto 17" hidden="1">
          <a:extLst>
            <a:ext uri="{FF2B5EF4-FFF2-40B4-BE49-F238E27FC236}">
              <a16:creationId xmlns:a16="http://schemas.microsoft.com/office/drawing/2014/main" id="{00000000-0008-0000-0000-0000A1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22" name="Texto 17" hidden="1">
          <a:extLst>
            <a:ext uri="{FF2B5EF4-FFF2-40B4-BE49-F238E27FC236}">
              <a16:creationId xmlns:a16="http://schemas.microsoft.com/office/drawing/2014/main" id="{00000000-0008-0000-0000-0000A2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723" name="Texto 17" hidden="1">
          <a:extLst>
            <a:ext uri="{FF2B5EF4-FFF2-40B4-BE49-F238E27FC236}">
              <a16:creationId xmlns:a16="http://schemas.microsoft.com/office/drawing/2014/main" id="{00000000-0008-0000-0000-0000A30A0000}"/>
            </a:ext>
          </a:extLst>
        </xdr:cNvPr>
        <xdr:cNvSpPr txBox="1">
          <a:spLocks noChangeArrowheads="1"/>
        </xdr:cNvSpPr>
      </xdr:nvSpPr>
      <xdr:spPr bwMode="auto">
        <a:xfrm>
          <a:off x="781050" y="11106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724" name="Texto 17" hidden="1">
          <a:extLst>
            <a:ext uri="{FF2B5EF4-FFF2-40B4-BE49-F238E27FC236}">
              <a16:creationId xmlns:a16="http://schemas.microsoft.com/office/drawing/2014/main" id="{00000000-0008-0000-0000-0000A40A0000}"/>
            </a:ext>
          </a:extLst>
        </xdr:cNvPr>
        <xdr:cNvSpPr txBox="1">
          <a:spLocks noChangeArrowheads="1"/>
        </xdr:cNvSpPr>
      </xdr:nvSpPr>
      <xdr:spPr bwMode="auto">
        <a:xfrm>
          <a:off x="781050" y="11106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725" name="Texto 17" hidden="1">
          <a:extLst>
            <a:ext uri="{FF2B5EF4-FFF2-40B4-BE49-F238E27FC236}">
              <a16:creationId xmlns:a16="http://schemas.microsoft.com/office/drawing/2014/main" id="{00000000-0008-0000-0000-0000A50A0000}"/>
            </a:ext>
          </a:extLst>
        </xdr:cNvPr>
        <xdr:cNvSpPr txBox="1">
          <a:spLocks noChangeArrowheads="1"/>
        </xdr:cNvSpPr>
      </xdr:nvSpPr>
      <xdr:spPr bwMode="auto">
        <a:xfrm>
          <a:off x="781050" y="11106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726" name="Texto 17" hidden="1">
          <a:extLst>
            <a:ext uri="{FF2B5EF4-FFF2-40B4-BE49-F238E27FC236}">
              <a16:creationId xmlns:a16="http://schemas.microsoft.com/office/drawing/2014/main" id="{00000000-0008-0000-0000-0000A60A0000}"/>
            </a:ext>
          </a:extLst>
        </xdr:cNvPr>
        <xdr:cNvSpPr txBox="1">
          <a:spLocks noChangeArrowheads="1"/>
        </xdr:cNvSpPr>
      </xdr:nvSpPr>
      <xdr:spPr bwMode="auto">
        <a:xfrm>
          <a:off x="781050" y="11106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727" name="Texto 17" hidden="1">
          <a:extLst>
            <a:ext uri="{FF2B5EF4-FFF2-40B4-BE49-F238E27FC236}">
              <a16:creationId xmlns:a16="http://schemas.microsoft.com/office/drawing/2014/main" id="{00000000-0008-0000-0000-0000A70A0000}"/>
            </a:ext>
          </a:extLst>
        </xdr:cNvPr>
        <xdr:cNvSpPr txBox="1">
          <a:spLocks noChangeArrowheads="1"/>
        </xdr:cNvSpPr>
      </xdr:nvSpPr>
      <xdr:spPr bwMode="auto">
        <a:xfrm>
          <a:off x="781050" y="11106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728" name="Texto 17" hidden="1">
          <a:extLst>
            <a:ext uri="{FF2B5EF4-FFF2-40B4-BE49-F238E27FC236}">
              <a16:creationId xmlns:a16="http://schemas.microsoft.com/office/drawing/2014/main" id="{00000000-0008-0000-0000-0000A80A0000}"/>
            </a:ext>
          </a:extLst>
        </xdr:cNvPr>
        <xdr:cNvSpPr txBox="1">
          <a:spLocks noChangeArrowheads="1"/>
        </xdr:cNvSpPr>
      </xdr:nvSpPr>
      <xdr:spPr bwMode="auto">
        <a:xfrm>
          <a:off x="781050" y="11106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29" name="Texto 17" hidden="1">
          <a:extLst>
            <a:ext uri="{FF2B5EF4-FFF2-40B4-BE49-F238E27FC236}">
              <a16:creationId xmlns:a16="http://schemas.microsoft.com/office/drawing/2014/main" id="{00000000-0008-0000-0000-0000A9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30" name="Texto 17" hidden="1">
          <a:extLst>
            <a:ext uri="{FF2B5EF4-FFF2-40B4-BE49-F238E27FC236}">
              <a16:creationId xmlns:a16="http://schemas.microsoft.com/office/drawing/2014/main" id="{00000000-0008-0000-0000-0000AA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31" name="Texto 17" hidden="1">
          <a:extLst>
            <a:ext uri="{FF2B5EF4-FFF2-40B4-BE49-F238E27FC236}">
              <a16:creationId xmlns:a16="http://schemas.microsoft.com/office/drawing/2014/main" id="{00000000-0008-0000-0000-0000AB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32" name="Texto 17" hidden="1">
          <a:extLst>
            <a:ext uri="{FF2B5EF4-FFF2-40B4-BE49-F238E27FC236}">
              <a16:creationId xmlns:a16="http://schemas.microsoft.com/office/drawing/2014/main" id="{00000000-0008-0000-0000-0000AC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33" name="Texto 17" hidden="1">
          <a:extLst>
            <a:ext uri="{FF2B5EF4-FFF2-40B4-BE49-F238E27FC236}">
              <a16:creationId xmlns:a16="http://schemas.microsoft.com/office/drawing/2014/main" id="{00000000-0008-0000-0000-0000AD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34" name="Texto 17" hidden="1">
          <a:extLst>
            <a:ext uri="{FF2B5EF4-FFF2-40B4-BE49-F238E27FC236}">
              <a16:creationId xmlns:a16="http://schemas.microsoft.com/office/drawing/2014/main" id="{00000000-0008-0000-0000-0000AE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35" name="Texto 17" hidden="1">
          <a:extLst>
            <a:ext uri="{FF2B5EF4-FFF2-40B4-BE49-F238E27FC236}">
              <a16:creationId xmlns:a16="http://schemas.microsoft.com/office/drawing/2014/main" id="{00000000-0008-0000-0000-0000AF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36" name="Texto 17" hidden="1">
          <a:extLst>
            <a:ext uri="{FF2B5EF4-FFF2-40B4-BE49-F238E27FC236}">
              <a16:creationId xmlns:a16="http://schemas.microsoft.com/office/drawing/2014/main" id="{00000000-0008-0000-0000-0000B0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737" name="Texto 17" hidden="1">
          <a:extLst>
            <a:ext uri="{FF2B5EF4-FFF2-40B4-BE49-F238E27FC236}">
              <a16:creationId xmlns:a16="http://schemas.microsoft.com/office/drawing/2014/main" id="{00000000-0008-0000-0000-0000B10A0000}"/>
            </a:ext>
          </a:extLst>
        </xdr:cNvPr>
        <xdr:cNvSpPr txBox="1">
          <a:spLocks noChangeArrowheads="1"/>
        </xdr:cNvSpPr>
      </xdr:nvSpPr>
      <xdr:spPr bwMode="auto">
        <a:xfrm>
          <a:off x="781050" y="11106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738" name="Texto 17" hidden="1">
          <a:extLst>
            <a:ext uri="{FF2B5EF4-FFF2-40B4-BE49-F238E27FC236}">
              <a16:creationId xmlns:a16="http://schemas.microsoft.com/office/drawing/2014/main" id="{00000000-0008-0000-0000-0000B20A0000}"/>
            </a:ext>
          </a:extLst>
        </xdr:cNvPr>
        <xdr:cNvSpPr txBox="1">
          <a:spLocks noChangeArrowheads="1"/>
        </xdr:cNvSpPr>
      </xdr:nvSpPr>
      <xdr:spPr bwMode="auto">
        <a:xfrm>
          <a:off x="781050" y="11106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739" name="Texto 17" hidden="1">
          <a:extLst>
            <a:ext uri="{FF2B5EF4-FFF2-40B4-BE49-F238E27FC236}">
              <a16:creationId xmlns:a16="http://schemas.microsoft.com/office/drawing/2014/main" id="{00000000-0008-0000-0000-0000B30A0000}"/>
            </a:ext>
          </a:extLst>
        </xdr:cNvPr>
        <xdr:cNvSpPr txBox="1">
          <a:spLocks noChangeArrowheads="1"/>
        </xdr:cNvSpPr>
      </xdr:nvSpPr>
      <xdr:spPr bwMode="auto">
        <a:xfrm>
          <a:off x="781050" y="11106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740" name="Texto 17" hidden="1">
          <a:extLst>
            <a:ext uri="{FF2B5EF4-FFF2-40B4-BE49-F238E27FC236}">
              <a16:creationId xmlns:a16="http://schemas.microsoft.com/office/drawing/2014/main" id="{00000000-0008-0000-0000-0000B40A0000}"/>
            </a:ext>
          </a:extLst>
        </xdr:cNvPr>
        <xdr:cNvSpPr txBox="1">
          <a:spLocks noChangeArrowheads="1"/>
        </xdr:cNvSpPr>
      </xdr:nvSpPr>
      <xdr:spPr bwMode="auto">
        <a:xfrm>
          <a:off x="781050" y="11106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741" name="Texto 17" hidden="1">
          <a:extLst>
            <a:ext uri="{FF2B5EF4-FFF2-40B4-BE49-F238E27FC236}">
              <a16:creationId xmlns:a16="http://schemas.microsoft.com/office/drawing/2014/main" id="{00000000-0008-0000-0000-0000B50A0000}"/>
            </a:ext>
          </a:extLst>
        </xdr:cNvPr>
        <xdr:cNvSpPr txBox="1">
          <a:spLocks noChangeArrowheads="1"/>
        </xdr:cNvSpPr>
      </xdr:nvSpPr>
      <xdr:spPr bwMode="auto">
        <a:xfrm>
          <a:off x="781050" y="11106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742" name="Texto 17" hidden="1">
          <a:extLst>
            <a:ext uri="{FF2B5EF4-FFF2-40B4-BE49-F238E27FC236}">
              <a16:creationId xmlns:a16="http://schemas.microsoft.com/office/drawing/2014/main" id="{00000000-0008-0000-0000-0000B60A0000}"/>
            </a:ext>
          </a:extLst>
        </xdr:cNvPr>
        <xdr:cNvSpPr txBox="1">
          <a:spLocks noChangeArrowheads="1"/>
        </xdr:cNvSpPr>
      </xdr:nvSpPr>
      <xdr:spPr bwMode="auto">
        <a:xfrm>
          <a:off x="781050" y="11106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43" name="Texto 17" hidden="1">
          <a:extLst>
            <a:ext uri="{FF2B5EF4-FFF2-40B4-BE49-F238E27FC236}">
              <a16:creationId xmlns:a16="http://schemas.microsoft.com/office/drawing/2014/main" id="{00000000-0008-0000-0000-0000B7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44" name="Texto 17" hidden="1">
          <a:extLst>
            <a:ext uri="{FF2B5EF4-FFF2-40B4-BE49-F238E27FC236}">
              <a16:creationId xmlns:a16="http://schemas.microsoft.com/office/drawing/2014/main" id="{00000000-0008-0000-0000-0000B8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45" name="Texto 17" hidden="1">
          <a:extLst>
            <a:ext uri="{FF2B5EF4-FFF2-40B4-BE49-F238E27FC236}">
              <a16:creationId xmlns:a16="http://schemas.microsoft.com/office/drawing/2014/main" id="{00000000-0008-0000-0000-0000B9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46" name="Texto 17" hidden="1">
          <a:extLst>
            <a:ext uri="{FF2B5EF4-FFF2-40B4-BE49-F238E27FC236}">
              <a16:creationId xmlns:a16="http://schemas.microsoft.com/office/drawing/2014/main" id="{00000000-0008-0000-0000-0000BA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47" name="Texto 17" hidden="1">
          <a:extLst>
            <a:ext uri="{FF2B5EF4-FFF2-40B4-BE49-F238E27FC236}">
              <a16:creationId xmlns:a16="http://schemas.microsoft.com/office/drawing/2014/main" id="{00000000-0008-0000-0000-0000BB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48" name="Texto 17" hidden="1">
          <a:extLst>
            <a:ext uri="{FF2B5EF4-FFF2-40B4-BE49-F238E27FC236}">
              <a16:creationId xmlns:a16="http://schemas.microsoft.com/office/drawing/2014/main" id="{00000000-0008-0000-0000-0000BC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49" name="Texto 17" hidden="1">
          <a:extLst>
            <a:ext uri="{FF2B5EF4-FFF2-40B4-BE49-F238E27FC236}">
              <a16:creationId xmlns:a16="http://schemas.microsoft.com/office/drawing/2014/main" id="{00000000-0008-0000-0000-0000BD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50" name="Texto 17" hidden="1">
          <a:extLst>
            <a:ext uri="{FF2B5EF4-FFF2-40B4-BE49-F238E27FC236}">
              <a16:creationId xmlns:a16="http://schemas.microsoft.com/office/drawing/2014/main" id="{00000000-0008-0000-0000-0000BE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751" name="Texto 17" hidden="1">
          <a:extLst>
            <a:ext uri="{FF2B5EF4-FFF2-40B4-BE49-F238E27FC236}">
              <a16:creationId xmlns:a16="http://schemas.microsoft.com/office/drawing/2014/main" id="{00000000-0008-0000-0000-0000BF0A0000}"/>
            </a:ext>
          </a:extLst>
        </xdr:cNvPr>
        <xdr:cNvSpPr txBox="1">
          <a:spLocks noChangeArrowheads="1"/>
        </xdr:cNvSpPr>
      </xdr:nvSpPr>
      <xdr:spPr bwMode="auto">
        <a:xfrm>
          <a:off x="781050" y="11106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752" name="Texto 17" hidden="1">
          <a:extLst>
            <a:ext uri="{FF2B5EF4-FFF2-40B4-BE49-F238E27FC236}">
              <a16:creationId xmlns:a16="http://schemas.microsoft.com/office/drawing/2014/main" id="{00000000-0008-0000-0000-0000C00A0000}"/>
            </a:ext>
          </a:extLst>
        </xdr:cNvPr>
        <xdr:cNvSpPr txBox="1">
          <a:spLocks noChangeArrowheads="1"/>
        </xdr:cNvSpPr>
      </xdr:nvSpPr>
      <xdr:spPr bwMode="auto">
        <a:xfrm>
          <a:off x="781050" y="11106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753" name="Texto 17" hidden="1">
          <a:extLst>
            <a:ext uri="{FF2B5EF4-FFF2-40B4-BE49-F238E27FC236}">
              <a16:creationId xmlns:a16="http://schemas.microsoft.com/office/drawing/2014/main" id="{00000000-0008-0000-0000-0000C10A0000}"/>
            </a:ext>
          </a:extLst>
        </xdr:cNvPr>
        <xdr:cNvSpPr txBox="1">
          <a:spLocks noChangeArrowheads="1"/>
        </xdr:cNvSpPr>
      </xdr:nvSpPr>
      <xdr:spPr bwMode="auto">
        <a:xfrm>
          <a:off x="781050" y="11106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754" name="Texto 17" hidden="1">
          <a:extLst>
            <a:ext uri="{FF2B5EF4-FFF2-40B4-BE49-F238E27FC236}">
              <a16:creationId xmlns:a16="http://schemas.microsoft.com/office/drawing/2014/main" id="{00000000-0008-0000-0000-0000C20A0000}"/>
            </a:ext>
          </a:extLst>
        </xdr:cNvPr>
        <xdr:cNvSpPr txBox="1">
          <a:spLocks noChangeArrowheads="1"/>
        </xdr:cNvSpPr>
      </xdr:nvSpPr>
      <xdr:spPr bwMode="auto">
        <a:xfrm>
          <a:off x="781050" y="11106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755" name="Texto 17" hidden="1">
          <a:extLst>
            <a:ext uri="{FF2B5EF4-FFF2-40B4-BE49-F238E27FC236}">
              <a16:creationId xmlns:a16="http://schemas.microsoft.com/office/drawing/2014/main" id="{00000000-0008-0000-0000-0000C30A0000}"/>
            </a:ext>
          </a:extLst>
        </xdr:cNvPr>
        <xdr:cNvSpPr txBox="1">
          <a:spLocks noChangeArrowheads="1"/>
        </xdr:cNvSpPr>
      </xdr:nvSpPr>
      <xdr:spPr bwMode="auto">
        <a:xfrm>
          <a:off x="781050" y="11106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756" name="Texto 17" hidden="1">
          <a:extLst>
            <a:ext uri="{FF2B5EF4-FFF2-40B4-BE49-F238E27FC236}">
              <a16:creationId xmlns:a16="http://schemas.microsoft.com/office/drawing/2014/main" id="{00000000-0008-0000-0000-0000C40A0000}"/>
            </a:ext>
          </a:extLst>
        </xdr:cNvPr>
        <xdr:cNvSpPr txBox="1">
          <a:spLocks noChangeArrowheads="1"/>
        </xdr:cNvSpPr>
      </xdr:nvSpPr>
      <xdr:spPr bwMode="auto">
        <a:xfrm>
          <a:off x="781050" y="11106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57" name="Texto 17" hidden="1">
          <a:extLst>
            <a:ext uri="{FF2B5EF4-FFF2-40B4-BE49-F238E27FC236}">
              <a16:creationId xmlns:a16="http://schemas.microsoft.com/office/drawing/2014/main" id="{00000000-0008-0000-0000-0000C5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58" name="Texto 17" hidden="1">
          <a:extLst>
            <a:ext uri="{FF2B5EF4-FFF2-40B4-BE49-F238E27FC236}">
              <a16:creationId xmlns:a16="http://schemas.microsoft.com/office/drawing/2014/main" id="{00000000-0008-0000-0000-0000C6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59" name="Texto 17" hidden="1">
          <a:extLst>
            <a:ext uri="{FF2B5EF4-FFF2-40B4-BE49-F238E27FC236}">
              <a16:creationId xmlns:a16="http://schemas.microsoft.com/office/drawing/2014/main" id="{00000000-0008-0000-0000-0000C7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60" name="Texto 17" hidden="1">
          <a:extLst>
            <a:ext uri="{FF2B5EF4-FFF2-40B4-BE49-F238E27FC236}">
              <a16:creationId xmlns:a16="http://schemas.microsoft.com/office/drawing/2014/main" id="{00000000-0008-0000-0000-0000C8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61" name="Texto 17" hidden="1">
          <a:extLst>
            <a:ext uri="{FF2B5EF4-FFF2-40B4-BE49-F238E27FC236}">
              <a16:creationId xmlns:a16="http://schemas.microsoft.com/office/drawing/2014/main" id="{00000000-0008-0000-0000-0000C9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62" name="Texto 17" hidden="1">
          <a:extLst>
            <a:ext uri="{FF2B5EF4-FFF2-40B4-BE49-F238E27FC236}">
              <a16:creationId xmlns:a16="http://schemas.microsoft.com/office/drawing/2014/main" id="{00000000-0008-0000-0000-0000CA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63" name="Texto 17" hidden="1">
          <a:extLst>
            <a:ext uri="{FF2B5EF4-FFF2-40B4-BE49-F238E27FC236}">
              <a16:creationId xmlns:a16="http://schemas.microsoft.com/office/drawing/2014/main" id="{00000000-0008-0000-0000-0000CB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64" name="Texto 17" hidden="1">
          <a:extLst>
            <a:ext uri="{FF2B5EF4-FFF2-40B4-BE49-F238E27FC236}">
              <a16:creationId xmlns:a16="http://schemas.microsoft.com/office/drawing/2014/main" id="{00000000-0008-0000-0000-0000CC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765" name="Texto 17" hidden="1">
          <a:extLst>
            <a:ext uri="{FF2B5EF4-FFF2-40B4-BE49-F238E27FC236}">
              <a16:creationId xmlns:a16="http://schemas.microsoft.com/office/drawing/2014/main" id="{00000000-0008-0000-0000-0000CD0A0000}"/>
            </a:ext>
          </a:extLst>
        </xdr:cNvPr>
        <xdr:cNvSpPr txBox="1">
          <a:spLocks noChangeArrowheads="1"/>
        </xdr:cNvSpPr>
      </xdr:nvSpPr>
      <xdr:spPr bwMode="auto">
        <a:xfrm>
          <a:off x="781050" y="11106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766" name="Texto 17" hidden="1">
          <a:extLst>
            <a:ext uri="{FF2B5EF4-FFF2-40B4-BE49-F238E27FC236}">
              <a16:creationId xmlns:a16="http://schemas.microsoft.com/office/drawing/2014/main" id="{00000000-0008-0000-0000-0000CE0A0000}"/>
            </a:ext>
          </a:extLst>
        </xdr:cNvPr>
        <xdr:cNvSpPr txBox="1">
          <a:spLocks noChangeArrowheads="1"/>
        </xdr:cNvSpPr>
      </xdr:nvSpPr>
      <xdr:spPr bwMode="auto">
        <a:xfrm>
          <a:off x="781050" y="11106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767" name="Texto 17" hidden="1">
          <a:extLst>
            <a:ext uri="{FF2B5EF4-FFF2-40B4-BE49-F238E27FC236}">
              <a16:creationId xmlns:a16="http://schemas.microsoft.com/office/drawing/2014/main" id="{00000000-0008-0000-0000-0000CF0A0000}"/>
            </a:ext>
          </a:extLst>
        </xdr:cNvPr>
        <xdr:cNvSpPr txBox="1">
          <a:spLocks noChangeArrowheads="1"/>
        </xdr:cNvSpPr>
      </xdr:nvSpPr>
      <xdr:spPr bwMode="auto">
        <a:xfrm>
          <a:off x="781050" y="11106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768" name="Texto 17" hidden="1">
          <a:extLst>
            <a:ext uri="{FF2B5EF4-FFF2-40B4-BE49-F238E27FC236}">
              <a16:creationId xmlns:a16="http://schemas.microsoft.com/office/drawing/2014/main" id="{00000000-0008-0000-0000-0000D00A0000}"/>
            </a:ext>
          </a:extLst>
        </xdr:cNvPr>
        <xdr:cNvSpPr txBox="1">
          <a:spLocks noChangeArrowheads="1"/>
        </xdr:cNvSpPr>
      </xdr:nvSpPr>
      <xdr:spPr bwMode="auto">
        <a:xfrm>
          <a:off x="781050" y="11106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769" name="Texto 17" hidden="1">
          <a:extLst>
            <a:ext uri="{FF2B5EF4-FFF2-40B4-BE49-F238E27FC236}">
              <a16:creationId xmlns:a16="http://schemas.microsoft.com/office/drawing/2014/main" id="{00000000-0008-0000-0000-0000D10A0000}"/>
            </a:ext>
          </a:extLst>
        </xdr:cNvPr>
        <xdr:cNvSpPr txBox="1">
          <a:spLocks noChangeArrowheads="1"/>
        </xdr:cNvSpPr>
      </xdr:nvSpPr>
      <xdr:spPr bwMode="auto">
        <a:xfrm>
          <a:off x="781050" y="11106150"/>
          <a:ext cx="1333500" cy="247650"/>
        </a:xfrm>
        <a:prstGeom prst="rect">
          <a:avLst/>
        </a:prstGeom>
        <a:noFill/>
        <a:ln w="9525">
          <a:noFill/>
          <a:miter lim="800000"/>
          <a:headEnd/>
          <a:tailEnd/>
        </a:ln>
      </xdr:spPr>
    </xdr:sp>
    <xdr:clientData/>
  </xdr:oneCellAnchor>
  <xdr:oneCellAnchor>
    <xdr:from>
      <xdr:col>3</xdr:col>
      <xdr:colOff>838200</xdr:colOff>
      <xdr:row>154</xdr:row>
      <xdr:rowOff>0</xdr:rowOff>
    </xdr:from>
    <xdr:ext cx="1333500" cy="247650"/>
    <xdr:sp macro="" textlink="">
      <xdr:nvSpPr>
        <xdr:cNvPr id="2770" name="Texto 17" hidden="1">
          <a:extLst>
            <a:ext uri="{FF2B5EF4-FFF2-40B4-BE49-F238E27FC236}">
              <a16:creationId xmlns:a16="http://schemas.microsoft.com/office/drawing/2014/main" id="{00000000-0008-0000-0000-0000D20A0000}"/>
            </a:ext>
          </a:extLst>
        </xdr:cNvPr>
        <xdr:cNvSpPr txBox="1">
          <a:spLocks noChangeArrowheads="1"/>
        </xdr:cNvSpPr>
      </xdr:nvSpPr>
      <xdr:spPr bwMode="auto">
        <a:xfrm>
          <a:off x="4810125" y="111728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71" name="Texto 17" hidden="1">
          <a:extLst>
            <a:ext uri="{FF2B5EF4-FFF2-40B4-BE49-F238E27FC236}">
              <a16:creationId xmlns:a16="http://schemas.microsoft.com/office/drawing/2014/main" id="{00000000-0008-0000-0000-0000D3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72" name="Texto 17" hidden="1">
          <a:extLst>
            <a:ext uri="{FF2B5EF4-FFF2-40B4-BE49-F238E27FC236}">
              <a16:creationId xmlns:a16="http://schemas.microsoft.com/office/drawing/2014/main" id="{00000000-0008-0000-0000-0000D4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73" name="Texto 17" hidden="1">
          <a:extLst>
            <a:ext uri="{FF2B5EF4-FFF2-40B4-BE49-F238E27FC236}">
              <a16:creationId xmlns:a16="http://schemas.microsoft.com/office/drawing/2014/main" id="{00000000-0008-0000-0000-0000D5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74" name="Texto 17" hidden="1">
          <a:extLst>
            <a:ext uri="{FF2B5EF4-FFF2-40B4-BE49-F238E27FC236}">
              <a16:creationId xmlns:a16="http://schemas.microsoft.com/office/drawing/2014/main" id="{00000000-0008-0000-0000-0000D6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75" name="Texto 17" hidden="1">
          <a:extLst>
            <a:ext uri="{FF2B5EF4-FFF2-40B4-BE49-F238E27FC236}">
              <a16:creationId xmlns:a16="http://schemas.microsoft.com/office/drawing/2014/main" id="{00000000-0008-0000-0000-0000D7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76" name="Texto 17" hidden="1">
          <a:extLst>
            <a:ext uri="{FF2B5EF4-FFF2-40B4-BE49-F238E27FC236}">
              <a16:creationId xmlns:a16="http://schemas.microsoft.com/office/drawing/2014/main" id="{00000000-0008-0000-0000-0000D8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77" name="Texto 17" hidden="1">
          <a:extLst>
            <a:ext uri="{FF2B5EF4-FFF2-40B4-BE49-F238E27FC236}">
              <a16:creationId xmlns:a16="http://schemas.microsoft.com/office/drawing/2014/main" id="{00000000-0008-0000-0000-0000D9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78" name="Texto 17" hidden="1">
          <a:extLst>
            <a:ext uri="{FF2B5EF4-FFF2-40B4-BE49-F238E27FC236}">
              <a16:creationId xmlns:a16="http://schemas.microsoft.com/office/drawing/2014/main" id="{00000000-0008-0000-0000-0000DA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779" name="Texto 17" hidden="1">
          <a:extLst>
            <a:ext uri="{FF2B5EF4-FFF2-40B4-BE49-F238E27FC236}">
              <a16:creationId xmlns:a16="http://schemas.microsoft.com/office/drawing/2014/main" id="{00000000-0008-0000-0000-0000DB0A0000}"/>
            </a:ext>
          </a:extLst>
        </xdr:cNvPr>
        <xdr:cNvSpPr txBox="1">
          <a:spLocks noChangeArrowheads="1"/>
        </xdr:cNvSpPr>
      </xdr:nvSpPr>
      <xdr:spPr bwMode="auto">
        <a:xfrm>
          <a:off x="781050" y="11106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780" name="Texto 17" hidden="1">
          <a:extLst>
            <a:ext uri="{FF2B5EF4-FFF2-40B4-BE49-F238E27FC236}">
              <a16:creationId xmlns:a16="http://schemas.microsoft.com/office/drawing/2014/main" id="{00000000-0008-0000-0000-0000DC0A0000}"/>
            </a:ext>
          </a:extLst>
        </xdr:cNvPr>
        <xdr:cNvSpPr txBox="1">
          <a:spLocks noChangeArrowheads="1"/>
        </xdr:cNvSpPr>
      </xdr:nvSpPr>
      <xdr:spPr bwMode="auto">
        <a:xfrm>
          <a:off x="781050" y="11106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781" name="Texto 17" hidden="1">
          <a:extLst>
            <a:ext uri="{FF2B5EF4-FFF2-40B4-BE49-F238E27FC236}">
              <a16:creationId xmlns:a16="http://schemas.microsoft.com/office/drawing/2014/main" id="{00000000-0008-0000-0000-0000DD0A0000}"/>
            </a:ext>
          </a:extLst>
        </xdr:cNvPr>
        <xdr:cNvSpPr txBox="1">
          <a:spLocks noChangeArrowheads="1"/>
        </xdr:cNvSpPr>
      </xdr:nvSpPr>
      <xdr:spPr bwMode="auto">
        <a:xfrm>
          <a:off x="781050" y="11106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782" name="Texto 17" hidden="1">
          <a:extLst>
            <a:ext uri="{FF2B5EF4-FFF2-40B4-BE49-F238E27FC236}">
              <a16:creationId xmlns:a16="http://schemas.microsoft.com/office/drawing/2014/main" id="{00000000-0008-0000-0000-0000DE0A0000}"/>
            </a:ext>
          </a:extLst>
        </xdr:cNvPr>
        <xdr:cNvSpPr txBox="1">
          <a:spLocks noChangeArrowheads="1"/>
        </xdr:cNvSpPr>
      </xdr:nvSpPr>
      <xdr:spPr bwMode="auto">
        <a:xfrm>
          <a:off x="781050" y="11106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783" name="Texto 17" hidden="1">
          <a:extLst>
            <a:ext uri="{FF2B5EF4-FFF2-40B4-BE49-F238E27FC236}">
              <a16:creationId xmlns:a16="http://schemas.microsoft.com/office/drawing/2014/main" id="{00000000-0008-0000-0000-0000DF0A0000}"/>
            </a:ext>
          </a:extLst>
        </xdr:cNvPr>
        <xdr:cNvSpPr txBox="1">
          <a:spLocks noChangeArrowheads="1"/>
        </xdr:cNvSpPr>
      </xdr:nvSpPr>
      <xdr:spPr bwMode="auto">
        <a:xfrm>
          <a:off x="781050" y="11106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784" name="Texto 17" hidden="1">
          <a:extLst>
            <a:ext uri="{FF2B5EF4-FFF2-40B4-BE49-F238E27FC236}">
              <a16:creationId xmlns:a16="http://schemas.microsoft.com/office/drawing/2014/main" id="{00000000-0008-0000-0000-0000E00A0000}"/>
            </a:ext>
          </a:extLst>
        </xdr:cNvPr>
        <xdr:cNvSpPr txBox="1">
          <a:spLocks noChangeArrowheads="1"/>
        </xdr:cNvSpPr>
      </xdr:nvSpPr>
      <xdr:spPr bwMode="auto">
        <a:xfrm>
          <a:off x="781050" y="11106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85" name="Texto 17" hidden="1">
          <a:extLst>
            <a:ext uri="{FF2B5EF4-FFF2-40B4-BE49-F238E27FC236}">
              <a16:creationId xmlns:a16="http://schemas.microsoft.com/office/drawing/2014/main" id="{00000000-0008-0000-0000-0000E1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86" name="Texto 17" hidden="1">
          <a:extLst>
            <a:ext uri="{FF2B5EF4-FFF2-40B4-BE49-F238E27FC236}">
              <a16:creationId xmlns:a16="http://schemas.microsoft.com/office/drawing/2014/main" id="{00000000-0008-0000-0000-0000E2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87" name="Texto 17" hidden="1">
          <a:extLst>
            <a:ext uri="{FF2B5EF4-FFF2-40B4-BE49-F238E27FC236}">
              <a16:creationId xmlns:a16="http://schemas.microsoft.com/office/drawing/2014/main" id="{00000000-0008-0000-0000-0000E3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88" name="Texto 17" hidden="1">
          <a:extLst>
            <a:ext uri="{FF2B5EF4-FFF2-40B4-BE49-F238E27FC236}">
              <a16:creationId xmlns:a16="http://schemas.microsoft.com/office/drawing/2014/main" id="{00000000-0008-0000-0000-0000E4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89" name="Texto 17" hidden="1">
          <a:extLst>
            <a:ext uri="{FF2B5EF4-FFF2-40B4-BE49-F238E27FC236}">
              <a16:creationId xmlns:a16="http://schemas.microsoft.com/office/drawing/2014/main" id="{00000000-0008-0000-0000-0000E5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90" name="Texto 17" hidden="1">
          <a:extLst>
            <a:ext uri="{FF2B5EF4-FFF2-40B4-BE49-F238E27FC236}">
              <a16:creationId xmlns:a16="http://schemas.microsoft.com/office/drawing/2014/main" id="{00000000-0008-0000-0000-0000E6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91" name="Texto 17" hidden="1">
          <a:extLst>
            <a:ext uri="{FF2B5EF4-FFF2-40B4-BE49-F238E27FC236}">
              <a16:creationId xmlns:a16="http://schemas.microsoft.com/office/drawing/2014/main" id="{00000000-0008-0000-0000-0000E7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92" name="Texto 17" hidden="1">
          <a:extLst>
            <a:ext uri="{FF2B5EF4-FFF2-40B4-BE49-F238E27FC236}">
              <a16:creationId xmlns:a16="http://schemas.microsoft.com/office/drawing/2014/main" id="{00000000-0008-0000-0000-0000E8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793" name="Texto 17" hidden="1">
          <a:extLst>
            <a:ext uri="{FF2B5EF4-FFF2-40B4-BE49-F238E27FC236}">
              <a16:creationId xmlns:a16="http://schemas.microsoft.com/office/drawing/2014/main" id="{00000000-0008-0000-0000-0000E90A0000}"/>
            </a:ext>
          </a:extLst>
        </xdr:cNvPr>
        <xdr:cNvSpPr txBox="1">
          <a:spLocks noChangeArrowheads="1"/>
        </xdr:cNvSpPr>
      </xdr:nvSpPr>
      <xdr:spPr bwMode="auto">
        <a:xfrm>
          <a:off x="781050" y="11106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794" name="Texto 17" hidden="1">
          <a:extLst>
            <a:ext uri="{FF2B5EF4-FFF2-40B4-BE49-F238E27FC236}">
              <a16:creationId xmlns:a16="http://schemas.microsoft.com/office/drawing/2014/main" id="{00000000-0008-0000-0000-0000EA0A0000}"/>
            </a:ext>
          </a:extLst>
        </xdr:cNvPr>
        <xdr:cNvSpPr txBox="1">
          <a:spLocks noChangeArrowheads="1"/>
        </xdr:cNvSpPr>
      </xdr:nvSpPr>
      <xdr:spPr bwMode="auto">
        <a:xfrm>
          <a:off x="781050" y="11106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795" name="Texto 17" hidden="1">
          <a:extLst>
            <a:ext uri="{FF2B5EF4-FFF2-40B4-BE49-F238E27FC236}">
              <a16:creationId xmlns:a16="http://schemas.microsoft.com/office/drawing/2014/main" id="{00000000-0008-0000-0000-0000EB0A0000}"/>
            </a:ext>
          </a:extLst>
        </xdr:cNvPr>
        <xdr:cNvSpPr txBox="1">
          <a:spLocks noChangeArrowheads="1"/>
        </xdr:cNvSpPr>
      </xdr:nvSpPr>
      <xdr:spPr bwMode="auto">
        <a:xfrm>
          <a:off x="781050" y="11106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796" name="Texto 17" hidden="1">
          <a:extLst>
            <a:ext uri="{FF2B5EF4-FFF2-40B4-BE49-F238E27FC236}">
              <a16:creationId xmlns:a16="http://schemas.microsoft.com/office/drawing/2014/main" id="{00000000-0008-0000-0000-0000EC0A0000}"/>
            </a:ext>
          </a:extLst>
        </xdr:cNvPr>
        <xdr:cNvSpPr txBox="1">
          <a:spLocks noChangeArrowheads="1"/>
        </xdr:cNvSpPr>
      </xdr:nvSpPr>
      <xdr:spPr bwMode="auto">
        <a:xfrm>
          <a:off x="781050" y="11106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797" name="Texto 17" hidden="1">
          <a:extLst>
            <a:ext uri="{FF2B5EF4-FFF2-40B4-BE49-F238E27FC236}">
              <a16:creationId xmlns:a16="http://schemas.microsoft.com/office/drawing/2014/main" id="{00000000-0008-0000-0000-0000ED0A0000}"/>
            </a:ext>
          </a:extLst>
        </xdr:cNvPr>
        <xdr:cNvSpPr txBox="1">
          <a:spLocks noChangeArrowheads="1"/>
        </xdr:cNvSpPr>
      </xdr:nvSpPr>
      <xdr:spPr bwMode="auto">
        <a:xfrm>
          <a:off x="781050" y="11106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798" name="Texto 17" hidden="1">
          <a:extLst>
            <a:ext uri="{FF2B5EF4-FFF2-40B4-BE49-F238E27FC236}">
              <a16:creationId xmlns:a16="http://schemas.microsoft.com/office/drawing/2014/main" id="{00000000-0008-0000-0000-0000EE0A0000}"/>
            </a:ext>
          </a:extLst>
        </xdr:cNvPr>
        <xdr:cNvSpPr txBox="1">
          <a:spLocks noChangeArrowheads="1"/>
        </xdr:cNvSpPr>
      </xdr:nvSpPr>
      <xdr:spPr bwMode="auto">
        <a:xfrm>
          <a:off x="781050" y="11106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99" name="Texto 17" hidden="1">
          <a:extLst>
            <a:ext uri="{FF2B5EF4-FFF2-40B4-BE49-F238E27FC236}">
              <a16:creationId xmlns:a16="http://schemas.microsoft.com/office/drawing/2014/main" id="{00000000-0008-0000-0000-0000EF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800" name="Texto 17" hidden="1">
          <a:extLst>
            <a:ext uri="{FF2B5EF4-FFF2-40B4-BE49-F238E27FC236}">
              <a16:creationId xmlns:a16="http://schemas.microsoft.com/office/drawing/2014/main" id="{00000000-0008-0000-0000-0000F0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801" name="Texto 17" hidden="1">
          <a:extLst>
            <a:ext uri="{FF2B5EF4-FFF2-40B4-BE49-F238E27FC236}">
              <a16:creationId xmlns:a16="http://schemas.microsoft.com/office/drawing/2014/main" id="{00000000-0008-0000-0000-0000F1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802" name="Texto 17" hidden="1">
          <a:extLst>
            <a:ext uri="{FF2B5EF4-FFF2-40B4-BE49-F238E27FC236}">
              <a16:creationId xmlns:a16="http://schemas.microsoft.com/office/drawing/2014/main" id="{00000000-0008-0000-0000-0000F2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803" name="Texto 17" hidden="1">
          <a:extLst>
            <a:ext uri="{FF2B5EF4-FFF2-40B4-BE49-F238E27FC236}">
              <a16:creationId xmlns:a16="http://schemas.microsoft.com/office/drawing/2014/main" id="{00000000-0008-0000-0000-0000F3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804" name="Texto 17" hidden="1">
          <a:extLst>
            <a:ext uri="{FF2B5EF4-FFF2-40B4-BE49-F238E27FC236}">
              <a16:creationId xmlns:a16="http://schemas.microsoft.com/office/drawing/2014/main" id="{00000000-0008-0000-0000-0000F4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805" name="Texto 17" hidden="1">
          <a:extLst>
            <a:ext uri="{FF2B5EF4-FFF2-40B4-BE49-F238E27FC236}">
              <a16:creationId xmlns:a16="http://schemas.microsoft.com/office/drawing/2014/main" id="{00000000-0008-0000-0000-0000F5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808" name="Texto 17" hidden="1">
          <a:extLst>
            <a:ext uri="{FF2B5EF4-FFF2-40B4-BE49-F238E27FC236}">
              <a16:creationId xmlns:a16="http://schemas.microsoft.com/office/drawing/2014/main" id="{00000000-0008-0000-0000-0000F80A0000}"/>
            </a:ext>
          </a:extLst>
        </xdr:cNvPr>
        <xdr:cNvSpPr txBox="1">
          <a:spLocks noChangeArrowheads="1"/>
        </xdr:cNvSpPr>
      </xdr:nvSpPr>
      <xdr:spPr bwMode="auto">
        <a:xfrm>
          <a:off x="781050" y="19154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809" name="Texto 17" hidden="1">
          <a:extLst>
            <a:ext uri="{FF2B5EF4-FFF2-40B4-BE49-F238E27FC236}">
              <a16:creationId xmlns:a16="http://schemas.microsoft.com/office/drawing/2014/main" id="{00000000-0008-0000-0000-0000F90A0000}"/>
            </a:ext>
          </a:extLst>
        </xdr:cNvPr>
        <xdr:cNvSpPr txBox="1">
          <a:spLocks noChangeArrowheads="1"/>
        </xdr:cNvSpPr>
      </xdr:nvSpPr>
      <xdr:spPr bwMode="auto">
        <a:xfrm>
          <a:off x="781050" y="19154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810" name="Texto 17" hidden="1">
          <a:extLst>
            <a:ext uri="{FF2B5EF4-FFF2-40B4-BE49-F238E27FC236}">
              <a16:creationId xmlns:a16="http://schemas.microsoft.com/office/drawing/2014/main" id="{00000000-0008-0000-0000-0000FA0A0000}"/>
            </a:ext>
          </a:extLst>
        </xdr:cNvPr>
        <xdr:cNvSpPr txBox="1">
          <a:spLocks noChangeArrowheads="1"/>
        </xdr:cNvSpPr>
      </xdr:nvSpPr>
      <xdr:spPr bwMode="auto">
        <a:xfrm>
          <a:off x="781050" y="19154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811" name="Texto 17" hidden="1">
          <a:extLst>
            <a:ext uri="{FF2B5EF4-FFF2-40B4-BE49-F238E27FC236}">
              <a16:creationId xmlns:a16="http://schemas.microsoft.com/office/drawing/2014/main" id="{00000000-0008-0000-0000-0000FB0A0000}"/>
            </a:ext>
          </a:extLst>
        </xdr:cNvPr>
        <xdr:cNvSpPr txBox="1">
          <a:spLocks noChangeArrowheads="1"/>
        </xdr:cNvSpPr>
      </xdr:nvSpPr>
      <xdr:spPr bwMode="auto">
        <a:xfrm>
          <a:off x="781050" y="19154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812" name="Texto 17" hidden="1">
          <a:extLst>
            <a:ext uri="{FF2B5EF4-FFF2-40B4-BE49-F238E27FC236}">
              <a16:creationId xmlns:a16="http://schemas.microsoft.com/office/drawing/2014/main" id="{00000000-0008-0000-0000-0000FC0A0000}"/>
            </a:ext>
          </a:extLst>
        </xdr:cNvPr>
        <xdr:cNvSpPr txBox="1">
          <a:spLocks noChangeArrowheads="1"/>
        </xdr:cNvSpPr>
      </xdr:nvSpPr>
      <xdr:spPr bwMode="auto">
        <a:xfrm>
          <a:off x="781050" y="19154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813" name="Texto 17" hidden="1">
          <a:extLst>
            <a:ext uri="{FF2B5EF4-FFF2-40B4-BE49-F238E27FC236}">
              <a16:creationId xmlns:a16="http://schemas.microsoft.com/office/drawing/2014/main" id="{00000000-0008-0000-0000-0000FD0A0000}"/>
            </a:ext>
          </a:extLst>
        </xdr:cNvPr>
        <xdr:cNvSpPr txBox="1">
          <a:spLocks noChangeArrowheads="1"/>
        </xdr:cNvSpPr>
      </xdr:nvSpPr>
      <xdr:spPr bwMode="auto">
        <a:xfrm>
          <a:off x="781050" y="19154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814" name="Texto 17" hidden="1">
          <a:extLst>
            <a:ext uri="{FF2B5EF4-FFF2-40B4-BE49-F238E27FC236}">
              <a16:creationId xmlns:a16="http://schemas.microsoft.com/office/drawing/2014/main" id="{00000000-0008-0000-0000-0000FE0A0000}"/>
            </a:ext>
          </a:extLst>
        </xdr:cNvPr>
        <xdr:cNvSpPr txBox="1">
          <a:spLocks noChangeArrowheads="1"/>
        </xdr:cNvSpPr>
      </xdr:nvSpPr>
      <xdr:spPr bwMode="auto">
        <a:xfrm>
          <a:off x="781050" y="19154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815" name="Texto 17" hidden="1">
          <a:extLst>
            <a:ext uri="{FF2B5EF4-FFF2-40B4-BE49-F238E27FC236}">
              <a16:creationId xmlns:a16="http://schemas.microsoft.com/office/drawing/2014/main" id="{00000000-0008-0000-0000-0000FF0A0000}"/>
            </a:ext>
          </a:extLst>
        </xdr:cNvPr>
        <xdr:cNvSpPr txBox="1">
          <a:spLocks noChangeArrowheads="1"/>
        </xdr:cNvSpPr>
      </xdr:nvSpPr>
      <xdr:spPr bwMode="auto">
        <a:xfrm>
          <a:off x="781050" y="19154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816" name="Texto 17" hidden="1">
          <a:extLst>
            <a:ext uri="{FF2B5EF4-FFF2-40B4-BE49-F238E27FC236}">
              <a16:creationId xmlns:a16="http://schemas.microsoft.com/office/drawing/2014/main" id="{00000000-0008-0000-0000-0000000B0000}"/>
            </a:ext>
          </a:extLst>
        </xdr:cNvPr>
        <xdr:cNvSpPr txBox="1">
          <a:spLocks noChangeArrowheads="1"/>
        </xdr:cNvSpPr>
      </xdr:nvSpPr>
      <xdr:spPr bwMode="auto">
        <a:xfrm>
          <a:off x="781050" y="191547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817" name="Texto 17" hidden="1">
          <a:extLst>
            <a:ext uri="{FF2B5EF4-FFF2-40B4-BE49-F238E27FC236}">
              <a16:creationId xmlns:a16="http://schemas.microsoft.com/office/drawing/2014/main" id="{00000000-0008-0000-0000-0000010B0000}"/>
            </a:ext>
          </a:extLst>
        </xdr:cNvPr>
        <xdr:cNvSpPr txBox="1">
          <a:spLocks noChangeArrowheads="1"/>
        </xdr:cNvSpPr>
      </xdr:nvSpPr>
      <xdr:spPr bwMode="auto">
        <a:xfrm>
          <a:off x="781050" y="191547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818" name="Texto 17" hidden="1">
          <a:extLst>
            <a:ext uri="{FF2B5EF4-FFF2-40B4-BE49-F238E27FC236}">
              <a16:creationId xmlns:a16="http://schemas.microsoft.com/office/drawing/2014/main" id="{00000000-0008-0000-0000-0000020B0000}"/>
            </a:ext>
          </a:extLst>
        </xdr:cNvPr>
        <xdr:cNvSpPr txBox="1">
          <a:spLocks noChangeArrowheads="1"/>
        </xdr:cNvSpPr>
      </xdr:nvSpPr>
      <xdr:spPr bwMode="auto">
        <a:xfrm>
          <a:off x="781050" y="191547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819" name="Texto 17" hidden="1">
          <a:extLst>
            <a:ext uri="{FF2B5EF4-FFF2-40B4-BE49-F238E27FC236}">
              <a16:creationId xmlns:a16="http://schemas.microsoft.com/office/drawing/2014/main" id="{00000000-0008-0000-0000-0000030B0000}"/>
            </a:ext>
          </a:extLst>
        </xdr:cNvPr>
        <xdr:cNvSpPr txBox="1">
          <a:spLocks noChangeArrowheads="1"/>
        </xdr:cNvSpPr>
      </xdr:nvSpPr>
      <xdr:spPr bwMode="auto">
        <a:xfrm>
          <a:off x="781050" y="191547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820" name="Texto 17" hidden="1">
          <a:extLst>
            <a:ext uri="{FF2B5EF4-FFF2-40B4-BE49-F238E27FC236}">
              <a16:creationId xmlns:a16="http://schemas.microsoft.com/office/drawing/2014/main" id="{00000000-0008-0000-0000-0000040B0000}"/>
            </a:ext>
          </a:extLst>
        </xdr:cNvPr>
        <xdr:cNvSpPr txBox="1">
          <a:spLocks noChangeArrowheads="1"/>
        </xdr:cNvSpPr>
      </xdr:nvSpPr>
      <xdr:spPr bwMode="auto">
        <a:xfrm>
          <a:off x="781050" y="191547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821" name="Texto 17" hidden="1">
          <a:extLst>
            <a:ext uri="{FF2B5EF4-FFF2-40B4-BE49-F238E27FC236}">
              <a16:creationId xmlns:a16="http://schemas.microsoft.com/office/drawing/2014/main" id="{00000000-0008-0000-0000-0000050B0000}"/>
            </a:ext>
          </a:extLst>
        </xdr:cNvPr>
        <xdr:cNvSpPr txBox="1">
          <a:spLocks noChangeArrowheads="1"/>
        </xdr:cNvSpPr>
      </xdr:nvSpPr>
      <xdr:spPr bwMode="auto">
        <a:xfrm>
          <a:off x="781050" y="191547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822" name="Texto 17" hidden="1">
          <a:extLst>
            <a:ext uri="{FF2B5EF4-FFF2-40B4-BE49-F238E27FC236}">
              <a16:creationId xmlns:a16="http://schemas.microsoft.com/office/drawing/2014/main" id="{00000000-0008-0000-0000-0000060B0000}"/>
            </a:ext>
          </a:extLst>
        </xdr:cNvPr>
        <xdr:cNvSpPr txBox="1">
          <a:spLocks noChangeArrowheads="1"/>
        </xdr:cNvSpPr>
      </xdr:nvSpPr>
      <xdr:spPr bwMode="auto">
        <a:xfrm>
          <a:off x="781050" y="19154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823" name="Texto 17" hidden="1">
          <a:extLst>
            <a:ext uri="{FF2B5EF4-FFF2-40B4-BE49-F238E27FC236}">
              <a16:creationId xmlns:a16="http://schemas.microsoft.com/office/drawing/2014/main" id="{00000000-0008-0000-0000-0000070B0000}"/>
            </a:ext>
          </a:extLst>
        </xdr:cNvPr>
        <xdr:cNvSpPr txBox="1">
          <a:spLocks noChangeArrowheads="1"/>
        </xdr:cNvSpPr>
      </xdr:nvSpPr>
      <xdr:spPr bwMode="auto">
        <a:xfrm>
          <a:off x="781050" y="19154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824" name="Texto 17" hidden="1">
          <a:extLst>
            <a:ext uri="{FF2B5EF4-FFF2-40B4-BE49-F238E27FC236}">
              <a16:creationId xmlns:a16="http://schemas.microsoft.com/office/drawing/2014/main" id="{00000000-0008-0000-0000-0000080B0000}"/>
            </a:ext>
          </a:extLst>
        </xdr:cNvPr>
        <xdr:cNvSpPr txBox="1">
          <a:spLocks noChangeArrowheads="1"/>
        </xdr:cNvSpPr>
      </xdr:nvSpPr>
      <xdr:spPr bwMode="auto">
        <a:xfrm>
          <a:off x="781050" y="19154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825" name="Texto 17" hidden="1">
          <a:extLst>
            <a:ext uri="{FF2B5EF4-FFF2-40B4-BE49-F238E27FC236}">
              <a16:creationId xmlns:a16="http://schemas.microsoft.com/office/drawing/2014/main" id="{00000000-0008-0000-0000-0000090B0000}"/>
            </a:ext>
          </a:extLst>
        </xdr:cNvPr>
        <xdr:cNvSpPr txBox="1">
          <a:spLocks noChangeArrowheads="1"/>
        </xdr:cNvSpPr>
      </xdr:nvSpPr>
      <xdr:spPr bwMode="auto">
        <a:xfrm>
          <a:off x="781050" y="19154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826" name="Texto 17" hidden="1">
          <a:extLst>
            <a:ext uri="{FF2B5EF4-FFF2-40B4-BE49-F238E27FC236}">
              <a16:creationId xmlns:a16="http://schemas.microsoft.com/office/drawing/2014/main" id="{00000000-0008-0000-0000-00000A0B0000}"/>
            </a:ext>
          </a:extLst>
        </xdr:cNvPr>
        <xdr:cNvSpPr txBox="1">
          <a:spLocks noChangeArrowheads="1"/>
        </xdr:cNvSpPr>
      </xdr:nvSpPr>
      <xdr:spPr bwMode="auto">
        <a:xfrm>
          <a:off x="781050" y="19154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827" name="Texto 17" hidden="1">
          <a:extLst>
            <a:ext uri="{FF2B5EF4-FFF2-40B4-BE49-F238E27FC236}">
              <a16:creationId xmlns:a16="http://schemas.microsoft.com/office/drawing/2014/main" id="{00000000-0008-0000-0000-00000B0B0000}"/>
            </a:ext>
          </a:extLst>
        </xdr:cNvPr>
        <xdr:cNvSpPr txBox="1">
          <a:spLocks noChangeArrowheads="1"/>
        </xdr:cNvSpPr>
      </xdr:nvSpPr>
      <xdr:spPr bwMode="auto">
        <a:xfrm>
          <a:off x="781050" y="19154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828" name="Texto 17" hidden="1">
          <a:extLst>
            <a:ext uri="{FF2B5EF4-FFF2-40B4-BE49-F238E27FC236}">
              <a16:creationId xmlns:a16="http://schemas.microsoft.com/office/drawing/2014/main" id="{00000000-0008-0000-0000-00000C0B0000}"/>
            </a:ext>
          </a:extLst>
        </xdr:cNvPr>
        <xdr:cNvSpPr txBox="1">
          <a:spLocks noChangeArrowheads="1"/>
        </xdr:cNvSpPr>
      </xdr:nvSpPr>
      <xdr:spPr bwMode="auto">
        <a:xfrm>
          <a:off x="781050" y="19154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829" name="Texto 17" hidden="1">
          <a:extLst>
            <a:ext uri="{FF2B5EF4-FFF2-40B4-BE49-F238E27FC236}">
              <a16:creationId xmlns:a16="http://schemas.microsoft.com/office/drawing/2014/main" id="{00000000-0008-0000-0000-00000D0B0000}"/>
            </a:ext>
          </a:extLst>
        </xdr:cNvPr>
        <xdr:cNvSpPr txBox="1">
          <a:spLocks noChangeArrowheads="1"/>
        </xdr:cNvSpPr>
      </xdr:nvSpPr>
      <xdr:spPr bwMode="auto">
        <a:xfrm>
          <a:off x="781050" y="19154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830" name="Texto 17" hidden="1">
          <a:extLst>
            <a:ext uri="{FF2B5EF4-FFF2-40B4-BE49-F238E27FC236}">
              <a16:creationId xmlns:a16="http://schemas.microsoft.com/office/drawing/2014/main" id="{00000000-0008-0000-0000-00000E0B0000}"/>
            </a:ext>
          </a:extLst>
        </xdr:cNvPr>
        <xdr:cNvSpPr txBox="1">
          <a:spLocks noChangeArrowheads="1"/>
        </xdr:cNvSpPr>
      </xdr:nvSpPr>
      <xdr:spPr bwMode="auto">
        <a:xfrm>
          <a:off x="781050" y="191547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831" name="Texto 17" hidden="1">
          <a:extLst>
            <a:ext uri="{FF2B5EF4-FFF2-40B4-BE49-F238E27FC236}">
              <a16:creationId xmlns:a16="http://schemas.microsoft.com/office/drawing/2014/main" id="{00000000-0008-0000-0000-00000F0B0000}"/>
            </a:ext>
          </a:extLst>
        </xdr:cNvPr>
        <xdr:cNvSpPr txBox="1">
          <a:spLocks noChangeArrowheads="1"/>
        </xdr:cNvSpPr>
      </xdr:nvSpPr>
      <xdr:spPr bwMode="auto">
        <a:xfrm>
          <a:off x="781050" y="191547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832" name="Texto 17" hidden="1">
          <a:extLst>
            <a:ext uri="{FF2B5EF4-FFF2-40B4-BE49-F238E27FC236}">
              <a16:creationId xmlns:a16="http://schemas.microsoft.com/office/drawing/2014/main" id="{00000000-0008-0000-0000-0000100B0000}"/>
            </a:ext>
          </a:extLst>
        </xdr:cNvPr>
        <xdr:cNvSpPr txBox="1">
          <a:spLocks noChangeArrowheads="1"/>
        </xdr:cNvSpPr>
      </xdr:nvSpPr>
      <xdr:spPr bwMode="auto">
        <a:xfrm>
          <a:off x="781050" y="191547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833" name="Texto 17" hidden="1">
          <a:extLst>
            <a:ext uri="{FF2B5EF4-FFF2-40B4-BE49-F238E27FC236}">
              <a16:creationId xmlns:a16="http://schemas.microsoft.com/office/drawing/2014/main" id="{00000000-0008-0000-0000-0000110B0000}"/>
            </a:ext>
          </a:extLst>
        </xdr:cNvPr>
        <xdr:cNvSpPr txBox="1">
          <a:spLocks noChangeArrowheads="1"/>
        </xdr:cNvSpPr>
      </xdr:nvSpPr>
      <xdr:spPr bwMode="auto">
        <a:xfrm>
          <a:off x="781050" y="191547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834" name="Texto 17" hidden="1">
          <a:extLst>
            <a:ext uri="{FF2B5EF4-FFF2-40B4-BE49-F238E27FC236}">
              <a16:creationId xmlns:a16="http://schemas.microsoft.com/office/drawing/2014/main" id="{00000000-0008-0000-0000-0000120B0000}"/>
            </a:ext>
          </a:extLst>
        </xdr:cNvPr>
        <xdr:cNvSpPr txBox="1">
          <a:spLocks noChangeArrowheads="1"/>
        </xdr:cNvSpPr>
      </xdr:nvSpPr>
      <xdr:spPr bwMode="auto">
        <a:xfrm>
          <a:off x="781050" y="191547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835" name="Texto 17" hidden="1">
          <a:extLst>
            <a:ext uri="{FF2B5EF4-FFF2-40B4-BE49-F238E27FC236}">
              <a16:creationId xmlns:a16="http://schemas.microsoft.com/office/drawing/2014/main" id="{00000000-0008-0000-0000-0000130B0000}"/>
            </a:ext>
          </a:extLst>
        </xdr:cNvPr>
        <xdr:cNvSpPr txBox="1">
          <a:spLocks noChangeArrowheads="1"/>
        </xdr:cNvSpPr>
      </xdr:nvSpPr>
      <xdr:spPr bwMode="auto">
        <a:xfrm>
          <a:off x="781050" y="191547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836" name="Texto 17" hidden="1">
          <a:extLst>
            <a:ext uri="{FF2B5EF4-FFF2-40B4-BE49-F238E27FC236}">
              <a16:creationId xmlns:a16="http://schemas.microsoft.com/office/drawing/2014/main" id="{00000000-0008-0000-0000-0000140B0000}"/>
            </a:ext>
          </a:extLst>
        </xdr:cNvPr>
        <xdr:cNvSpPr txBox="1">
          <a:spLocks noChangeArrowheads="1"/>
        </xdr:cNvSpPr>
      </xdr:nvSpPr>
      <xdr:spPr bwMode="auto">
        <a:xfrm>
          <a:off x="781050" y="19154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837" name="Texto 17" hidden="1">
          <a:extLst>
            <a:ext uri="{FF2B5EF4-FFF2-40B4-BE49-F238E27FC236}">
              <a16:creationId xmlns:a16="http://schemas.microsoft.com/office/drawing/2014/main" id="{00000000-0008-0000-0000-0000150B0000}"/>
            </a:ext>
          </a:extLst>
        </xdr:cNvPr>
        <xdr:cNvSpPr txBox="1">
          <a:spLocks noChangeArrowheads="1"/>
        </xdr:cNvSpPr>
      </xdr:nvSpPr>
      <xdr:spPr bwMode="auto">
        <a:xfrm>
          <a:off x="781050" y="19154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838" name="Texto 17" hidden="1">
          <a:extLst>
            <a:ext uri="{FF2B5EF4-FFF2-40B4-BE49-F238E27FC236}">
              <a16:creationId xmlns:a16="http://schemas.microsoft.com/office/drawing/2014/main" id="{00000000-0008-0000-0000-0000160B0000}"/>
            </a:ext>
          </a:extLst>
        </xdr:cNvPr>
        <xdr:cNvSpPr txBox="1">
          <a:spLocks noChangeArrowheads="1"/>
        </xdr:cNvSpPr>
      </xdr:nvSpPr>
      <xdr:spPr bwMode="auto">
        <a:xfrm>
          <a:off x="781050" y="19154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839" name="Texto 17" hidden="1">
          <a:extLst>
            <a:ext uri="{FF2B5EF4-FFF2-40B4-BE49-F238E27FC236}">
              <a16:creationId xmlns:a16="http://schemas.microsoft.com/office/drawing/2014/main" id="{00000000-0008-0000-0000-0000170B0000}"/>
            </a:ext>
          </a:extLst>
        </xdr:cNvPr>
        <xdr:cNvSpPr txBox="1">
          <a:spLocks noChangeArrowheads="1"/>
        </xdr:cNvSpPr>
      </xdr:nvSpPr>
      <xdr:spPr bwMode="auto">
        <a:xfrm>
          <a:off x="781050" y="19154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840" name="Texto 17" hidden="1">
          <a:extLst>
            <a:ext uri="{FF2B5EF4-FFF2-40B4-BE49-F238E27FC236}">
              <a16:creationId xmlns:a16="http://schemas.microsoft.com/office/drawing/2014/main" id="{00000000-0008-0000-0000-0000180B0000}"/>
            </a:ext>
          </a:extLst>
        </xdr:cNvPr>
        <xdr:cNvSpPr txBox="1">
          <a:spLocks noChangeArrowheads="1"/>
        </xdr:cNvSpPr>
      </xdr:nvSpPr>
      <xdr:spPr bwMode="auto">
        <a:xfrm>
          <a:off x="781050" y="19154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841" name="Texto 17" hidden="1">
          <a:extLst>
            <a:ext uri="{FF2B5EF4-FFF2-40B4-BE49-F238E27FC236}">
              <a16:creationId xmlns:a16="http://schemas.microsoft.com/office/drawing/2014/main" id="{00000000-0008-0000-0000-0000190B0000}"/>
            </a:ext>
          </a:extLst>
        </xdr:cNvPr>
        <xdr:cNvSpPr txBox="1">
          <a:spLocks noChangeArrowheads="1"/>
        </xdr:cNvSpPr>
      </xdr:nvSpPr>
      <xdr:spPr bwMode="auto">
        <a:xfrm>
          <a:off x="781050" y="19154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842" name="Texto 17" hidden="1">
          <a:extLst>
            <a:ext uri="{FF2B5EF4-FFF2-40B4-BE49-F238E27FC236}">
              <a16:creationId xmlns:a16="http://schemas.microsoft.com/office/drawing/2014/main" id="{00000000-0008-0000-0000-00001A0B0000}"/>
            </a:ext>
          </a:extLst>
        </xdr:cNvPr>
        <xdr:cNvSpPr txBox="1">
          <a:spLocks noChangeArrowheads="1"/>
        </xdr:cNvSpPr>
      </xdr:nvSpPr>
      <xdr:spPr bwMode="auto">
        <a:xfrm>
          <a:off x="781050" y="19154775"/>
          <a:ext cx="1333500" cy="238125"/>
        </a:xfrm>
        <a:prstGeom prst="rect">
          <a:avLst/>
        </a:prstGeom>
        <a:noFill/>
        <a:ln w="9525">
          <a:noFill/>
          <a:miter lim="800000"/>
          <a:headEnd/>
          <a:tailEnd/>
        </a:ln>
      </xdr:spPr>
    </xdr:sp>
    <xdr:clientData/>
  </xdr:oneCellAnchor>
  <xdr:oneCellAnchor>
    <xdr:from>
      <xdr:col>2</xdr:col>
      <xdr:colOff>828675</xdr:colOff>
      <xdr:row>154</xdr:row>
      <xdr:rowOff>0</xdr:rowOff>
    </xdr:from>
    <xdr:ext cx="1333500" cy="238125"/>
    <xdr:sp macro="" textlink="">
      <xdr:nvSpPr>
        <xdr:cNvPr id="2843" name="Texto 17" hidden="1">
          <a:extLst>
            <a:ext uri="{FF2B5EF4-FFF2-40B4-BE49-F238E27FC236}">
              <a16:creationId xmlns:a16="http://schemas.microsoft.com/office/drawing/2014/main" id="{00000000-0008-0000-0000-00001B0B0000}"/>
            </a:ext>
          </a:extLst>
        </xdr:cNvPr>
        <xdr:cNvSpPr txBox="1">
          <a:spLocks noChangeArrowheads="1"/>
        </xdr:cNvSpPr>
      </xdr:nvSpPr>
      <xdr:spPr bwMode="auto">
        <a:xfrm>
          <a:off x="1609725" y="13744575"/>
          <a:ext cx="1333500" cy="238125"/>
        </a:xfrm>
        <a:prstGeom prst="rect">
          <a:avLst/>
        </a:prstGeom>
        <a:noFill/>
        <a:ln w="9525">
          <a:noFill/>
          <a:miter lim="800000"/>
          <a:headEnd/>
          <a:tailEnd/>
        </a:ln>
      </xdr:spPr>
    </xdr:sp>
    <xdr:clientData/>
  </xdr:oneCellAnchor>
  <xdr:twoCellAnchor editAs="oneCell">
    <xdr:from>
      <xdr:col>1</xdr:col>
      <xdr:colOff>1828800</xdr:colOff>
      <xdr:row>154</xdr:row>
      <xdr:rowOff>0</xdr:rowOff>
    </xdr:from>
    <xdr:to>
      <xdr:col>2</xdr:col>
      <xdr:colOff>1331722</xdr:colOff>
      <xdr:row>155</xdr:row>
      <xdr:rowOff>147059</xdr:rowOff>
    </xdr:to>
    <xdr:sp macro="" textlink="">
      <xdr:nvSpPr>
        <xdr:cNvPr id="2715" name="Texto 17" hidden="1">
          <a:extLst>
            <a:ext uri="{FF2B5EF4-FFF2-40B4-BE49-F238E27FC236}">
              <a16:creationId xmlns:a16="http://schemas.microsoft.com/office/drawing/2014/main" id="{00000000-0008-0000-0000-00009B0A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06" name="Texto 17" hidden="1">
          <a:extLst>
            <a:ext uri="{FF2B5EF4-FFF2-40B4-BE49-F238E27FC236}">
              <a16:creationId xmlns:a16="http://schemas.microsoft.com/office/drawing/2014/main" id="{00000000-0008-0000-0000-0000F60A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07" name="Texto 17" hidden="1">
          <a:extLst>
            <a:ext uri="{FF2B5EF4-FFF2-40B4-BE49-F238E27FC236}">
              <a16:creationId xmlns:a16="http://schemas.microsoft.com/office/drawing/2014/main" id="{00000000-0008-0000-0000-0000F70A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44" name="Texto 17" hidden="1">
          <a:extLst>
            <a:ext uri="{FF2B5EF4-FFF2-40B4-BE49-F238E27FC236}">
              <a16:creationId xmlns:a16="http://schemas.microsoft.com/office/drawing/2014/main" id="{00000000-0008-0000-0000-00001C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45" name="Texto 17" hidden="1">
          <a:extLst>
            <a:ext uri="{FF2B5EF4-FFF2-40B4-BE49-F238E27FC236}">
              <a16:creationId xmlns:a16="http://schemas.microsoft.com/office/drawing/2014/main" id="{00000000-0008-0000-0000-00001D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46" name="Texto 17" hidden="1">
          <a:extLst>
            <a:ext uri="{FF2B5EF4-FFF2-40B4-BE49-F238E27FC236}">
              <a16:creationId xmlns:a16="http://schemas.microsoft.com/office/drawing/2014/main" id="{00000000-0008-0000-0000-00001E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47" name="Texto 17" hidden="1">
          <a:extLst>
            <a:ext uri="{FF2B5EF4-FFF2-40B4-BE49-F238E27FC236}">
              <a16:creationId xmlns:a16="http://schemas.microsoft.com/office/drawing/2014/main" id="{00000000-0008-0000-0000-00001F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48" name="Texto 17" hidden="1">
          <a:extLst>
            <a:ext uri="{FF2B5EF4-FFF2-40B4-BE49-F238E27FC236}">
              <a16:creationId xmlns:a16="http://schemas.microsoft.com/office/drawing/2014/main" id="{00000000-0008-0000-0000-000020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49" name="Texto 17" hidden="1">
          <a:extLst>
            <a:ext uri="{FF2B5EF4-FFF2-40B4-BE49-F238E27FC236}">
              <a16:creationId xmlns:a16="http://schemas.microsoft.com/office/drawing/2014/main" id="{00000000-0008-0000-0000-000021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50" name="Texto 17" hidden="1">
          <a:extLst>
            <a:ext uri="{FF2B5EF4-FFF2-40B4-BE49-F238E27FC236}">
              <a16:creationId xmlns:a16="http://schemas.microsoft.com/office/drawing/2014/main" id="{00000000-0008-0000-0000-000022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51" name="Texto 17" hidden="1">
          <a:extLst>
            <a:ext uri="{FF2B5EF4-FFF2-40B4-BE49-F238E27FC236}">
              <a16:creationId xmlns:a16="http://schemas.microsoft.com/office/drawing/2014/main" id="{00000000-0008-0000-0000-000023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52" name="Texto 17" hidden="1">
          <a:extLst>
            <a:ext uri="{FF2B5EF4-FFF2-40B4-BE49-F238E27FC236}">
              <a16:creationId xmlns:a16="http://schemas.microsoft.com/office/drawing/2014/main" id="{00000000-0008-0000-0000-000024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53" name="Texto 17" hidden="1">
          <a:extLst>
            <a:ext uri="{FF2B5EF4-FFF2-40B4-BE49-F238E27FC236}">
              <a16:creationId xmlns:a16="http://schemas.microsoft.com/office/drawing/2014/main" id="{00000000-0008-0000-0000-000025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54" name="Texto 17" hidden="1">
          <a:extLst>
            <a:ext uri="{FF2B5EF4-FFF2-40B4-BE49-F238E27FC236}">
              <a16:creationId xmlns:a16="http://schemas.microsoft.com/office/drawing/2014/main" id="{00000000-0008-0000-0000-000026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55" name="Texto 17" hidden="1">
          <a:extLst>
            <a:ext uri="{FF2B5EF4-FFF2-40B4-BE49-F238E27FC236}">
              <a16:creationId xmlns:a16="http://schemas.microsoft.com/office/drawing/2014/main" id="{00000000-0008-0000-0000-000027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147059</xdr:rowOff>
    </xdr:to>
    <xdr:sp macro="" textlink="">
      <xdr:nvSpPr>
        <xdr:cNvPr id="2856" name="Texto 17" hidden="1">
          <a:extLst>
            <a:ext uri="{FF2B5EF4-FFF2-40B4-BE49-F238E27FC236}">
              <a16:creationId xmlns:a16="http://schemas.microsoft.com/office/drawing/2014/main" id="{00000000-0008-0000-0000-000028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57" name="Texto 17" hidden="1">
          <a:extLst>
            <a:ext uri="{FF2B5EF4-FFF2-40B4-BE49-F238E27FC236}">
              <a16:creationId xmlns:a16="http://schemas.microsoft.com/office/drawing/2014/main" id="{00000000-0008-0000-0000-000029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58" name="Texto 17" hidden="1">
          <a:extLst>
            <a:ext uri="{FF2B5EF4-FFF2-40B4-BE49-F238E27FC236}">
              <a16:creationId xmlns:a16="http://schemas.microsoft.com/office/drawing/2014/main" id="{00000000-0008-0000-0000-00002A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59" name="Texto 17" hidden="1">
          <a:extLst>
            <a:ext uri="{FF2B5EF4-FFF2-40B4-BE49-F238E27FC236}">
              <a16:creationId xmlns:a16="http://schemas.microsoft.com/office/drawing/2014/main" id="{00000000-0008-0000-0000-00002B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60" name="Texto 17" hidden="1">
          <a:extLst>
            <a:ext uri="{FF2B5EF4-FFF2-40B4-BE49-F238E27FC236}">
              <a16:creationId xmlns:a16="http://schemas.microsoft.com/office/drawing/2014/main" id="{00000000-0008-0000-0000-00002C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61" name="Texto 17" hidden="1">
          <a:extLst>
            <a:ext uri="{FF2B5EF4-FFF2-40B4-BE49-F238E27FC236}">
              <a16:creationId xmlns:a16="http://schemas.microsoft.com/office/drawing/2014/main" id="{00000000-0008-0000-0000-00002D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62" name="Texto 17" hidden="1">
          <a:extLst>
            <a:ext uri="{FF2B5EF4-FFF2-40B4-BE49-F238E27FC236}">
              <a16:creationId xmlns:a16="http://schemas.microsoft.com/office/drawing/2014/main" id="{00000000-0008-0000-0000-00002E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63" name="Texto 17" hidden="1">
          <a:extLst>
            <a:ext uri="{FF2B5EF4-FFF2-40B4-BE49-F238E27FC236}">
              <a16:creationId xmlns:a16="http://schemas.microsoft.com/office/drawing/2014/main" id="{00000000-0008-0000-0000-00002F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64" name="Texto 17" hidden="1">
          <a:extLst>
            <a:ext uri="{FF2B5EF4-FFF2-40B4-BE49-F238E27FC236}">
              <a16:creationId xmlns:a16="http://schemas.microsoft.com/office/drawing/2014/main" id="{00000000-0008-0000-0000-000030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65" name="Texto 17" hidden="1">
          <a:extLst>
            <a:ext uri="{FF2B5EF4-FFF2-40B4-BE49-F238E27FC236}">
              <a16:creationId xmlns:a16="http://schemas.microsoft.com/office/drawing/2014/main" id="{00000000-0008-0000-0000-000031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66" name="Texto 17" hidden="1">
          <a:extLst>
            <a:ext uri="{FF2B5EF4-FFF2-40B4-BE49-F238E27FC236}">
              <a16:creationId xmlns:a16="http://schemas.microsoft.com/office/drawing/2014/main" id="{00000000-0008-0000-0000-000032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67" name="Texto 17" hidden="1">
          <a:extLst>
            <a:ext uri="{FF2B5EF4-FFF2-40B4-BE49-F238E27FC236}">
              <a16:creationId xmlns:a16="http://schemas.microsoft.com/office/drawing/2014/main" id="{00000000-0008-0000-0000-000033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68" name="Texto 17" hidden="1">
          <a:extLst>
            <a:ext uri="{FF2B5EF4-FFF2-40B4-BE49-F238E27FC236}">
              <a16:creationId xmlns:a16="http://schemas.microsoft.com/office/drawing/2014/main" id="{00000000-0008-0000-0000-000034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69" name="Texto 17" hidden="1">
          <a:extLst>
            <a:ext uri="{FF2B5EF4-FFF2-40B4-BE49-F238E27FC236}">
              <a16:creationId xmlns:a16="http://schemas.microsoft.com/office/drawing/2014/main" id="{00000000-0008-0000-0000-000035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70" name="Texto 17" hidden="1">
          <a:extLst>
            <a:ext uri="{FF2B5EF4-FFF2-40B4-BE49-F238E27FC236}">
              <a16:creationId xmlns:a16="http://schemas.microsoft.com/office/drawing/2014/main" id="{00000000-0008-0000-0000-000036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71" name="Texto 17" hidden="1">
          <a:extLst>
            <a:ext uri="{FF2B5EF4-FFF2-40B4-BE49-F238E27FC236}">
              <a16:creationId xmlns:a16="http://schemas.microsoft.com/office/drawing/2014/main" id="{00000000-0008-0000-0000-000037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147059</xdr:rowOff>
    </xdr:to>
    <xdr:sp macro="" textlink="">
      <xdr:nvSpPr>
        <xdr:cNvPr id="2872" name="Texto 17" hidden="1">
          <a:extLst>
            <a:ext uri="{FF2B5EF4-FFF2-40B4-BE49-F238E27FC236}">
              <a16:creationId xmlns:a16="http://schemas.microsoft.com/office/drawing/2014/main" id="{00000000-0008-0000-0000-000038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73" name="Texto 17" hidden="1">
          <a:extLst>
            <a:ext uri="{FF2B5EF4-FFF2-40B4-BE49-F238E27FC236}">
              <a16:creationId xmlns:a16="http://schemas.microsoft.com/office/drawing/2014/main" id="{00000000-0008-0000-0000-000039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74" name="Texto 17" hidden="1">
          <a:extLst>
            <a:ext uri="{FF2B5EF4-FFF2-40B4-BE49-F238E27FC236}">
              <a16:creationId xmlns:a16="http://schemas.microsoft.com/office/drawing/2014/main" id="{00000000-0008-0000-0000-00003A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75" name="Texto 17" hidden="1">
          <a:extLst>
            <a:ext uri="{FF2B5EF4-FFF2-40B4-BE49-F238E27FC236}">
              <a16:creationId xmlns:a16="http://schemas.microsoft.com/office/drawing/2014/main" id="{00000000-0008-0000-0000-00003B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76" name="Texto 17" hidden="1">
          <a:extLst>
            <a:ext uri="{FF2B5EF4-FFF2-40B4-BE49-F238E27FC236}">
              <a16:creationId xmlns:a16="http://schemas.microsoft.com/office/drawing/2014/main" id="{00000000-0008-0000-0000-00003C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77" name="Texto 17" hidden="1">
          <a:extLst>
            <a:ext uri="{FF2B5EF4-FFF2-40B4-BE49-F238E27FC236}">
              <a16:creationId xmlns:a16="http://schemas.microsoft.com/office/drawing/2014/main" id="{00000000-0008-0000-0000-00003D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78" name="Texto 17" hidden="1">
          <a:extLst>
            <a:ext uri="{FF2B5EF4-FFF2-40B4-BE49-F238E27FC236}">
              <a16:creationId xmlns:a16="http://schemas.microsoft.com/office/drawing/2014/main" id="{00000000-0008-0000-0000-00003E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79" name="Texto 17" hidden="1">
          <a:extLst>
            <a:ext uri="{FF2B5EF4-FFF2-40B4-BE49-F238E27FC236}">
              <a16:creationId xmlns:a16="http://schemas.microsoft.com/office/drawing/2014/main" id="{00000000-0008-0000-0000-00003F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80" name="Texto 17" hidden="1">
          <a:extLst>
            <a:ext uri="{FF2B5EF4-FFF2-40B4-BE49-F238E27FC236}">
              <a16:creationId xmlns:a16="http://schemas.microsoft.com/office/drawing/2014/main" id="{00000000-0008-0000-0000-000040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81" name="Texto 17" hidden="1">
          <a:extLst>
            <a:ext uri="{FF2B5EF4-FFF2-40B4-BE49-F238E27FC236}">
              <a16:creationId xmlns:a16="http://schemas.microsoft.com/office/drawing/2014/main" id="{00000000-0008-0000-0000-000041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82" name="Texto 17" hidden="1">
          <a:extLst>
            <a:ext uri="{FF2B5EF4-FFF2-40B4-BE49-F238E27FC236}">
              <a16:creationId xmlns:a16="http://schemas.microsoft.com/office/drawing/2014/main" id="{00000000-0008-0000-0000-000042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83" name="Texto 17" hidden="1">
          <a:extLst>
            <a:ext uri="{FF2B5EF4-FFF2-40B4-BE49-F238E27FC236}">
              <a16:creationId xmlns:a16="http://schemas.microsoft.com/office/drawing/2014/main" id="{00000000-0008-0000-0000-000043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84" name="Texto 17" hidden="1">
          <a:extLst>
            <a:ext uri="{FF2B5EF4-FFF2-40B4-BE49-F238E27FC236}">
              <a16:creationId xmlns:a16="http://schemas.microsoft.com/office/drawing/2014/main" id="{00000000-0008-0000-0000-000044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85" name="Texto 17" hidden="1">
          <a:extLst>
            <a:ext uri="{FF2B5EF4-FFF2-40B4-BE49-F238E27FC236}">
              <a16:creationId xmlns:a16="http://schemas.microsoft.com/office/drawing/2014/main" id="{00000000-0008-0000-0000-000045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86" name="Texto 17" hidden="1">
          <a:extLst>
            <a:ext uri="{FF2B5EF4-FFF2-40B4-BE49-F238E27FC236}">
              <a16:creationId xmlns:a16="http://schemas.microsoft.com/office/drawing/2014/main" id="{00000000-0008-0000-0000-000046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87" name="Texto 17" hidden="1">
          <a:extLst>
            <a:ext uri="{FF2B5EF4-FFF2-40B4-BE49-F238E27FC236}">
              <a16:creationId xmlns:a16="http://schemas.microsoft.com/office/drawing/2014/main" id="{00000000-0008-0000-0000-000047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147059</xdr:rowOff>
    </xdr:to>
    <xdr:sp macro="" textlink="">
      <xdr:nvSpPr>
        <xdr:cNvPr id="2888" name="Texto 17" hidden="1">
          <a:extLst>
            <a:ext uri="{FF2B5EF4-FFF2-40B4-BE49-F238E27FC236}">
              <a16:creationId xmlns:a16="http://schemas.microsoft.com/office/drawing/2014/main" id="{00000000-0008-0000-0000-000048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89" name="Texto 17" hidden="1">
          <a:extLst>
            <a:ext uri="{FF2B5EF4-FFF2-40B4-BE49-F238E27FC236}">
              <a16:creationId xmlns:a16="http://schemas.microsoft.com/office/drawing/2014/main" id="{00000000-0008-0000-0000-000049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90" name="Texto 17" hidden="1">
          <a:extLst>
            <a:ext uri="{FF2B5EF4-FFF2-40B4-BE49-F238E27FC236}">
              <a16:creationId xmlns:a16="http://schemas.microsoft.com/office/drawing/2014/main" id="{00000000-0008-0000-0000-00004A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91" name="Texto 17" hidden="1">
          <a:extLst>
            <a:ext uri="{FF2B5EF4-FFF2-40B4-BE49-F238E27FC236}">
              <a16:creationId xmlns:a16="http://schemas.microsoft.com/office/drawing/2014/main" id="{00000000-0008-0000-0000-00004B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92" name="Texto 17" hidden="1">
          <a:extLst>
            <a:ext uri="{FF2B5EF4-FFF2-40B4-BE49-F238E27FC236}">
              <a16:creationId xmlns:a16="http://schemas.microsoft.com/office/drawing/2014/main" id="{00000000-0008-0000-0000-00004C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93" name="Texto 17" hidden="1">
          <a:extLst>
            <a:ext uri="{FF2B5EF4-FFF2-40B4-BE49-F238E27FC236}">
              <a16:creationId xmlns:a16="http://schemas.microsoft.com/office/drawing/2014/main" id="{00000000-0008-0000-0000-00004D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94" name="Texto 17" hidden="1">
          <a:extLst>
            <a:ext uri="{FF2B5EF4-FFF2-40B4-BE49-F238E27FC236}">
              <a16:creationId xmlns:a16="http://schemas.microsoft.com/office/drawing/2014/main" id="{00000000-0008-0000-0000-00004E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95" name="Texto 17" hidden="1">
          <a:extLst>
            <a:ext uri="{FF2B5EF4-FFF2-40B4-BE49-F238E27FC236}">
              <a16:creationId xmlns:a16="http://schemas.microsoft.com/office/drawing/2014/main" id="{00000000-0008-0000-0000-00004F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96" name="Texto 17" hidden="1">
          <a:extLst>
            <a:ext uri="{FF2B5EF4-FFF2-40B4-BE49-F238E27FC236}">
              <a16:creationId xmlns:a16="http://schemas.microsoft.com/office/drawing/2014/main" id="{00000000-0008-0000-0000-000050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97" name="Texto 17" hidden="1">
          <a:extLst>
            <a:ext uri="{FF2B5EF4-FFF2-40B4-BE49-F238E27FC236}">
              <a16:creationId xmlns:a16="http://schemas.microsoft.com/office/drawing/2014/main" id="{00000000-0008-0000-0000-000051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98" name="Texto 17" hidden="1">
          <a:extLst>
            <a:ext uri="{FF2B5EF4-FFF2-40B4-BE49-F238E27FC236}">
              <a16:creationId xmlns:a16="http://schemas.microsoft.com/office/drawing/2014/main" id="{00000000-0008-0000-0000-000052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99" name="Texto 17" hidden="1">
          <a:extLst>
            <a:ext uri="{FF2B5EF4-FFF2-40B4-BE49-F238E27FC236}">
              <a16:creationId xmlns:a16="http://schemas.microsoft.com/office/drawing/2014/main" id="{00000000-0008-0000-0000-000053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00" name="Texto 17" hidden="1">
          <a:extLst>
            <a:ext uri="{FF2B5EF4-FFF2-40B4-BE49-F238E27FC236}">
              <a16:creationId xmlns:a16="http://schemas.microsoft.com/office/drawing/2014/main" id="{00000000-0008-0000-0000-000054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01" name="Texto 17" hidden="1">
          <a:extLst>
            <a:ext uri="{FF2B5EF4-FFF2-40B4-BE49-F238E27FC236}">
              <a16:creationId xmlns:a16="http://schemas.microsoft.com/office/drawing/2014/main" id="{00000000-0008-0000-0000-000055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02" name="Texto 17" hidden="1">
          <a:extLst>
            <a:ext uri="{FF2B5EF4-FFF2-40B4-BE49-F238E27FC236}">
              <a16:creationId xmlns:a16="http://schemas.microsoft.com/office/drawing/2014/main" id="{00000000-0008-0000-0000-000056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03" name="Texto 17" hidden="1">
          <a:extLst>
            <a:ext uri="{FF2B5EF4-FFF2-40B4-BE49-F238E27FC236}">
              <a16:creationId xmlns:a16="http://schemas.microsoft.com/office/drawing/2014/main" id="{00000000-0008-0000-0000-000057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147059</xdr:rowOff>
    </xdr:to>
    <xdr:sp macro="" textlink="">
      <xdr:nvSpPr>
        <xdr:cNvPr id="2904" name="Texto 17" hidden="1">
          <a:extLst>
            <a:ext uri="{FF2B5EF4-FFF2-40B4-BE49-F238E27FC236}">
              <a16:creationId xmlns:a16="http://schemas.microsoft.com/office/drawing/2014/main" id="{00000000-0008-0000-0000-000058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05" name="Texto 17" hidden="1">
          <a:extLst>
            <a:ext uri="{FF2B5EF4-FFF2-40B4-BE49-F238E27FC236}">
              <a16:creationId xmlns:a16="http://schemas.microsoft.com/office/drawing/2014/main" id="{00000000-0008-0000-0000-000059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06" name="Texto 17" hidden="1">
          <a:extLst>
            <a:ext uri="{FF2B5EF4-FFF2-40B4-BE49-F238E27FC236}">
              <a16:creationId xmlns:a16="http://schemas.microsoft.com/office/drawing/2014/main" id="{00000000-0008-0000-0000-00005A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07" name="Texto 17" hidden="1">
          <a:extLst>
            <a:ext uri="{FF2B5EF4-FFF2-40B4-BE49-F238E27FC236}">
              <a16:creationId xmlns:a16="http://schemas.microsoft.com/office/drawing/2014/main" id="{00000000-0008-0000-0000-00005B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08" name="Texto 17" hidden="1">
          <a:extLst>
            <a:ext uri="{FF2B5EF4-FFF2-40B4-BE49-F238E27FC236}">
              <a16:creationId xmlns:a16="http://schemas.microsoft.com/office/drawing/2014/main" id="{00000000-0008-0000-0000-00005C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09" name="Texto 17" hidden="1">
          <a:extLst>
            <a:ext uri="{FF2B5EF4-FFF2-40B4-BE49-F238E27FC236}">
              <a16:creationId xmlns:a16="http://schemas.microsoft.com/office/drawing/2014/main" id="{00000000-0008-0000-0000-00005D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10" name="Texto 17" hidden="1">
          <a:extLst>
            <a:ext uri="{FF2B5EF4-FFF2-40B4-BE49-F238E27FC236}">
              <a16:creationId xmlns:a16="http://schemas.microsoft.com/office/drawing/2014/main" id="{00000000-0008-0000-0000-00005E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11" name="Texto 17" hidden="1">
          <a:extLst>
            <a:ext uri="{FF2B5EF4-FFF2-40B4-BE49-F238E27FC236}">
              <a16:creationId xmlns:a16="http://schemas.microsoft.com/office/drawing/2014/main" id="{00000000-0008-0000-0000-00005F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12" name="Texto 17" hidden="1">
          <a:extLst>
            <a:ext uri="{FF2B5EF4-FFF2-40B4-BE49-F238E27FC236}">
              <a16:creationId xmlns:a16="http://schemas.microsoft.com/office/drawing/2014/main" id="{00000000-0008-0000-0000-000060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13" name="Texto 17" hidden="1">
          <a:extLst>
            <a:ext uri="{FF2B5EF4-FFF2-40B4-BE49-F238E27FC236}">
              <a16:creationId xmlns:a16="http://schemas.microsoft.com/office/drawing/2014/main" id="{00000000-0008-0000-0000-000061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14" name="Texto 17" hidden="1">
          <a:extLst>
            <a:ext uri="{FF2B5EF4-FFF2-40B4-BE49-F238E27FC236}">
              <a16:creationId xmlns:a16="http://schemas.microsoft.com/office/drawing/2014/main" id="{00000000-0008-0000-0000-000062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15" name="Texto 17" hidden="1">
          <a:extLst>
            <a:ext uri="{FF2B5EF4-FFF2-40B4-BE49-F238E27FC236}">
              <a16:creationId xmlns:a16="http://schemas.microsoft.com/office/drawing/2014/main" id="{00000000-0008-0000-0000-000063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16" name="Texto 17" hidden="1">
          <a:extLst>
            <a:ext uri="{FF2B5EF4-FFF2-40B4-BE49-F238E27FC236}">
              <a16:creationId xmlns:a16="http://schemas.microsoft.com/office/drawing/2014/main" id="{00000000-0008-0000-0000-000064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17" name="Texto 17" hidden="1">
          <a:extLst>
            <a:ext uri="{FF2B5EF4-FFF2-40B4-BE49-F238E27FC236}">
              <a16:creationId xmlns:a16="http://schemas.microsoft.com/office/drawing/2014/main" id="{00000000-0008-0000-0000-000065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18" name="Texto 17" hidden="1">
          <a:extLst>
            <a:ext uri="{FF2B5EF4-FFF2-40B4-BE49-F238E27FC236}">
              <a16:creationId xmlns:a16="http://schemas.microsoft.com/office/drawing/2014/main" id="{00000000-0008-0000-0000-000066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19" name="Texto 17" hidden="1">
          <a:extLst>
            <a:ext uri="{FF2B5EF4-FFF2-40B4-BE49-F238E27FC236}">
              <a16:creationId xmlns:a16="http://schemas.microsoft.com/office/drawing/2014/main" id="{00000000-0008-0000-0000-000067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147059</xdr:rowOff>
    </xdr:to>
    <xdr:sp macro="" textlink="">
      <xdr:nvSpPr>
        <xdr:cNvPr id="2920" name="Texto 17" hidden="1">
          <a:extLst>
            <a:ext uri="{FF2B5EF4-FFF2-40B4-BE49-F238E27FC236}">
              <a16:creationId xmlns:a16="http://schemas.microsoft.com/office/drawing/2014/main" id="{00000000-0008-0000-0000-000068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21" name="Texto 17" hidden="1">
          <a:extLst>
            <a:ext uri="{FF2B5EF4-FFF2-40B4-BE49-F238E27FC236}">
              <a16:creationId xmlns:a16="http://schemas.microsoft.com/office/drawing/2014/main" id="{00000000-0008-0000-0000-000069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22" name="Texto 17" hidden="1">
          <a:extLst>
            <a:ext uri="{FF2B5EF4-FFF2-40B4-BE49-F238E27FC236}">
              <a16:creationId xmlns:a16="http://schemas.microsoft.com/office/drawing/2014/main" id="{00000000-0008-0000-0000-00006A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23" name="Texto 17" hidden="1">
          <a:extLst>
            <a:ext uri="{FF2B5EF4-FFF2-40B4-BE49-F238E27FC236}">
              <a16:creationId xmlns:a16="http://schemas.microsoft.com/office/drawing/2014/main" id="{00000000-0008-0000-0000-00006B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24" name="Texto 17" hidden="1">
          <a:extLst>
            <a:ext uri="{FF2B5EF4-FFF2-40B4-BE49-F238E27FC236}">
              <a16:creationId xmlns:a16="http://schemas.microsoft.com/office/drawing/2014/main" id="{00000000-0008-0000-0000-00006C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25" name="Texto 17" hidden="1">
          <a:extLst>
            <a:ext uri="{FF2B5EF4-FFF2-40B4-BE49-F238E27FC236}">
              <a16:creationId xmlns:a16="http://schemas.microsoft.com/office/drawing/2014/main" id="{00000000-0008-0000-0000-00006D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26" name="Texto 17" hidden="1">
          <a:extLst>
            <a:ext uri="{FF2B5EF4-FFF2-40B4-BE49-F238E27FC236}">
              <a16:creationId xmlns:a16="http://schemas.microsoft.com/office/drawing/2014/main" id="{00000000-0008-0000-0000-00006E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27" name="Texto 17" hidden="1">
          <a:extLst>
            <a:ext uri="{FF2B5EF4-FFF2-40B4-BE49-F238E27FC236}">
              <a16:creationId xmlns:a16="http://schemas.microsoft.com/office/drawing/2014/main" id="{00000000-0008-0000-0000-00006F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28" name="Texto 17" hidden="1">
          <a:extLst>
            <a:ext uri="{FF2B5EF4-FFF2-40B4-BE49-F238E27FC236}">
              <a16:creationId xmlns:a16="http://schemas.microsoft.com/office/drawing/2014/main" id="{00000000-0008-0000-0000-000070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29" name="Texto 17" hidden="1">
          <a:extLst>
            <a:ext uri="{FF2B5EF4-FFF2-40B4-BE49-F238E27FC236}">
              <a16:creationId xmlns:a16="http://schemas.microsoft.com/office/drawing/2014/main" id="{00000000-0008-0000-0000-000071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30" name="Texto 17" hidden="1">
          <a:extLst>
            <a:ext uri="{FF2B5EF4-FFF2-40B4-BE49-F238E27FC236}">
              <a16:creationId xmlns:a16="http://schemas.microsoft.com/office/drawing/2014/main" id="{00000000-0008-0000-0000-000072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31" name="Texto 17" hidden="1">
          <a:extLst>
            <a:ext uri="{FF2B5EF4-FFF2-40B4-BE49-F238E27FC236}">
              <a16:creationId xmlns:a16="http://schemas.microsoft.com/office/drawing/2014/main" id="{00000000-0008-0000-0000-000073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32" name="Texto 17" hidden="1">
          <a:extLst>
            <a:ext uri="{FF2B5EF4-FFF2-40B4-BE49-F238E27FC236}">
              <a16:creationId xmlns:a16="http://schemas.microsoft.com/office/drawing/2014/main" id="{00000000-0008-0000-0000-000074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33" name="Texto 17" hidden="1">
          <a:extLst>
            <a:ext uri="{FF2B5EF4-FFF2-40B4-BE49-F238E27FC236}">
              <a16:creationId xmlns:a16="http://schemas.microsoft.com/office/drawing/2014/main" id="{00000000-0008-0000-0000-000075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34" name="Texto 17" hidden="1">
          <a:extLst>
            <a:ext uri="{FF2B5EF4-FFF2-40B4-BE49-F238E27FC236}">
              <a16:creationId xmlns:a16="http://schemas.microsoft.com/office/drawing/2014/main" id="{00000000-0008-0000-0000-000076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35" name="Texto 17" hidden="1">
          <a:extLst>
            <a:ext uri="{FF2B5EF4-FFF2-40B4-BE49-F238E27FC236}">
              <a16:creationId xmlns:a16="http://schemas.microsoft.com/office/drawing/2014/main" id="{00000000-0008-0000-0000-000077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147059</xdr:rowOff>
    </xdr:to>
    <xdr:sp macro="" textlink="">
      <xdr:nvSpPr>
        <xdr:cNvPr id="2936" name="Texto 17" hidden="1">
          <a:extLst>
            <a:ext uri="{FF2B5EF4-FFF2-40B4-BE49-F238E27FC236}">
              <a16:creationId xmlns:a16="http://schemas.microsoft.com/office/drawing/2014/main" id="{00000000-0008-0000-0000-000078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37" name="Texto 17" hidden="1">
          <a:extLst>
            <a:ext uri="{FF2B5EF4-FFF2-40B4-BE49-F238E27FC236}">
              <a16:creationId xmlns:a16="http://schemas.microsoft.com/office/drawing/2014/main" id="{00000000-0008-0000-0000-000079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38" name="Texto 17" hidden="1">
          <a:extLst>
            <a:ext uri="{FF2B5EF4-FFF2-40B4-BE49-F238E27FC236}">
              <a16:creationId xmlns:a16="http://schemas.microsoft.com/office/drawing/2014/main" id="{00000000-0008-0000-0000-00007A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39" name="Texto 17" hidden="1">
          <a:extLst>
            <a:ext uri="{FF2B5EF4-FFF2-40B4-BE49-F238E27FC236}">
              <a16:creationId xmlns:a16="http://schemas.microsoft.com/office/drawing/2014/main" id="{00000000-0008-0000-0000-00007B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40" name="Texto 17" hidden="1">
          <a:extLst>
            <a:ext uri="{FF2B5EF4-FFF2-40B4-BE49-F238E27FC236}">
              <a16:creationId xmlns:a16="http://schemas.microsoft.com/office/drawing/2014/main" id="{00000000-0008-0000-0000-00007C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41" name="Texto 17" hidden="1">
          <a:extLst>
            <a:ext uri="{FF2B5EF4-FFF2-40B4-BE49-F238E27FC236}">
              <a16:creationId xmlns:a16="http://schemas.microsoft.com/office/drawing/2014/main" id="{00000000-0008-0000-0000-00007D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42" name="Texto 17" hidden="1">
          <a:extLst>
            <a:ext uri="{FF2B5EF4-FFF2-40B4-BE49-F238E27FC236}">
              <a16:creationId xmlns:a16="http://schemas.microsoft.com/office/drawing/2014/main" id="{00000000-0008-0000-0000-00007E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43" name="Texto 17" hidden="1">
          <a:extLst>
            <a:ext uri="{FF2B5EF4-FFF2-40B4-BE49-F238E27FC236}">
              <a16:creationId xmlns:a16="http://schemas.microsoft.com/office/drawing/2014/main" id="{00000000-0008-0000-0000-00007F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44" name="Texto 17" hidden="1">
          <a:extLst>
            <a:ext uri="{FF2B5EF4-FFF2-40B4-BE49-F238E27FC236}">
              <a16:creationId xmlns:a16="http://schemas.microsoft.com/office/drawing/2014/main" id="{00000000-0008-0000-0000-000080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45" name="Texto 17" hidden="1">
          <a:extLst>
            <a:ext uri="{FF2B5EF4-FFF2-40B4-BE49-F238E27FC236}">
              <a16:creationId xmlns:a16="http://schemas.microsoft.com/office/drawing/2014/main" id="{00000000-0008-0000-0000-000081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46" name="Texto 17" hidden="1">
          <a:extLst>
            <a:ext uri="{FF2B5EF4-FFF2-40B4-BE49-F238E27FC236}">
              <a16:creationId xmlns:a16="http://schemas.microsoft.com/office/drawing/2014/main" id="{00000000-0008-0000-0000-000082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47" name="Texto 17" hidden="1">
          <a:extLst>
            <a:ext uri="{FF2B5EF4-FFF2-40B4-BE49-F238E27FC236}">
              <a16:creationId xmlns:a16="http://schemas.microsoft.com/office/drawing/2014/main" id="{00000000-0008-0000-0000-000083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48" name="Texto 17" hidden="1">
          <a:extLst>
            <a:ext uri="{FF2B5EF4-FFF2-40B4-BE49-F238E27FC236}">
              <a16:creationId xmlns:a16="http://schemas.microsoft.com/office/drawing/2014/main" id="{00000000-0008-0000-0000-000084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49" name="Texto 17" hidden="1">
          <a:extLst>
            <a:ext uri="{FF2B5EF4-FFF2-40B4-BE49-F238E27FC236}">
              <a16:creationId xmlns:a16="http://schemas.microsoft.com/office/drawing/2014/main" id="{00000000-0008-0000-0000-000085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50" name="Texto 17" hidden="1">
          <a:extLst>
            <a:ext uri="{FF2B5EF4-FFF2-40B4-BE49-F238E27FC236}">
              <a16:creationId xmlns:a16="http://schemas.microsoft.com/office/drawing/2014/main" id="{00000000-0008-0000-0000-000086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51" name="Texto 17" hidden="1">
          <a:extLst>
            <a:ext uri="{FF2B5EF4-FFF2-40B4-BE49-F238E27FC236}">
              <a16:creationId xmlns:a16="http://schemas.microsoft.com/office/drawing/2014/main" id="{00000000-0008-0000-0000-000087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147059</xdr:rowOff>
    </xdr:to>
    <xdr:sp macro="" textlink="">
      <xdr:nvSpPr>
        <xdr:cNvPr id="2952" name="Texto 17" hidden="1">
          <a:extLst>
            <a:ext uri="{FF2B5EF4-FFF2-40B4-BE49-F238E27FC236}">
              <a16:creationId xmlns:a16="http://schemas.microsoft.com/office/drawing/2014/main" id="{00000000-0008-0000-0000-000088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53" name="Texto 17" hidden="1">
          <a:extLst>
            <a:ext uri="{FF2B5EF4-FFF2-40B4-BE49-F238E27FC236}">
              <a16:creationId xmlns:a16="http://schemas.microsoft.com/office/drawing/2014/main" id="{00000000-0008-0000-0000-000089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54" name="Texto 17" hidden="1">
          <a:extLst>
            <a:ext uri="{FF2B5EF4-FFF2-40B4-BE49-F238E27FC236}">
              <a16:creationId xmlns:a16="http://schemas.microsoft.com/office/drawing/2014/main" id="{00000000-0008-0000-0000-00008A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55" name="Texto 17" hidden="1">
          <a:extLst>
            <a:ext uri="{FF2B5EF4-FFF2-40B4-BE49-F238E27FC236}">
              <a16:creationId xmlns:a16="http://schemas.microsoft.com/office/drawing/2014/main" id="{00000000-0008-0000-0000-00008B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56" name="Texto 17" hidden="1">
          <a:extLst>
            <a:ext uri="{FF2B5EF4-FFF2-40B4-BE49-F238E27FC236}">
              <a16:creationId xmlns:a16="http://schemas.microsoft.com/office/drawing/2014/main" id="{00000000-0008-0000-0000-00008C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57" name="Texto 17" hidden="1">
          <a:extLst>
            <a:ext uri="{FF2B5EF4-FFF2-40B4-BE49-F238E27FC236}">
              <a16:creationId xmlns:a16="http://schemas.microsoft.com/office/drawing/2014/main" id="{00000000-0008-0000-0000-00008D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58" name="Texto 17" hidden="1">
          <a:extLst>
            <a:ext uri="{FF2B5EF4-FFF2-40B4-BE49-F238E27FC236}">
              <a16:creationId xmlns:a16="http://schemas.microsoft.com/office/drawing/2014/main" id="{00000000-0008-0000-0000-00008E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59" name="Texto 17" hidden="1">
          <a:extLst>
            <a:ext uri="{FF2B5EF4-FFF2-40B4-BE49-F238E27FC236}">
              <a16:creationId xmlns:a16="http://schemas.microsoft.com/office/drawing/2014/main" id="{00000000-0008-0000-0000-00008F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60" name="Texto 17" hidden="1">
          <a:extLst>
            <a:ext uri="{FF2B5EF4-FFF2-40B4-BE49-F238E27FC236}">
              <a16:creationId xmlns:a16="http://schemas.microsoft.com/office/drawing/2014/main" id="{00000000-0008-0000-0000-000090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61" name="Texto 17" hidden="1">
          <a:extLst>
            <a:ext uri="{FF2B5EF4-FFF2-40B4-BE49-F238E27FC236}">
              <a16:creationId xmlns:a16="http://schemas.microsoft.com/office/drawing/2014/main" id="{00000000-0008-0000-0000-000091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62" name="Texto 17" hidden="1">
          <a:extLst>
            <a:ext uri="{FF2B5EF4-FFF2-40B4-BE49-F238E27FC236}">
              <a16:creationId xmlns:a16="http://schemas.microsoft.com/office/drawing/2014/main" id="{00000000-0008-0000-0000-000092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63" name="Texto 17" hidden="1">
          <a:extLst>
            <a:ext uri="{FF2B5EF4-FFF2-40B4-BE49-F238E27FC236}">
              <a16:creationId xmlns:a16="http://schemas.microsoft.com/office/drawing/2014/main" id="{00000000-0008-0000-0000-000093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64" name="Texto 17" hidden="1">
          <a:extLst>
            <a:ext uri="{FF2B5EF4-FFF2-40B4-BE49-F238E27FC236}">
              <a16:creationId xmlns:a16="http://schemas.microsoft.com/office/drawing/2014/main" id="{00000000-0008-0000-0000-000094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65" name="Texto 17" hidden="1">
          <a:extLst>
            <a:ext uri="{FF2B5EF4-FFF2-40B4-BE49-F238E27FC236}">
              <a16:creationId xmlns:a16="http://schemas.microsoft.com/office/drawing/2014/main" id="{00000000-0008-0000-0000-000095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66" name="Texto 17" hidden="1">
          <a:extLst>
            <a:ext uri="{FF2B5EF4-FFF2-40B4-BE49-F238E27FC236}">
              <a16:creationId xmlns:a16="http://schemas.microsoft.com/office/drawing/2014/main" id="{00000000-0008-0000-0000-000096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67" name="Texto 17" hidden="1">
          <a:extLst>
            <a:ext uri="{FF2B5EF4-FFF2-40B4-BE49-F238E27FC236}">
              <a16:creationId xmlns:a16="http://schemas.microsoft.com/office/drawing/2014/main" id="{00000000-0008-0000-0000-000097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147059</xdr:rowOff>
    </xdr:to>
    <xdr:sp macro="" textlink="">
      <xdr:nvSpPr>
        <xdr:cNvPr id="2968" name="Texto 17" hidden="1">
          <a:extLst>
            <a:ext uri="{FF2B5EF4-FFF2-40B4-BE49-F238E27FC236}">
              <a16:creationId xmlns:a16="http://schemas.microsoft.com/office/drawing/2014/main" id="{00000000-0008-0000-0000-000098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69" name="Texto 17" hidden="1">
          <a:extLst>
            <a:ext uri="{FF2B5EF4-FFF2-40B4-BE49-F238E27FC236}">
              <a16:creationId xmlns:a16="http://schemas.microsoft.com/office/drawing/2014/main" id="{00000000-0008-0000-0000-000099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70" name="Texto 17" hidden="1">
          <a:extLst>
            <a:ext uri="{FF2B5EF4-FFF2-40B4-BE49-F238E27FC236}">
              <a16:creationId xmlns:a16="http://schemas.microsoft.com/office/drawing/2014/main" id="{00000000-0008-0000-0000-00009A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71" name="Texto 17" hidden="1">
          <a:extLst>
            <a:ext uri="{FF2B5EF4-FFF2-40B4-BE49-F238E27FC236}">
              <a16:creationId xmlns:a16="http://schemas.microsoft.com/office/drawing/2014/main" id="{00000000-0008-0000-0000-00009B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72" name="Texto 17" hidden="1">
          <a:extLst>
            <a:ext uri="{FF2B5EF4-FFF2-40B4-BE49-F238E27FC236}">
              <a16:creationId xmlns:a16="http://schemas.microsoft.com/office/drawing/2014/main" id="{00000000-0008-0000-0000-00009C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73" name="Texto 17" hidden="1">
          <a:extLst>
            <a:ext uri="{FF2B5EF4-FFF2-40B4-BE49-F238E27FC236}">
              <a16:creationId xmlns:a16="http://schemas.microsoft.com/office/drawing/2014/main" id="{00000000-0008-0000-0000-00009D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74" name="Texto 17" hidden="1">
          <a:extLst>
            <a:ext uri="{FF2B5EF4-FFF2-40B4-BE49-F238E27FC236}">
              <a16:creationId xmlns:a16="http://schemas.microsoft.com/office/drawing/2014/main" id="{00000000-0008-0000-0000-00009E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75" name="Texto 17" hidden="1">
          <a:extLst>
            <a:ext uri="{FF2B5EF4-FFF2-40B4-BE49-F238E27FC236}">
              <a16:creationId xmlns:a16="http://schemas.microsoft.com/office/drawing/2014/main" id="{00000000-0008-0000-0000-00009F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76" name="Texto 17" hidden="1">
          <a:extLst>
            <a:ext uri="{FF2B5EF4-FFF2-40B4-BE49-F238E27FC236}">
              <a16:creationId xmlns:a16="http://schemas.microsoft.com/office/drawing/2014/main" id="{00000000-0008-0000-0000-0000A0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77" name="Texto 17" hidden="1">
          <a:extLst>
            <a:ext uri="{FF2B5EF4-FFF2-40B4-BE49-F238E27FC236}">
              <a16:creationId xmlns:a16="http://schemas.microsoft.com/office/drawing/2014/main" id="{00000000-0008-0000-0000-0000A1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78" name="Texto 17" hidden="1">
          <a:extLst>
            <a:ext uri="{FF2B5EF4-FFF2-40B4-BE49-F238E27FC236}">
              <a16:creationId xmlns:a16="http://schemas.microsoft.com/office/drawing/2014/main" id="{00000000-0008-0000-0000-0000A2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79" name="Texto 17" hidden="1">
          <a:extLst>
            <a:ext uri="{FF2B5EF4-FFF2-40B4-BE49-F238E27FC236}">
              <a16:creationId xmlns:a16="http://schemas.microsoft.com/office/drawing/2014/main" id="{00000000-0008-0000-0000-0000A3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80" name="Texto 17" hidden="1">
          <a:extLst>
            <a:ext uri="{FF2B5EF4-FFF2-40B4-BE49-F238E27FC236}">
              <a16:creationId xmlns:a16="http://schemas.microsoft.com/office/drawing/2014/main" id="{00000000-0008-0000-0000-0000A4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81" name="Texto 17" hidden="1">
          <a:extLst>
            <a:ext uri="{FF2B5EF4-FFF2-40B4-BE49-F238E27FC236}">
              <a16:creationId xmlns:a16="http://schemas.microsoft.com/office/drawing/2014/main" id="{00000000-0008-0000-0000-0000A5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82" name="Texto 17" hidden="1">
          <a:extLst>
            <a:ext uri="{FF2B5EF4-FFF2-40B4-BE49-F238E27FC236}">
              <a16:creationId xmlns:a16="http://schemas.microsoft.com/office/drawing/2014/main" id="{00000000-0008-0000-0000-0000A6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83" name="Texto 17" hidden="1">
          <a:extLst>
            <a:ext uri="{FF2B5EF4-FFF2-40B4-BE49-F238E27FC236}">
              <a16:creationId xmlns:a16="http://schemas.microsoft.com/office/drawing/2014/main" id="{00000000-0008-0000-0000-0000A7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147059</xdr:rowOff>
    </xdr:to>
    <xdr:sp macro="" textlink="">
      <xdr:nvSpPr>
        <xdr:cNvPr id="2984" name="Texto 17" hidden="1">
          <a:extLst>
            <a:ext uri="{FF2B5EF4-FFF2-40B4-BE49-F238E27FC236}">
              <a16:creationId xmlns:a16="http://schemas.microsoft.com/office/drawing/2014/main" id="{00000000-0008-0000-0000-0000A8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85" name="Texto 17" hidden="1">
          <a:extLst>
            <a:ext uri="{FF2B5EF4-FFF2-40B4-BE49-F238E27FC236}">
              <a16:creationId xmlns:a16="http://schemas.microsoft.com/office/drawing/2014/main" id="{00000000-0008-0000-0000-0000A9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86" name="Texto 17" hidden="1">
          <a:extLst>
            <a:ext uri="{FF2B5EF4-FFF2-40B4-BE49-F238E27FC236}">
              <a16:creationId xmlns:a16="http://schemas.microsoft.com/office/drawing/2014/main" id="{00000000-0008-0000-0000-0000AA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87" name="Texto 17" hidden="1">
          <a:extLst>
            <a:ext uri="{FF2B5EF4-FFF2-40B4-BE49-F238E27FC236}">
              <a16:creationId xmlns:a16="http://schemas.microsoft.com/office/drawing/2014/main" id="{00000000-0008-0000-0000-0000AB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88" name="Texto 17" hidden="1">
          <a:extLst>
            <a:ext uri="{FF2B5EF4-FFF2-40B4-BE49-F238E27FC236}">
              <a16:creationId xmlns:a16="http://schemas.microsoft.com/office/drawing/2014/main" id="{00000000-0008-0000-0000-0000AC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89" name="Texto 17" hidden="1">
          <a:extLst>
            <a:ext uri="{FF2B5EF4-FFF2-40B4-BE49-F238E27FC236}">
              <a16:creationId xmlns:a16="http://schemas.microsoft.com/office/drawing/2014/main" id="{00000000-0008-0000-0000-0000AD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90" name="Texto 17" hidden="1">
          <a:extLst>
            <a:ext uri="{FF2B5EF4-FFF2-40B4-BE49-F238E27FC236}">
              <a16:creationId xmlns:a16="http://schemas.microsoft.com/office/drawing/2014/main" id="{00000000-0008-0000-0000-0000AE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91" name="Texto 17" hidden="1">
          <a:extLst>
            <a:ext uri="{FF2B5EF4-FFF2-40B4-BE49-F238E27FC236}">
              <a16:creationId xmlns:a16="http://schemas.microsoft.com/office/drawing/2014/main" id="{00000000-0008-0000-0000-0000AF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92" name="Texto 17" hidden="1">
          <a:extLst>
            <a:ext uri="{FF2B5EF4-FFF2-40B4-BE49-F238E27FC236}">
              <a16:creationId xmlns:a16="http://schemas.microsoft.com/office/drawing/2014/main" id="{00000000-0008-0000-0000-0000B0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93" name="Texto 17" hidden="1">
          <a:extLst>
            <a:ext uri="{FF2B5EF4-FFF2-40B4-BE49-F238E27FC236}">
              <a16:creationId xmlns:a16="http://schemas.microsoft.com/office/drawing/2014/main" id="{00000000-0008-0000-0000-0000B1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94" name="Texto 17" hidden="1">
          <a:extLst>
            <a:ext uri="{FF2B5EF4-FFF2-40B4-BE49-F238E27FC236}">
              <a16:creationId xmlns:a16="http://schemas.microsoft.com/office/drawing/2014/main" id="{00000000-0008-0000-0000-0000B2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95" name="Texto 17" hidden="1">
          <a:extLst>
            <a:ext uri="{FF2B5EF4-FFF2-40B4-BE49-F238E27FC236}">
              <a16:creationId xmlns:a16="http://schemas.microsoft.com/office/drawing/2014/main" id="{00000000-0008-0000-0000-0000B3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96" name="Texto 17" hidden="1">
          <a:extLst>
            <a:ext uri="{FF2B5EF4-FFF2-40B4-BE49-F238E27FC236}">
              <a16:creationId xmlns:a16="http://schemas.microsoft.com/office/drawing/2014/main" id="{00000000-0008-0000-0000-0000B4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97" name="Texto 17" hidden="1">
          <a:extLst>
            <a:ext uri="{FF2B5EF4-FFF2-40B4-BE49-F238E27FC236}">
              <a16:creationId xmlns:a16="http://schemas.microsoft.com/office/drawing/2014/main" id="{00000000-0008-0000-0000-0000B5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98" name="Texto 17" hidden="1">
          <a:extLst>
            <a:ext uri="{FF2B5EF4-FFF2-40B4-BE49-F238E27FC236}">
              <a16:creationId xmlns:a16="http://schemas.microsoft.com/office/drawing/2014/main" id="{00000000-0008-0000-0000-0000B6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99" name="Texto 17" hidden="1">
          <a:extLst>
            <a:ext uri="{FF2B5EF4-FFF2-40B4-BE49-F238E27FC236}">
              <a16:creationId xmlns:a16="http://schemas.microsoft.com/office/drawing/2014/main" id="{00000000-0008-0000-0000-0000B7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147059</xdr:rowOff>
    </xdr:to>
    <xdr:sp macro="" textlink="">
      <xdr:nvSpPr>
        <xdr:cNvPr id="3000" name="Texto 17" hidden="1">
          <a:extLst>
            <a:ext uri="{FF2B5EF4-FFF2-40B4-BE49-F238E27FC236}">
              <a16:creationId xmlns:a16="http://schemas.microsoft.com/office/drawing/2014/main" id="{00000000-0008-0000-0000-0000B8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01" name="Texto 17" hidden="1">
          <a:extLst>
            <a:ext uri="{FF2B5EF4-FFF2-40B4-BE49-F238E27FC236}">
              <a16:creationId xmlns:a16="http://schemas.microsoft.com/office/drawing/2014/main" id="{00000000-0008-0000-0000-0000B9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02" name="Texto 17" hidden="1">
          <a:extLst>
            <a:ext uri="{FF2B5EF4-FFF2-40B4-BE49-F238E27FC236}">
              <a16:creationId xmlns:a16="http://schemas.microsoft.com/office/drawing/2014/main" id="{00000000-0008-0000-0000-0000BA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03" name="Texto 17" hidden="1">
          <a:extLst>
            <a:ext uri="{FF2B5EF4-FFF2-40B4-BE49-F238E27FC236}">
              <a16:creationId xmlns:a16="http://schemas.microsoft.com/office/drawing/2014/main" id="{00000000-0008-0000-0000-0000BB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04" name="Texto 17" hidden="1">
          <a:extLst>
            <a:ext uri="{FF2B5EF4-FFF2-40B4-BE49-F238E27FC236}">
              <a16:creationId xmlns:a16="http://schemas.microsoft.com/office/drawing/2014/main" id="{00000000-0008-0000-0000-0000BC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05" name="Texto 17" hidden="1">
          <a:extLst>
            <a:ext uri="{FF2B5EF4-FFF2-40B4-BE49-F238E27FC236}">
              <a16:creationId xmlns:a16="http://schemas.microsoft.com/office/drawing/2014/main" id="{00000000-0008-0000-0000-0000BD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06" name="Texto 17" hidden="1">
          <a:extLst>
            <a:ext uri="{FF2B5EF4-FFF2-40B4-BE49-F238E27FC236}">
              <a16:creationId xmlns:a16="http://schemas.microsoft.com/office/drawing/2014/main" id="{00000000-0008-0000-0000-0000BE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07" name="Texto 17" hidden="1">
          <a:extLst>
            <a:ext uri="{FF2B5EF4-FFF2-40B4-BE49-F238E27FC236}">
              <a16:creationId xmlns:a16="http://schemas.microsoft.com/office/drawing/2014/main" id="{00000000-0008-0000-0000-0000BF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08" name="Texto 17" hidden="1">
          <a:extLst>
            <a:ext uri="{FF2B5EF4-FFF2-40B4-BE49-F238E27FC236}">
              <a16:creationId xmlns:a16="http://schemas.microsoft.com/office/drawing/2014/main" id="{00000000-0008-0000-0000-0000C0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09" name="Texto 17" hidden="1">
          <a:extLst>
            <a:ext uri="{FF2B5EF4-FFF2-40B4-BE49-F238E27FC236}">
              <a16:creationId xmlns:a16="http://schemas.microsoft.com/office/drawing/2014/main" id="{00000000-0008-0000-0000-0000C1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10" name="Texto 17" hidden="1">
          <a:extLst>
            <a:ext uri="{FF2B5EF4-FFF2-40B4-BE49-F238E27FC236}">
              <a16:creationId xmlns:a16="http://schemas.microsoft.com/office/drawing/2014/main" id="{00000000-0008-0000-0000-0000C2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11" name="Texto 17" hidden="1">
          <a:extLst>
            <a:ext uri="{FF2B5EF4-FFF2-40B4-BE49-F238E27FC236}">
              <a16:creationId xmlns:a16="http://schemas.microsoft.com/office/drawing/2014/main" id="{00000000-0008-0000-0000-0000C3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12" name="Texto 17" hidden="1">
          <a:extLst>
            <a:ext uri="{FF2B5EF4-FFF2-40B4-BE49-F238E27FC236}">
              <a16:creationId xmlns:a16="http://schemas.microsoft.com/office/drawing/2014/main" id="{00000000-0008-0000-0000-0000C4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13" name="Texto 17" hidden="1">
          <a:extLst>
            <a:ext uri="{FF2B5EF4-FFF2-40B4-BE49-F238E27FC236}">
              <a16:creationId xmlns:a16="http://schemas.microsoft.com/office/drawing/2014/main" id="{00000000-0008-0000-0000-0000C5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14" name="Texto 17" hidden="1">
          <a:extLst>
            <a:ext uri="{FF2B5EF4-FFF2-40B4-BE49-F238E27FC236}">
              <a16:creationId xmlns:a16="http://schemas.microsoft.com/office/drawing/2014/main" id="{00000000-0008-0000-0000-0000C6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15" name="Texto 17" hidden="1">
          <a:extLst>
            <a:ext uri="{FF2B5EF4-FFF2-40B4-BE49-F238E27FC236}">
              <a16:creationId xmlns:a16="http://schemas.microsoft.com/office/drawing/2014/main" id="{00000000-0008-0000-0000-0000C7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147059</xdr:rowOff>
    </xdr:to>
    <xdr:sp macro="" textlink="">
      <xdr:nvSpPr>
        <xdr:cNvPr id="3016" name="Texto 17" hidden="1">
          <a:extLst>
            <a:ext uri="{FF2B5EF4-FFF2-40B4-BE49-F238E27FC236}">
              <a16:creationId xmlns:a16="http://schemas.microsoft.com/office/drawing/2014/main" id="{00000000-0008-0000-0000-0000C8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17" name="Texto 17" hidden="1">
          <a:extLst>
            <a:ext uri="{FF2B5EF4-FFF2-40B4-BE49-F238E27FC236}">
              <a16:creationId xmlns:a16="http://schemas.microsoft.com/office/drawing/2014/main" id="{00000000-0008-0000-0000-0000C9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18" name="Texto 17" hidden="1">
          <a:extLst>
            <a:ext uri="{FF2B5EF4-FFF2-40B4-BE49-F238E27FC236}">
              <a16:creationId xmlns:a16="http://schemas.microsoft.com/office/drawing/2014/main" id="{00000000-0008-0000-0000-0000CA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19" name="Texto 17" hidden="1">
          <a:extLst>
            <a:ext uri="{FF2B5EF4-FFF2-40B4-BE49-F238E27FC236}">
              <a16:creationId xmlns:a16="http://schemas.microsoft.com/office/drawing/2014/main" id="{00000000-0008-0000-0000-0000CB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20" name="Texto 17" hidden="1">
          <a:extLst>
            <a:ext uri="{FF2B5EF4-FFF2-40B4-BE49-F238E27FC236}">
              <a16:creationId xmlns:a16="http://schemas.microsoft.com/office/drawing/2014/main" id="{00000000-0008-0000-0000-0000CC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21" name="Texto 17" hidden="1">
          <a:extLst>
            <a:ext uri="{FF2B5EF4-FFF2-40B4-BE49-F238E27FC236}">
              <a16:creationId xmlns:a16="http://schemas.microsoft.com/office/drawing/2014/main" id="{00000000-0008-0000-0000-0000CD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22" name="Texto 17" hidden="1">
          <a:extLst>
            <a:ext uri="{FF2B5EF4-FFF2-40B4-BE49-F238E27FC236}">
              <a16:creationId xmlns:a16="http://schemas.microsoft.com/office/drawing/2014/main" id="{00000000-0008-0000-0000-0000CE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23" name="Texto 17" hidden="1">
          <a:extLst>
            <a:ext uri="{FF2B5EF4-FFF2-40B4-BE49-F238E27FC236}">
              <a16:creationId xmlns:a16="http://schemas.microsoft.com/office/drawing/2014/main" id="{00000000-0008-0000-0000-0000CF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24" name="Texto 17" hidden="1">
          <a:extLst>
            <a:ext uri="{FF2B5EF4-FFF2-40B4-BE49-F238E27FC236}">
              <a16:creationId xmlns:a16="http://schemas.microsoft.com/office/drawing/2014/main" id="{00000000-0008-0000-0000-0000D0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25" name="Texto 17" hidden="1">
          <a:extLst>
            <a:ext uri="{FF2B5EF4-FFF2-40B4-BE49-F238E27FC236}">
              <a16:creationId xmlns:a16="http://schemas.microsoft.com/office/drawing/2014/main" id="{00000000-0008-0000-0000-0000D1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26" name="Texto 17" hidden="1">
          <a:extLst>
            <a:ext uri="{FF2B5EF4-FFF2-40B4-BE49-F238E27FC236}">
              <a16:creationId xmlns:a16="http://schemas.microsoft.com/office/drawing/2014/main" id="{00000000-0008-0000-0000-0000D2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27" name="Texto 17" hidden="1">
          <a:extLst>
            <a:ext uri="{FF2B5EF4-FFF2-40B4-BE49-F238E27FC236}">
              <a16:creationId xmlns:a16="http://schemas.microsoft.com/office/drawing/2014/main" id="{00000000-0008-0000-0000-0000D3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28" name="Texto 17" hidden="1">
          <a:extLst>
            <a:ext uri="{FF2B5EF4-FFF2-40B4-BE49-F238E27FC236}">
              <a16:creationId xmlns:a16="http://schemas.microsoft.com/office/drawing/2014/main" id="{00000000-0008-0000-0000-0000D4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29" name="Texto 17" hidden="1">
          <a:extLst>
            <a:ext uri="{FF2B5EF4-FFF2-40B4-BE49-F238E27FC236}">
              <a16:creationId xmlns:a16="http://schemas.microsoft.com/office/drawing/2014/main" id="{00000000-0008-0000-0000-0000D5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30" name="Texto 17" hidden="1">
          <a:extLst>
            <a:ext uri="{FF2B5EF4-FFF2-40B4-BE49-F238E27FC236}">
              <a16:creationId xmlns:a16="http://schemas.microsoft.com/office/drawing/2014/main" id="{00000000-0008-0000-0000-0000D6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31" name="Texto 17" hidden="1">
          <a:extLst>
            <a:ext uri="{FF2B5EF4-FFF2-40B4-BE49-F238E27FC236}">
              <a16:creationId xmlns:a16="http://schemas.microsoft.com/office/drawing/2014/main" id="{00000000-0008-0000-0000-0000D7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147059</xdr:rowOff>
    </xdr:to>
    <xdr:sp macro="" textlink="">
      <xdr:nvSpPr>
        <xdr:cNvPr id="3032" name="Texto 17" hidden="1">
          <a:extLst>
            <a:ext uri="{FF2B5EF4-FFF2-40B4-BE49-F238E27FC236}">
              <a16:creationId xmlns:a16="http://schemas.microsoft.com/office/drawing/2014/main" id="{00000000-0008-0000-0000-0000D8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33" name="Texto 17" hidden="1">
          <a:extLst>
            <a:ext uri="{FF2B5EF4-FFF2-40B4-BE49-F238E27FC236}">
              <a16:creationId xmlns:a16="http://schemas.microsoft.com/office/drawing/2014/main" id="{00000000-0008-0000-0000-0000D9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34" name="Texto 17" hidden="1">
          <a:extLst>
            <a:ext uri="{FF2B5EF4-FFF2-40B4-BE49-F238E27FC236}">
              <a16:creationId xmlns:a16="http://schemas.microsoft.com/office/drawing/2014/main" id="{00000000-0008-0000-0000-0000DA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35" name="Texto 17" hidden="1">
          <a:extLst>
            <a:ext uri="{FF2B5EF4-FFF2-40B4-BE49-F238E27FC236}">
              <a16:creationId xmlns:a16="http://schemas.microsoft.com/office/drawing/2014/main" id="{00000000-0008-0000-0000-0000DB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36" name="Texto 17" hidden="1">
          <a:extLst>
            <a:ext uri="{FF2B5EF4-FFF2-40B4-BE49-F238E27FC236}">
              <a16:creationId xmlns:a16="http://schemas.microsoft.com/office/drawing/2014/main" id="{00000000-0008-0000-0000-0000DC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37" name="Texto 17" hidden="1">
          <a:extLst>
            <a:ext uri="{FF2B5EF4-FFF2-40B4-BE49-F238E27FC236}">
              <a16:creationId xmlns:a16="http://schemas.microsoft.com/office/drawing/2014/main" id="{00000000-0008-0000-0000-0000DD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38" name="Texto 17" hidden="1">
          <a:extLst>
            <a:ext uri="{FF2B5EF4-FFF2-40B4-BE49-F238E27FC236}">
              <a16:creationId xmlns:a16="http://schemas.microsoft.com/office/drawing/2014/main" id="{00000000-0008-0000-0000-0000DE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39" name="Texto 17" hidden="1">
          <a:extLst>
            <a:ext uri="{FF2B5EF4-FFF2-40B4-BE49-F238E27FC236}">
              <a16:creationId xmlns:a16="http://schemas.microsoft.com/office/drawing/2014/main" id="{00000000-0008-0000-0000-0000DF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40" name="Texto 17" hidden="1">
          <a:extLst>
            <a:ext uri="{FF2B5EF4-FFF2-40B4-BE49-F238E27FC236}">
              <a16:creationId xmlns:a16="http://schemas.microsoft.com/office/drawing/2014/main" id="{00000000-0008-0000-0000-0000E0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41" name="Texto 17" hidden="1">
          <a:extLst>
            <a:ext uri="{FF2B5EF4-FFF2-40B4-BE49-F238E27FC236}">
              <a16:creationId xmlns:a16="http://schemas.microsoft.com/office/drawing/2014/main" id="{00000000-0008-0000-0000-0000E1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42" name="Texto 17" hidden="1">
          <a:extLst>
            <a:ext uri="{FF2B5EF4-FFF2-40B4-BE49-F238E27FC236}">
              <a16:creationId xmlns:a16="http://schemas.microsoft.com/office/drawing/2014/main" id="{00000000-0008-0000-0000-0000E2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43" name="Texto 17" hidden="1">
          <a:extLst>
            <a:ext uri="{FF2B5EF4-FFF2-40B4-BE49-F238E27FC236}">
              <a16:creationId xmlns:a16="http://schemas.microsoft.com/office/drawing/2014/main" id="{00000000-0008-0000-0000-0000E3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44" name="Texto 17" hidden="1">
          <a:extLst>
            <a:ext uri="{FF2B5EF4-FFF2-40B4-BE49-F238E27FC236}">
              <a16:creationId xmlns:a16="http://schemas.microsoft.com/office/drawing/2014/main" id="{00000000-0008-0000-0000-0000E4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45" name="Texto 17" hidden="1">
          <a:extLst>
            <a:ext uri="{FF2B5EF4-FFF2-40B4-BE49-F238E27FC236}">
              <a16:creationId xmlns:a16="http://schemas.microsoft.com/office/drawing/2014/main" id="{00000000-0008-0000-0000-0000E5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46" name="Texto 17" hidden="1">
          <a:extLst>
            <a:ext uri="{FF2B5EF4-FFF2-40B4-BE49-F238E27FC236}">
              <a16:creationId xmlns:a16="http://schemas.microsoft.com/office/drawing/2014/main" id="{00000000-0008-0000-0000-0000E6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47" name="Texto 17" hidden="1">
          <a:extLst>
            <a:ext uri="{FF2B5EF4-FFF2-40B4-BE49-F238E27FC236}">
              <a16:creationId xmlns:a16="http://schemas.microsoft.com/office/drawing/2014/main" id="{00000000-0008-0000-0000-0000E7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147059</xdr:rowOff>
    </xdr:to>
    <xdr:sp macro="" textlink="">
      <xdr:nvSpPr>
        <xdr:cNvPr id="3048" name="Texto 17" hidden="1">
          <a:extLst>
            <a:ext uri="{FF2B5EF4-FFF2-40B4-BE49-F238E27FC236}">
              <a16:creationId xmlns:a16="http://schemas.microsoft.com/office/drawing/2014/main" id="{00000000-0008-0000-0000-0000E8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49" name="Texto 17" hidden="1">
          <a:extLst>
            <a:ext uri="{FF2B5EF4-FFF2-40B4-BE49-F238E27FC236}">
              <a16:creationId xmlns:a16="http://schemas.microsoft.com/office/drawing/2014/main" id="{00000000-0008-0000-0000-0000E9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50" name="Texto 17" hidden="1">
          <a:extLst>
            <a:ext uri="{FF2B5EF4-FFF2-40B4-BE49-F238E27FC236}">
              <a16:creationId xmlns:a16="http://schemas.microsoft.com/office/drawing/2014/main" id="{00000000-0008-0000-0000-0000EA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51" name="Texto 17" hidden="1">
          <a:extLst>
            <a:ext uri="{FF2B5EF4-FFF2-40B4-BE49-F238E27FC236}">
              <a16:creationId xmlns:a16="http://schemas.microsoft.com/office/drawing/2014/main" id="{00000000-0008-0000-0000-0000EB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52" name="Texto 17" hidden="1">
          <a:extLst>
            <a:ext uri="{FF2B5EF4-FFF2-40B4-BE49-F238E27FC236}">
              <a16:creationId xmlns:a16="http://schemas.microsoft.com/office/drawing/2014/main" id="{00000000-0008-0000-0000-0000EC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53" name="Texto 17" hidden="1">
          <a:extLst>
            <a:ext uri="{FF2B5EF4-FFF2-40B4-BE49-F238E27FC236}">
              <a16:creationId xmlns:a16="http://schemas.microsoft.com/office/drawing/2014/main" id="{00000000-0008-0000-0000-0000ED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54" name="Texto 17" hidden="1">
          <a:extLst>
            <a:ext uri="{FF2B5EF4-FFF2-40B4-BE49-F238E27FC236}">
              <a16:creationId xmlns:a16="http://schemas.microsoft.com/office/drawing/2014/main" id="{00000000-0008-0000-0000-0000EE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55" name="Texto 17" hidden="1">
          <a:extLst>
            <a:ext uri="{FF2B5EF4-FFF2-40B4-BE49-F238E27FC236}">
              <a16:creationId xmlns:a16="http://schemas.microsoft.com/office/drawing/2014/main" id="{00000000-0008-0000-0000-0000EF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56" name="Texto 17" hidden="1">
          <a:extLst>
            <a:ext uri="{FF2B5EF4-FFF2-40B4-BE49-F238E27FC236}">
              <a16:creationId xmlns:a16="http://schemas.microsoft.com/office/drawing/2014/main" id="{00000000-0008-0000-0000-0000F0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57" name="Texto 17" hidden="1">
          <a:extLst>
            <a:ext uri="{FF2B5EF4-FFF2-40B4-BE49-F238E27FC236}">
              <a16:creationId xmlns:a16="http://schemas.microsoft.com/office/drawing/2014/main" id="{00000000-0008-0000-0000-0000F1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58" name="Texto 17" hidden="1">
          <a:extLst>
            <a:ext uri="{FF2B5EF4-FFF2-40B4-BE49-F238E27FC236}">
              <a16:creationId xmlns:a16="http://schemas.microsoft.com/office/drawing/2014/main" id="{00000000-0008-0000-0000-0000F2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59" name="Texto 17" hidden="1">
          <a:extLst>
            <a:ext uri="{FF2B5EF4-FFF2-40B4-BE49-F238E27FC236}">
              <a16:creationId xmlns:a16="http://schemas.microsoft.com/office/drawing/2014/main" id="{00000000-0008-0000-0000-0000F3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60" name="Texto 17" hidden="1">
          <a:extLst>
            <a:ext uri="{FF2B5EF4-FFF2-40B4-BE49-F238E27FC236}">
              <a16:creationId xmlns:a16="http://schemas.microsoft.com/office/drawing/2014/main" id="{00000000-0008-0000-0000-0000F4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61" name="Texto 17" hidden="1">
          <a:extLst>
            <a:ext uri="{FF2B5EF4-FFF2-40B4-BE49-F238E27FC236}">
              <a16:creationId xmlns:a16="http://schemas.microsoft.com/office/drawing/2014/main" id="{00000000-0008-0000-0000-0000F5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62" name="Texto 17" hidden="1">
          <a:extLst>
            <a:ext uri="{FF2B5EF4-FFF2-40B4-BE49-F238E27FC236}">
              <a16:creationId xmlns:a16="http://schemas.microsoft.com/office/drawing/2014/main" id="{00000000-0008-0000-0000-0000F6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63" name="Texto 17" hidden="1">
          <a:extLst>
            <a:ext uri="{FF2B5EF4-FFF2-40B4-BE49-F238E27FC236}">
              <a16:creationId xmlns:a16="http://schemas.microsoft.com/office/drawing/2014/main" id="{00000000-0008-0000-0000-0000F7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147059</xdr:rowOff>
    </xdr:to>
    <xdr:sp macro="" textlink="">
      <xdr:nvSpPr>
        <xdr:cNvPr id="3064" name="Texto 17" hidden="1">
          <a:extLst>
            <a:ext uri="{FF2B5EF4-FFF2-40B4-BE49-F238E27FC236}">
              <a16:creationId xmlns:a16="http://schemas.microsoft.com/office/drawing/2014/main" id="{00000000-0008-0000-0000-0000F8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65" name="Texto 17" hidden="1">
          <a:extLst>
            <a:ext uri="{FF2B5EF4-FFF2-40B4-BE49-F238E27FC236}">
              <a16:creationId xmlns:a16="http://schemas.microsoft.com/office/drawing/2014/main" id="{00000000-0008-0000-0000-0000F9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66" name="Texto 17" hidden="1">
          <a:extLst>
            <a:ext uri="{FF2B5EF4-FFF2-40B4-BE49-F238E27FC236}">
              <a16:creationId xmlns:a16="http://schemas.microsoft.com/office/drawing/2014/main" id="{00000000-0008-0000-0000-0000FA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67" name="Texto 17" hidden="1">
          <a:extLst>
            <a:ext uri="{FF2B5EF4-FFF2-40B4-BE49-F238E27FC236}">
              <a16:creationId xmlns:a16="http://schemas.microsoft.com/office/drawing/2014/main" id="{00000000-0008-0000-0000-0000FB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68" name="Texto 17" hidden="1">
          <a:extLst>
            <a:ext uri="{FF2B5EF4-FFF2-40B4-BE49-F238E27FC236}">
              <a16:creationId xmlns:a16="http://schemas.microsoft.com/office/drawing/2014/main" id="{00000000-0008-0000-0000-0000FC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69" name="Texto 17" hidden="1">
          <a:extLst>
            <a:ext uri="{FF2B5EF4-FFF2-40B4-BE49-F238E27FC236}">
              <a16:creationId xmlns:a16="http://schemas.microsoft.com/office/drawing/2014/main" id="{00000000-0008-0000-0000-0000FD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70" name="Texto 17" hidden="1">
          <a:extLst>
            <a:ext uri="{FF2B5EF4-FFF2-40B4-BE49-F238E27FC236}">
              <a16:creationId xmlns:a16="http://schemas.microsoft.com/office/drawing/2014/main" id="{00000000-0008-0000-0000-0000FE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71" name="Texto 17" hidden="1">
          <a:extLst>
            <a:ext uri="{FF2B5EF4-FFF2-40B4-BE49-F238E27FC236}">
              <a16:creationId xmlns:a16="http://schemas.microsoft.com/office/drawing/2014/main" id="{00000000-0008-0000-0000-0000FF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72" name="Texto 17" hidden="1">
          <a:extLst>
            <a:ext uri="{FF2B5EF4-FFF2-40B4-BE49-F238E27FC236}">
              <a16:creationId xmlns:a16="http://schemas.microsoft.com/office/drawing/2014/main" id="{00000000-0008-0000-0000-000000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73" name="Texto 17" hidden="1">
          <a:extLst>
            <a:ext uri="{FF2B5EF4-FFF2-40B4-BE49-F238E27FC236}">
              <a16:creationId xmlns:a16="http://schemas.microsoft.com/office/drawing/2014/main" id="{00000000-0008-0000-0000-000001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74" name="Texto 17" hidden="1">
          <a:extLst>
            <a:ext uri="{FF2B5EF4-FFF2-40B4-BE49-F238E27FC236}">
              <a16:creationId xmlns:a16="http://schemas.microsoft.com/office/drawing/2014/main" id="{00000000-0008-0000-0000-000002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75" name="Texto 17" hidden="1">
          <a:extLst>
            <a:ext uri="{FF2B5EF4-FFF2-40B4-BE49-F238E27FC236}">
              <a16:creationId xmlns:a16="http://schemas.microsoft.com/office/drawing/2014/main" id="{00000000-0008-0000-0000-000003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76" name="Texto 17" hidden="1">
          <a:extLst>
            <a:ext uri="{FF2B5EF4-FFF2-40B4-BE49-F238E27FC236}">
              <a16:creationId xmlns:a16="http://schemas.microsoft.com/office/drawing/2014/main" id="{00000000-0008-0000-0000-000004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77" name="Texto 17" hidden="1">
          <a:extLst>
            <a:ext uri="{FF2B5EF4-FFF2-40B4-BE49-F238E27FC236}">
              <a16:creationId xmlns:a16="http://schemas.microsoft.com/office/drawing/2014/main" id="{00000000-0008-0000-0000-000005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78" name="Texto 17" hidden="1">
          <a:extLst>
            <a:ext uri="{FF2B5EF4-FFF2-40B4-BE49-F238E27FC236}">
              <a16:creationId xmlns:a16="http://schemas.microsoft.com/office/drawing/2014/main" id="{00000000-0008-0000-0000-000006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79" name="Texto 17" hidden="1">
          <a:extLst>
            <a:ext uri="{FF2B5EF4-FFF2-40B4-BE49-F238E27FC236}">
              <a16:creationId xmlns:a16="http://schemas.microsoft.com/office/drawing/2014/main" id="{00000000-0008-0000-0000-000007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80" name="Texto 17" hidden="1">
          <a:extLst>
            <a:ext uri="{FF2B5EF4-FFF2-40B4-BE49-F238E27FC236}">
              <a16:creationId xmlns:a16="http://schemas.microsoft.com/office/drawing/2014/main" id="{00000000-0008-0000-0000-000008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81" name="Texto 17" hidden="1">
          <a:extLst>
            <a:ext uri="{FF2B5EF4-FFF2-40B4-BE49-F238E27FC236}">
              <a16:creationId xmlns:a16="http://schemas.microsoft.com/office/drawing/2014/main" id="{00000000-0008-0000-0000-000009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82" name="Texto 17" hidden="1">
          <a:extLst>
            <a:ext uri="{FF2B5EF4-FFF2-40B4-BE49-F238E27FC236}">
              <a16:creationId xmlns:a16="http://schemas.microsoft.com/office/drawing/2014/main" id="{00000000-0008-0000-0000-00000A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83" name="Texto 17" hidden="1">
          <a:extLst>
            <a:ext uri="{FF2B5EF4-FFF2-40B4-BE49-F238E27FC236}">
              <a16:creationId xmlns:a16="http://schemas.microsoft.com/office/drawing/2014/main" id="{00000000-0008-0000-0000-00000B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84" name="Texto 17" hidden="1">
          <a:extLst>
            <a:ext uri="{FF2B5EF4-FFF2-40B4-BE49-F238E27FC236}">
              <a16:creationId xmlns:a16="http://schemas.microsoft.com/office/drawing/2014/main" id="{00000000-0008-0000-0000-00000C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85" name="Texto 17" hidden="1">
          <a:extLst>
            <a:ext uri="{FF2B5EF4-FFF2-40B4-BE49-F238E27FC236}">
              <a16:creationId xmlns:a16="http://schemas.microsoft.com/office/drawing/2014/main" id="{00000000-0008-0000-0000-00000D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86" name="Texto 17" hidden="1">
          <a:extLst>
            <a:ext uri="{FF2B5EF4-FFF2-40B4-BE49-F238E27FC236}">
              <a16:creationId xmlns:a16="http://schemas.microsoft.com/office/drawing/2014/main" id="{00000000-0008-0000-0000-00000E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87" name="Texto 17" hidden="1">
          <a:extLst>
            <a:ext uri="{FF2B5EF4-FFF2-40B4-BE49-F238E27FC236}">
              <a16:creationId xmlns:a16="http://schemas.microsoft.com/office/drawing/2014/main" id="{00000000-0008-0000-0000-00000F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147059</xdr:rowOff>
    </xdr:to>
    <xdr:sp macro="" textlink="">
      <xdr:nvSpPr>
        <xdr:cNvPr id="3088" name="Texto 17" hidden="1">
          <a:extLst>
            <a:ext uri="{FF2B5EF4-FFF2-40B4-BE49-F238E27FC236}">
              <a16:creationId xmlns:a16="http://schemas.microsoft.com/office/drawing/2014/main" id="{00000000-0008-0000-0000-000010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89" name="Texto 17" hidden="1">
          <a:extLst>
            <a:ext uri="{FF2B5EF4-FFF2-40B4-BE49-F238E27FC236}">
              <a16:creationId xmlns:a16="http://schemas.microsoft.com/office/drawing/2014/main" id="{00000000-0008-0000-0000-000011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90" name="Texto 17" hidden="1">
          <a:extLst>
            <a:ext uri="{FF2B5EF4-FFF2-40B4-BE49-F238E27FC236}">
              <a16:creationId xmlns:a16="http://schemas.microsoft.com/office/drawing/2014/main" id="{00000000-0008-0000-0000-000012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91" name="Texto 17" hidden="1">
          <a:extLst>
            <a:ext uri="{FF2B5EF4-FFF2-40B4-BE49-F238E27FC236}">
              <a16:creationId xmlns:a16="http://schemas.microsoft.com/office/drawing/2014/main" id="{00000000-0008-0000-0000-000013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92" name="Texto 17" hidden="1">
          <a:extLst>
            <a:ext uri="{FF2B5EF4-FFF2-40B4-BE49-F238E27FC236}">
              <a16:creationId xmlns:a16="http://schemas.microsoft.com/office/drawing/2014/main" id="{00000000-0008-0000-0000-000014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93" name="Texto 17" hidden="1">
          <a:extLst>
            <a:ext uri="{FF2B5EF4-FFF2-40B4-BE49-F238E27FC236}">
              <a16:creationId xmlns:a16="http://schemas.microsoft.com/office/drawing/2014/main" id="{00000000-0008-0000-0000-000015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94" name="Texto 17" hidden="1">
          <a:extLst>
            <a:ext uri="{FF2B5EF4-FFF2-40B4-BE49-F238E27FC236}">
              <a16:creationId xmlns:a16="http://schemas.microsoft.com/office/drawing/2014/main" id="{00000000-0008-0000-0000-000016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95" name="Texto 17" hidden="1">
          <a:extLst>
            <a:ext uri="{FF2B5EF4-FFF2-40B4-BE49-F238E27FC236}">
              <a16:creationId xmlns:a16="http://schemas.microsoft.com/office/drawing/2014/main" id="{00000000-0008-0000-0000-000017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96" name="Texto 17" hidden="1">
          <a:extLst>
            <a:ext uri="{FF2B5EF4-FFF2-40B4-BE49-F238E27FC236}">
              <a16:creationId xmlns:a16="http://schemas.microsoft.com/office/drawing/2014/main" id="{00000000-0008-0000-0000-000018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97" name="Texto 17" hidden="1">
          <a:extLst>
            <a:ext uri="{FF2B5EF4-FFF2-40B4-BE49-F238E27FC236}">
              <a16:creationId xmlns:a16="http://schemas.microsoft.com/office/drawing/2014/main" id="{00000000-0008-0000-0000-000019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98" name="Texto 17" hidden="1">
          <a:extLst>
            <a:ext uri="{FF2B5EF4-FFF2-40B4-BE49-F238E27FC236}">
              <a16:creationId xmlns:a16="http://schemas.microsoft.com/office/drawing/2014/main" id="{00000000-0008-0000-0000-00001A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99" name="Texto 17" hidden="1">
          <a:extLst>
            <a:ext uri="{FF2B5EF4-FFF2-40B4-BE49-F238E27FC236}">
              <a16:creationId xmlns:a16="http://schemas.microsoft.com/office/drawing/2014/main" id="{00000000-0008-0000-0000-00001B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00" name="Texto 17" hidden="1">
          <a:extLst>
            <a:ext uri="{FF2B5EF4-FFF2-40B4-BE49-F238E27FC236}">
              <a16:creationId xmlns:a16="http://schemas.microsoft.com/office/drawing/2014/main" id="{00000000-0008-0000-0000-00001C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01" name="Texto 17" hidden="1">
          <a:extLst>
            <a:ext uri="{FF2B5EF4-FFF2-40B4-BE49-F238E27FC236}">
              <a16:creationId xmlns:a16="http://schemas.microsoft.com/office/drawing/2014/main" id="{00000000-0008-0000-0000-00001D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02" name="Texto 17" hidden="1">
          <a:extLst>
            <a:ext uri="{FF2B5EF4-FFF2-40B4-BE49-F238E27FC236}">
              <a16:creationId xmlns:a16="http://schemas.microsoft.com/office/drawing/2014/main" id="{00000000-0008-0000-0000-00001E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03" name="Texto 17" hidden="1">
          <a:extLst>
            <a:ext uri="{FF2B5EF4-FFF2-40B4-BE49-F238E27FC236}">
              <a16:creationId xmlns:a16="http://schemas.microsoft.com/office/drawing/2014/main" id="{00000000-0008-0000-0000-00001F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147059</xdr:rowOff>
    </xdr:to>
    <xdr:sp macro="" textlink="">
      <xdr:nvSpPr>
        <xdr:cNvPr id="3104" name="Texto 17" hidden="1">
          <a:extLst>
            <a:ext uri="{FF2B5EF4-FFF2-40B4-BE49-F238E27FC236}">
              <a16:creationId xmlns:a16="http://schemas.microsoft.com/office/drawing/2014/main" id="{00000000-0008-0000-0000-000020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05" name="Texto 17" hidden="1">
          <a:extLst>
            <a:ext uri="{FF2B5EF4-FFF2-40B4-BE49-F238E27FC236}">
              <a16:creationId xmlns:a16="http://schemas.microsoft.com/office/drawing/2014/main" id="{00000000-0008-0000-0000-000021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06" name="Texto 17" hidden="1">
          <a:extLst>
            <a:ext uri="{FF2B5EF4-FFF2-40B4-BE49-F238E27FC236}">
              <a16:creationId xmlns:a16="http://schemas.microsoft.com/office/drawing/2014/main" id="{00000000-0008-0000-0000-000022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07" name="Texto 17" hidden="1">
          <a:extLst>
            <a:ext uri="{FF2B5EF4-FFF2-40B4-BE49-F238E27FC236}">
              <a16:creationId xmlns:a16="http://schemas.microsoft.com/office/drawing/2014/main" id="{00000000-0008-0000-0000-000023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08" name="Texto 17" hidden="1">
          <a:extLst>
            <a:ext uri="{FF2B5EF4-FFF2-40B4-BE49-F238E27FC236}">
              <a16:creationId xmlns:a16="http://schemas.microsoft.com/office/drawing/2014/main" id="{00000000-0008-0000-0000-000024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09" name="Texto 17" hidden="1">
          <a:extLst>
            <a:ext uri="{FF2B5EF4-FFF2-40B4-BE49-F238E27FC236}">
              <a16:creationId xmlns:a16="http://schemas.microsoft.com/office/drawing/2014/main" id="{00000000-0008-0000-0000-000025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10" name="Texto 17" hidden="1">
          <a:extLst>
            <a:ext uri="{FF2B5EF4-FFF2-40B4-BE49-F238E27FC236}">
              <a16:creationId xmlns:a16="http://schemas.microsoft.com/office/drawing/2014/main" id="{00000000-0008-0000-0000-000026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11" name="Texto 17" hidden="1">
          <a:extLst>
            <a:ext uri="{FF2B5EF4-FFF2-40B4-BE49-F238E27FC236}">
              <a16:creationId xmlns:a16="http://schemas.microsoft.com/office/drawing/2014/main" id="{00000000-0008-0000-0000-000027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12" name="Texto 17" hidden="1">
          <a:extLst>
            <a:ext uri="{FF2B5EF4-FFF2-40B4-BE49-F238E27FC236}">
              <a16:creationId xmlns:a16="http://schemas.microsoft.com/office/drawing/2014/main" id="{00000000-0008-0000-0000-000028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13" name="Texto 17" hidden="1">
          <a:extLst>
            <a:ext uri="{FF2B5EF4-FFF2-40B4-BE49-F238E27FC236}">
              <a16:creationId xmlns:a16="http://schemas.microsoft.com/office/drawing/2014/main" id="{00000000-0008-0000-0000-000029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14" name="Texto 17" hidden="1">
          <a:extLst>
            <a:ext uri="{FF2B5EF4-FFF2-40B4-BE49-F238E27FC236}">
              <a16:creationId xmlns:a16="http://schemas.microsoft.com/office/drawing/2014/main" id="{00000000-0008-0000-0000-00002A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15" name="Texto 17" hidden="1">
          <a:extLst>
            <a:ext uri="{FF2B5EF4-FFF2-40B4-BE49-F238E27FC236}">
              <a16:creationId xmlns:a16="http://schemas.microsoft.com/office/drawing/2014/main" id="{00000000-0008-0000-0000-00002B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16" name="Texto 17" hidden="1">
          <a:extLst>
            <a:ext uri="{FF2B5EF4-FFF2-40B4-BE49-F238E27FC236}">
              <a16:creationId xmlns:a16="http://schemas.microsoft.com/office/drawing/2014/main" id="{00000000-0008-0000-0000-00002C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17" name="Texto 17" hidden="1">
          <a:extLst>
            <a:ext uri="{FF2B5EF4-FFF2-40B4-BE49-F238E27FC236}">
              <a16:creationId xmlns:a16="http://schemas.microsoft.com/office/drawing/2014/main" id="{00000000-0008-0000-0000-00002D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18" name="Texto 17" hidden="1">
          <a:extLst>
            <a:ext uri="{FF2B5EF4-FFF2-40B4-BE49-F238E27FC236}">
              <a16:creationId xmlns:a16="http://schemas.microsoft.com/office/drawing/2014/main" id="{00000000-0008-0000-0000-00002E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19" name="Texto 17" hidden="1">
          <a:extLst>
            <a:ext uri="{FF2B5EF4-FFF2-40B4-BE49-F238E27FC236}">
              <a16:creationId xmlns:a16="http://schemas.microsoft.com/office/drawing/2014/main" id="{00000000-0008-0000-0000-00002F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147059</xdr:rowOff>
    </xdr:to>
    <xdr:sp macro="" textlink="">
      <xdr:nvSpPr>
        <xdr:cNvPr id="3120" name="Texto 17" hidden="1">
          <a:extLst>
            <a:ext uri="{FF2B5EF4-FFF2-40B4-BE49-F238E27FC236}">
              <a16:creationId xmlns:a16="http://schemas.microsoft.com/office/drawing/2014/main" id="{00000000-0008-0000-0000-000030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21" name="Texto 17" hidden="1">
          <a:extLst>
            <a:ext uri="{FF2B5EF4-FFF2-40B4-BE49-F238E27FC236}">
              <a16:creationId xmlns:a16="http://schemas.microsoft.com/office/drawing/2014/main" id="{00000000-0008-0000-0000-000031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22" name="Texto 17" hidden="1">
          <a:extLst>
            <a:ext uri="{FF2B5EF4-FFF2-40B4-BE49-F238E27FC236}">
              <a16:creationId xmlns:a16="http://schemas.microsoft.com/office/drawing/2014/main" id="{00000000-0008-0000-0000-000032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23" name="Texto 17" hidden="1">
          <a:extLst>
            <a:ext uri="{FF2B5EF4-FFF2-40B4-BE49-F238E27FC236}">
              <a16:creationId xmlns:a16="http://schemas.microsoft.com/office/drawing/2014/main" id="{00000000-0008-0000-0000-000033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24" name="Texto 17" hidden="1">
          <a:extLst>
            <a:ext uri="{FF2B5EF4-FFF2-40B4-BE49-F238E27FC236}">
              <a16:creationId xmlns:a16="http://schemas.microsoft.com/office/drawing/2014/main" id="{00000000-0008-0000-0000-000034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25" name="Texto 17" hidden="1">
          <a:extLst>
            <a:ext uri="{FF2B5EF4-FFF2-40B4-BE49-F238E27FC236}">
              <a16:creationId xmlns:a16="http://schemas.microsoft.com/office/drawing/2014/main" id="{00000000-0008-0000-0000-000035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26" name="Texto 17" hidden="1">
          <a:extLst>
            <a:ext uri="{FF2B5EF4-FFF2-40B4-BE49-F238E27FC236}">
              <a16:creationId xmlns:a16="http://schemas.microsoft.com/office/drawing/2014/main" id="{00000000-0008-0000-0000-000036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27" name="Texto 17" hidden="1">
          <a:extLst>
            <a:ext uri="{FF2B5EF4-FFF2-40B4-BE49-F238E27FC236}">
              <a16:creationId xmlns:a16="http://schemas.microsoft.com/office/drawing/2014/main" id="{00000000-0008-0000-0000-000037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28" name="Texto 17" hidden="1">
          <a:extLst>
            <a:ext uri="{FF2B5EF4-FFF2-40B4-BE49-F238E27FC236}">
              <a16:creationId xmlns:a16="http://schemas.microsoft.com/office/drawing/2014/main" id="{00000000-0008-0000-0000-000038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29" name="Texto 17" hidden="1">
          <a:extLst>
            <a:ext uri="{FF2B5EF4-FFF2-40B4-BE49-F238E27FC236}">
              <a16:creationId xmlns:a16="http://schemas.microsoft.com/office/drawing/2014/main" id="{00000000-0008-0000-0000-000039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30" name="Texto 17" hidden="1">
          <a:extLst>
            <a:ext uri="{FF2B5EF4-FFF2-40B4-BE49-F238E27FC236}">
              <a16:creationId xmlns:a16="http://schemas.microsoft.com/office/drawing/2014/main" id="{00000000-0008-0000-0000-00003A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31" name="Texto 17" hidden="1">
          <a:extLst>
            <a:ext uri="{FF2B5EF4-FFF2-40B4-BE49-F238E27FC236}">
              <a16:creationId xmlns:a16="http://schemas.microsoft.com/office/drawing/2014/main" id="{00000000-0008-0000-0000-00003B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32" name="Texto 17" hidden="1">
          <a:extLst>
            <a:ext uri="{FF2B5EF4-FFF2-40B4-BE49-F238E27FC236}">
              <a16:creationId xmlns:a16="http://schemas.microsoft.com/office/drawing/2014/main" id="{00000000-0008-0000-0000-00003C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33" name="Texto 17" hidden="1">
          <a:extLst>
            <a:ext uri="{FF2B5EF4-FFF2-40B4-BE49-F238E27FC236}">
              <a16:creationId xmlns:a16="http://schemas.microsoft.com/office/drawing/2014/main" id="{00000000-0008-0000-0000-00003D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34" name="Texto 17" hidden="1">
          <a:extLst>
            <a:ext uri="{FF2B5EF4-FFF2-40B4-BE49-F238E27FC236}">
              <a16:creationId xmlns:a16="http://schemas.microsoft.com/office/drawing/2014/main" id="{00000000-0008-0000-0000-00003E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35" name="Texto 17" hidden="1">
          <a:extLst>
            <a:ext uri="{FF2B5EF4-FFF2-40B4-BE49-F238E27FC236}">
              <a16:creationId xmlns:a16="http://schemas.microsoft.com/office/drawing/2014/main" id="{00000000-0008-0000-0000-00003F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147059</xdr:rowOff>
    </xdr:to>
    <xdr:sp macro="" textlink="">
      <xdr:nvSpPr>
        <xdr:cNvPr id="3136" name="Texto 17" hidden="1">
          <a:extLst>
            <a:ext uri="{FF2B5EF4-FFF2-40B4-BE49-F238E27FC236}">
              <a16:creationId xmlns:a16="http://schemas.microsoft.com/office/drawing/2014/main" id="{00000000-0008-0000-0000-000040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37" name="Texto 17" hidden="1">
          <a:extLst>
            <a:ext uri="{FF2B5EF4-FFF2-40B4-BE49-F238E27FC236}">
              <a16:creationId xmlns:a16="http://schemas.microsoft.com/office/drawing/2014/main" id="{00000000-0008-0000-0000-000041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38" name="Texto 17" hidden="1">
          <a:extLst>
            <a:ext uri="{FF2B5EF4-FFF2-40B4-BE49-F238E27FC236}">
              <a16:creationId xmlns:a16="http://schemas.microsoft.com/office/drawing/2014/main" id="{00000000-0008-0000-0000-000042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39" name="Texto 17" hidden="1">
          <a:extLst>
            <a:ext uri="{FF2B5EF4-FFF2-40B4-BE49-F238E27FC236}">
              <a16:creationId xmlns:a16="http://schemas.microsoft.com/office/drawing/2014/main" id="{00000000-0008-0000-0000-000043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40" name="Texto 17" hidden="1">
          <a:extLst>
            <a:ext uri="{FF2B5EF4-FFF2-40B4-BE49-F238E27FC236}">
              <a16:creationId xmlns:a16="http://schemas.microsoft.com/office/drawing/2014/main" id="{00000000-0008-0000-0000-000044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41" name="Texto 17" hidden="1">
          <a:extLst>
            <a:ext uri="{FF2B5EF4-FFF2-40B4-BE49-F238E27FC236}">
              <a16:creationId xmlns:a16="http://schemas.microsoft.com/office/drawing/2014/main" id="{00000000-0008-0000-0000-000045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42" name="Texto 17" hidden="1">
          <a:extLst>
            <a:ext uri="{FF2B5EF4-FFF2-40B4-BE49-F238E27FC236}">
              <a16:creationId xmlns:a16="http://schemas.microsoft.com/office/drawing/2014/main" id="{00000000-0008-0000-0000-000046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43" name="Texto 17" hidden="1">
          <a:extLst>
            <a:ext uri="{FF2B5EF4-FFF2-40B4-BE49-F238E27FC236}">
              <a16:creationId xmlns:a16="http://schemas.microsoft.com/office/drawing/2014/main" id="{00000000-0008-0000-0000-000047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44" name="Texto 17" hidden="1">
          <a:extLst>
            <a:ext uri="{FF2B5EF4-FFF2-40B4-BE49-F238E27FC236}">
              <a16:creationId xmlns:a16="http://schemas.microsoft.com/office/drawing/2014/main" id="{00000000-0008-0000-0000-000048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45" name="Texto 17" hidden="1">
          <a:extLst>
            <a:ext uri="{FF2B5EF4-FFF2-40B4-BE49-F238E27FC236}">
              <a16:creationId xmlns:a16="http://schemas.microsoft.com/office/drawing/2014/main" id="{00000000-0008-0000-0000-000049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46" name="Texto 17" hidden="1">
          <a:extLst>
            <a:ext uri="{FF2B5EF4-FFF2-40B4-BE49-F238E27FC236}">
              <a16:creationId xmlns:a16="http://schemas.microsoft.com/office/drawing/2014/main" id="{00000000-0008-0000-0000-00004A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47" name="Texto 17" hidden="1">
          <a:extLst>
            <a:ext uri="{FF2B5EF4-FFF2-40B4-BE49-F238E27FC236}">
              <a16:creationId xmlns:a16="http://schemas.microsoft.com/office/drawing/2014/main" id="{00000000-0008-0000-0000-00004B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48" name="Texto 17" hidden="1">
          <a:extLst>
            <a:ext uri="{FF2B5EF4-FFF2-40B4-BE49-F238E27FC236}">
              <a16:creationId xmlns:a16="http://schemas.microsoft.com/office/drawing/2014/main" id="{00000000-0008-0000-0000-00004C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49" name="Texto 17" hidden="1">
          <a:extLst>
            <a:ext uri="{FF2B5EF4-FFF2-40B4-BE49-F238E27FC236}">
              <a16:creationId xmlns:a16="http://schemas.microsoft.com/office/drawing/2014/main" id="{00000000-0008-0000-0000-00004D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50" name="Texto 17" hidden="1">
          <a:extLst>
            <a:ext uri="{FF2B5EF4-FFF2-40B4-BE49-F238E27FC236}">
              <a16:creationId xmlns:a16="http://schemas.microsoft.com/office/drawing/2014/main" id="{00000000-0008-0000-0000-00004E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51" name="Texto 17" hidden="1">
          <a:extLst>
            <a:ext uri="{FF2B5EF4-FFF2-40B4-BE49-F238E27FC236}">
              <a16:creationId xmlns:a16="http://schemas.microsoft.com/office/drawing/2014/main" id="{00000000-0008-0000-0000-00004F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147059</xdr:rowOff>
    </xdr:to>
    <xdr:sp macro="" textlink="">
      <xdr:nvSpPr>
        <xdr:cNvPr id="3152" name="Texto 17" hidden="1">
          <a:extLst>
            <a:ext uri="{FF2B5EF4-FFF2-40B4-BE49-F238E27FC236}">
              <a16:creationId xmlns:a16="http://schemas.microsoft.com/office/drawing/2014/main" id="{00000000-0008-0000-0000-000050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53" name="Texto 17" hidden="1">
          <a:extLst>
            <a:ext uri="{FF2B5EF4-FFF2-40B4-BE49-F238E27FC236}">
              <a16:creationId xmlns:a16="http://schemas.microsoft.com/office/drawing/2014/main" id="{00000000-0008-0000-0000-000051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54" name="Texto 17" hidden="1">
          <a:extLst>
            <a:ext uri="{FF2B5EF4-FFF2-40B4-BE49-F238E27FC236}">
              <a16:creationId xmlns:a16="http://schemas.microsoft.com/office/drawing/2014/main" id="{00000000-0008-0000-0000-000052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55" name="Texto 17" hidden="1">
          <a:extLst>
            <a:ext uri="{FF2B5EF4-FFF2-40B4-BE49-F238E27FC236}">
              <a16:creationId xmlns:a16="http://schemas.microsoft.com/office/drawing/2014/main" id="{00000000-0008-0000-0000-000053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56" name="Texto 17" hidden="1">
          <a:extLst>
            <a:ext uri="{FF2B5EF4-FFF2-40B4-BE49-F238E27FC236}">
              <a16:creationId xmlns:a16="http://schemas.microsoft.com/office/drawing/2014/main" id="{00000000-0008-0000-0000-000054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57" name="Texto 17" hidden="1">
          <a:extLst>
            <a:ext uri="{FF2B5EF4-FFF2-40B4-BE49-F238E27FC236}">
              <a16:creationId xmlns:a16="http://schemas.microsoft.com/office/drawing/2014/main" id="{00000000-0008-0000-0000-000055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58" name="Texto 17" hidden="1">
          <a:extLst>
            <a:ext uri="{FF2B5EF4-FFF2-40B4-BE49-F238E27FC236}">
              <a16:creationId xmlns:a16="http://schemas.microsoft.com/office/drawing/2014/main" id="{00000000-0008-0000-0000-000056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59" name="Texto 17" hidden="1">
          <a:extLst>
            <a:ext uri="{FF2B5EF4-FFF2-40B4-BE49-F238E27FC236}">
              <a16:creationId xmlns:a16="http://schemas.microsoft.com/office/drawing/2014/main" id="{00000000-0008-0000-0000-000057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60" name="Texto 17" hidden="1">
          <a:extLst>
            <a:ext uri="{FF2B5EF4-FFF2-40B4-BE49-F238E27FC236}">
              <a16:creationId xmlns:a16="http://schemas.microsoft.com/office/drawing/2014/main" id="{00000000-0008-0000-0000-000058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61" name="Texto 17" hidden="1">
          <a:extLst>
            <a:ext uri="{FF2B5EF4-FFF2-40B4-BE49-F238E27FC236}">
              <a16:creationId xmlns:a16="http://schemas.microsoft.com/office/drawing/2014/main" id="{00000000-0008-0000-0000-000059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62" name="Texto 17" hidden="1">
          <a:extLst>
            <a:ext uri="{FF2B5EF4-FFF2-40B4-BE49-F238E27FC236}">
              <a16:creationId xmlns:a16="http://schemas.microsoft.com/office/drawing/2014/main" id="{00000000-0008-0000-0000-00005A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63" name="Texto 17" hidden="1">
          <a:extLst>
            <a:ext uri="{FF2B5EF4-FFF2-40B4-BE49-F238E27FC236}">
              <a16:creationId xmlns:a16="http://schemas.microsoft.com/office/drawing/2014/main" id="{00000000-0008-0000-0000-00005B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64" name="Texto 17" hidden="1">
          <a:extLst>
            <a:ext uri="{FF2B5EF4-FFF2-40B4-BE49-F238E27FC236}">
              <a16:creationId xmlns:a16="http://schemas.microsoft.com/office/drawing/2014/main" id="{00000000-0008-0000-0000-00005C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65" name="Texto 17" hidden="1">
          <a:extLst>
            <a:ext uri="{FF2B5EF4-FFF2-40B4-BE49-F238E27FC236}">
              <a16:creationId xmlns:a16="http://schemas.microsoft.com/office/drawing/2014/main" id="{00000000-0008-0000-0000-00005D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66" name="Texto 17" hidden="1">
          <a:extLst>
            <a:ext uri="{FF2B5EF4-FFF2-40B4-BE49-F238E27FC236}">
              <a16:creationId xmlns:a16="http://schemas.microsoft.com/office/drawing/2014/main" id="{00000000-0008-0000-0000-00005E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67" name="Texto 17" hidden="1">
          <a:extLst>
            <a:ext uri="{FF2B5EF4-FFF2-40B4-BE49-F238E27FC236}">
              <a16:creationId xmlns:a16="http://schemas.microsoft.com/office/drawing/2014/main" id="{00000000-0008-0000-0000-00005F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68" name="Texto 17" hidden="1">
          <a:extLst>
            <a:ext uri="{FF2B5EF4-FFF2-40B4-BE49-F238E27FC236}">
              <a16:creationId xmlns:a16="http://schemas.microsoft.com/office/drawing/2014/main" id="{00000000-0008-0000-0000-000060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69" name="Texto 17" hidden="1">
          <a:extLst>
            <a:ext uri="{FF2B5EF4-FFF2-40B4-BE49-F238E27FC236}">
              <a16:creationId xmlns:a16="http://schemas.microsoft.com/office/drawing/2014/main" id="{00000000-0008-0000-0000-000061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70" name="Texto 17" hidden="1">
          <a:extLst>
            <a:ext uri="{FF2B5EF4-FFF2-40B4-BE49-F238E27FC236}">
              <a16:creationId xmlns:a16="http://schemas.microsoft.com/office/drawing/2014/main" id="{00000000-0008-0000-0000-000062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71" name="Texto 17" hidden="1">
          <a:extLst>
            <a:ext uri="{FF2B5EF4-FFF2-40B4-BE49-F238E27FC236}">
              <a16:creationId xmlns:a16="http://schemas.microsoft.com/office/drawing/2014/main" id="{00000000-0008-0000-0000-000063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72" name="Texto 17" hidden="1">
          <a:extLst>
            <a:ext uri="{FF2B5EF4-FFF2-40B4-BE49-F238E27FC236}">
              <a16:creationId xmlns:a16="http://schemas.microsoft.com/office/drawing/2014/main" id="{00000000-0008-0000-0000-000064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73" name="Texto 17" hidden="1">
          <a:extLst>
            <a:ext uri="{FF2B5EF4-FFF2-40B4-BE49-F238E27FC236}">
              <a16:creationId xmlns:a16="http://schemas.microsoft.com/office/drawing/2014/main" id="{00000000-0008-0000-0000-000065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74" name="Texto 17" hidden="1">
          <a:extLst>
            <a:ext uri="{FF2B5EF4-FFF2-40B4-BE49-F238E27FC236}">
              <a16:creationId xmlns:a16="http://schemas.microsoft.com/office/drawing/2014/main" id="{00000000-0008-0000-0000-000066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75" name="Texto 17" hidden="1">
          <a:extLst>
            <a:ext uri="{FF2B5EF4-FFF2-40B4-BE49-F238E27FC236}">
              <a16:creationId xmlns:a16="http://schemas.microsoft.com/office/drawing/2014/main" id="{00000000-0008-0000-0000-000067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76" name="Texto 17" hidden="1">
          <a:extLst>
            <a:ext uri="{FF2B5EF4-FFF2-40B4-BE49-F238E27FC236}">
              <a16:creationId xmlns:a16="http://schemas.microsoft.com/office/drawing/2014/main" id="{00000000-0008-0000-0000-000068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77" name="Texto 17" hidden="1">
          <a:extLst>
            <a:ext uri="{FF2B5EF4-FFF2-40B4-BE49-F238E27FC236}">
              <a16:creationId xmlns:a16="http://schemas.microsoft.com/office/drawing/2014/main" id="{00000000-0008-0000-0000-000069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78" name="Texto 17" hidden="1">
          <a:extLst>
            <a:ext uri="{FF2B5EF4-FFF2-40B4-BE49-F238E27FC236}">
              <a16:creationId xmlns:a16="http://schemas.microsoft.com/office/drawing/2014/main" id="{00000000-0008-0000-0000-00006A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79" name="Texto 17" hidden="1">
          <a:extLst>
            <a:ext uri="{FF2B5EF4-FFF2-40B4-BE49-F238E27FC236}">
              <a16:creationId xmlns:a16="http://schemas.microsoft.com/office/drawing/2014/main" id="{00000000-0008-0000-0000-00006B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80" name="Texto 17" hidden="1">
          <a:extLst>
            <a:ext uri="{FF2B5EF4-FFF2-40B4-BE49-F238E27FC236}">
              <a16:creationId xmlns:a16="http://schemas.microsoft.com/office/drawing/2014/main" id="{00000000-0008-0000-0000-00006C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186011</xdr:rowOff>
    </xdr:to>
    <xdr:sp macro="" textlink="">
      <xdr:nvSpPr>
        <xdr:cNvPr id="3181" name="Texto 17" hidden="1">
          <a:extLst>
            <a:ext uri="{FF2B5EF4-FFF2-40B4-BE49-F238E27FC236}">
              <a16:creationId xmlns:a16="http://schemas.microsoft.com/office/drawing/2014/main" id="{00000000-0008-0000-0000-00006D0C0000}"/>
            </a:ext>
          </a:extLst>
        </xdr:cNvPr>
        <xdr:cNvSpPr txBox="1">
          <a:spLocks noChangeArrowheads="1"/>
        </xdr:cNvSpPr>
      </xdr:nvSpPr>
      <xdr:spPr bwMode="auto">
        <a:xfrm>
          <a:off x="781050" y="4533900"/>
          <a:ext cx="1333500" cy="33337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186011</xdr:rowOff>
    </xdr:to>
    <xdr:sp macro="" textlink="">
      <xdr:nvSpPr>
        <xdr:cNvPr id="3182" name="Texto 17" hidden="1">
          <a:extLst>
            <a:ext uri="{FF2B5EF4-FFF2-40B4-BE49-F238E27FC236}">
              <a16:creationId xmlns:a16="http://schemas.microsoft.com/office/drawing/2014/main" id="{00000000-0008-0000-0000-00006E0C0000}"/>
            </a:ext>
          </a:extLst>
        </xdr:cNvPr>
        <xdr:cNvSpPr txBox="1">
          <a:spLocks noChangeArrowheads="1"/>
        </xdr:cNvSpPr>
      </xdr:nvSpPr>
      <xdr:spPr bwMode="auto">
        <a:xfrm>
          <a:off x="781050" y="4533900"/>
          <a:ext cx="1333500" cy="33337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186011</xdr:rowOff>
    </xdr:to>
    <xdr:sp macro="" textlink="">
      <xdr:nvSpPr>
        <xdr:cNvPr id="3183" name="Texto 17" hidden="1">
          <a:extLst>
            <a:ext uri="{FF2B5EF4-FFF2-40B4-BE49-F238E27FC236}">
              <a16:creationId xmlns:a16="http://schemas.microsoft.com/office/drawing/2014/main" id="{00000000-0008-0000-0000-00006F0C0000}"/>
            </a:ext>
          </a:extLst>
        </xdr:cNvPr>
        <xdr:cNvSpPr txBox="1">
          <a:spLocks noChangeArrowheads="1"/>
        </xdr:cNvSpPr>
      </xdr:nvSpPr>
      <xdr:spPr bwMode="auto">
        <a:xfrm>
          <a:off x="781050" y="4533900"/>
          <a:ext cx="1333500" cy="33337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186011</xdr:rowOff>
    </xdr:to>
    <xdr:sp macro="" textlink="">
      <xdr:nvSpPr>
        <xdr:cNvPr id="3184" name="Texto 17" hidden="1">
          <a:extLst>
            <a:ext uri="{FF2B5EF4-FFF2-40B4-BE49-F238E27FC236}">
              <a16:creationId xmlns:a16="http://schemas.microsoft.com/office/drawing/2014/main" id="{00000000-0008-0000-0000-0000700C0000}"/>
            </a:ext>
          </a:extLst>
        </xdr:cNvPr>
        <xdr:cNvSpPr txBox="1">
          <a:spLocks noChangeArrowheads="1"/>
        </xdr:cNvSpPr>
      </xdr:nvSpPr>
      <xdr:spPr bwMode="auto">
        <a:xfrm>
          <a:off x="781050" y="4533900"/>
          <a:ext cx="1333500" cy="33337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186011</xdr:rowOff>
    </xdr:to>
    <xdr:sp macro="" textlink="">
      <xdr:nvSpPr>
        <xdr:cNvPr id="3185" name="Texto 17" hidden="1">
          <a:extLst>
            <a:ext uri="{FF2B5EF4-FFF2-40B4-BE49-F238E27FC236}">
              <a16:creationId xmlns:a16="http://schemas.microsoft.com/office/drawing/2014/main" id="{00000000-0008-0000-0000-0000710C0000}"/>
            </a:ext>
          </a:extLst>
        </xdr:cNvPr>
        <xdr:cNvSpPr txBox="1">
          <a:spLocks noChangeArrowheads="1"/>
        </xdr:cNvSpPr>
      </xdr:nvSpPr>
      <xdr:spPr bwMode="auto">
        <a:xfrm>
          <a:off x="781050" y="4533900"/>
          <a:ext cx="1333500" cy="33337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186011</xdr:rowOff>
    </xdr:to>
    <xdr:sp macro="" textlink="">
      <xdr:nvSpPr>
        <xdr:cNvPr id="3186" name="Texto 17" hidden="1">
          <a:extLst>
            <a:ext uri="{FF2B5EF4-FFF2-40B4-BE49-F238E27FC236}">
              <a16:creationId xmlns:a16="http://schemas.microsoft.com/office/drawing/2014/main" id="{00000000-0008-0000-0000-0000720C0000}"/>
            </a:ext>
          </a:extLst>
        </xdr:cNvPr>
        <xdr:cNvSpPr txBox="1">
          <a:spLocks noChangeArrowheads="1"/>
        </xdr:cNvSpPr>
      </xdr:nvSpPr>
      <xdr:spPr bwMode="auto">
        <a:xfrm>
          <a:off x="781050" y="4533900"/>
          <a:ext cx="1333500" cy="33337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186011</xdr:rowOff>
    </xdr:to>
    <xdr:sp macro="" textlink="">
      <xdr:nvSpPr>
        <xdr:cNvPr id="3187" name="Texto 17" hidden="1">
          <a:extLst>
            <a:ext uri="{FF2B5EF4-FFF2-40B4-BE49-F238E27FC236}">
              <a16:creationId xmlns:a16="http://schemas.microsoft.com/office/drawing/2014/main" id="{00000000-0008-0000-0000-0000730C0000}"/>
            </a:ext>
          </a:extLst>
        </xdr:cNvPr>
        <xdr:cNvSpPr txBox="1">
          <a:spLocks noChangeArrowheads="1"/>
        </xdr:cNvSpPr>
      </xdr:nvSpPr>
      <xdr:spPr bwMode="auto">
        <a:xfrm>
          <a:off x="781050" y="4533900"/>
          <a:ext cx="1333500" cy="33337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186011</xdr:rowOff>
    </xdr:to>
    <xdr:sp macro="" textlink="">
      <xdr:nvSpPr>
        <xdr:cNvPr id="3188" name="Texto 17" hidden="1">
          <a:extLst>
            <a:ext uri="{FF2B5EF4-FFF2-40B4-BE49-F238E27FC236}">
              <a16:creationId xmlns:a16="http://schemas.microsoft.com/office/drawing/2014/main" id="{00000000-0008-0000-0000-0000740C0000}"/>
            </a:ext>
          </a:extLst>
        </xdr:cNvPr>
        <xdr:cNvSpPr txBox="1">
          <a:spLocks noChangeArrowheads="1"/>
        </xdr:cNvSpPr>
      </xdr:nvSpPr>
      <xdr:spPr bwMode="auto">
        <a:xfrm>
          <a:off x="781050" y="4533900"/>
          <a:ext cx="1333500" cy="33337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195536</xdr:rowOff>
    </xdr:to>
    <xdr:sp macro="" textlink="">
      <xdr:nvSpPr>
        <xdr:cNvPr id="3189" name="Texto 17" hidden="1">
          <a:extLst>
            <a:ext uri="{FF2B5EF4-FFF2-40B4-BE49-F238E27FC236}">
              <a16:creationId xmlns:a16="http://schemas.microsoft.com/office/drawing/2014/main" id="{00000000-0008-0000-0000-0000750C0000}"/>
            </a:ext>
          </a:extLst>
        </xdr:cNvPr>
        <xdr:cNvSpPr txBox="1">
          <a:spLocks noChangeArrowheads="1"/>
        </xdr:cNvSpPr>
      </xdr:nvSpPr>
      <xdr:spPr bwMode="auto">
        <a:xfrm>
          <a:off x="781050" y="4533900"/>
          <a:ext cx="1333500" cy="3429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195536</xdr:rowOff>
    </xdr:to>
    <xdr:sp macro="" textlink="">
      <xdr:nvSpPr>
        <xdr:cNvPr id="3190" name="Texto 17" hidden="1">
          <a:extLst>
            <a:ext uri="{FF2B5EF4-FFF2-40B4-BE49-F238E27FC236}">
              <a16:creationId xmlns:a16="http://schemas.microsoft.com/office/drawing/2014/main" id="{00000000-0008-0000-0000-0000760C0000}"/>
            </a:ext>
          </a:extLst>
        </xdr:cNvPr>
        <xdr:cNvSpPr txBox="1">
          <a:spLocks noChangeArrowheads="1"/>
        </xdr:cNvSpPr>
      </xdr:nvSpPr>
      <xdr:spPr bwMode="auto">
        <a:xfrm>
          <a:off x="781050" y="4533900"/>
          <a:ext cx="1333500" cy="3429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195536</xdr:rowOff>
    </xdr:to>
    <xdr:sp macro="" textlink="">
      <xdr:nvSpPr>
        <xdr:cNvPr id="3191" name="Texto 17" hidden="1">
          <a:extLst>
            <a:ext uri="{FF2B5EF4-FFF2-40B4-BE49-F238E27FC236}">
              <a16:creationId xmlns:a16="http://schemas.microsoft.com/office/drawing/2014/main" id="{00000000-0008-0000-0000-0000770C0000}"/>
            </a:ext>
          </a:extLst>
        </xdr:cNvPr>
        <xdr:cNvSpPr txBox="1">
          <a:spLocks noChangeArrowheads="1"/>
        </xdr:cNvSpPr>
      </xdr:nvSpPr>
      <xdr:spPr bwMode="auto">
        <a:xfrm>
          <a:off x="781050" y="4533900"/>
          <a:ext cx="1333500" cy="3429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195536</xdr:rowOff>
    </xdr:to>
    <xdr:sp macro="" textlink="">
      <xdr:nvSpPr>
        <xdr:cNvPr id="3192" name="Texto 17" hidden="1">
          <a:extLst>
            <a:ext uri="{FF2B5EF4-FFF2-40B4-BE49-F238E27FC236}">
              <a16:creationId xmlns:a16="http://schemas.microsoft.com/office/drawing/2014/main" id="{00000000-0008-0000-0000-0000780C0000}"/>
            </a:ext>
          </a:extLst>
        </xdr:cNvPr>
        <xdr:cNvSpPr txBox="1">
          <a:spLocks noChangeArrowheads="1"/>
        </xdr:cNvSpPr>
      </xdr:nvSpPr>
      <xdr:spPr bwMode="auto">
        <a:xfrm>
          <a:off x="781050" y="4533900"/>
          <a:ext cx="1333500" cy="3429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195536</xdr:rowOff>
    </xdr:to>
    <xdr:sp macro="" textlink="">
      <xdr:nvSpPr>
        <xdr:cNvPr id="3193" name="Texto 17" hidden="1">
          <a:extLst>
            <a:ext uri="{FF2B5EF4-FFF2-40B4-BE49-F238E27FC236}">
              <a16:creationId xmlns:a16="http://schemas.microsoft.com/office/drawing/2014/main" id="{00000000-0008-0000-0000-0000790C0000}"/>
            </a:ext>
          </a:extLst>
        </xdr:cNvPr>
        <xdr:cNvSpPr txBox="1">
          <a:spLocks noChangeArrowheads="1"/>
        </xdr:cNvSpPr>
      </xdr:nvSpPr>
      <xdr:spPr bwMode="auto">
        <a:xfrm>
          <a:off x="781050" y="4533900"/>
          <a:ext cx="1333500" cy="3429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195536</xdr:rowOff>
    </xdr:to>
    <xdr:sp macro="" textlink="">
      <xdr:nvSpPr>
        <xdr:cNvPr id="3194" name="Texto 17" hidden="1">
          <a:extLst>
            <a:ext uri="{FF2B5EF4-FFF2-40B4-BE49-F238E27FC236}">
              <a16:creationId xmlns:a16="http://schemas.microsoft.com/office/drawing/2014/main" id="{00000000-0008-0000-0000-00007A0C0000}"/>
            </a:ext>
          </a:extLst>
        </xdr:cNvPr>
        <xdr:cNvSpPr txBox="1">
          <a:spLocks noChangeArrowheads="1"/>
        </xdr:cNvSpPr>
      </xdr:nvSpPr>
      <xdr:spPr bwMode="auto">
        <a:xfrm>
          <a:off x="781050" y="4533900"/>
          <a:ext cx="1333500" cy="3429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195" name="Texto 17" hidden="1">
          <a:extLst>
            <a:ext uri="{FF2B5EF4-FFF2-40B4-BE49-F238E27FC236}">
              <a16:creationId xmlns:a16="http://schemas.microsoft.com/office/drawing/2014/main" id="{00000000-0008-0000-0000-00007B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196" name="Texto 17" hidden="1">
          <a:extLst>
            <a:ext uri="{FF2B5EF4-FFF2-40B4-BE49-F238E27FC236}">
              <a16:creationId xmlns:a16="http://schemas.microsoft.com/office/drawing/2014/main" id="{00000000-0008-0000-0000-00007C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197" name="Texto 17" hidden="1">
          <a:extLst>
            <a:ext uri="{FF2B5EF4-FFF2-40B4-BE49-F238E27FC236}">
              <a16:creationId xmlns:a16="http://schemas.microsoft.com/office/drawing/2014/main" id="{00000000-0008-0000-0000-00007D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198" name="Texto 17" hidden="1">
          <a:extLst>
            <a:ext uri="{FF2B5EF4-FFF2-40B4-BE49-F238E27FC236}">
              <a16:creationId xmlns:a16="http://schemas.microsoft.com/office/drawing/2014/main" id="{00000000-0008-0000-0000-00007E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199" name="Texto 17" hidden="1">
          <a:extLst>
            <a:ext uri="{FF2B5EF4-FFF2-40B4-BE49-F238E27FC236}">
              <a16:creationId xmlns:a16="http://schemas.microsoft.com/office/drawing/2014/main" id="{00000000-0008-0000-0000-00007F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00" name="Texto 17" hidden="1">
          <a:extLst>
            <a:ext uri="{FF2B5EF4-FFF2-40B4-BE49-F238E27FC236}">
              <a16:creationId xmlns:a16="http://schemas.microsoft.com/office/drawing/2014/main" id="{00000000-0008-0000-0000-000080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01" name="Texto 17" hidden="1">
          <a:extLst>
            <a:ext uri="{FF2B5EF4-FFF2-40B4-BE49-F238E27FC236}">
              <a16:creationId xmlns:a16="http://schemas.microsoft.com/office/drawing/2014/main" id="{00000000-0008-0000-0000-000081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02" name="Texto 17" hidden="1">
          <a:extLst>
            <a:ext uri="{FF2B5EF4-FFF2-40B4-BE49-F238E27FC236}">
              <a16:creationId xmlns:a16="http://schemas.microsoft.com/office/drawing/2014/main" id="{00000000-0008-0000-0000-000082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03" name="Texto 17" hidden="1">
          <a:extLst>
            <a:ext uri="{FF2B5EF4-FFF2-40B4-BE49-F238E27FC236}">
              <a16:creationId xmlns:a16="http://schemas.microsoft.com/office/drawing/2014/main" id="{00000000-0008-0000-0000-000083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04" name="Texto 17" hidden="1">
          <a:extLst>
            <a:ext uri="{FF2B5EF4-FFF2-40B4-BE49-F238E27FC236}">
              <a16:creationId xmlns:a16="http://schemas.microsoft.com/office/drawing/2014/main" id="{00000000-0008-0000-0000-000084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05" name="Texto 17" hidden="1">
          <a:extLst>
            <a:ext uri="{FF2B5EF4-FFF2-40B4-BE49-F238E27FC236}">
              <a16:creationId xmlns:a16="http://schemas.microsoft.com/office/drawing/2014/main" id="{00000000-0008-0000-0000-000085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06" name="Texto 17" hidden="1">
          <a:extLst>
            <a:ext uri="{FF2B5EF4-FFF2-40B4-BE49-F238E27FC236}">
              <a16:creationId xmlns:a16="http://schemas.microsoft.com/office/drawing/2014/main" id="{00000000-0008-0000-0000-000086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07" name="Texto 17" hidden="1">
          <a:extLst>
            <a:ext uri="{FF2B5EF4-FFF2-40B4-BE49-F238E27FC236}">
              <a16:creationId xmlns:a16="http://schemas.microsoft.com/office/drawing/2014/main" id="{00000000-0008-0000-0000-000087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08" name="Texto 17" hidden="1">
          <a:extLst>
            <a:ext uri="{FF2B5EF4-FFF2-40B4-BE49-F238E27FC236}">
              <a16:creationId xmlns:a16="http://schemas.microsoft.com/office/drawing/2014/main" id="{00000000-0008-0000-0000-000088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09" name="Texto 17" hidden="1">
          <a:extLst>
            <a:ext uri="{FF2B5EF4-FFF2-40B4-BE49-F238E27FC236}">
              <a16:creationId xmlns:a16="http://schemas.microsoft.com/office/drawing/2014/main" id="{00000000-0008-0000-0000-000089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52638</xdr:rowOff>
    </xdr:to>
    <xdr:sp macro="" textlink="">
      <xdr:nvSpPr>
        <xdr:cNvPr id="3210" name="Texto 17" hidden="1">
          <a:extLst>
            <a:ext uri="{FF2B5EF4-FFF2-40B4-BE49-F238E27FC236}">
              <a16:creationId xmlns:a16="http://schemas.microsoft.com/office/drawing/2014/main" id="{00000000-0008-0000-0000-00008A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11" name="Texto 17" hidden="1">
          <a:extLst>
            <a:ext uri="{FF2B5EF4-FFF2-40B4-BE49-F238E27FC236}">
              <a16:creationId xmlns:a16="http://schemas.microsoft.com/office/drawing/2014/main" id="{00000000-0008-0000-0000-00008B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12" name="Texto 17" hidden="1">
          <a:extLst>
            <a:ext uri="{FF2B5EF4-FFF2-40B4-BE49-F238E27FC236}">
              <a16:creationId xmlns:a16="http://schemas.microsoft.com/office/drawing/2014/main" id="{00000000-0008-0000-0000-00008C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13" name="Texto 17" hidden="1">
          <a:extLst>
            <a:ext uri="{FF2B5EF4-FFF2-40B4-BE49-F238E27FC236}">
              <a16:creationId xmlns:a16="http://schemas.microsoft.com/office/drawing/2014/main" id="{00000000-0008-0000-0000-00008D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14" name="Texto 17" hidden="1">
          <a:extLst>
            <a:ext uri="{FF2B5EF4-FFF2-40B4-BE49-F238E27FC236}">
              <a16:creationId xmlns:a16="http://schemas.microsoft.com/office/drawing/2014/main" id="{00000000-0008-0000-0000-00008E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15" name="Texto 17" hidden="1">
          <a:extLst>
            <a:ext uri="{FF2B5EF4-FFF2-40B4-BE49-F238E27FC236}">
              <a16:creationId xmlns:a16="http://schemas.microsoft.com/office/drawing/2014/main" id="{00000000-0008-0000-0000-00008F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16" name="Texto 17" hidden="1">
          <a:extLst>
            <a:ext uri="{FF2B5EF4-FFF2-40B4-BE49-F238E27FC236}">
              <a16:creationId xmlns:a16="http://schemas.microsoft.com/office/drawing/2014/main" id="{00000000-0008-0000-0000-000090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17" name="Texto 17" hidden="1">
          <a:extLst>
            <a:ext uri="{FF2B5EF4-FFF2-40B4-BE49-F238E27FC236}">
              <a16:creationId xmlns:a16="http://schemas.microsoft.com/office/drawing/2014/main" id="{00000000-0008-0000-0000-000091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18" name="Texto 17" hidden="1">
          <a:extLst>
            <a:ext uri="{FF2B5EF4-FFF2-40B4-BE49-F238E27FC236}">
              <a16:creationId xmlns:a16="http://schemas.microsoft.com/office/drawing/2014/main" id="{00000000-0008-0000-0000-000092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19" name="Texto 17" hidden="1">
          <a:extLst>
            <a:ext uri="{FF2B5EF4-FFF2-40B4-BE49-F238E27FC236}">
              <a16:creationId xmlns:a16="http://schemas.microsoft.com/office/drawing/2014/main" id="{00000000-0008-0000-0000-000093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20" name="Texto 17" hidden="1">
          <a:extLst>
            <a:ext uri="{FF2B5EF4-FFF2-40B4-BE49-F238E27FC236}">
              <a16:creationId xmlns:a16="http://schemas.microsoft.com/office/drawing/2014/main" id="{00000000-0008-0000-0000-000094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21" name="Texto 17" hidden="1">
          <a:extLst>
            <a:ext uri="{FF2B5EF4-FFF2-40B4-BE49-F238E27FC236}">
              <a16:creationId xmlns:a16="http://schemas.microsoft.com/office/drawing/2014/main" id="{00000000-0008-0000-0000-000095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22" name="Texto 17" hidden="1">
          <a:extLst>
            <a:ext uri="{FF2B5EF4-FFF2-40B4-BE49-F238E27FC236}">
              <a16:creationId xmlns:a16="http://schemas.microsoft.com/office/drawing/2014/main" id="{00000000-0008-0000-0000-000096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23" name="Texto 17" hidden="1">
          <a:extLst>
            <a:ext uri="{FF2B5EF4-FFF2-40B4-BE49-F238E27FC236}">
              <a16:creationId xmlns:a16="http://schemas.microsoft.com/office/drawing/2014/main" id="{00000000-0008-0000-0000-000097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24" name="Texto 17" hidden="1">
          <a:extLst>
            <a:ext uri="{FF2B5EF4-FFF2-40B4-BE49-F238E27FC236}">
              <a16:creationId xmlns:a16="http://schemas.microsoft.com/office/drawing/2014/main" id="{00000000-0008-0000-0000-000098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25" name="Texto 17" hidden="1">
          <a:extLst>
            <a:ext uri="{FF2B5EF4-FFF2-40B4-BE49-F238E27FC236}">
              <a16:creationId xmlns:a16="http://schemas.microsoft.com/office/drawing/2014/main" id="{00000000-0008-0000-0000-000099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52638</xdr:rowOff>
    </xdr:to>
    <xdr:sp macro="" textlink="">
      <xdr:nvSpPr>
        <xdr:cNvPr id="3226" name="Texto 17" hidden="1">
          <a:extLst>
            <a:ext uri="{FF2B5EF4-FFF2-40B4-BE49-F238E27FC236}">
              <a16:creationId xmlns:a16="http://schemas.microsoft.com/office/drawing/2014/main" id="{00000000-0008-0000-0000-00009A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27" name="Texto 17" hidden="1">
          <a:extLst>
            <a:ext uri="{FF2B5EF4-FFF2-40B4-BE49-F238E27FC236}">
              <a16:creationId xmlns:a16="http://schemas.microsoft.com/office/drawing/2014/main" id="{00000000-0008-0000-0000-00009B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28" name="Texto 17" hidden="1">
          <a:extLst>
            <a:ext uri="{FF2B5EF4-FFF2-40B4-BE49-F238E27FC236}">
              <a16:creationId xmlns:a16="http://schemas.microsoft.com/office/drawing/2014/main" id="{00000000-0008-0000-0000-00009C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29" name="Texto 17" hidden="1">
          <a:extLst>
            <a:ext uri="{FF2B5EF4-FFF2-40B4-BE49-F238E27FC236}">
              <a16:creationId xmlns:a16="http://schemas.microsoft.com/office/drawing/2014/main" id="{00000000-0008-0000-0000-00009D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30" name="Texto 17" hidden="1">
          <a:extLst>
            <a:ext uri="{FF2B5EF4-FFF2-40B4-BE49-F238E27FC236}">
              <a16:creationId xmlns:a16="http://schemas.microsoft.com/office/drawing/2014/main" id="{00000000-0008-0000-0000-00009E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31" name="Texto 17" hidden="1">
          <a:extLst>
            <a:ext uri="{FF2B5EF4-FFF2-40B4-BE49-F238E27FC236}">
              <a16:creationId xmlns:a16="http://schemas.microsoft.com/office/drawing/2014/main" id="{00000000-0008-0000-0000-00009F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32" name="Texto 17" hidden="1">
          <a:extLst>
            <a:ext uri="{FF2B5EF4-FFF2-40B4-BE49-F238E27FC236}">
              <a16:creationId xmlns:a16="http://schemas.microsoft.com/office/drawing/2014/main" id="{00000000-0008-0000-0000-0000A0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33" name="Texto 17" hidden="1">
          <a:extLst>
            <a:ext uri="{FF2B5EF4-FFF2-40B4-BE49-F238E27FC236}">
              <a16:creationId xmlns:a16="http://schemas.microsoft.com/office/drawing/2014/main" id="{00000000-0008-0000-0000-0000A1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34" name="Texto 17" hidden="1">
          <a:extLst>
            <a:ext uri="{FF2B5EF4-FFF2-40B4-BE49-F238E27FC236}">
              <a16:creationId xmlns:a16="http://schemas.microsoft.com/office/drawing/2014/main" id="{00000000-0008-0000-0000-0000A2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35" name="Texto 17" hidden="1">
          <a:extLst>
            <a:ext uri="{FF2B5EF4-FFF2-40B4-BE49-F238E27FC236}">
              <a16:creationId xmlns:a16="http://schemas.microsoft.com/office/drawing/2014/main" id="{00000000-0008-0000-0000-0000A3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36" name="Texto 17" hidden="1">
          <a:extLst>
            <a:ext uri="{FF2B5EF4-FFF2-40B4-BE49-F238E27FC236}">
              <a16:creationId xmlns:a16="http://schemas.microsoft.com/office/drawing/2014/main" id="{00000000-0008-0000-0000-0000A4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37" name="Texto 17" hidden="1">
          <a:extLst>
            <a:ext uri="{FF2B5EF4-FFF2-40B4-BE49-F238E27FC236}">
              <a16:creationId xmlns:a16="http://schemas.microsoft.com/office/drawing/2014/main" id="{00000000-0008-0000-0000-0000A5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38" name="Texto 17" hidden="1">
          <a:extLst>
            <a:ext uri="{FF2B5EF4-FFF2-40B4-BE49-F238E27FC236}">
              <a16:creationId xmlns:a16="http://schemas.microsoft.com/office/drawing/2014/main" id="{00000000-0008-0000-0000-0000A6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39" name="Texto 17" hidden="1">
          <a:extLst>
            <a:ext uri="{FF2B5EF4-FFF2-40B4-BE49-F238E27FC236}">
              <a16:creationId xmlns:a16="http://schemas.microsoft.com/office/drawing/2014/main" id="{00000000-0008-0000-0000-0000A7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40" name="Texto 17" hidden="1">
          <a:extLst>
            <a:ext uri="{FF2B5EF4-FFF2-40B4-BE49-F238E27FC236}">
              <a16:creationId xmlns:a16="http://schemas.microsoft.com/office/drawing/2014/main" id="{00000000-0008-0000-0000-0000A8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41" name="Texto 17" hidden="1">
          <a:extLst>
            <a:ext uri="{FF2B5EF4-FFF2-40B4-BE49-F238E27FC236}">
              <a16:creationId xmlns:a16="http://schemas.microsoft.com/office/drawing/2014/main" id="{00000000-0008-0000-0000-0000A9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42" name="Texto 17" hidden="1">
          <a:extLst>
            <a:ext uri="{FF2B5EF4-FFF2-40B4-BE49-F238E27FC236}">
              <a16:creationId xmlns:a16="http://schemas.microsoft.com/office/drawing/2014/main" id="{00000000-0008-0000-0000-0000AA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43" name="Texto 17" hidden="1">
          <a:extLst>
            <a:ext uri="{FF2B5EF4-FFF2-40B4-BE49-F238E27FC236}">
              <a16:creationId xmlns:a16="http://schemas.microsoft.com/office/drawing/2014/main" id="{00000000-0008-0000-0000-0000AB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44" name="Texto 17" hidden="1">
          <a:extLst>
            <a:ext uri="{FF2B5EF4-FFF2-40B4-BE49-F238E27FC236}">
              <a16:creationId xmlns:a16="http://schemas.microsoft.com/office/drawing/2014/main" id="{00000000-0008-0000-0000-0000AC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45" name="Texto 17" hidden="1">
          <a:extLst>
            <a:ext uri="{FF2B5EF4-FFF2-40B4-BE49-F238E27FC236}">
              <a16:creationId xmlns:a16="http://schemas.microsoft.com/office/drawing/2014/main" id="{00000000-0008-0000-0000-0000AD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46" name="Texto 17" hidden="1">
          <a:extLst>
            <a:ext uri="{FF2B5EF4-FFF2-40B4-BE49-F238E27FC236}">
              <a16:creationId xmlns:a16="http://schemas.microsoft.com/office/drawing/2014/main" id="{00000000-0008-0000-0000-0000AE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47" name="Texto 17" hidden="1">
          <a:extLst>
            <a:ext uri="{FF2B5EF4-FFF2-40B4-BE49-F238E27FC236}">
              <a16:creationId xmlns:a16="http://schemas.microsoft.com/office/drawing/2014/main" id="{00000000-0008-0000-0000-0000AF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48" name="Texto 17" hidden="1">
          <a:extLst>
            <a:ext uri="{FF2B5EF4-FFF2-40B4-BE49-F238E27FC236}">
              <a16:creationId xmlns:a16="http://schemas.microsoft.com/office/drawing/2014/main" id="{00000000-0008-0000-0000-0000B0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49" name="Texto 17" hidden="1">
          <a:extLst>
            <a:ext uri="{FF2B5EF4-FFF2-40B4-BE49-F238E27FC236}">
              <a16:creationId xmlns:a16="http://schemas.microsoft.com/office/drawing/2014/main" id="{00000000-0008-0000-0000-0000B1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50" name="Texto 17" hidden="1">
          <a:extLst>
            <a:ext uri="{FF2B5EF4-FFF2-40B4-BE49-F238E27FC236}">
              <a16:creationId xmlns:a16="http://schemas.microsoft.com/office/drawing/2014/main" id="{00000000-0008-0000-0000-0000B2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51" name="Texto 17" hidden="1">
          <a:extLst>
            <a:ext uri="{FF2B5EF4-FFF2-40B4-BE49-F238E27FC236}">
              <a16:creationId xmlns:a16="http://schemas.microsoft.com/office/drawing/2014/main" id="{00000000-0008-0000-0000-0000B3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52" name="Texto 17" hidden="1">
          <a:extLst>
            <a:ext uri="{FF2B5EF4-FFF2-40B4-BE49-F238E27FC236}">
              <a16:creationId xmlns:a16="http://schemas.microsoft.com/office/drawing/2014/main" id="{00000000-0008-0000-0000-0000B4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53" name="Texto 17" hidden="1">
          <a:extLst>
            <a:ext uri="{FF2B5EF4-FFF2-40B4-BE49-F238E27FC236}">
              <a16:creationId xmlns:a16="http://schemas.microsoft.com/office/drawing/2014/main" id="{00000000-0008-0000-0000-0000B5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52638</xdr:rowOff>
    </xdr:to>
    <xdr:sp macro="" textlink="">
      <xdr:nvSpPr>
        <xdr:cNvPr id="3254" name="Texto 17" hidden="1">
          <a:extLst>
            <a:ext uri="{FF2B5EF4-FFF2-40B4-BE49-F238E27FC236}">
              <a16:creationId xmlns:a16="http://schemas.microsoft.com/office/drawing/2014/main" id="{00000000-0008-0000-0000-0000B6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55" name="Texto 17" hidden="1">
          <a:extLst>
            <a:ext uri="{FF2B5EF4-FFF2-40B4-BE49-F238E27FC236}">
              <a16:creationId xmlns:a16="http://schemas.microsoft.com/office/drawing/2014/main" id="{00000000-0008-0000-0000-0000B7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56" name="Texto 17" hidden="1">
          <a:extLst>
            <a:ext uri="{FF2B5EF4-FFF2-40B4-BE49-F238E27FC236}">
              <a16:creationId xmlns:a16="http://schemas.microsoft.com/office/drawing/2014/main" id="{00000000-0008-0000-0000-0000B8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57" name="Texto 17" hidden="1">
          <a:extLst>
            <a:ext uri="{FF2B5EF4-FFF2-40B4-BE49-F238E27FC236}">
              <a16:creationId xmlns:a16="http://schemas.microsoft.com/office/drawing/2014/main" id="{00000000-0008-0000-0000-0000B9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58" name="Texto 17" hidden="1">
          <a:extLst>
            <a:ext uri="{FF2B5EF4-FFF2-40B4-BE49-F238E27FC236}">
              <a16:creationId xmlns:a16="http://schemas.microsoft.com/office/drawing/2014/main" id="{00000000-0008-0000-0000-0000BA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59" name="Texto 17" hidden="1">
          <a:extLst>
            <a:ext uri="{FF2B5EF4-FFF2-40B4-BE49-F238E27FC236}">
              <a16:creationId xmlns:a16="http://schemas.microsoft.com/office/drawing/2014/main" id="{00000000-0008-0000-0000-0000BB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60" name="Texto 17" hidden="1">
          <a:extLst>
            <a:ext uri="{FF2B5EF4-FFF2-40B4-BE49-F238E27FC236}">
              <a16:creationId xmlns:a16="http://schemas.microsoft.com/office/drawing/2014/main" id="{00000000-0008-0000-0000-0000BC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61" name="Texto 17" hidden="1">
          <a:extLst>
            <a:ext uri="{FF2B5EF4-FFF2-40B4-BE49-F238E27FC236}">
              <a16:creationId xmlns:a16="http://schemas.microsoft.com/office/drawing/2014/main" id="{00000000-0008-0000-0000-0000BD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62" name="Texto 17" hidden="1">
          <a:extLst>
            <a:ext uri="{FF2B5EF4-FFF2-40B4-BE49-F238E27FC236}">
              <a16:creationId xmlns:a16="http://schemas.microsoft.com/office/drawing/2014/main" id="{00000000-0008-0000-0000-0000BE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63" name="Texto 17" hidden="1">
          <a:extLst>
            <a:ext uri="{FF2B5EF4-FFF2-40B4-BE49-F238E27FC236}">
              <a16:creationId xmlns:a16="http://schemas.microsoft.com/office/drawing/2014/main" id="{00000000-0008-0000-0000-0000BF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64" name="Texto 17" hidden="1">
          <a:extLst>
            <a:ext uri="{FF2B5EF4-FFF2-40B4-BE49-F238E27FC236}">
              <a16:creationId xmlns:a16="http://schemas.microsoft.com/office/drawing/2014/main" id="{00000000-0008-0000-0000-0000C0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65" name="Texto 17" hidden="1">
          <a:extLst>
            <a:ext uri="{FF2B5EF4-FFF2-40B4-BE49-F238E27FC236}">
              <a16:creationId xmlns:a16="http://schemas.microsoft.com/office/drawing/2014/main" id="{00000000-0008-0000-0000-0000C1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66" name="Texto 17" hidden="1">
          <a:extLst>
            <a:ext uri="{FF2B5EF4-FFF2-40B4-BE49-F238E27FC236}">
              <a16:creationId xmlns:a16="http://schemas.microsoft.com/office/drawing/2014/main" id="{00000000-0008-0000-0000-0000C2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67" name="Texto 17" hidden="1">
          <a:extLst>
            <a:ext uri="{FF2B5EF4-FFF2-40B4-BE49-F238E27FC236}">
              <a16:creationId xmlns:a16="http://schemas.microsoft.com/office/drawing/2014/main" id="{00000000-0008-0000-0000-0000C3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68" name="Texto 17" hidden="1">
          <a:extLst>
            <a:ext uri="{FF2B5EF4-FFF2-40B4-BE49-F238E27FC236}">
              <a16:creationId xmlns:a16="http://schemas.microsoft.com/office/drawing/2014/main" id="{00000000-0008-0000-0000-0000C4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69" name="Texto 17" hidden="1">
          <a:extLst>
            <a:ext uri="{FF2B5EF4-FFF2-40B4-BE49-F238E27FC236}">
              <a16:creationId xmlns:a16="http://schemas.microsoft.com/office/drawing/2014/main" id="{00000000-0008-0000-0000-0000C5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52638</xdr:rowOff>
    </xdr:to>
    <xdr:sp macro="" textlink="">
      <xdr:nvSpPr>
        <xdr:cNvPr id="3270" name="Texto 17" hidden="1">
          <a:extLst>
            <a:ext uri="{FF2B5EF4-FFF2-40B4-BE49-F238E27FC236}">
              <a16:creationId xmlns:a16="http://schemas.microsoft.com/office/drawing/2014/main" id="{00000000-0008-0000-0000-0000C6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71" name="Texto 17" hidden="1">
          <a:extLst>
            <a:ext uri="{FF2B5EF4-FFF2-40B4-BE49-F238E27FC236}">
              <a16:creationId xmlns:a16="http://schemas.microsoft.com/office/drawing/2014/main" id="{00000000-0008-0000-0000-0000C7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72" name="Texto 17" hidden="1">
          <a:extLst>
            <a:ext uri="{FF2B5EF4-FFF2-40B4-BE49-F238E27FC236}">
              <a16:creationId xmlns:a16="http://schemas.microsoft.com/office/drawing/2014/main" id="{00000000-0008-0000-0000-0000C8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73" name="Texto 17" hidden="1">
          <a:extLst>
            <a:ext uri="{FF2B5EF4-FFF2-40B4-BE49-F238E27FC236}">
              <a16:creationId xmlns:a16="http://schemas.microsoft.com/office/drawing/2014/main" id="{00000000-0008-0000-0000-0000C9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74" name="Texto 17" hidden="1">
          <a:extLst>
            <a:ext uri="{FF2B5EF4-FFF2-40B4-BE49-F238E27FC236}">
              <a16:creationId xmlns:a16="http://schemas.microsoft.com/office/drawing/2014/main" id="{00000000-0008-0000-0000-0000CA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75" name="Texto 17" hidden="1">
          <a:extLst>
            <a:ext uri="{FF2B5EF4-FFF2-40B4-BE49-F238E27FC236}">
              <a16:creationId xmlns:a16="http://schemas.microsoft.com/office/drawing/2014/main" id="{00000000-0008-0000-0000-0000CB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76" name="Texto 17" hidden="1">
          <a:extLst>
            <a:ext uri="{FF2B5EF4-FFF2-40B4-BE49-F238E27FC236}">
              <a16:creationId xmlns:a16="http://schemas.microsoft.com/office/drawing/2014/main" id="{00000000-0008-0000-0000-0000CC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77" name="Texto 17" hidden="1">
          <a:extLst>
            <a:ext uri="{FF2B5EF4-FFF2-40B4-BE49-F238E27FC236}">
              <a16:creationId xmlns:a16="http://schemas.microsoft.com/office/drawing/2014/main" id="{00000000-0008-0000-0000-0000CD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78" name="Texto 17" hidden="1">
          <a:extLst>
            <a:ext uri="{FF2B5EF4-FFF2-40B4-BE49-F238E27FC236}">
              <a16:creationId xmlns:a16="http://schemas.microsoft.com/office/drawing/2014/main" id="{00000000-0008-0000-0000-0000CE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79" name="Texto 17" hidden="1">
          <a:extLst>
            <a:ext uri="{FF2B5EF4-FFF2-40B4-BE49-F238E27FC236}">
              <a16:creationId xmlns:a16="http://schemas.microsoft.com/office/drawing/2014/main" id="{00000000-0008-0000-0000-0000CF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80" name="Texto 17" hidden="1">
          <a:extLst>
            <a:ext uri="{FF2B5EF4-FFF2-40B4-BE49-F238E27FC236}">
              <a16:creationId xmlns:a16="http://schemas.microsoft.com/office/drawing/2014/main" id="{00000000-0008-0000-0000-0000D0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81" name="Texto 17" hidden="1">
          <a:extLst>
            <a:ext uri="{FF2B5EF4-FFF2-40B4-BE49-F238E27FC236}">
              <a16:creationId xmlns:a16="http://schemas.microsoft.com/office/drawing/2014/main" id="{00000000-0008-0000-0000-0000D1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82" name="Texto 17" hidden="1">
          <a:extLst>
            <a:ext uri="{FF2B5EF4-FFF2-40B4-BE49-F238E27FC236}">
              <a16:creationId xmlns:a16="http://schemas.microsoft.com/office/drawing/2014/main" id="{00000000-0008-0000-0000-0000D2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oneCellAnchor>
    <xdr:from>
      <xdr:col>1</xdr:col>
      <xdr:colOff>1828800</xdr:colOff>
      <xdr:row>154</xdr:row>
      <xdr:rowOff>0</xdr:rowOff>
    </xdr:from>
    <xdr:ext cx="1333500" cy="238125"/>
    <xdr:sp macro="" textlink="">
      <xdr:nvSpPr>
        <xdr:cNvPr id="3284" name="Texto 17" hidden="1">
          <a:extLst>
            <a:ext uri="{FF2B5EF4-FFF2-40B4-BE49-F238E27FC236}">
              <a16:creationId xmlns:a16="http://schemas.microsoft.com/office/drawing/2014/main" id="{00000000-0008-0000-0000-0000D40C0000}"/>
            </a:ext>
          </a:extLst>
        </xdr:cNvPr>
        <xdr:cNvSpPr txBox="1">
          <a:spLocks noChangeArrowheads="1"/>
        </xdr:cNvSpPr>
      </xdr:nvSpPr>
      <xdr:spPr bwMode="auto">
        <a:xfrm>
          <a:off x="781050" y="59769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3285" name="Texto 17" hidden="1">
          <a:extLst>
            <a:ext uri="{FF2B5EF4-FFF2-40B4-BE49-F238E27FC236}">
              <a16:creationId xmlns:a16="http://schemas.microsoft.com/office/drawing/2014/main" id="{00000000-0008-0000-0000-0000D50C0000}"/>
            </a:ext>
          </a:extLst>
        </xdr:cNvPr>
        <xdr:cNvSpPr txBox="1">
          <a:spLocks noChangeArrowheads="1"/>
        </xdr:cNvSpPr>
      </xdr:nvSpPr>
      <xdr:spPr bwMode="auto">
        <a:xfrm>
          <a:off x="781050" y="59769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3286" name="Texto 17" hidden="1">
          <a:extLst>
            <a:ext uri="{FF2B5EF4-FFF2-40B4-BE49-F238E27FC236}">
              <a16:creationId xmlns:a16="http://schemas.microsoft.com/office/drawing/2014/main" id="{00000000-0008-0000-0000-0000D60C0000}"/>
            </a:ext>
          </a:extLst>
        </xdr:cNvPr>
        <xdr:cNvSpPr txBox="1">
          <a:spLocks noChangeArrowheads="1"/>
        </xdr:cNvSpPr>
      </xdr:nvSpPr>
      <xdr:spPr bwMode="auto">
        <a:xfrm>
          <a:off x="781050" y="59769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3287" name="Texto 17" hidden="1">
          <a:extLst>
            <a:ext uri="{FF2B5EF4-FFF2-40B4-BE49-F238E27FC236}">
              <a16:creationId xmlns:a16="http://schemas.microsoft.com/office/drawing/2014/main" id="{00000000-0008-0000-0000-0000D70C0000}"/>
            </a:ext>
          </a:extLst>
        </xdr:cNvPr>
        <xdr:cNvSpPr txBox="1">
          <a:spLocks noChangeArrowheads="1"/>
        </xdr:cNvSpPr>
      </xdr:nvSpPr>
      <xdr:spPr bwMode="auto">
        <a:xfrm>
          <a:off x="781050" y="59769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3288" name="Texto 17" hidden="1">
          <a:extLst>
            <a:ext uri="{FF2B5EF4-FFF2-40B4-BE49-F238E27FC236}">
              <a16:creationId xmlns:a16="http://schemas.microsoft.com/office/drawing/2014/main" id="{00000000-0008-0000-0000-0000D80C0000}"/>
            </a:ext>
          </a:extLst>
        </xdr:cNvPr>
        <xdr:cNvSpPr txBox="1">
          <a:spLocks noChangeArrowheads="1"/>
        </xdr:cNvSpPr>
      </xdr:nvSpPr>
      <xdr:spPr bwMode="auto">
        <a:xfrm>
          <a:off x="781050" y="59769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3289" name="Texto 17" hidden="1">
          <a:extLst>
            <a:ext uri="{FF2B5EF4-FFF2-40B4-BE49-F238E27FC236}">
              <a16:creationId xmlns:a16="http://schemas.microsoft.com/office/drawing/2014/main" id="{00000000-0008-0000-0000-0000D90C0000}"/>
            </a:ext>
          </a:extLst>
        </xdr:cNvPr>
        <xdr:cNvSpPr txBox="1">
          <a:spLocks noChangeArrowheads="1"/>
        </xdr:cNvSpPr>
      </xdr:nvSpPr>
      <xdr:spPr bwMode="auto">
        <a:xfrm>
          <a:off x="781050" y="59769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3290" name="Texto 17" hidden="1">
          <a:extLst>
            <a:ext uri="{FF2B5EF4-FFF2-40B4-BE49-F238E27FC236}">
              <a16:creationId xmlns:a16="http://schemas.microsoft.com/office/drawing/2014/main" id="{00000000-0008-0000-0000-0000DA0C0000}"/>
            </a:ext>
          </a:extLst>
        </xdr:cNvPr>
        <xdr:cNvSpPr txBox="1">
          <a:spLocks noChangeArrowheads="1"/>
        </xdr:cNvSpPr>
      </xdr:nvSpPr>
      <xdr:spPr bwMode="auto">
        <a:xfrm>
          <a:off x="781050" y="59769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3291" name="Texto 17" hidden="1">
          <a:extLst>
            <a:ext uri="{FF2B5EF4-FFF2-40B4-BE49-F238E27FC236}">
              <a16:creationId xmlns:a16="http://schemas.microsoft.com/office/drawing/2014/main" id="{00000000-0008-0000-0000-0000DB0C0000}"/>
            </a:ext>
          </a:extLst>
        </xdr:cNvPr>
        <xdr:cNvSpPr txBox="1">
          <a:spLocks noChangeArrowheads="1"/>
        </xdr:cNvSpPr>
      </xdr:nvSpPr>
      <xdr:spPr bwMode="auto">
        <a:xfrm>
          <a:off x="781050" y="59769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3292" name="Texto 17" hidden="1">
          <a:extLst>
            <a:ext uri="{FF2B5EF4-FFF2-40B4-BE49-F238E27FC236}">
              <a16:creationId xmlns:a16="http://schemas.microsoft.com/office/drawing/2014/main" id="{00000000-0008-0000-0000-0000DC0C0000}"/>
            </a:ext>
          </a:extLst>
        </xdr:cNvPr>
        <xdr:cNvSpPr txBox="1">
          <a:spLocks noChangeArrowheads="1"/>
        </xdr:cNvSpPr>
      </xdr:nvSpPr>
      <xdr:spPr bwMode="auto">
        <a:xfrm>
          <a:off x="781050" y="59769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3293" name="Texto 17" hidden="1">
          <a:extLst>
            <a:ext uri="{FF2B5EF4-FFF2-40B4-BE49-F238E27FC236}">
              <a16:creationId xmlns:a16="http://schemas.microsoft.com/office/drawing/2014/main" id="{00000000-0008-0000-0000-0000DD0C0000}"/>
            </a:ext>
          </a:extLst>
        </xdr:cNvPr>
        <xdr:cNvSpPr txBox="1">
          <a:spLocks noChangeArrowheads="1"/>
        </xdr:cNvSpPr>
      </xdr:nvSpPr>
      <xdr:spPr bwMode="auto">
        <a:xfrm>
          <a:off x="781050" y="59769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3294" name="Texto 17" hidden="1">
          <a:extLst>
            <a:ext uri="{FF2B5EF4-FFF2-40B4-BE49-F238E27FC236}">
              <a16:creationId xmlns:a16="http://schemas.microsoft.com/office/drawing/2014/main" id="{00000000-0008-0000-0000-0000DE0C0000}"/>
            </a:ext>
          </a:extLst>
        </xdr:cNvPr>
        <xdr:cNvSpPr txBox="1">
          <a:spLocks noChangeArrowheads="1"/>
        </xdr:cNvSpPr>
      </xdr:nvSpPr>
      <xdr:spPr bwMode="auto">
        <a:xfrm>
          <a:off x="781050" y="59769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3295" name="Texto 17" hidden="1">
          <a:extLst>
            <a:ext uri="{FF2B5EF4-FFF2-40B4-BE49-F238E27FC236}">
              <a16:creationId xmlns:a16="http://schemas.microsoft.com/office/drawing/2014/main" id="{00000000-0008-0000-0000-0000DF0C0000}"/>
            </a:ext>
          </a:extLst>
        </xdr:cNvPr>
        <xdr:cNvSpPr txBox="1">
          <a:spLocks noChangeArrowheads="1"/>
        </xdr:cNvSpPr>
      </xdr:nvSpPr>
      <xdr:spPr bwMode="auto">
        <a:xfrm>
          <a:off x="781050" y="59769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3296" name="Texto 17" hidden="1">
          <a:extLst>
            <a:ext uri="{FF2B5EF4-FFF2-40B4-BE49-F238E27FC236}">
              <a16:creationId xmlns:a16="http://schemas.microsoft.com/office/drawing/2014/main" id="{00000000-0008-0000-0000-0000E00C0000}"/>
            </a:ext>
          </a:extLst>
        </xdr:cNvPr>
        <xdr:cNvSpPr txBox="1">
          <a:spLocks noChangeArrowheads="1"/>
        </xdr:cNvSpPr>
      </xdr:nvSpPr>
      <xdr:spPr bwMode="auto">
        <a:xfrm>
          <a:off x="781050" y="59769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3297" name="Texto 17" hidden="1">
          <a:extLst>
            <a:ext uri="{FF2B5EF4-FFF2-40B4-BE49-F238E27FC236}">
              <a16:creationId xmlns:a16="http://schemas.microsoft.com/office/drawing/2014/main" id="{00000000-0008-0000-0000-0000E10C0000}"/>
            </a:ext>
          </a:extLst>
        </xdr:cNvPr>
        <xdr:cNvSpPr txBox="1">
          <a:spLocks noChangeArrowheads="1"/>
        </xdr:cNvSpPr>
      </xdr:nvSpPr>
      <xdr:spPr bwMode="auto">
        <a:xfrm>
          <a:off x="781050" y="59769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3298" name="Texto 17" hidden="1">
          <a:extLst>
            <a:ext uri="{FF2B5EF4-FFF2-40B4-BE49-F238E27FC236}">
              <a16:creationId xmlns:a16="http://schemas.microsoft.com/office/drawing/2014/main" id="{00000000-0008-0000-0000-0000E20C0000}"/>
            </a:ext>
          </a:extLst>
        </xdr:cNvPr>
        <xdr:cNvSpPr txBox="1">
          <a:spLocks noChangeArrowheads="1"/>
        </xdr:cNvSpPr>
      </xdr:nvSpPr>
      <xdr:spPr bwMode="auto">
        <a:xfrm>
          <a:off x="781050" y="59769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3299" name="Texto 17" hidden="1">
          <a:extLst>
            <a:ext uri="{FF2B5EF4-FFF2-40B4-BE49-F238E27FC236}">
              <a16:creationId xmlns:a16="http://schemas.microsoft.com/office/drawing/2014/main" id="{00000000-0008-0000-0000-0000E30C0000}"/>
            </a:ext>
          </a:extLst>
        </xdr:cNvPr>
        <xdr:cNvSpPr txBox="1">
          <a:spLocks noChangeArrowheads="1"/>
        </xdr:cNvSpPr>
      </xdr:nvSpPr>
      <xdr:spPr bwMode="auto">
        <a:xfrm>
          <a:off x="781050" y="59769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3300" name="Texto 17" hidden="1">
          <a:extLst>
            <a:ext uri="{FF2B5EF4-FFF2-40B4-BE49-F238E27FC236}">
              <a16:creationId xmlns:a16="http://schemas.microsoft.com/office/drawing/2014/main" id="{00000000-0008-0000-0000-0000E40C0000}"/>
            </a:ext>
          </a:extLst>
        </xdr:cNvPr>
        <xdr:cNvSpPr txBox="1">
          <a:spLocks noChangeArrowheads="1"/>
        </xdr:cNvSpPr>
      </xdr:nvSpPr>
      <xdr:spPr bwMode="auto">
        <a:xfrm>
          <a:off x="781050" y="59769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3301" name="Texto 17" hidden="1">
          <a:extLst>
            <a:ext uri="{FF2B5EF4-FFF2-40B4-BE49-F238E27FC236}">
              <a16:creationId xmlns:a16="http://schemas.microsoft.com/office/drawing/2014/main" id="{00000000-0008-0000-0000-0000E50C0000}"/>
            </a:ext>
          </a:extLst>
        </xdr:cNvPr>
        <xdr:cNvSpPr txBox="1">
          <a:spLocks noChangeArrowheads="1"/>
        </xdr:cNvSpPr>
      </xdr:nvSpPr>
      <xdr:spPr bwMode="auto">
        <a:xfrm>
          <a:off x="781050" y="59769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3302" name="Texto 17" hidden="1">
          <a:extLst>
            <a:ext uri="{FF2B5EF4-FFF2-40B4-BE49-F238E27FC236}">
              <a16:creationId xmlns:a16="http://schemas.microsoft.com/office/drawing/2014/main" id="{00000000-0008-0000-0000-0000E60C0000}"/>
            </a:ext>
          </a:extLst>
        </xdr:cNvPr>
        <xdr:cNvSpPr txBox="1">
          <a:spLocks noChangeArrowheads="1"/>
        </xdr:cNvSpPr>
      </xdr:nvSpPr>
      <xdr:spPr bwMode="auto">
        <a:xfrm>
          <a:off x="781050" y="59769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3303" name="Texto 17" hidden="1">
          <a:extLst>
            <a:ext uri="{FF2B5EF4-FFF2-40B4-BE49-F238E27FC236}">
              <a16:creationId xmlns:a16="http://schemas.microsoft.com/office/drawing/2014/main" id="{00000000-0008-0000-0000-0000E70C0000}"/>
            </a:ext>
          </a:extLst>
        </xdr:cNvPr>
        <xdr:cNvSpPr txBox="1">
          <a:spLocks noChangeArrowheads="1"/>
        </xdr:cNvSpPr>
      </xdr:nvSpPr>
      <xdr:spPr bwMode="auto">
        <a:xfrm>
          <a:off x="781050" y="59769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3304" name="Texto 17" hidden="1">
          <a:extLst>
            <a:ext uri="{FF2B5EF4-FFF2-40B4-BE49-F238E27FC236}">
              <a16:creationId xmlns:a16="http://schemas.microsoft.com/office/drawing/2014/main" id="{00000000-0008-0000-0000-0000E80C0000}"/>
            </a:ext>
          </a:extLst>
        </xdr:cNvPr>
        <xdr:cNvSpPr txBox="1">
          <a:spLocks noChangeArrowheads="1"/>
        </xdr:cNvSpPr>
      </xdr:nvSpPr>
      <xdr:spPr bwMode="auto">
        <a:xfrm>
          <a:off x="781050" y="59769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3305" name="Texto 17" hidden="1">
          <a:extLst>
            <a:ext uri="{FF2B5EF4-FFF2-40B4-BE49-F238E27FC236}">
              <a16:creationId xmlns:a16="http://schemas.microsoft.com/office/drawing/2014/main" id="{00000000-0008-0000-0000-0000E90C0000}"/>
            </a:ext>
          </a:extLst>
        </xdr:cNvPr>
        <xdr:cNvSpPr txBox="1">
          <a:spLocks noChangeArrowheads="1"/>
        </xdr:cNvSpPr>
      </xdr:nvSpPr>
      <xdr:spPr bwMode="auto">
        <a:xfrm>
          <a:off x="781050" y="59769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3306" name="Texto 17" hidden="1">
          <a:extLst>
            <a:ext uri="{FF2B5EF4-FFF2-40B4-BE49-F238E27FC236}">
              <a16:creationId xmlns:a16="http://schemas.microsoft.com/office/drawing/2014/main" id="{00000000-0008-0000-0000-0000EA0C0000}"/>
            </a:ext>
          </a:extLst>
        </xdr:cNvPr>
        <xdr:cNvSpPr txBox="1">
          <a:spLocks noChangeArrowheads="1"/>
        </xdr:cNvSpPr>
      </xdr:nvSpPr>
      <xdr:spPr bwMode="auto">
        <a:xfrm>
          <a:off x="781050" y="59769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3307" name="Texto 17" hidden="1">
          <a:extLst>
            <a:ext uri="{FF2B5EF4-FFF2-40B4-BE49-F238E27FC236}">
              <a16:creationId xmlns:a16="http://schemas.microsoft.com/office/drawing/2014/main" id="{00000000-0008-0000-0000-0000EB0C0000}"/>
            </a:ext>
          </a:extLst>
        </xdr:cNvPr>
        <xdr:cNvSpPr txBox="1">
          <a:spLocks noChangeArrowheads="1"/>
        </xdr:cNvSpPr>
      </xdr:nvSpPr>
      <xdr:spPr bwMode="auto">
        <a:xfrm>
          <a:off x="781050" y="59769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3308" name="Texto 17" hidden="1">
          <a:extLst>
            <a:ext uri="{FF2B5EF4-FFF2-40B4-BE49-F238E27FC236}">
              <a16:creationId xmlns:a16="http://schemas.microsoft.com/office/drawing/2014/main" id="{00000000-0008-0000-0000-0000EC0C0000}"/>
            </a:ext>
          </a:extLst>
        </xdr:cNvPr>
        <xdr:cNvSpPr txBox="1">
          <a:spLocks noChangeArrowheads="1"/>
        </xdr:cNvSpPr>
      </xdr:nvSpPr>
      <xdr:spPr bwMode="auto">
        <a:xfrm>
          <a:off x="781050" y="59769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3309" name="Texto 17" hidden="1">
          <a:extLst>
            <a:ext uri="{FF2B5EF4-FFF2-40B4-BE49-F238E27FC236}">
              <a16:creationId xmlns:a16="http://schemas.microsoft.com/office/drawing/2014/main" id="{00000000-0008-0000-0000-0000ED0C0000}"/>
            </a:ext>
          </a:extLst>
        </xdr:cNvPr>
        <xdr:cNvSpPr txBox="1">
          <a:spLocks noChangeArrowheads="1"/>
        </xdr:cNvSpPr>
      </xdr:nvSpPr>
      <xdr:spPr bwMode="auto">
        <a:xfrm>
          <a:off x="781050" y="59769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3310" name="Texto 17" hidden="1">
          <a:extLst>
            <a:ext uri="{FF2B5EF4-FFF2-40B4-BE49-F238E27FC236}">
              <a16:creationId xmlns:a16="http://schemas.microsoft.com/office/drawing/2014/main" id="{00000000-0008-0000-0000-0000EE0C0000}"/>
            </a:ext>
          </a:extLst>
        </xdr:cNvPr>
        <xdr:cNvSpPr txBox="1">
          <a:spLocks noChangeArrowheads="1"/>
        </xdr:cNvSpPr>
      </xdr:nvSpPr>
      <xdr:spPr bwMode="auto">
        <a:xfrm>
          <a:off x="781050" y="59769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3311" name="Texto 17" hidden="1">
          <a:extLst>
            <a:ext uri="{FF2B5EF4-FFF2-40B4-BE49-F238E27FC236}">
              <a16:creationId xmlns:a16="http://schemas.microsoft.com/office/drawing/2014/main" id="{00000000-0008-0000-0000-0000EF0C0000}"/>
            </a:ext>
          </a:extLst>
        </xdr:cNvPr>
        <xdr:cNvSpPr txBox="1">
          <a:spLocks noChangeArrowheads="1"/>
        </xdr:cNvSpPr>
      </xdr:nvSpPr>
      <xdr:spPr bwMode="auto">
        <a:xfrm>
          <a:off x="781050" y="59769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3312" name="Texto 17" hidden="1">
          <a:extLst>
            <a:ext uri="{FF2B5EF4-FFF2-40B4-BE49-F238E27FC236}">
              <a16:creationId xmlns:a16="http://schemas.microsoft.com/office/drawing/2014/main" id="{00000000-0008-0000-0000-0000F00C0000}"/>
            </a:ext>
          </a:extLst>
        </xdr:cNvPr>
        <xdr:cNvSpPr txBox="1">
          <a:spLocks noChangeArrowheads="1"/>
        </xdr:cNvSpPr>
      </xdr:nvSpPr>
      <xdr:spPr bwMode="auto">
        <a:xfrm>
          <a:off x="781050" y="59769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3313" name="Texto 17" hidden="1">
          <a:extLst>
            <a:ext uri="{FF2B5EF4-FFF2-40B4-BE49-F238E27FC236}">
              <a16:creationId xmlns:a16="http://schemas.microsoft.com/office/drawing/2014/main" id="{00000000-0008-0000-0000-0000F10C0000}"/>
            </a:ext>
          </a:extLst>
        </xdr:cNvPr>
        <xdr:cNvSpPr txBox="1">
          <a:spLocks noChangeArrowheads="1"/>
        </xdr:cNvSpPr>
      </xdr:nvSpPr>
      <xdr:spPr bwMode="auto">
        <a:xfrm>
          <a:off x="781050" y="59769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3314" name="Texto 17" hidden="1">
          <a:extLst>
            <a:ext uri="{FF2B5EF4-FFF2-40B4-BE49-F238E27FC236}">
              <a16:creationId xmlns:a16="http://schemas.microsoft.com/office/drawing/2014/main" id="{00000000-0008-0000-0000-0000F20C0000}"/>
            </a:ext>
          </a:extLst>
        </xdr:cNvPr>
        <xdr:cNvSpPr txBox="1">
          <a:spLocks noChangeArrowheads="1"/>
        </xdr:cNvSpPr>
      </xdr:nvSpPr>
      <xdr:spPr bwMode="auto">
        <a:xfrm>
          <a:off x="781050" y="59769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3315" name="Texto 17" hidden="1">
          <a:extLst>
            <a:ext uri="{FF2B5EF4-FFF2-40B4-BE49-F238E27FC236}">
              <a16:creationId xmlns:a16="http://schemas.microsoft.com/office/drawing/2014/main" id="{00000000-0008-0000-0000-0000F30C0000}"/>
            </a:ext>
          </a:extLst>
        </xdr:cNvPr>
        <xdr:cNvSpPr txBox="1">
          <a:spLocks noChangeArrowheads="1"/>
        </xdr:cNvSpPr>
      </xdr:nvSpPr>
      <xdr:spPr bwMode="auto">
        <a:xfrm>
          <a:off x="781050" y="59769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3316" name="Texto 17" hidden="1">
          <a:extLst>
            <a:ext uri="{FF2B5EF4-FFF2-40B4-BE49-F238E27FC236}">
              <a16:creationId xmlns:a16="http://schemas.microsoft.com/office/drawing/2014/main" id="{00000000-0008-0000-0000-0000F40C0000}"/>
            </a:ext>
          </a:extLst>
        </xdr:cNvPr>
        <xdr:cNvSpPr txBox="1">
          <a:spLocks noChangeArrowheads="1"/>
        </xdr:cNvSpPr>
      </xdr:nvSpPr>
      <xdr:spPr bwMode="auto">
        <a:xfrm>
          <a:off x="781050" y="59769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3317" name="Texto 17" hidden="1">
          <a:extLst>
            <a:ext uri="{FF2B5EF4-FFF2-40B4-BE49-F238E27FC236}">
              <a16:creationId xmlns:a16="http://schemas.microsoft.com/office/drawing/2014/main" id="{00000000-0008-0000-0000-0000F50C0000}"/>
            </a:ext>
          </a:extLst>
        </xdr:cNvPr>
        <xdr:cNvSpPr txBox="1">
          <a:spLocks noChangeArrowheads="1"/>
        </xdr:cNvSpPr>
      </xdr:nvSpPr>
      <xdr:spPr bwMode="auto">
        <a:xfrm>
          <a:off x="781050" y="59769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3318" name="Texto 17" hidden="1">
          <a:extLst>
            <a:ext uri="{FF2B5EF4-FFF2-40B4-BE49-F238E27FC236}">
              <a16:creationId xmlns:a16="http://schemas.microsoft.com/office/drawing/2014/main" id="{00000000-0008-0000-0000-0000F60C0000}"/>
            </a:ext>
          </a:extLst>
        </xdr:cNvPr>
        <xdr:cNvSpPr txBox="1">
          <a:spLocks noChangeArrowheads="1"/>
        </xdr:cNvSpPr>
      </xdr:nvSpPr>
      <xdr:spPr bwMode="auto">
        <a:xfrm>
          <a:off x="781050" y="59769375"/>
          <a:ext cx="1333500" cy="238125"/>
        </a:xfrm>
        <a:prstGeom prst="rect">
          <a:avLst/>
        </a:prstGeom>
        <a:noFill/>
        <a:ln w="9525">
          <a:noFill/>
          <a:miter lim="800000"/>
          <a:headEnd/>
          <a:tailEnd/>
        </a:ln>
      </xdr:spPr>
    </xdr:sp>
    <xdr:clientData/>
  </xdr:oneCellAnchor>
  <xdr:oneCellAnchor>
    <xdr:from>
      <xdr:col>2</xdr:col>
      <xdr:colOff>552450</xdr:colOff>
      <xdr:row>154</xdr:row>
      <xdr:rowOff>0</xdr:rowOff>
    </xdr:from>
    <xdr:ext cx="1333500" cy="238125"/>
    <xdr:sp macro="" textlink="">
      <xdr:nvSpPr>
        <xdr:cNvPr id="3319" name="Texto 17" hidden="1">
          <a:extLst>
            <a:ext uri="{FF2B5EF4-FFF2-40B4-BE49-F238E27FC236}">
              <a16:creationId xmlns:a16="http://schemas.microsoft.com/office/drawing/2014/main" id="{00000000-0008-0000-0000-0000F70C0000}"/>
            </a:ext>
          </a:extLst>
        </xdr:cNvPr>
        <xdr:cNvSpPr txBox="1">
          <a:spLocks noChangeArrowheads="1"/>
        </xdr:cNvSpPr>
      </xdr:nvSpPr>
      <xdr:spPr bwMode="auto">
        <a:xfrm>
          <a:off x="1333500" y="59855100"/>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20" name="Texto 17" hidden="1">
          <a:extLst>
            <a:ext uri="{FF2B5EF4-FFF2-40B4-BE49-F238E27FC236}">
              <a16:creationId xmlns:a16="http://schemas.microsoft.com/office/drawing/2014/main" id="{00000000-0008-0000-0000-0000F80C0000}"/>
            </a:ext>
          </a:extLst>
        </xdr:cNvPr>
        <xdr:cNvSpPr txBox="1">
          <a:spLocks noChangeArrowheads="1"/>
        </xdr:cNvSpPr>
      </xdr:nvSpPr>
      <xdr:spPr bwMode="auto">
        <a:xfrm>
          <a:off x="781050" y="87591900"/>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21" name="Texto 17" hidden="1">
          <a:extLst>
            <a:ext uri="{FF2B5EF4-FFF2-40B4-BE49-F238E27FC236}">
              <a16:creationId xmlns:a16="http://schemas.microsoft.com/office/drawing/2014/main" id="{00000000-0008-0000-0000-0000F90C0000}"/>
            </a:ext>
          </a:extLst>
        </xdr:cNvPr>
        <xdr:cNvSpPr txBox="1">
          <a:spLocks noChangeArrowheads="1"/>
        </xdr:cNvSpPr>
      </xdr:nvSpPr>
      <xdr:spPr bwMode="auto">
        <a:xfrm>
          <a:off x="781050" y="87591900"/>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22" name="Texto 17" hidden="1">
          <a:extLst>
            <a:ext uri="{FF2B5EF4-FFF2-40B4-BE49-F238E27FC236}">
              <a16:creationId xmlns:a16="http://schemas.microsoft.com/office/drawing/2014/main" id="{00000000-0008-0000-0000-0000FA0C0000}"/>
            </a:ext>
          </a:extLst>
        </xdr:cNvPr>
        <xdr:cNvSpPr txBox="1">
          <a:spLocks noChangeArrowheads="1"/>
        </xdr:cNvSpPr>
      </xdr:nvSpPr>
      <xdr:spPr bwMode="auto">
        <a:xfrm>
          <a:off x="781050" y="87591900"/>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23" name="Texto 17" hidden="1">
          <a:extLst>
            <a:ext uri="{FF2B5EF4-FFF2-40B4-BE49-F238E27FC236}">
              <a16:creationId xmlns:a16="http://schemas.microsoft.com/office/drawing/2014/main" id="{00000000-0008-0000-0000-0000FB0C0000}"/>
            </a:ext>
          </a:extLst>
        </xdr:cNvPr>
        <xdr:cNvSpPr txBox="1">
          <a:spLocks noChangeArrowheads="1"/>
        </xdr:cNvSpPr>
      </xdr:nvSpPr>
      <xdr:spPr bwMode="auto">
        <a:xfrm>
          <a:off x="781050" y="87591900"/>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24" name="Texto 17" hidden="1">
          <a:extLst>
            <a:ext uri="{FF2B5EF4-FFF2-40B4-BE49-F238E27FC236}">
              <a16:creationId xmlns:a16="http://schemas.microsoft.com/office/drawing/2014/main" id="{00000000-0008-0000-0000-0000FC0C0000}"/>
            </a:ext>
          </a:extLst>
        </xdr:cNvPr>
        <xdr:cNvSpPr txBox="1">
          <a:spLocks noChangeArrowheads="1"/>
        </xdr:cNvSpPr>
      </xdr:nvSpPr>
      <xdr:spPr bwMode="auto">
        <a:xfrm>
          <a:off x="781050" y="87591900"/>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25" name="Texto 17" hidden="1">
          <a:extLst>
            <a:ext uri="{FF2B5EF4-FFF2-40B4-BE49-F238E27FC236}">
              <a16:creationId xmlns:a16="http://schemas.microsoft.com/office/drawing/2014/main" id="{00000000-0008-0000-0000-0000FD0C0000}"/>
            </a:ext>
          </a:extLst>
        </xdr:cNvPr>
        <xdr:cNvSpPr txBox="1">
          <a:spLocks noChangeArrowheads="1"/>
        </xdr:cNvSpPr>
      </xdr:nvSpPr>
      <xdr:spPr bwMode="auto">
        <a:xfrm>
          <a:off x="781050" y="87591900"/>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26" name="Texto 17" hidden="1">
          <a:extLst>
            <a:ext uri="{FF2B5EF4-FFF2-40B4-BE49-F238E27FC236}">
              <a16:creationId xmlns:a16="http://schemas.microsoft.com/office/drawing/2014/main" id="{00000000-0008-0000-0000-0000FE0C0000}"/>
            </a:ext>
          </a:extLst>
        </xdr:cNvPr>
        <xdr:cNvSpPr txBox="1">
          <a:spLocks noChangeArrowheads="1"/>
        </xdr:cNvSpPr>
      </xdr:nvSpPr>
      <xdr:spPr bwMode="auto">
        <a:xfrm>
          <a:off x="781050" y="87591900"/>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327" name="Texto 17" hidden="1">
          <a:extLst>
            <a:ext uri="{FF2B5EF4-FFF2-40B4-BE49-F238E27FC236}">
              <a16:creationId xmlns:a16="http://schemas.microsoft.com/office/drawing/2014/main" id="{00000000-0008-0000-0000-0000FF0C0000}"/>
            </a:ext>
          </a:extLst>
        </xdr:cNvPr>
        <xdr:cNvSpPr txBox="1">
          <a:spLocks noChangeArrowheads="1"/>
        </xdr:cNvSpPr>
      </xdr:nvSpPr>
      <xdr:spPr bwMode="auto">
        <a:xfrm>
          <a:off x="781050" y="87591900"/>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328" name="Texto 17" hidden="1">
          <a:extLst>
            <a:ext uri="{FF2B5EF4-FFF2-40B4-BE49-F238E27FC236}">
              <a16:creationId xmlns:a16="http://schemas.microsoft.com/office/drawing/2014/main" id="{00000000-0008-0000-0000-0000000D0000}"/>
            </a:ext>
          </a:extLst>
        </xdr:cNvPr>
        <xdr:cNvSpPr txBox="1">
          <a:spLocks noChangeArrowheads="1"/>
        </xdr:cNvSpPr>
      </xdr:nvSpPr>
      <xdr:spPr bwMode="auto">
        <a:xfrm>
          <a:off x="781050" y="87591900"/>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329" name="Texto 17" hidden="1">
          <a:extLst>
            <a:ext uri="{FF2B5EF4-FFF2-40B4-BE49-F238E27FC236}">
              <a16:creationId xmlns:a16="http://schemas.microsoft.com/office/drawing/2014/main" id="{00000000-0008-0000-0000-0000010D0000}"/>
            </a:ext>
          </a:extLst>
        </xdr:cNvPr>
        <xdr:cNvSpPr txBox="1">
          <a:spLocks noChangeArrowheads="1"/>
        </xdr:cNvSpPr>
      </xdr:nvSpPr>
      <xdr:spPr bwMode="auto">
        <a:xfrm>
          <a:off x="781050" y="87591900"/>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330" name="Texto 17" hidden="1">
          <a:extLst>
            <a:ext uri="{FF2B5EF4-FFF2-40B4-BE49-F238E27FC236}">
              <a16:creationId xmlns:a16="http://schemas.microsoft.com/office/drawing/2014/main" id="{00000000-0008-0000-0000-0000020D0000}"/>
            </a:ext>
          </a:extLst>
        </xdr:cNvPr>
        <xdr:cNvSpPr txBox="1">
          <a:spLocks noChangeArrowheads="1"/>
        </xdr:cNvSpPr>
      </xdr:nvSpPr>
      <xdr:spPr bwMode="auto">
        <a:xfrm>
          <a:off x="781050" y="87591900"/>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331" name="Texto 17" hidden="1">
          <a:extLst>
            <a:ext uri="{FF2B5EF4-FFF2-40B4-BE49-F238E27FC236}">
              <a16:creationId xmlns:a16="http://schemas.microsoft.com/office/drawing/2014/main" id="{00000000-0008-0000-0000-0000030D0000}"/>
            </a:ext>
          </a:extLst>
        </xdr:cNvPr>
        <xdr:cNvSpPr txBox="1">
          <a:spLocks noChangeArrowheads="1"/>
        </xdr:cNvSpPr>
      </xdr:nvSpPr>
      <xdr:spPr bwMode="auto">
        <a:xfrm>
          <a:off x="781050" y="87591900"/>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332" name="Texto 17" hidden="1">
          <a:extLst>
            <a:ext uri="{FF2B5EF4-FFF2-40B4-BE49-F238E27FC236}">
              <a16:creationId xmlns:a16="http://schemas.microsoft.com/office/drawing/2014/main" id="{00000000-0008-0000-0000-0000040D0000}"/>
            </a:ext>
          </a:extLst>
        </xdr:cNvPr>
        <xdr:cNvSpPr txBox="1">
          <a:spLocks noChangeArrowheads="1"/>
        </xdr:cNvSpPr>
      </xdr:nvSpPr>
      <xdr:spPr bwMode="auto">
        <a:xfrm>
          <a:off x="781050" y="87591900"/>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33" name="Texto 17" hidden="1">
          <a:extLst>
            <a:ext uri="{FF2B5EF4-FFF2-40B4-BE49-F238E27FC236}">
              <a16:creationId xmlns:a16="http://schemas.microsoft.com/office/drawing/2014/main" id="{00000000-0008-0000-0000-0000050D0000}"/>
            </a:ext>
          </a:extLst>
        </xdr:cNvPr>
        <xdr:cNvSpPr txBox="1">
          <a:spLocks noChangeArrowheads="1"/>
        </xdr:cNvSpPr>
      </xdr:nvSpPr>
      <xdr:spPr bwMode="auto">
        <a:xfrm>
          <a:off x="781050" y="87591900"/>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34" name="Texto 17" hidden="1">
          <a:extLst>
            <a:ext uri="{FF2B5EF4-FFF2-40B4-BE49-F238E27FC236}">
              <a16:creationId xmlns:a16="http://schemas.microsoft.com/office/drawing/2014/main" id="{00000000-0008-0000-0000-0000060D0000}"/>
            </a:ext>
          </a:extLst>
        </xdr:cNvPr>
        <xdr:cNvSpPr txBox="1">
          <a:spLocks noChangeArrowheads="1"/>
        </xdr:cNvSpPr>
      </xdr:nvSpPr>
      <xdr:spPr bwMode="auto">
        <a:xfrm>
          <a:off x="781050" y="87591900"/>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35" name="Texto 17" hidden="1">
          <a:extLst>
            <a:ext uri="{FF2B5EF4-FFF2-40B4-BE49-F238E27FC236}">
              <a16:creationId xmlns:a16="http://schemas.microsoft.com/office/drawing/2014/main" id="{00000000-0008-0000-0000-0000070D0000}"/>
            </a:ext>
          </a:extLst>
        </xdr:cNvPr>
        <xdr:cNvSpPr txBox="1">
          <a:spLocks noChangeArrowheads="1"/>
        </xdr:cNvSpPr>
      </xdr:nvSpPr>
      <xdr:spPr bwMode="auto">
        <a:xfrm>
          <a:off x="781050" y="87591900"/>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36" name="Texto 17" hidden="1">
          <a:extLst>
            <a:ext uri="{FF2B5EF4-FFF2-40B4-BE49-F238E27FC236}">
              <a16:creationId xmlns:a16="http://schemas.microsoft.com/office/drawing/2014/main" id="{00000000-0008-0000-0000-0000080D0000}"/>
            </a:ext>
          </a:extLst>
        </xdr:cNvPr>
        <xdr:cNvSpPr txBox="1">
          <a:spLocks noChangeArrowheads="1"/>
        </xdr:cNvSpPr>
      </xdr:nvSpPr>
      <xdr:spPr bwMode="auto">
        <a:xfrm>
          <a:off x="781050" y="87591900"/>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37" name="Texto 17" hidden="1">
          <a:extLst>
            <a:ext uri="{FF2B5EF4-FFF2-40B4-BE49-F238E27FC236}">
              <a16:creationId xmlns:a16="http://schemas.microsoft.com/office/drawing/2014/main" id="{00000000-0008-0000-0000-0000090D0000}"/>
            </a:ext>
          </a:extLst>
        </xdr:cNvPr>
        <xdr:cNvSpPr txBox="1">
          <a:spLocks noChangeArrowheads="1"/>
        </xdr:cNvSpPr>
      </xdr:nvSpPr>
      <xdr:spPr bwMode="auto">
        <a:xfrm>
          <a:off x="781050" y="87591900"/>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38" name="Texto 17" hidden="1">
          <a:extLst>
            <a:ext uri="{FF2B5EF4-FFF2-40B4-BE49-F238E27FC236}">
              <a16:creationId xmlns:a16="http://schemas.microsoft.com/office/drawing/2014/main" id="{00000000-0008-0000-0000-00000A0D0000}"/>
            </a:ext>
          </a:extLst>
        </xdr:cNvPr>
        <xdr:cNvSpPr txBox="1">
          <a:spLocks noChangeArrowheads="1"/>
        </xdr:cNvSpPr>
      </xdr:nvSpPr>
      <xdr:spPr bwMode="auto">
        <a:xfrm>
          <a:off x="781050" y="87591900"/>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39" name="Texto 17" hidden="1">
          <a:extLst>
            <a:ext uri="{FF2B5EF4-FFF2-40B4-BE49-F238E27FC236}">
              <a16:creationId xmlns:a16="http://schemas.microsoft.com/office/drawing/2014/main" id="{00000000-0008-0000-0000-00000B0D0000}"/>
            </a:ext>
          </a:extLst>
        </xdr:cNvPr>
        <xdr:cNvSpPr txBox="1">
          <a:spLocks noChangeArrowheads="1"/>
        </xdr:cNvSpPr>
      </xdr:nvSpPr>
      <xdr:spPr bwMode="auto">
        <a:xfrm>
          <a:off x="781050" y="87591900"/>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40" name="Texto 17" hidden="1">
          <a:extLst>
            <a:ext uri="{FF2B5EF4-FFF2-40B4-BE49-F238E27FC236}">
              <a16:creationId xmlns:a16="http://schemas.microsoft.com/office/drawing/2014/main" id="{00000000-0008-0000-0000-00000C0D0000}"/>
            </a:ext>
          </a:extLst>
        </xdr:cNvPr>
        <xdr:cNvSpPr txBox="1">
          <a:spLocks noChangeArrowheads="1"/>
        </xdr:cNvSpPr>
      </xdr:nvSpPr>
      <xdr:spPr bwMode="auto">
        <a:xfrm>
          <a:off x="781050" y="87591900"/>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341" name="Texto 17" hidden="1">
          <a:extLst>
            <a:ext uri="{FF2B5EF4-FFF2-40B4-BE49-F238E27FC236}">
              <a16:creationId xmlns:a16="http://schemas.microsoft.com/office/drawing/2014/main" id="{00000000-0008-0000-0000-00000D0D0000}"/>
            </a:ext>
          </a:extLst>
        </xdr:cNvPr>
        <xdr:cNvSpPr txBox="1">
          <a:spLocks noChangeArrowheads="1"/>
        </xdr:cNvSpPr>
      </xdr:nvSpPr>
      <xdr:spPr bwMode="auto">
        <a:xfrm>
          <a:off x="781050" y="87591900"/>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342" name="Texto 17" hidden="1">
          <a:extLst>
            <a:ext uri="{FF2B5EF4-FFF2-40B4-BE49-F238E27FC236}">
              <a16:creationId xmlns:a16="http://schemas.microsoft.com/office/drawing/2014/main" id="{00000000-0008-0000-0000-00000E0D0000}"/>
            </a:ext>
          </a:extLst>
        </xdr:cNvPr>
        <xdr:cNvSpPr txBox="1">
          <a:spLocks noChangeArrowheads="1"/>
        </xdr:cNvSpPr>
      </xdr:nvSpPr>
      <xdr:spPr bwMode="auto">
        <a:xfrm>
          <a:off x="781050" y="87591900"/>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343" name="Texto 17" hidden="1">
          <a:extLst>
            <a:ext uri="{FF2B5EF4-FFF2-40B4-BE49-F238E27FC236}">
              <a16:creationId xmlns:a16="http://schemas.microsoft.com/office/drawing/2014/main" id="{00000000-0008-0000-0000-00000F0D0000}"/>
            </a:ext>
          </a:extLst>
        </xdr:cNvPr>
        <xdr:cNvSpPr txBox="1">
          <a:spLocks noChangeArrowheads="1"/>
        </xdr:cNvSpPr>
      </xdr:nvSpPr>
      <xdr:spPr bwMode="auto">
        <a:xfrm>
          <a:off x="781050" y="87591900"/>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344" name="Texto 17" hidden="1">
          <a:extLst>
            <a:ext uri="{FF2B5EF4-FFF2-40B4-BE49-F238E27FC236}">
              <a16:creationId xmlns:a16="http://schemas.microsoft.com/office/drawing/2014/main" id="{00000000-0008-0000-0000-0000100D0000}"/>
            </a:ext>
          </a:extLst>
        </xdr:cNvPr>
        <xdr:cNvSpPr txBox="1">
          <a:spLocks noChangeArrowheads="1"/>
        </xdr:cNvSpPr>
      </xdr:nvSpPr>
      <xdr:spPr bwMode="auto">
        <a:xfrm>
          <a:off x="781050" y="87591900"/>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345" name="Texto 17" hidden="1">
          <a:extLst>
            <a:ext uri="{FF2B5EF4-FFF2-40B4-BE49-F238E27FC236}">
              <a16:creationId xmlns:a16="http://schemas.microsoft.com/office/drawing/2014/main" id="{00000000-0008-0000-0000-0000110D0000}"/>
            </a:ext>
          </a:extLst>
        </xdr:cNvPr>
        <xdr:cNvSpPr txBox="1">
          <a:spLocks noChangeArrowheads="1"/>
        </xdr:cNvSpPr>
      </xdr:nvSpPr>
      <xdr:spPr bwMode="auto">
        <a:xfrm>
          <a:off x="781050" y="87591900"/>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346" name="Texto 17" hidden="1">
          <a:extLst>
            <a:ext uri="{FF2B5EF4-FFF2-40B4-BE49-F238E27FC236}">
              <a16:creationId xmlns:a16="http://schemas.microsoft.com/office/drawing/2014/main" id="{00000000-0008-0000-0000-0000120D0000}"/>
            </a:ext>
          </a:extLst>
        </xdr:cNvPr>
        <xdr:cNvSpPr txBox="1">
          <a:spLocks noChangeArrowheads="1"/>
        </xdr:cNvSpPr>
      </xdr:nvSpPr>
      <xdr:spPr bwMode="auto">
        <a:xfrm>
          <a:off x="781050" y="87591900"/>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47" name="Texto 17" hidden="1">
          <a:extLst>
            <a:ext uri="{FF2B5EF4-FFF2-40B4-BE49-F238E27FC236}">
              <a16:creationId xmlns:a16="http://schemas.microsoft.com/office/drawing/2014/main" id="{00000000-0008-0000-0000-0000130D0000}"/>
            </a:ext>
          </a:extLst>
        </xdr:cNvPr>
        <xdr:cNvSpPr txBox="1">
          <a:spLocks noChangeArrowheads="1"/>
        </xdr:cNvSpPr>
      </xdr:nvSpPr>
      <xdr:spPr bwMode="auto">
        <a:xfrm>
          <a:off x="781050" y="87591900"/>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48" name="Texto 17" hidden="1">
          <a:extLst>
            <a:ext uri="{FF2B5EF4-FFF2-40B4-BE49-F238E27FC236}">
              <a16:creationId xmlns:a16="http://schemas.microsoft.com/office/drawing/2014/main" id="{00000000-0008-0000-0000-0000140D0000}"/>
            </a:ext>
          </a:extLst>
        </xdr:cNvPr>
        <xdr:cNvSpPr txBox="1">
          <a:spLocks noChangeArrowheads="1"/>
        </xdr:cNvSpPr>
      </xdr:nvSpPr>
      <xdr:spPr bwMode="auto">
        <a:xfrm>
          <a:off x="781050" y="87591900"/>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49" name="Texto 17" hidden="1">
          <a:extLst>
            <a:ext uri="{FF2B5EF4-FFF2-40B4-BE49-F238E27FC236}">
              <a16:creationId xmlns:a16="http://schemas.microsoft.com/office/drawing/2014/main" id="{00000000-0008-0000-0000-0000150D0000}"/>
            </a:ext>
          </a:extLst>
        </xdr:cNvPr>
        <xdr:cNvSpPr txBox="1">
          <a:spLocks noChangeArrowheads="1"/>
        </xdr:cNvSpPr>
      </xdr:nvSpPr>
      <xdr:spPr bwMode="auto">
        <a:xfrm>
          <a:off x="781050" y="87591900"/>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50" name="Texto 17" hidden="1">
          <a:extLst>
            <a:ext uri="{FF2B5EF4-FFF2-40B4-BE49-F238E27FC236}">
              <a16:creationId xmlns:a16="http://schemas.microsoft.com/office/drawing/2014/main" id="{00000000-0008-0000-0000-0000160D0000}"/>
            </a:ext>
          </a:extLst>
        </xdr:cNvPr>
        <xdr:cNvSpPr txBox="1">
          <a:spLocks noChangeArrowheads="1"/>
        </xdr:cNvSpPr>
      </xdr:nvSpPr>
      <xdr:spPr bwMode="auto">
        <a:xfrm>
          <a:off x="781050" y="87591900"/>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51" name="Texto 17" hidden="1">
          <a:extLst>
            <a:ext uri="{FF2B5EF4-FFF2-40B4-BE49-F238E27FC236}">
              <a16:creationId xmlns:a16="http://schemas.microsoft.com/office/drawing/2014/main" id="{00000000-0008-0000-0000-0000170D0000}"/>
            </a:ext>
          </a:extLst>
        </xdr:cNvPr>
        <xdr:cNvSpPr txBox="1">
          <a:spLocks noChangeArrowheads="1"/>
        </xdr:cNvSpPr>
      </xdr:nvSpPr>
      <xdr:spPr bwMode="auto">
        <a:xfrm>
          <a:off x="781050" y="87591900"/>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52" name="Texto 17" hidden="1">
          <a:extLst>
            <a:ext uri="{FF2B5EF4-FFF2-40B4-BE49-F238E27FC236}">
              <a16:creationId xmlns:a16="http://schemas.microsoft.com/office/drawing/2014/main" id="{00000000-0008-0000-0000-0000180D0000}"/>
            </a:ext>
          </a:extLst>
        </xdr:cNvPr>
        <xdr:cNvSpPr txBox="1">
          <a:spLocks noChangeArrowheads="1"/>
        </xdr:cNvSpPr>
      </xdr:nvSpPr>
      <xdr:spPr bwMode="auto">
        <a:xfrm>
          <a:off x="781050" y="87591900"/>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53" name="Texto 17" hidden="1">
          <a:extLst>
            <a:ext uri="{FF2B5EF4-FFF2-40B4-BE49-F238E27FC236}">
              <a16:creationId xmlns:a16="http://schemas.microsoft.com/office/drawing/2014/main" id="{00000000-0008-0000-0000-0000190D0000}"/>
            </a:ext>
          </a:extLst>
        </xdr:cNvPr>
        <xdr:cNvSpPr txBox="1">
          <a:spLocks noChangeArrowheads="1"/>
        </xdr:cNvSpPr>
      </xdr:nvSpPr>
      <xdr:spPr bwMode="auto">
        <a:xfrm>
          <a:off x="781050" y="87591900"/>
          <a:ext cx="1333500" cy="238125"/>
        </a:xfrm>
        <a:prstGeom prst="rect">
          <a:avLst/>
        </a:prstGeom>
        <a:noFill/>
        <a:ln w="9525">
          <a:noFill/>
          <a:miter lim="800000"/>
          <a:headEnd/>
          <a:tailEnd/>
        </a:ln>
      </xdr:spPr>
    </xdr:sp>
    <xdr:clientData/>
  </xdr:oneCellAnchor>
  <xdr:oneCellAnchor>
    <xdr:from>
      <xdr:col>2</xdr:col>
      <xdr:colOff>552450</xdr:colOff>
      <xdr:row>16</xdr:row>
      <xdr:rowOff>0</xdr:rowOff>
    </xdr:from>
    <xdr:ext cx="1333500" cy="238125"/>
    <xdr:sp macro="" textlink="">
      <xdr:nvSpPr>
        <xdr:cNvPr id="3354" name="Texto 17" hidden="1">
          <a:extLst>
            <a:ext uri="{FF2B5EF4-FFF2-40B4-BE49-F238E27FC236}">
              <a16:creationId xmlns:a16="http://schemas.microsoft.com/office/drawing/2014/main" id="{00000000-0008-0000-0000-00001A0D0000}"/>
            </a:ext>
          </a:extLst>
        </xdr:cNvPr>
        <xdr:cNvSpPr txBox="1">
          <a:spLocks noChangeArrowheads="1"/>
        </xdr:cNvSpPr>
      </xdr:nvSpPr>
      <xdr:spPr bwMode="auto">
        <a:xfrm>
          <a:off x="1339298" y="1681370"/>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58" name="Texto 17" hidden="1">
          <a:extLst>
            <a:ext uri="{FF2B5EF4-FFF2-40B4-BE49-F238E27FC236}">
              <a16:creationId xmlns:a16="http://schemas.microsoft.com/office/drawing/2014/main" id="{00000000-0008-0000-0000-00001E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59" name="Texto 17" hidden="1">
          <a:extLst>
            <a:ext uri="{FF2B5EF4-FFF2-40B4-BE49-F238E27FC236}">
              <a16:creationId xmlns:a16="http://schemas.microsoft.com/office/drawing/2014/main" id="{00000000-0008-0000-0000-00001F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60" name="Texto 17" hidden="1">
          <a:extLst>
            <a:ext uri="{FF2B5EF4-FFF2-40B4-BE49-F238E27FC236}">
              <a16:creationId xmlns:a16="http://schemas.microsoft.com/office/drawing/2014/main" id="{00000000-0008-0000-0000-000020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61" name="Texto 17" hidden="1">
          <a:extLst>
            <a:ext uri="{FF2B5EF4-FFF2-40B4-BE49-F238E27FC236}">
              <a16:creationId xmlns:a16="http://schemas.microsoft.com/office/drawing/2014/main" id="{00000000-0008-0000-0000-000021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62" name="Texto 17" hidden="1">
          <a:extLst>
            <a:ext uri="{FF2B5EF4-FFF2-40B4-BE49-F238E27FC236}">
              <a16:creationId xmlns:a16="http://schemas.microsoft.com/office/drawing/2014/main" id="{00000000-0008-0000-0000-000022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63" name="Texto 17" hidden="1">
          <a:extLst>
            <a:ext uri="{FF2B5EF4-FFF2-40B4-BE49-F238E27FC236}">
              <a16:creationId xmlns:a16="http://schemas.microsoft.com/office/drawing/2014/main" id="{00000000-0008-0000-0000-000023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64" name="Texto 17" hidden="1">
          <a:extLst>
            <a:ext uri="{FF2B5EF4-FFF2-40B4-BE49-F238E27FC236}">
              <a16:creationId xmlns:a16="http://schemas.microsoft.com/office/drawing/2014/main" id="{00000000-0008-0000-0000-000024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365" name="Texto 17" hidden="1">
          <a:extLst>
            <a:ext uri="{FF2B5EF4-FFF2-40B4-BE49-F238E27FC236}">
              <a16:creationId xmlns:a16="http://schemas.microsoft.com/office/drawing/2014/main" id="{00000000-0008-0000-0000-000025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366" name="Texto 17" hidden="1">
          <a:extLst>
            <a:ext uri="{FF2B5EF4-FFF2-40B4-BE49-F238E27FC236}">
              <a16:creationId xmlns:a16="http://schemas.microsoft.com/office/drawing/2014/main" id="{00000000-0008-0000-0000-000026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367" name="Texto 17" hidden="1">
          <a:extLst>
            <a:ext uri="{FF2B5EF4-FFF2-40B4-BE49-F238E27FC236}">
              <a16:creationId xmlns:a16="http://schemas.microsoft.com/office/drawing/2014/main" id="{00000000-0008-0000-0000-000027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368" name="Texto 17" hidden="1">
          <a:extLst>
            <a:ext uri="{FF2B5EF4-FFF2-40B4-BE49-F238E27FC236}">
              <a16:creationId xmlns:a16="http://schemas.microsoft.com/office/drawing/2014/main" id="{00000000-0008-0000-0000-000028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369" name="Texto 17" hidden="1">
          <a:extLst>
            <a:ext uri="{FF2B5EF4-FFF2-40B4-BE49-F238E27FC236}">
              <a16:creationId xmlns:a16="http://schemas.microsoft.com/office/drawing/2014/main" id="{00000000-0008-0000-0000-000029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370" name="Texto 17" hidden="1">
          <a:extLst>
            <a:ext uri="{FF2B5EF4-FFF2-40B4-BE49-F238E27FC236}">
              <a16:creationId xmlns:a16="http://schemas.microsoft.com/office/drawing/2014/main" id="{00000000-0008-0000-0000-00002A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71" name="Texto 17" hidden="1">
          <a:extLst>
            <a:ext uri="{FF2B5EF4-FFF2-40B4-BE49-F238E27FC236}">
              <a16:creationId xmlns:a16="http://schemas.microsoft.com/office/drawing/2014/main" id="{00000000-0008-0000-0000-00002B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72" name="Texto 17" hidden="1">
          <a:extLst>
            <a:ext uri="{FF2B5EF4-FFF2-40B4-BE49-F238E27FC236}">
              <a16:creationId xmlns:a16="http://schemas.microsoft.com/office/drawing/2014/main" id="{00000000-0008-0000-0000-00002C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73" name="Texto 17" hidden="1">
          <a:extLst>
            <a:ext uri="{FF2B5EF4-FFF2-40B4-BE49-F238E27FC236}">
              <a16:creationId xmlns:a16="http://schemas.microsoft.com/office/drawing/2014/main" id="{00000000-0008-0000-0000-00002D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74" name="Texto 17" hidden="1">
          <a:extLst>
            <a:ext uri="{FF2B5EF4-FFF2-40B4-BE49-F238E27FC236}">
              <a16:creationId xmlns:a16="http://schemas.microsoft.com/office/drawing/2014/main" id="{00000000-0008-0000-0000-00002E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75" name="Texto 17" hidden="1">
          <a:extLst>
            <a:ext uri="{FF2B5EF4-FFF2-40B4-BE49-F238E27FC236}">
              <a16:creationId xmlns:a16="http://schemas.microsoft.com/office/drawing/2014/main" id="{00000000-0008-0000-0000-00002F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76" name="Texto 17" hidden="1">
          <a:extLst>
            <a:ext uri="{FF2B5EF4-FFF2-40B4-BE49-F238E27FC236}">
              <a16:creationId xmlns:a16="http://schemas.microsoft.com/office/drawing/2014/main" id="{00000000-0008-0000-0000-000030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77" name="Texto 17" hidden="1">
          <a:extLst>
            <a:ext uri="{FF2B5EF4-FFF2-40B4-BE49-F238E27FC236}">
              <a16:creationId xmlns:a16="http://schemas.microsoft.com/office/drawing/2014/main" id="{00000000-0008-0000-0000-000031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78" name="Texto 17" hidden="1">
          <a:extLst>
            <a:ext uri="{FF2B5EF4-FFF2-40B4-BE49-F238E27FC236}">
              <a16:creationId xmlns:a16="http://schemas.microsoft.com/office/drawing/2014/main" id="{00000000-0008-0000-0000-000032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379" name="Texto 17" hidden="1">
          <a:extLst>
            <a:ext uri="{FF2B5EF4-FFF2-40B4-BE49-F238E27FC236}">
              <a16:creationId xmlns:a16="http://schemas.microsoft.com/office/drawing/2014/main" id="{00000000-0008-0000-0000-000033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380" name="Texto 17" hidden="1">
          <a:extLst>
            <a:ext uri="{FF2B5EF4-FFF2-40B4-BE49-F238E27FC236}">
              <a16:creationId xmlns:a16="http://schemas.microsoft.com/office/drawing/2014/main" id="{00000000-0008-0000-0000-000034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381" name="Texto 17" hidden="1">
          <a:extLst>
            <a:ext uri="{FF2B5EF4-FFF2-40B4-BE49-F238E27FC236}">
              <a16:creationId xmlns:a16="http://schemas.microsoft.com/office/drawing/2014/main" id="{00000000-0008-0000-0000-000035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382" name="Texto 17" hidden="1">
          <a:extLst>
            <a:ext uri="{FF2B5EF4-FFF2-40B4-BE49-F238E27FC236}">
              <a16:creationId xmlns:a16="http://schemas.microsoft.com/office/drawing/2014/main" id="{00000000-0008-0000-0000-000036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383" name="Texto 17" hidden="1">
          <a:extLst>
            <a:ext uri="{FF2B5EF4-FFF2-40B4-BE49-F238E27FC236}">
              <a16:creationId xmlns:a16="http://schemas.microsoft.com/office/drawing/2014/main" id="{00000000-0008-0000-0000-000037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384" name="Texto 17" hidden="1">
          <a:extLst>
            <a:ext uri="{FF2B5EF4-FFF2-40B4-BE49-F238E27FC236}">
              <a16:creationId xmlns:a16="http://schemas.microsoft.com/office/drawing/2014/main" id="{00000000-0008-0000-0000-000038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85" name="Texto 17" hidden="1">
          <a:extLst>
            <a:ext uri="{FF2B5EF4-FFF2-40B4-BE49-F238E27FC236}">
              <a16:creationId xmlns:a16="http://schemas.microsoft.com/office/drawing/2014/main" id="{00000000-0008-0000-0000-000039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86" name="Texto 17" hidden="1">
          <a:extLst>
            <a:ext uri="{FF2B5EF4-FFF2-40B4-BE49-F238E27FC236}">
              <a16:creationId xmlns:a16="http://schemas.microsoft.com/office/drawing/2014/main" id="{00000000-0008-0000-0000-00003A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87" name="Texto 17" hidden="1">
          <a:extLst>
            <a:ext uri="{FF2B5EF4-FFF2-40B4-BE49-F238E27FC236}">
              <a16:creationId xmlns:a16="http://schemas.microsoft.com/office/drawing/2014/main" id="{00000000-0008-0000-0000-00003B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88" name="Texto 17" hidden="1">
          <a:extLst>
            <a:ext uri="{FF2B5EF4-FFF2-40B4-BE49-F238E27FC236}">
              <a16:creationId xmlns:a16="http://schemas.microsoft.com/office/drawing/2014/main" id="{00000000-0008-0000-0000-00003C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89" name="Texto 17" hidden="1">
          <a:extLst>
            <a:ext uri="{FF2B5EF4-FFF2-40B4-BE49-F238E27FC236}">
              <a16:creationId xmlns:a16="http://schemas.microsoft.com/office/drawing/2014/main" id="{00000000-0008-0000-0000-00003D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90" name="Texto 17" hidden="1">
          <a:extLst>
            <a:ext uri="{FF2B5EF4-FFF2-40B4-BE49-F238E27FC236}">
              <a16:creationId xmlns:a16="http://schemas.microsoft.com/office/drawing/2014/main" id="{00000000-0008-0000-0000-00003E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91" name="Texto 17" hidden="1">
          <a:extLst>
            <a:ext uri="{FF2B5EF4-FFF2-40B4-BE49-F238E27FC236}">
              <a16:creationId xmlns:a16="http://schemas.microsoft.com/office/drawing/2014/main" id="{00000000-0008-0000-0000-00003F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92" name="Texto 17" hidden="1">
          <a:extLst>
            <a:ext uri="{FF2B5EF4-FFF2-40B4-BE49-F238E27FC236}">
              <a16:creationId xmlns:a16="http://schemas.microsoft.com/office/drawing/2014/main" id="{00000000-0008-0000-0000-000040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93" name="Texto 17" hidden="1">
          <a:extLst>
            <a:ext uri="{FF2B5EF4-FFF2-40B4-BE49-F238E27FC236}">
              <a16:creationId xmlns:a16="http://schemas.microsoft.com/office/drawing/2014/main" id="{00000000-0008-0000-0000-000041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94" name="Texto 17" hidden="1">
          <a:extLst>
            <a:ext uri="{FF2B5EF4-FFF2-40B4-BE49-F238E27FC236}">
              <a16:creationId xmlns:a16="http://schemas.microsoft.com/office/drawing/2014/main" id="{00000000-0008-0000-0000-000042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95" name="Texto 17" hidden="1">
          <a:extLst>
            <a:ext uri="{FF2B5EF4-FFF2-40B4-BE49-F238E27FC236}">
              <a16:creationId xmlns:a16="http://schemas.microsoft.com/office/drawing/2014/main" id="{00000000-0008-0000-0000-000043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96" name="Texto 17" hidden="1">
          <a:extLst>
            <a:ext uri="{FF2B5EF4-FFF2-40B4-BE49-F238E27FC236}">
              <a16:creationId xmlns:a16="http://schemas.microsoft.com/office/drawing/2014/main" id="{00000000-0008-0000-0000-000044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97" name="Texto 17" hidden="1">
          <a:extLst>
            <a:ext uri="{FF2B5EF4-FFF2-40B4-BE49-F238E27FC236}">
              <a16:creationId xmlns:a16="http://schemas.microsoft.com/office/drawing/2014/main" id="{00000000-0008-0000-0000-000045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98" name="Texto 17" hidden="1">
          <a:extLst>
            <a:ext uri="{FF2B5EF4-FFF2-40B4-BE49-F238E27FC236}">
              <a16:creationId xmlns:a16="http://schemas.microsoft.com/office/drawing/2014/main" id="{00000000-0008-0000-0000-000046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399" name="Texto 17" hidden="1">
          <a:extLst>
            <a:ext uri="{FF2B5EF4-FFF2-40B4-BE49-F238E27FC236}">
              <a16:creationId xmlns:a16="http://schemas.microsoft.com/office/drawing/2014/main" id="{00000000-0008-0000-0000-000047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400" name="Texto 17" hidden="1">
          <a:extLst>
            <a:ext uri="{FF2B5EF4-FFF2-40B4-BE49-F238E27FC236}">
              <a16:creationId xmlns:a16="http://schemas.microsoft.com/office/drawing/2014/main" id="{00000000-0008-0000-0000-000048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401" name="Texto 17" hidden="1">
          <a:extLst>
            <a:ext uri="{FF2B5EF4-FFF2-40B4-BE49-F238E27FC236}">
              <a16:creationId xmlns:a16="http://schemas.microsoft.com/office/drawing/2014/main" id="{00000000-0008-0000-0000-000049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402" name="Texto 17" hidden="1">
          <a:extLst>
            <a:ext uri="{FF2B5EF4-FFF2-40B4-BE49-F238E27FC236}">
              <a16:creationId xmlns:a16="http://schemas.microsoft.com/office/drawing/2014/main" id="{00000000-0008-0000-0000-00004A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403" name="Texto 17" hidden="1">
          <a:extLst>
            <a:ext uri="{FF2B5EF4-FFF2-40B4-BE49-F238E27FC236}">
              <a16:creationId xmlns:a16="http://schemas.microsoft.com/office/drawing/2014/main" id="{00000000-0008-0000-0000-00004B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404" name="Texto 17" hidden="1">
          <a:extLst>
            <a:ext uri="{FF2B5EF4-FFF2-40B4-BE49-F238E27FC236}">
              <a16:creationId xmlns:a16="http://schemas.microsoft.com/office/drawing/2014/main" id="{00000000-0008-0000-0000-00004C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05" name="Texto 17" hidden="1">
          <a:extLst>
            <a:ext uri="{FF2B5EF4-FFF2-40B4-BE49-F238E27FC236}">
              <a16:creationId xmlns:a16="http://schemas.microsoft.com/office/drawing/2014/main" id="{00000000-0008-0000-0000-00004D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06" name="Texto 17" hidden="1">
          <a:extLst>
            <a:ext uri="{FF2B5EF4-FFF2-40B4-BE49-F238E27FC236}">
              <a16:creationId xmlns:a16="http://schemas.microsoft.com/office/drawing/2014/main" id="{00000000-0008-0000-0000-00004E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07" name="Texto 17" hidden="1">
          <a:extLst>
            <a:ext uri="{FF2B5EF4-FFF2-40B4-BE49-F238E27FC236}">
              <a16:creationId xmlns:a16="http://schemas.microsoft.com/office/drawing/2014/main" id="{00000000-0008-0000-0000-00004F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08" name="Texto 17" hidden="1">
          <a:extLst>
            <a:ext uri="{FF2B5EF4-FFF2-40B4-BE49-F238E27FC236}">
              <a16:creationId xmlns:a16="http://schemas.microsoft.com/office/drawing/2014/main" id="{00000000-0008-0000-0000-000050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09" name="Texto 17" hidden="1">
          <a:extLst>
            <a:ext uri="{FF2B5EF4-FFF2-40B4-BE49-F238E27FC236}">
              <a16:creationId xmlns:a16="http://schemas.microsoft.com/office/drawing/2014/main" id="{00000000-0008-0000-0000-000051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10" name="Texto 17" hidden="1">
          <a:extLst>
            <a:ext uri="{FF2B5EF4-FFF2-40B4-BE49-F238E27FC236}">
              <a16:creationId xmlns:a16="http://schemas.microsoft.com/office/drawing/2014/main" id="{00000000-0008-0000-0000-000052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11" name="Texto 17" hidden="1">
          <a:extLst>
            <a:ext uri="{FF2B5EF4-FFF2-40B4-BE49-F238E27FC236}">
              <a16:creationId xmlns:a16="http://schemas.microsoft.com/office/drawing/2014/main" id="{00000000-0008-0000-0000-000053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12" name="Texto 17" hidden="1">
          <a:extLst>
            <a:ext uri="{FF2B5EF4-FFF2-40B4-BE49-F238E27FC236}">
              <a16:creationId xmlns:a16="http://schemas.microsoft.com/office/drawing/2014/main" id="{00000000-0008-0000-0000-000054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413" name="Texto 17" hidden="1">
          <a:extLst>
            <a:ext uri="{FF2B5EF4-FFF2-40B4-BE49-F238E27FC236}">
              <a16:creationId xmlns:a16="http://schemas.microsoft.com/office/drawing/2014/main" id="{00000000-0008-0000-0000-000055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414" name="Texto 17" hidden="1">
          <a:extLst>
            <a:ext uri="{FF2B5EF4-FFF2-40B4-BE49-F238E27FC236}">
              <a16:creationId xmlns:a16="http://schemas.microsoft.com/office/drawing/2014/main" id="{00000000-0008-0000-0000-000056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415" name="Texto 17" hidden="1">
          <a:extLst>
            <a:ext uri="{FF2B5EF4-FFF2-40B4-BE49-F238E27FC236}">
              <a16:creationId xmlns:a16="http://schemas.microsoft.com/office/drawing/2014/main" id="{00000000-0008-0000-0000-000057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416" name="Texto 17" hidden="1">
          <a:extLst>
            <a:ext uri="{FF2B5EF4-FFF2-40B4-BE49-F238E27FC236}">
              <a16:creationId xmlns:a16="http://schemas.microsoft.com/office/drawing/2014/main" id="{00000000-0008-0000-0000-000058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417" name="Texto 17" hidden="1">
          <a:extLst>
            <a:ext uri="{FF2B5EF4-FFF2-40B4-BE49-F238E27FC236}">
              <a16:creationId xmlns:a16="http://schemas.microsoft.com/office/drawing/2014/main" id="{00000000-0008-0000-0000-000059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418" name="Texto 17" hidden="1">
          <a:extLst>
            <a:ext uri="{FF2B5EF4-FFF2-40B4-BE49-F238E27FC236}">
              <a16:creationId xmlns:a16="http://schemas.microsoft.com/office/drawing/2014/main" id="{00000000-0008-0000-0000-00005A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19" name="Texto 17" hidden="1">
          <a:extLst>
            <a:ext uri="{FF2B5EF4-FFF2-40B4-BE49-F238E27FC236}">
              <a16:creationId xmlns:a16="http://schemas.microsoft.com/office/drawing/2014/main" id="{00000000-0008-0000-0000-00005B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20" name="Texto 17" hidden="1">
          <a:extLst>
            <a:ext uri="{FF2B5EF4-FFF2-40B4-BE49-F238E27FC236}">
              <a16:creationId xmlns:a16="http://schemas.microsoft.com/office/drawing/2014/main" id="{00000000-0008-0000-0000-00005C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21" name="Texto 17" hidden="1">
          <a:extLst>
            <a:ext uri="{FF2B5EF4-FFF2-40B4-BE49-F238E27FC236}">
              <a16:creationId xmlns:a16="http://schemas.microsoft.com/office/drawing/2014/main" id="{00000000-0008-0000-0000-00005D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22" name="Texto 17" hidden="1">
          <a:extLst>
            <a:ext uri="{FF2B5EF4-FFF2-40B4-BE49-F238E27FC236}">
              <a16:creationId xmlns:a16="http://schemas.microsoft.com/office/drawing/2014/main" id="{00000000-0008-0000-0000-00005E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23" name="Texto 17" hidden="1">
          <a:extLst>
            <a:ext uri="{FF2B5EF4-FFF2-40B4-BE49-F238E27FC236}">
              <a16:creationId xmlns:a16="http://schemas.microsoft.com/office/drawing/2014/main" id="{00000000-0008-0000-0000-00005F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24" name="Texto 17" hidden="1">
          <a:extLst>
            <a:ext uri="{FF2B5EF4-FFF2-40B4-BE49-F238E27FC236}">
              <a16:creationId xmlns:a16="http://schemas.microsoft.com/office/drawing/2014/main" id="{00000000-0008-0000-0000-000060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25" name="Texto 17" hidden="1">
          <a:extLst>
            <a:ext uri="{FF2B5EF4-FFF2-40B4-BE49-F238E27FC236}">
              <a16:creationId xmlns:a16="http://schemas.microsoft.com/office/drawing/2014/main" id="{00000000-0008-0000-0000-000061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26" name="Texto 17" hidden="1">
          <a:extLst>
            <a:ext uri="{FF2B5EF4-FFF2-40B4-BE49-F238E27FC236}">
              <a16:creationId xmlns:a16="http://schemas.microsoft.com/office/drawing/2014/main" id="{00000000-0008-0000-0000-000062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27" name="Texto 17" hidden="1">
          <a:extLst>
            <a:ext uri="{FF2B5EF4-FFF2-40B4-BE49-F238E27FC236}">
              <a16:creationId xmlns:a16="http://schemas.microsoft.com/office/drawing/2014/main" id="{00000000-0008-0000-0000-000063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28" name="Texto 17" hidden="1">
          <a:extLst>
            <a:ext uri="{FF2B5EF4-FFF2-40B4-BE49-F238E27FC236}">
              <a16:creationId xmlns:a16="http://schemas.microsoft.com/office/drawing/2014/main" id="{00000000-0008-0000-0000-000064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29" name="Texto 17" hidden="1">
          <a:extLst>
            <a:ext uri="{FF2B5EF4-FFF2-40B4-BE49-F238E27FC236}">
              <a16:creationId xmlns:a16="http://schemas.microsoft.com/office/drawing/2014/main" id="{00000000-0008-0000-0000-000065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30" name="Texto 17" hidden="1">
          <a:extLst>
            <a:ext uri="{FF2B5EF4-FFF2-40B4-BE49-F238E27FC236}">
              <a16:creationId xmlns:a16="http://schemas.microsoft.com/office/drawing/2014/main" id="{00000000-0008-0000-0000-000066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31" name="Texto 17" hidden="1">
          <a:extLst>
            <a:ext uri="{FF2B5EF4-FFF2-40B4-BE49-F238E27FC236}">
              <a16:creationId xmlns:a16="http://schemas.microsoft.com/office/drawing/2014/main" id="{00000000-0008-0000-0000-000067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32" name="Texto 17" hidden="1">
          <a:extLst>
            <a:ext uri="{FF2B5EF4-FFF2-40B4-BE49-F238E27FC236}">
              <a16:creationId xmlns:a16="http://schemas.microsoft.com/office/drawing/2014/main" id="{00000000-0008-0000-0000-000068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433" name="Texto 17" hidden="1">
          <a:extLst>
            <a:ext uri="{FF2B5EF4-FFF2-40B4-BE49-F238E27FC236}">
              <a16:creationId xmlns:a16="http://schemas.microsoft.com/office/drawing/2014/main" id="{00000000-0008-0000-0000-000069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434" name="Texto 17" hidden="1">
          <a:extLst>
            <a:ext uri="{FF2B5EF4-FFF2-40B4-BE49-F238E27FC236}">
              <a16:creationId xmlns:a16="http://schemas.microsoft.com/office/drawing/2014/main" id="{00000000-0008-0000-0000-00006A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435" name="Texto 17" hidden="1">
          <a:extLst>
            <a:ext uri="{FF2B5EF4-FFF2-40B4-BE49-F238E27FC236}">
              <a16:creationId xmlns:a16="http://schemas.microsoft.com/office/drawing/2014/main" id="{00000000-0008-0000-0000-00006B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436" name="Texto 17" hidden="1">
          <a:extLst>
            <a:ext uri="{FF2B5EF4-FFF2-40B4-BE49-F238E27FC236}">
              <a16:creationId xmlns:a16="http://schemas.microsoft.com/office/drawing/2014/main" id="{00000000-0008-0000-0000-00006C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437" name="Texto 17" hidden="1">
          <a:extLst>
            <a:ext uri="{FF2B5EF4-FFF2-40B4-BE49-F238E27FC236}">
              <a16:creationId xmlns:a16="http://schemas.microsoft.com/office/drawing/2014/main" id="{00000000-0008-0000-0000-00006D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438" name="Texto 17" hidden="1">
          <a:extLst>
            <a:ext uri="{FF2B5EF4-FFF2-40B4-BE49-F238E27FC236}">
              <a16:creationId xmlns:a16="http://schemas.microsoft.com/office/drawing/2014/main" id="{00000000-0008-0000-0000-00006E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39" name="Texto 17" hidden="1">
          <a:extLst>
            <a:ext uri="{FF2B5EF4-FFF2-40B4-BE49-F238E27FC236}">
              <a16:creationId xmlns:a16="http://schemas.microsoft.com/office/drawing/2014/main" id="{00000000-0008-0000-0000-00006F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40" name="Texto 17" hidden="1">
          <a:extLst>
            <a:ext uri="{FF2B5EF4-FFF2-40B4-BE49-F238E27FC236}">
              <a16:creationId xmlns:a16="http://schemas.microsoft.com/office/drawing/2014/main" id="{00000000-0008-0000-0000-000070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41" name="Texto 17" hidden="1">
          <a:extLst>
            <a:ext uri="{FF2B5EF4-FFF2-40B4-BE49-F238E27FC236}">
              <a16:creationId xmlns:a16="http://schemas.microsoft.com/office/drawing/2014/main" id="{00000000-0008-0000-0000-000071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42" name="Texto 17" hidden="1">
          <a:extLst>
            <a:ext uri="{FF2B5EF4-FFF2-40B4-BE49-F238E27FC236}">
              <a16:creationId xmlns:a16="http://schemas.microsoft.com/office/drawing/2014/main" id="{00000000-0008-0000-0000-000072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43" name="Texto 17" hidden="1">
          <a:extLst>
            <a:ext uri="{FF2B5EF4-FFF2-40B4-BE49-F238E27FC236}">
              <a16:creationId xmlns:a16="http://schemas.microsoft.com/office/drawing/2014/main" id="{00000000-0008-0000-0000-000073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44" name="Texto 17" hidden="1">
          <a:extLst>
            <a:ext uri="{FF2B5EF4-FFF2-40B4-BE49-F238E27FC236}">
              <a16:creationId xmlns:a16="http://schemas.microsoft.com/office/drawing/2014/main" id="{00000000-0008-0000-0000-000074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45" name="Texto 17" hidden="1">
          <a:extLst>
            <a:ext uri="{FF2B5EF4-FFF2-40B4-BE49-F238E27FC236}">
              <a16:creationId xmlns:a16="http://schemas.microsoft.com/office/drawing/2014/main" id="{00000000-0008-0000-0000-000075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46" name="Texto 17" hidden="1">
          <a:extLst>
            <a:ext uri="{FF2B5EF4-FFF2-40B4-BE49-F238E27FC236}">
              <a16:creationId xmlns:a16="http://schemas.microsoft.com/office/drawing/2014/main" id="{00000000-0008-0000-0000-000076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447" name="Texto 17" hidden="1">
          <a:extLst>
            <a:ext uri="{FF2B5EF4-FFF2-40B4-BE49-F238E27FC236}">
              <a16:creationId xmlns:a16="http://schemas.microsoft.com/office/drawing/2014/main" id="{00000000-0008-0000-0000-000077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448" name="Texto 17" hidden="1">
          <a:extLst>
            <a:ext uri="{FF2B5EF4-FFF2-40B4-BE49-F238E27FC236}">
              <a16:creationId xmlns:a16="http://schemas.microsoft.com/office/drawing/2014/main" id="{00000000-0008-0000-0000-000078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449" name="Texto 17" hidden="1">
          <a:extLst>
            <a:ext uri="{FF2B5EF4-FFF2-40B4-BE49-F238E27FC236}">
              <a16:creationId xmlns:a16="http://schemas.microsoft.com/office/drawing/2014/main" id="{00000000-0008-0000-0000-000079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450" name="Texto 17" hidden="1">
          <a:extLst>
            <a:ext uri="{FF2B5EF4-FFF2-40B4-BE49-F238E27FC236}">
              <a16:creationId xmlns:a16="http://schemas.microsoft.com/office/drawing/2014/main" id="{00000000-0008-0000-0000-00007A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451" name="Texto 17" hidden="1">
          <a:extLst>
            <a:ext uri="{FF2B5EF4-FFF2-40B4-BE49-F238E27FC236}">
              <a16:creationId xmlns:a16="http://schemas.microsoft.com/office/drawing/2014/main" id="{00000000-0008-0000-0000-00007B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452" name="Texto 17" hidden="1">
          <a:extLst>
            <a:ext uri="{FF2B5EF4-FFF2-40B4-BE49-F238E27FC236}">
              <a16:creationId xmlns:a16="http://schemas.microsoft.com/office/drawing/2014/main" id="{00000000-0008-0000-0000-00007C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53" name="Texto 17" hidden="1">
          <a:extLst>
            <a:ext uri="{FF2B5EF4-FFF2-40B4-BE49-F238E27FC236}">
              <a16:creationId xmlns:a16="http://schemas.microsoft.com/office/drawing/2014/main" id="{00000000-0008-0000-0000-00007D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54" name="Texto 17" hidden="1">
          <a:extLst>
            <a:ext uri="{FF2B5EF4-FFF2-40B4-BE49-F238E27FC236}">
              <a16:creationId xmlns:a16="http://schemas.microsoft.com/office/drawing/2014/main" id="{00000000-0008-0000-0000-00007E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55" name="Texto 17" hidden="1">
          <a:extLst>
            <a:ext uri="{FF2B5EF4-FFF2-40B4-BE49-F238E27FC236}">
              <a16:creationId xmlns:a16="http://schemas.microsoft.com/office/drawing/2014/main" id="{00000000-0008-0000-0000-00007F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56" name="Texto 17" hidden="1">
          <a:extLst>
            <a:ext uri="{FF2B5EF4-FFF2-40B4-BE49-F238E27FC236}">
              <a16:creationId xmlns:a16="http://schemas.microsoft.com/office/drawing/2014/main" id="{00000000-0008-0000-0000-000080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57" name="Texto 17" hidden="1">
          <a:extLst>
            <a:ext uri="{FF2B5EF4-FFF2-40B4-BE49-F238E27FC236}">
              <a16:creationId xmlns:a16="http://schemas.microsoft.com/office/drawing/2014/main" id="{00000000-0008-0000-0000-000081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58" name="Texto 17" hidden="1">
          <a:extLst>
            <a:ext uri="{FF2B5EF4-FFF2-40B4-BE49-F238E27FC236}">
              <a16:creationId xmlns:a16="http://schemas.microsoft.com/office/drawing/2014/main" id="{00000000-0008-0000-0000-000082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59" name="Texto 17" hidden="1">
          <a:extLst>
            <a:ext uri="{FF2B5EF4-FFF2-40B4-BE49-F238E27FC236}">
              <a16:creationId xmlns:a16="http://schemas.microsoft.com/office/drawing/2014/main" id="{00000000-0008-0000-0000-000083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60" name="Texto 17" hidden="1">
          <a:extLst>
            <a:ext uri="{FF2B5EF4-FFF2-40B4-BE49-F238E27FC236}">
              <a16:creationId xmlns:a16="http://schemas.microsoft.com/office/drawing/2014/main" id="{00000000-0008-0000-0000-000084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61" name="Texto 17" hidden="1">
          <a:extLst>
            <a:ext uri="{FF2B5EF4-FFF2-40B4-BE49-F238E27FC236}">
              <a16:creationId xmlns:a16="http://schemas.microsoft.com/office/drawing/2014/main" id="{00000000-0008-0000-0000-000085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62" name="Texto 17" hidden="1">
          <a:extLst>
            <a:ext uri="{FF2B5EF4-FFF2-40B4-BE49-F238E27FC236}">
              <a16:creationId xmlns:a16="http://schemas.microsoft.com/office/drawing/2014/main" id="{00000000-0008-0000-0000-000086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63" name="Texto 17" hidden="1">
          <a:extLst>
            <a:ext uri="{FF2B5EF4-FFF2-40B4-BE49-F238E27FC236}">
              <a16:creationId xmlns:a16="http://schemas.microsoft.com/office/drawing/2014/main" id="{00000000-0008-0000-0000-000087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64" name="Texto 17" hidden="1">
          <a:extLst>
            <a:ext uri="{FF2B5EF4-FFF2-40B4-BE49-F238E27FC236}">
              <a16:creationId xmlns:a16="http://schemas.microsoft.com/office/drawing/2014/main" id="{00000000-0008-0000-0000-000088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65" name="Texto 17" hidden="1">
          <a:extLst>
            <a:ext uri="{FF2B5EF4-FFF2-40B4-BE49-F238E27FC236}">
              <a16:creationId xmlns:a16="http://schemas.microsoft.com/office/drawing/2014/main" id="{00000000-0008-0000-0000-000089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66" name="Texto 17" hidden="1">
          <a:extLst>
            <a:ext uri="{FF2B5EF4-FFF2-40B4-BE49-F238E27FC236}">
              <a16:creationId xmlns:a16="http://schemas.microsoft.com/office/drawing/2014/main" id="{00000000-0008-0000-0000-00008A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467" name="Texto 17" hidden="1">
          <a:extLst>
            <a:ext uri="{FF2B5EF4-FFF2-40B4-BE49-F238E27FC236}">
              <a16:creationId xmlns:a16="http://schemas.microsoft.com/office/drawing/2014/main" id="{00000000-0008-0000-0000-00008B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468" name="Texto 17" hidden="1">
          <a:extLst>
            <a:ext uri="{FF2B5EF4-FFF2-40B4-BE49-F238E27FC236}">
              <a16:creationId xmlns:a16="http://schemas.microsoft.com/office/drawing/2014/main" id="{00000000-0008-0000-0000-00008C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469" name="Texto 17" hidden="1">
          <a:extLst>
            <a:ext uri="{FF2B5EF4-FFF2-40B4-BE49-F238E27FC236}">
              <a16:creationId xmlns:a16="http://schemas.microsoft.com/office/drawing/2014/main" id="{00000000-0008-0000-0000-00008D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470" name="Texto 17" hidden="1">
          <a:extLst>
            <a:ext uri="{FF2B5EF4-FFF2-40B4-BE49-F238E27FC236}">
              <a16:creationId xmlns:a16="http://schemas.microsoft.com/office/drawing/2014/main" id="{00000000-0008-0000-0000-00008E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471" name="Texto 17" hidden="1">
          <a:extLst>
            <a:ext uri="{FF2B5EF4-FFF2-40B4-BE49-F238E27FC236}">
              <a16:creationId xmlns:a16="http://schemas.microsoft.com/office/drawing/2014/main" id="{00000000-0008-0000-0000-00008F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472" name="Texto 17" hidden="1">
          <a:extLst>
            <a:ext uri="{FF2B5EF4-FFF2-40B4-BE49-F238E27FC236}">
              <a16:creationId xmlns:a16="http://schemas.microsoft.com/office/drawing/2014/main" id="{00000000-0008-0000-0000-000090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73" name="Texto 17" hidden="1">
          <a:extLst>
            <a:ext uri="{FF2B5EF4-FFF2-40B4-BE49-F238E27FC236}">
              <a16:creationId xmlns:a16="http://schemas.microsoft.com/office/drawing/2014/main" id="{00000000-0008-0000-0000-000091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74" name="Texto 17" hidden="1">
          <a:extLst>
            <a:ext uri="{FF2B5EF4-FFF2-40B4-BE49-F238E27FC236}">
              <a16:creationId xmlns:a16="http://schemas.microsoft.com/office/drawing/2014/main" id="{00000000-0008-0000-0000-000092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75" name="Texto 17" hidden="1">
          <a:extLst>
            <a:ext uri="{FF2B5EF4-FFF2-40B4-BE49-F238E27FC236}">
              <a16:creationId xmlns:a16="http://schemas.microsoft.com/office/drawing/2014/main" id="{00000000-0008-0000-0000-000093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76" name="Texto 17" hidden="1">
          <a:extLst>
            <a:ext uri="{FF2B5EF4-FFF2-40B4-BE49-F238E27FC236}">
              <a16:creationId xmlns:a16="http://schemas.microsoft.com/office/drawing/2014/main" id="{00000000-0008-0000-0000-000094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77" name="Texto 17" hidden="1">
          <a:extLst>
            <a:ext uri="{FF2B5EF4-FFF2-40B4-BE49-F238E27FC236}">
              <a16:creationId xmlns:a16="http://schemas.microsoft.com/office/drawing/2014/main" id="{00000000-0008-0000-0000-000095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78" name="Texto 17" hidden="1">
          <a:extLst>
            <a:ext uri="{FF2B5EF4-FFF2-40B4-BE49-F238E27FC236}">
              <a16:creationId xmlns:a16="http://schemas.microsoft.com/office/drawing/2014/main" id="{00000000-0008-0000-0000-000096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79" name="Texto 17" hidden="1">
          <a:extLst>
            <a:ext uri="{FF2B5EF4-FFF2-40B4-BE49-F238E27FC236}">
              <a16:creationId xmlns:a16="http://schemas.microsoft.com/office/drawing/2014/main" id="{00000000-0008-0000-0000-000097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80" name="Texto 17" hidden="1">
          <a:extLst>
            <a:ext uri="{FF2B5EF4-FFF2-40B4-BE49-F238E27FC236}">
              <a16:creationId xmlns:a16="http://schemas.microsoft.com/office/drawing/2014/main" id="{00000000-0008-0000-0000-000098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481" name="Texto 17" hidden="1">
          <a:extLst>
            <a:ext uri="{FF2B5EF4-FFF2-40B4-BE49-F238E27FC236}">
              <a16:creationId xmlns:a16="http://schemas.microsoft.com/office/drawing/2014/main" id="{00000000-0008-0000-0000-000099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482" name="Texto 17" hidden="1">
          <a:extLst>
            <a:ext uri="{FF2B5EF4-FFF2-40B4-BE49-F238E27FC236}">
              <a16:creationId xmlns:a16="http://schemas.microsoft.com/office/drawing/2014/main" id="{00000000-0008-0000-0000-00009A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483" name="Texto 17" hidden="1">
          <a:extLst>
            <a:ext uri="{FF2B5EF4-FFF2-40B4-BE49-F238E27FC236}">
              <a16:creationId xmlns:a16="http://schemas.microsoft.com/office/drawing/2014/main" id="{00000000-0008-0000-0000-00009B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484" name="Texto 17" hidden="1">
          <a:extLst>
            <a:ext uri="{FF2B5EF4-FFF2-40B4-BE49-F238E27FC236}">
              <a16:creationId xmlns:a16="http://schemas.microsoft.com/office/drawing/2014/main" id="{00000000-0008-0000-0000-00009C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485" name="Texto 17" hidden="1">
          <a:extLst>
            <a:ext uri="{FF2B5EF4-FFF2-40B4-BE49-F238E27FC236}">
              <a16:creationId xmlns:a16="http://schemas.microsoft.com/office/drawing/2014/main" id="{00000000-0008-0000-0000-00009D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486" name="Texto 17" hidden="1">
          <a:extLst>
            <a:ext uri="{FF2B5EF4-FFF2-40B4-BE49-F238E27FC236}">
              <a16:creationId xmlns:a16="http://schemas.microsoft.com/office/drawing/2014/main" id="{00000000-0008-0000-0000-00009E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87" name="Texto 17" hidden="1">
          <a:extLst>
            <a:ext uri="{FF2B5EF4-FFF2-40B4-BE49-F238E27FC236}">
              <a16:creationId xmlns:a16="http://schemas.microsoft.com/office/drawing/2014/main" id="{00000000-0008-0000-0000-00009F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88" name="Texto 17" hidden="1">
          <a:extLst>
            <a:ext uri="{FF2B5EF4-FFF2-40B4-BE49-F238E27FC236}">
              <a16:creationId xmlns:a16="http://schemas.microsoft.com/office/drawing/2014/main" id="{00000000-0008-0000-0000-0000A0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89" name="Texto 17" hidden="1">
          <a:extLst>
            <a:ext uri="{FF2B5EF4-FFF2-40B4-BE49-F238E27FC236}">
              <a16:creationId xmlns:a16="http://schemas.microsoft.com/office/drawing/2014/main" id="{00000000-0008-0000-0000-0000A1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90" name="Texto 17" hidden="1">
          <a:extLst>
            <a:ext uri="{FF2B5EF4-FFF2-40B4-BE49-F238E27FC236}">
              <a16:creationId xmlns:a16="http://schemas.microsoft.com/office/drawing/2014/main" id="{00000000-0008-0000-0000-0000A2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91" name="Texto 17" hidden="1">
          <a:extLst>
            <a:ext uri="{FF2B5EF4-FFF2-40B4-BE49-F238E27FC236}">
              <a16:creationId xmlns:a16="http://schemas.microsoft.com/office/drawing/2014/main" id="{00000000-0008-0000-0000-0000A3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92" name="Texto 17" hidden="1">
          <a:extLst>
            <a:ext uri="{FF2B5EF4-FFF2-40B4-BE49-F238E27FC236}">
              <a16:creationId xmlns:a16="http://schemas.microsoft.com/office/drawing/2014/main" id="{00000000-0008-0000-0000-0000A4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93" name="Texto 17" hidden="1">
          <a:extLst>
            <a:ext uri="{FF2B5EF4-FFF2-40B4-BE49-F238E27FC236}">
              <a16:creationId xmlns:a16="http://schemas.microsoft.com/office/drawing/2014/main" id="{00000000-0008-0000-0000-0000A5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494" name="Texto 17" hidden="1">
          <a:extLst>
            <a:ext uri="{FF2B5EF4-FFF2-40B4-BE49-F238E27FC236}">
              <a16:creationId xmlns:a16="http://schemas.microsoft.com/office/drawing/2014/main" id="{00000000-0008-0000-0000-0000A60D0000}"/>
            </a:ext>
          </a:extLst>
        </xdr:cNvPr>
        <xdr:cNvSpPr txBox="1">
          <a:spLocks noChangeArrowheads="1"/>
        </xdr:cNvSpPr>
      </xdr:nvSpPr>
      <xdr:spPr bwMode="auto">
        <a:xfrm>
          <a:off x="2615648" y="79397087"/>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495" name="Texto 17" hidden="1">
          <a:extLst>
            <a:ext uri="{FF2B5EF4-FFF2-40B4-BE49-F238E27FC236}">
              <a16:creationId xmlns:a16="http://schemas.microsoft.com/office/drawing/2014/main" id="{00000000-0008-0000-0000-0000A70D0000}"/>
            </a:ext>
          </a:extLst>
        </xdr:cNvPr>
        <xdr:cNvSpPr txBox="1">
          <a:spLocks noChangeArrowheads="1"/>
        </xdr:cNvSpPr>
      </xdr:nvSpPr>
      <xdr:spPr bwMode="auto">
        <a:xfrm>
          <a:off x="2615648" y="79397087"/>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496" name="Texto 17" hidden="1">
          <a:extLst>
            <a:ext uri="{FF2B5EF4-FFF2-40B4-BE49-F238E27FC236}">
              <a16:creationId xmlns:a16="http://schemas.microsoft.com/office/drawing/2014/main" id="{00000000-0008-0000-0000-0000A80D0000}"/>
            </a:ext>
          </a:extLst>
        </xdr:cNvPr>
        <xdr:cNvSpPr txBox="1">
          <a:spLocks noChangeArrowheads="1"/>
        </xdr:cNvSpPr>
      </xdr:nvSpPr>
      <xdr:spPr bwMode="auto">
        <a:xfrm>
          <a:off x="2615648" y="79397087"/>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497" name="Texto 17" hidden="1">
          <a:extLst>
            <a:ext uri="{FF2B5EF4-FFF2-40B4-BE49-F238E27FC236}">
              <a16:creationId xmlns:a16="http://schemas.microsoft.com/office/drawing/2014/main" id="{00000000-0008-0000-0000-0000A90D0000}"/>
            </a:ext>
          </a:extLst>
        </xdr:cNvPr>
        <xdr:cNvSpPr txBox="1">
          <a:spLocks noChangeArrowheads="1"/>
        </xdr:cNvSpPr>
      </xdr:nvSpPr>
      <xdr:spPr bwMode="auto">
        <a:xfrm>
          <a:off x="2615648" y="79397087"/>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498" name="Texto 17" hidden="1">
          <a:extLst>
            <a:ext uri="{FF2B5EF4-FFF2-40B4-BE49-F238E27FC236}">
              <a16:creationId xmlns:a16="http://schemas.microsoft.com/office/drawing/2014/main" id="{00000000-0008-0000-0000-0000AA0D0000}"/>
            </a:ext>
          </a:extLst>
        </xdr:cNvPr>
        <xdr:cNvSpPr txBox="1">
          <a:spLocks noChangeArrowheads="1"/>
        </xdr:cNvSpPr>
      </xdr:nvSpPr>
      <xdr:spPr bwMode="auto">
        <a:xfrm>
          <a:off x="2615648" y="79397087"/>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499" name="Texto 17" hidden="1">
          <a:extLst>
            <a:ext uri="{FF2B5EF4-FFF2-40B4-BE49-F238E27FC236}">
              <a16:creationId xmlns:a16="http://schemas.microsoft.com/office/drawing/2014/main" id="{00000000-0008-0000-0000-0000AB0D0000}"/>
            </a:ext>
          </a:extLst>
        </xdr:cNvPr>
        <xdr:cNvSpPr txBox="1">
          <a:spLocks noChangeArrowheads="1"/>
        </xdr:cNvSpPr>
      </xdr:nvSpPr>
      <xdr:spPr bwMode="auto">
        <a:xfrm>
          <a:off x="2615648" y="79397087"/>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00" name="Texto 17" hidden="1">
          <a:extLst>
            <a:ext uri="{FF2B5EF4-FFF2-40B4-BE49-F238E27FC236}">
              <a16:creationId xmlns:a16="http://schemas.microsoft.com/office/drawing/2014/main" id="{00000000-0008-0000-0000-0000AC0D0000}"/>
            </a:ext>
          </a:extLst>
        </xdr:cNvPr>
        <xdr:cNvSpPr txBox="1">
          <a:spLocks noChangeArrowheads="1"/>
        </xdr:cNvSpPr>
      </xdr:nvSpPr>
      <xdr:spPr bwMode="auto">
        <a:xfrm>
          <a:off x="2615648" y="79397087"/>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501" name="Texto 17" hidden="1">
          <a:extLst>
            <a:ext uri="{FF2B5EF4-FFF2-40B4-BE49-F238E27FC236}">
              <a16:creationId xmlns:a16="http://schemas.microsoft.com/office/drawing/2014/main" id="{00000000-0008-0000-0000-0000AD0D0000}"/>
            </a:ext>
          </a:extLst>
        </xdr:cNvPr>
        <xdr:cNvSpPr txBox="1">
          <a:spLocks noChangeArrowheads="1"/>
        </xdr:cNvSpPr>
      </xdr:nvSpPr>
      <xdr:spPr bwMode="auto">
        <a:xfrm>
          <a:off x="2615648" y="79397087"/>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502" name="Texto 17" hidden="1">
          <a:extLst>
            <a:ext uri="{FF2B5EF4-FFF2-40B4-BE49-F238E27FC236}">
              <a16:creationId xmlns:a16="http://schemas.microsoft.com/office/drawing/2014/main" id="{00000000-0008-0000-0000-0000AE0D0000}"/>
            </a:ext>
          </a:extLst>
        </xdr:cNvPr>
        <xdr:cNvSpPr txBox="1">
          <a:spLocks noChangeArrowheads="1"/>
        </xdr:cNvSpPr>
      </xdr:nvSpPr>
      <xdr:spPr bwMode="auto">
        <a:xfrm>
          <a:off x="2615648" y="79397087"/>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503" name="Texto 17" hidden="1">
          <a:extLst>
            <a:ext uri="{FF2B5EF4-FFF2-40B4-BE49-F238E27FC236}">
              <a16:creationId xmlns:a16="http://schemas.microsoft.com/office/drawing/2014/main" id="{00000000-0008-0000-0000-0000AF0D0000}"/>
            </a:ext>
          </a:extLst>
        </xdr:cNvPr>
        <xdr:cNvSpPr txBox="1">
          <a:spLocks noChangeArrowheads="1"/>
        </xdr:cNvSpPr>
      </xdr:nvSpPr>
      <xdr:spPr bwMode="auto">
        <a:xfrm>
          <a:off x="2615648" y="79397087"/>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504" name="Texto 17" hidden="1">
          <a:extLst>
            <a:ext uri="{FF2B5EF4-FFF2-40B4-BE49-F238E27FC236}">
              <a16:creationId xmlns:a16="http://schemas.microsoft.com/office/drawing/2014/main" id="{00000000-0008-0000-0000-0000B00D0000}"/>
            </a:ext>
          </a:extLst>
        </xdr:cNvPr>
        <xdr:cNvSpPr txBox="1">
          <a:spLocks noChangeArrowheads="1"/>
        </xdr:cNvSpPr>
      </xdr:nvSpPr>
      <xdr:spPr bwMode="auto">
        <a:xfrm>
          <a:off x="2615648" y="79397087"/>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505" name="Texto 17" hidden="1">
          <a:extLst>
            <a:ext uri="{FF2B5EF4-FFF2-40B4-BE49-F238E27FC236}">
              <a16:creationId xmlns:a16="http://schemas.microsoft.com/office/drawing/2014/main" id="{00000000-0008-0000-0000-0000B10D0000}"/>
            </a:ext>
          </a:extLst>
        </xdr:cNvPr>
        <xdr:cNvSpPr txBox="1">
          <a:spLocks noChangeArrowheads="1"/>
        </xdr:cNvSpPr>
      </xdr:nvSpPr>
      <xdr:spPr bwMode="auto">
        <a:xfrm>
          <a:off x="2615648" y="79397087"/>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506" name="Texto 17" hidden="1">
          <a:extLst>
            <a:ext uri="{FF2B5EF4-FFF2-40B4-BE49-F238E27FC236}">
              <a16:creationId xmlns:a16="http://schemas.microsoft.com/office/drawing/2014/main" id="{00000000-0008-0000-0000-0000B20D0000}"/>
            </a:ext>
          </a:extLst>
        </xdr:cNvPr>
        <xdr:cNvSpPr txBox="1">
          <a:spLocks noChangeArrowheads="1"/>
        </xdr:cNvSpPr>
      </xdr:nvSpPr>
      <xdr:spPr bwMode="auto">
        <a:xfrm>
          <a:off x="2615648" y="79397087"/>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07" name="Texto 17" hidden="1">
          <a:extLst>
            <a:ext uri="{FF2B5EF4-FFF2-40B4-BE49-F238E27FC236}">
              <a16:creationId xmlns:a16="http://schemas.microsoft.com/office/drawing/2014/main" id="{00000000-0008-0000-0000-0000B30D0000}"/>
            </a:ext>
          </a:extLst>
        </xdr:cNvPr>
        <xdr:cNvSpPr txBox="1">
          <a:spLocks noChangeArrowheads="1"/>
        </xdr:cNvSpPr>
      </xdr:nvSpPr>
      <xdr:spPr bwMode="auto">
        <a:xfrm>
          <a:off x="2615648" y="79397087"/>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08" name="Texto 17" hidden="1">
          <a:extLst>
            <a:ext uri="{FF2B5EF4-FFF2-40B4-BE49-F238E27FC236}">
              <a16:creationId xmlns:a16="http://schemas.microsoft.com/office/drawing/2014/main" id="{00000000-0008-0000-0000-0000B40D0000}"/>
            </a:ext>
          </a:extLst>
        </xdr:cNvPr>
        <xdr:cNvSpPr txBox="1">
          <a:spLocks noChangeArrowheads="1"/>
        </xdr:cNvSpPr>
      </xdr:nvSpPr>
      <xdr:spPr bwMode="auto">
        <a:xfrm>
          <a:off x="2615648" y="79397087"/>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09" name="Texto 17" hidden="1">
          <a:extLst>
            <a:ext uri="{FF2B5EF4-FFF2-40B4-BE49-F238E27FC236}">
              <a16:creationId xmlns:a16="http://schemas.microsoft.com/office/drawing/2014/main" id="{00000000-0008-0000-0000-0000B50D0000}"/>
            </a:ext>
          </a:extLst>
        </xdr:cNvPr>
        <xdr:cNvSpPr txBox="1">
          <a:spLocks noChangeArrowheads="1"/>
        </xdr:cNvSpPr>
      </xdr:nvSpPr>
      <xdr:spPr bwMode="auto">
        <a:xfrm>
          <a:off x="2615648" y="79397087"/>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10" name="Texto 17" hidden="1">
          <a:extLst>
            <a:ext uri="{FF2B5EF4-FFF2-40B4-BE49-F238E27FC236}">
              <a16:creationId xmlns:a16="http://schemas.microsoft.com/office/drawing/2014/main" id="{00000000-0008-0000-0000-0000B60D0000}"/>
            </a:ext>
          </a:extLst>
        </xdr:cNvPr>
        <xdr:cNvSpPr txBox="1">
          <a:spLocks noChangeArrowheads="1"/>
        </xdr:cNvSpPr>
      </xdr:nvSpPr>
      <xdr:spPr bwMode="auto">
        <a:xfrm>
          <a:off x="2615648" y="79397087"/>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11" name="Texto 17" hidden="1">
          <a:extLst>
            <a:ext uri="{FF2B5EF4-FFF2-40B4-BE49-F238E27FC236}">
              <a16:creationId xmlns:a16="http://schemas.microsoft.com/office/drawing/2014/main" id="{00000000-0008-0000-0000-0000B70D0000}"/>
            </a:ext>
          </a:extLst>
        </xdr:cNvPr>
        <xdr:cNvSpPr txBox="1">
          <a:spLocks noChangeArrowheads="1"/>
        </xdr:cNvSpPr>
      </xdr:nvSpPr>
      <xdr:spPr bwMode="auto">
        <a:xfrm>
          <a:off x="2615648" y="79397087"/>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12" name="Texto 17" hidden="1">
          <a:extLst>
            <a:ext uri="{FF2B5EF4-FFF2-40B4-BE49-F238E27FC236}">
              <a16:creationId xmlns:a16="http://schemas.microsoft.com/office/drawing/2014/main" id="{00000000-0008-0000-0000-0000B80D0000}"/>
            </a:ext>
          </a:extLst>
        </xdr:cNvPr>
        <xdr:cNvSpPr txBox="1">
          <a:spLocks noChangeArrowheads="1"/>
        </xdr:cNvSpPr>
      </xdr:nvSpPr>
      <xdr:spPr bwMode="auto">
        <a:xfrm>
          <a:off x="2615648" y="79397087"/>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13" name="Texto 17" hidden="1">
          <a:extLst>
            <a:ext uri="{FF2B5EF4-FFF2-40B4-BE49-F238E27FC236}">
              <a16:creationId xmlns:a16="http://schemas.microsoft.com/office/drawing/2014/main" id="{00000000-0008-0000-0000-0000B90D0000}"/>
            </a:ext>
          </a:extLst>
        </xdr:cNvPr>
        <xdr:cNvSpPr txBox="1">
          <a:spLocks noChangeArrowheads="1"/>
        </xdr:cNvSpPr>
      </xdr:nvSpPr>
      <xdr:spPr bwMode="auto">
        <a:xfrm>
          <a:off x="2615648" y="79397087"/>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14" name="Texto 17" hidden="1">
          <a:extLst>
            <a:ext uri="{FF2B5EF4-FFF2-40B4-BE49-F238E27FC236}">
              <a16:creationId xmlns:a16="http://schemas.microsoft.com/office/drawing/2014/main" id="{00000000-0008-0000-0000-0000BA0D0000}"/>
            </a:ext>
          </a:extLst>
        </xdr:cNvPr>
        <xdr:cNvSpPr txBox="1">
          <a:spLocks noChangeArrowheads="1"/>
        </xdr:cNvSpPr>
      </xdr:nvSpPr>
      <xdr:spPr bwMode="auto">
        <a:xfrm>
          <a:off x="2615648" y="79397087"/>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515" name="Texto 17" hidden="1">
          <a:extLst>
            <a:ext uri="{FF2B5EF4-FFF2-40B4-BE49-F238E27FC236}">
              <a16:creationId xmlns:a16="http://schemas.microsoft.com/office/drawing/2014/main" id="{00000000-0008-0000-0000-0000BB0D0000}"/>
            </a:ext>
          </a:extLst>
        </xdr:cNvPr>
        <xdr:cNvSpPr txBox="1">
          <a:spLocks noChangeArrowheads="1"/>
        </xdr:cNvSpPr>
      </xdr:nvSpPr>
      <xdr:spPr bwMode="auto">
        <a:xfrm>
          <a:off x="2615648" y="79397087"/>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516" name="Texto 17" hidden="1">
          <a:extLst>
            <a:ext uri="{FF2B5EF4-FFF2-40B4-BE49-F238E27FC236}">
              <a16:creationId xmlns:a16="http://schemas.microsoft.com/office/drawing/2014/main" id="{00000000-0008-0000-0000-0000BC0D0000}"/>
            </a:ext>
          </a:extLst>
        </xdr:cNvPr>
        <xdr:cNvSpPr txBox="1">
          <a:spLocks noChangeArrowheads="1"/>
        </xdr:cNvSpPr>
      </xdr:nvSpPr>
      <xdr:spPr bwMode="auto">
        <a:xfrm>
          <a:off x="2615648" y="79397087"/>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517" name="Texto 17" hidden="1">
          <a:extLst>
            <a:ext uri="{FF2B5EF4-FFF2-40B4-BE49-F238E27FC236}">
              <a16:creationId xmlns:a16="http://schemas.microsoft.com/office/drawing/2014/main" id="{00000000-0008-0000-0000-0000BD0D0000}"/>
            </a:ext>
          </a:extLst>
        </xdr:cNvPr>
        <xdr:cNvSpPr txBox="1">
          <a:spLocks noChangeArrowheads="1"/>
        </xdr:cNvSpPr>
      </xdr:nvSpPr>
      <xdr:spPr bwMode="auto">
        <a:xfrm>
          <a:off x="2615648" y="79397087"/>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518" name="Texto 17" hidden="1">
          <a:extLst>
            <a:ext uri="{FF2B5EF4-FFF2-40B4-BE49-F238E27FC236}">
              <a16:creationId xmlns:a16="http://schemas.microsoft.com/office/drawing/2014/main" id="{00000000-0008-0000-0000-0000BE0D0000}"/>
            </a:ext>
          </a:extLst>
        </xdr:cNvPr>
        <xdr:cNvSpPr txBox="1">
          <a:spLocks noChangeArrowheads="1"/>
        </xdr:cNvSpPr>
      </xdr:nvSpPr>
      <xdr:spPr bwMode="auto">
        <a:xfrm>
          <a:off x="2615648" y="79397087"/>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519" name="Texto 17" hidden="1">
          <a:extLst>
            <a:ext uri="{FF2B5EF4-FFF2-40B4-BE49-F238E27FC236}">
              <a16:creationId xmlns:a16="http://schemas.microsoft.com/office/drawing/2014/main" id="{00000000-0008-0000-0000-0000BF0D0000}"/>
            </a:ext>
          </a:extLst>
        </xdr:cNvPr>
        <xdr:cNvSpPr txBox="1">
          <a:spLocks noChangeArrowheads="1"/>
        </xdr:cNvSpPr>
      </xdr:nvSpPr>
      <xdr:spPr bwMode="auto">
        <a:xfrm>
          <a:off x="2615648" y="79397087"/>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520" name="Texto 17" hidden="1">
          <a:extLst>
            <a:ext uri="{FF2B5EF4-FFF2-40B4-BE49-F238E27FC236}">
              <a16:creationId xmlns:a16="http://schemas.microsoft.com/office/drawing/2014/main" id="{00000000-0008-0000-0000-0000C00D0000}"/>
            </a:ext>
          </a:extLst>
        </xdr:cNvPr>
        <xdr:cNvSpPr txBox="1">
          <a:spLocks noChangeArrowheads="1"/>
        </xdr:cNvSpPr>
      </xdr:nvSpPr>
      <xdr:spPr bwMode="auto">
        <a:xfrm>
          <a:off x="2615648" y="79397087"/>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21" name="Texto 17" hidden="1">
          <a:extLst>
            <a:ext uri="{FF2B5EF4-FFF2-40B4-BE49-F238E27FC236}">
              <a16:creationId xmlns:a16="http://schemas.microsoft.com/office/drawing/2014/main" id="{00000000-0008-0000-0000-0000C10D0000}"/>
            </a:ext>
          </a:extLst>
        </xdr:cNvPr>
        <xdr:cNvSpPr txBox="1">
          <a:spLocks noChangeArrowheads="1"/>
        </xdr:cNvSpPr>
      </xdr:nvSpPr>
      <xdr:spPr bwMode="auto">
        <a:xfrm>
          <a:off x="2615648" y="79397087"/>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22" name="Texto 17" hidden="1">
          <a:extLst>
            <a:ext uri="{FF2B5EF4-FFF2-40B4-BE49-F238E27FC236}">
              <a16:creationId xmlns:a16="http://schemas.microsoft.com/office/drawing/2014/main" id="{00000000-0008-0000-0000-0000C20D0000}"/>
            </a:ext>
          </a:extLst>
        </xdr:cNvPr>
        <xdr:cNvSpPr txBox="1">
          <a:spLocks noChangeArrowheads="1"/>
        </xdr:cNvSpPr>
      </xdr:nvSpPr>
      <xdr:spPr bwMode="auto">
        <a:xfrm>
          <a:off x="2615648" y="79397087"/>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23" name="Texto 17" hidden="1">
          <a:extLst>
            <a:ext uri="{FF2B5EF4-FFF2-40B4-BE49-F238E27FC236}">
              <a16:creationId xmlns:a16="http://schemas.microsoft.com/office/drawing/2014/main" id="{00000000-0008-0000-0000-0000C30D0000}"/>
            </a:ext>
          </a:extLst>
        </xdr:cNvPr>
        <xdr:cNvSpPr txBox="1">
          <a:spLocks noChangeArrowheads="1"/>
        </xdr:cNvSpPr>
      </xdr:nvSpPr>
      <xdr:spPr bwMode="auto">
        <a:xfrm>
          <a:off x="2615648" y="79397087"/>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24" name="Texto 17" hidden="1">
          <a:extLst>
            <a:ext uri="{FF2B5EF4-FFF2-40B4-BE49-F238E27FC236}">
              <a16:creationId xmlns:a16="http://schemas.microsoft.com/office/drawing/2014/main" id="{00000000-0008-0000-0000-0000C40D0000}"/>
            </a:ext>
          </a:extLst>
        </xdr:cNvPr>
        <xdr:cNvSpPr txBox="1">
          <a:spLocks noChangeArrowheads="1"/>
        </xdr:cNvSpPr>
      </xdr:nvSpPr>
      <xdr:spPr bwMode="auto">
        <a:xfrm>
          <a:off x="2615648" y="79397087"/>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25" name="Texto 17" hidden="1">
          <a:extLst>
            <a:ext uri="{FF2B5EF4-FFF2-40B4-BE49-F238E27FC236}">
              <a16:creationId xmlns:a16="http://schemas.microsoft.com/office/drawing/2014/main" id="{00000000-0008-0000-0000-0000C50D0000}"/>
            </a:ext>
          </a:extLst>
        </xdr:cNvPr>
        <xdr:cNvSpPr txBox="1">
          <a:spLocks noChangeArrowheads="1"/>
        </xdr:cNvSpPr>
      </xdr:nvSpPr>
      <xdr:spPr bwMode="auto">
        <a:xfrm>
          <a:off x="2615648" y="79397087"/>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26" name="Texto 17" hidden="1">
          <a:extLst>
            <a:ext uri="{FF2B5EF4-FFF2-40B4-BE49-F238E27FC236}">
              <a16:creationId xmlns:a16="http://schemas.microsoft.com/office/drawing/2014/main" id="{00000000-0008-0000-0000-0000C60D0000}"/>
            </a:ext>
          </a:extLst>
        </xdr:cNvPr>
        <xdr:cNvSpPr txBox="1">
          <a:spLocks noChangeArrowheads="1"/>
        </xdr:cNvSpPr>
      </xdr:nvSpPr>
      <xdr:spPr bwMode="auto">
        <a:xfrm>
          <a:off x="2615648" y="79397087"/>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27" name="Texto 17" hidden="1">
          <a:extLst>
            <a:ext uri="{FF2B5EF4-FFF2-40B4-BE49-F238E27FC236}">
              <a16:creationId xmlns:a16="http://schemas.microsoft.com/office/drawing/2014/main" id="{00000000-0008-0000-0000-0000C70D0000}"/>
            </a:ext>
          </a:extLst>
        </xdr:cNvPr>
        <xdr:cNvSpPr txBox="1">
          <a:spLocks noChangeArrowheads="1"/>
        </xdr:cNvSpPr>
      </xdr:nvSpPr>
      <xdr:spPr bwMode="auto">
        <a:xfrm>
          <a:off x="2615648" y="79397087"/>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28" name="Texto 17" hidden="1">
          <a:extLst>
            <a:ext uri="{FF2B5EF4-FFF2-40B4-BE49-F238E27FC236}">
              <a16:creationId xmlns:a16="http://schemas.microsoft.com/office/drawing/2014/main" id="{00000000-0008-0000-0000-0000C80D0000}"/>
            </a:ext>
          </a:extLst>
        </xdr:cNvPr>
        <xdr:cNvSpPr txBox="1">
          <a:spLocks noChangeArrowheads="1"/>
        </xdr:cNvSpPr>
      </xdr:nvSpPr>
      <xdr:spPr bwMode="auto">
        <a:xfrm>
          <a:off x="2615648" y="8122754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29" name="Texto 17" hidden="1">
          <a:extLst>
            <a:ext uri="{FF2B5EF4-FFF2-40B4-BE49-F238E27FC236}">
              <a16:creationId xmlns:a16="http://schemas.microsoft.com/office/drawing/2014/main" id="{00000000-0008-0000-0000-0000C90D0000}"/>
            </a:ext>
          </a:extLst>
        </xdr:cNvPr>
        <xdr:cNvSpPr txBox="1">
          <a:spLocks noChangeArrowheads="1"/>
        </xdr:cNvSpPr>
      </xdr:nvSpPr>
      <xdr:spPr bwMode="auto">
        <a:xfrm>
          <a:off x="2615648" y="8122754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30" name="Texto 17" hidden="1">
          <a:extLst>
            <a:ext uri="{FF2B5EF4-FFF2-40B4-BE49-F238E27FC236}">
              <a16:creationId xmlns:a16="http://schemas.microsoft.com/office/drawing/2014/main" id="{00000000-0008-0000-0000-0000CA0D0000}"/>
            </a:ext>
          </a:extLst>
        </xdr:cNvPr>
        <xdr:cNvSpPr txBox="1">
          <a:spLocks noChangeArrowheads="1"/>
        </xdr:cNvSpPr>
      </xdr:nvSpPr>
      <xdr:spPr bwMode="auto">
        <a:xfrm>
          <a:off x="2615648" y="8122754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31" name="Texto 17" hidden="1">
          <a:extLst>
            <a:ext uri="{FF2B5EF4-FFF2-40B4-BE49-F238E27FC236}">
              <a16:creationId xmlns:a16="http://schemas.microsoft.com/office/drawing/2014/main" id="{00000000-0008-0000-0000-0000CB0D0000}"/>
            </a:ext>
          </a:extLst>
        </xdr:cNvPr>
        <xdr:cNvSpPr txBox="1">
          <a:spLocks noChangeArrowheads="1"/>
        </xdr:cNvSpPr>
      </xdr:nvSpPr>
      <xdr:spPr bwMode="auto">
        <a:xfrm>
          <a:off x="2615648" y="8122754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32" name="Texto 17" hidden="1">
          <a:extLst>
            <a:ext uri="{FF2B5EF4-FFF2-40B4-BE49-F238E27FC236}">
              <a16:creationId xmlns:a16="http://schemas.microsoft.com/office/drawing/2014/main" id="{00000000-0008-0000-0000-0000CC0D0000}"/>
            </a:ext>
          </a:extLst>
        </xdr:cNvPr>
        <xdr:cNvSpPr txBox="1">
          <a:spLocks noChangeArrowheads="1"/>
        </xdr:cNvSpPr>
      </xdr:nvSpPr>
      <xdr:spPr bwMode="auto">
        <a:xfrm>
          <a:off x="2615648" y="8122754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33" name="Texto 17" hidden="1">
          <a:extLst>
            <a:ext uri="{FF2B5EF4-FFF2-40B4-BE49-F238E27FC236}">
              <a16:creationId xmlns:a16="http://schemas.microsoft.com/office/drawing/2014/main" id="{00000000-0008-0000-0000-0000CD0D0000}"/>
            </a:ext>
          </a:extLst>
        </xdr:cNvPr>
        <xdr:cNvSpPr txBox="1">
          <a:spLocks noChangeArrowheads="1"/>
        </xdr:cNvSpPr>
      </xdr:nvSpPr>
      <xdr:spPr bwMode="auto">
        <a:xfrm>
          <a:off x="2615648" y="8122754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34" name="Texto 17" hidden="1">
          <a:extLst>
            <a:ext uri="{FF2B5EF4-FFF2-40B4-BE49-F238E27FC236}">
              <a16:creationId xmlns:a16="http://schemas.microsoft.com/office/drawing/2014/main" id="{00000000-0008-0000-0000-0000CE0D0000}"/>
            </a:ext>
          </a:extLst>
        </xdr:cNvPr>
        <xdr:cNvSpPr txBox="1">
          <a:spLocks noChangeArrowheads="1"/>
        </xdr:cNvSpPr>
      </xdr:nvSpPr>
      <xdr:spPr bwMode="auto">
        <a:xfrm>
          <a:off x="2615648" y="8122754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535" name="Texto 17" hidden="1">
          <a:extLst>
            <a:ext uri="{FF2B5EF4-FFF2-40B4-BE49-F238E27FC236}">
              <a16:creationId xmlns:a16="http://schemas.microsoft.com/office/drawing/2014/main" id="{00000000-0008-0000-0000-0000CF0D0000}"/>
            </a:ext>
          </a:extLst>
        </xdr:cNvPr>
        <xdr:cNvSpPr txBox="1">
          <a:spLocks noChangeArrowheads="1"/>
        </xdr:cNvSpPr>
      </xdr:nvSpPr>
      <xdr:spPr bwMode="auto">
        <a:xfrm>
          <a:off x="2615648" y="81227543"/>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536" name="Texto 17" hidden="1">
          <a:extLst>
            <a:ext uri="{FF2B5EF4-FFF2-40B4-BE49-F238E27FC236}">
              <a16:creationId xmlns:a16="http://schemas.microsoft.com/office/drawing/2014/main" id="{00000000-0008-0000-0000-0000D00D0000}"/>
            </a:ext>
          </a:extLst>
        </xdr:cNvPr>
        <xdr:cNvSpPr txBox="1">
          <a:spLocks noChangeArrowheads="1"/>
        </xdr:cNvSpPr>
      </xdr:nvSpPr>
      <xdr:spPr bwMode="auto">
        <a:xfrm>
          <a:off x="2615648" y="81227543"/>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537" name="Texto 17" hidden="1">
          <a:extLst>
            <a:ext uri="{FF2B5EF4-FFF2-40B4-BE49-F238E27FC236}">
              <a16:creationId xmlns:a16="http://schemas.microsoft.com/office/drawing/2014/main" id="{00000000-0008-0000-0000-0000D10D0000}"/>
            </a:ext>
          </a:extLst>
        </xdr:cNvPr>
        <xdr:cNvSpPr txBox="1">
          <a:spLocks noChangeArrowheads="1"/>
        </xdr:cNvSpPr>
      </xdr:nvSpPr>
      <xdr:spPr bwMode="auto">
        <a:xfrm>
          <a:off x="2615648" y="81227543"/>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538" name="Texto 17" hidden="1">
          <a:extLst>
            <a:ext uri="{FF2B5EF4-FFF2-40B4-BE49-F238E27FC236}">
              <a16:creationId xmlns:a16="http://schemas.microsoft.com/office/drawing/2014/main" id="{00000000-0008-0000-0000-0000D20D0000}"/>
            </a:ext>
          </a:extLst>
        </xdr:cNvPr>
        <xdr:cNvSpPr txBox="1">
          <a:spLocks noChangeArrowheads="1"/>
        </xdr:cNvSpPr>
      </xdr:nvSpPr>
      <xdr:spPr bwMode="auto">
        <a:xfrm>
          <a:off x="2615648" y="81227543"/>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539" name="Texto 17" hidden="1">
          <a:extLst>
            <a:ext uri="{FF2B5EF4-FFF2-40B4-BE49-F238E27FC236}">
              <a16:creationId xmlns:a16="http://schemas.microsoft.com/office/drawing/2014/main" id="{00000000-0008-0000-0000-0000D30D0000}"/>
            </a:ext>
          </a:extLst>
        </xdr:cNvPr>
        <xdr:cNvSpPr txBox="1">
          <a:spLocks noChangeArrowheads="1"/>
        </xdr:cNvSpPr>
      </xdr:nvSpPr>
      <xdr:spPr bwMode="auto">
        <a:xfrm>
          <a:off x="2615648" y="81227543"/>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540" name="Texto 17" hidden="1">
          <a:extLst>
            <a:ext uri="{FF2B5EF4-FFF2-40B4-BE49-F238E27FC236}">
              <a16:creationId xmlns:a16="http://schemas.microsoft.com/office/drawing/2014/main" id="{00000000-0008-0000-0000-0000D40D0000}"/>
            </a:ext>
          </a:extLst>
        </xdr:cNvPr>
        <xdr:cNvSpPr txBox="1">
          <a:spLocks noChangeArrowheads="1"/>
        </xdr:cNvSpPr>
      </xdr:nvSpPr>
      <xdr:spPr bwMode="auto">
        <a:xfrm>
          <a:off x="2615648" y="81227543"/>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41" name="Texto 17" hidden="1">
          <a:extLst>
            <a:ext uri="{FF2B5EF4-FFF2-40B4-BE49-F238E27FC236}">
              <a16:creationId xmlns:a16="http://schemas.microsoft.com/office/drawing/2014/main" id="{00000000-0008-0000-0000-0000D50D0000}"/>
            </a:ext>
          </a:extLst>
        </xdr:cNvPr>
        <xdr:cNvSpPr txBox="1">
          <a:spLocks noChangeArrowheads="1"/>
        </xdr:cNvSpPr>
      </xdr:nvSpPr>
      <xdr:spPr bwMode="auto">
        <a:xfrm>
          <a:off x="2615648" y="8122754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42" name="Texto 17" hidden="1">
          <a:extLst>
            <a:ext uri="{FF2B5EF4-FFF2-40B4-BE49-F238E27FC236}">
              <a16:creationId xmlns:a16="http://schemas.microsoft.com/office/drawing/2014/main" id="{00000000-0008-0000-0000-0000D60D0000}"/>
            </a:ext>
          </a:extLst>
        </xdr:cNvPr>
        <xdr:cNvSpPr txBox="1">
          <a:spLocks noChangeArrowheads="1"/>
        </xdr:cNvSpPr>
      </xdr:nvSpPr>
      <xdr:spPr bwMode="auto">
        <a:xfrm>
          <a:off x="2615648" y="8122754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43" name="Texto 17" hidden="1">
          <a:extLst>
            <a:ext uri="{FF2B5EF4-FFF2-40B4-BE49-F238E27FC236}">
              <a16:creationId xmlns:a16="http://schemas.microsoft.com/office/drawing/2014/main" id="{00000000-0008-0000-0000-0000D70D0000}"/>
            </a:ext>
          </a:extLst>
        </xdr:cNvPr>
        <xdr:cNvSpPr txBox="1">
          <a:spLocks noChangeArrowheads="1"/>
        </xdr:cNvSpPr>
      </xdr:nvSpPr>
      <xdr:spPr bwMode="auto">
        <a:xfrm>
          <a:off x="2615648" y="8122754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44" name="Texto 17" hidden="1">
          <a:extLst>
            <a:ext uri="{FF2B5EF4-FFF2-40B4-BE49-F238E27FC236}">
              <a16:creationId xmlns:a16="http://schemas.microsoft.com/office/drawing/2014/main" id="{00000000-0008-0000-0000-0000D80D0000}"/>
            </a:ext>
          </a:extLst>
        </xdr:cNvPr>
        <xdr:cNvSpPr txBox="1">
          <a:spLocks noChangeArrowheads="1"/>
        </xdr:cNvSpPr>
      </xdr:nvSpPr>
      <xdr:spPr bwMode="auto">
        <a:xfrm>
          <a:off x="2615648" y="8122754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45" name="Texto 17" hidden="1">
          <a:extLst>
            <a:ext uri="{FF2B5EF4-FFF2-40B4-BE49-F238E27FC236}">
              <a16:creationId xmlns:a16="http://schemas.microsoft.com/office/drawing/2014/main" id="{00000000-0008-0000-0000-0000D90D0000}"/>
            </a:ext>
          </a:extLst>
        </xdr:cNvPr>
        <xdr:cNvSpPr txBox="1">
          <a:spLocks noChangeArrowheads="1"/>
        </xdr:cNvSpPr>
      </xdr:nvSpPr>
      <xdr:spPr bwMode="auto">
        <a:xfrm>
          <a:off x="2615648" y="8122754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46" name="Texto 17" hidden="1">
          <a:extLst>
            <a:ext uri="{FF2B5EF4-FFF2-40B4-BE49-F238E27FC236}">
              <a16:creationId xmlns:a16="http://schemas.microsoft.com/office/drawing/2014/main" id="{00000000-0008-0000-0000-0000DA0D0000}"/>
            </a:ext>
          </a:extLst>
        </xdr:cNvPr>
        <xdr:cNvSpPr txBox="1">
          <a:spLocks noChangeArrowheads="1"/>
        </xdr:cNvSpPr>
      </xdr:nvSpPr>
      <xdr:spPr bwMode="auto">
        <a:xfrm>
          <a:off x="2615648" y="8122754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47" name="Texto 17" hidden="1">
          <a:extLst>
            <a:ext uri="{FF2B5EF4-FFF2-40B4-BE49-F238E27FC236}">
              <a16:creationId xmlns:a16="http://schemas.microsoft.com/office/drawing/2014/main" id="{00000000-0008-0000-0000-0000DB0D0000}"/>
            </a:ext>
          </a:extLst>
        </xdr:cNvPr>
        <xdr:cNvSpPr txBox="1">
          <a:spLocks noChangeArrowheads="1"/>
        </xdr:cNvSpPr>
      </xdr:nvSpPr>
      <xdr:spPr bwMode="auto">
        <a:xfrm>
          <a:off x="2615648" y="8122754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48" name="Texto 17" hidden="1">
          <a:extLst>
            <a:ext uri="{FF2B5EF4-FFF2-40B4-BE49-F238E27FC236}">
              <a16:creationId xmlns:a16="http://schemas.microsoft.com/office/drawing/2014/main" id="{00000000-0008-0000-0000-0000DC0D0000}"/>
            </a:ext>
          </a:extLst>
        </xdr:cNvPr>
        <xdr:cNvSpPr txBox="1">
          <a:spLocks noChangeArrowheads="1"/>
        </xdr:cNvSpPr>
      </xdr:nvSpPr>
      <xdr:spPr bwMode="auto">
        <a:xfrm>
          <a:off x="2615648" y="8122754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549" name="Texto 17" hidden="1">
          <a:extLst>
            <a:ext uri="{FF2B5EF4-FFF2-40B4-BE49-F238E27FC236}">
              <a16:creationId xmlns:a16="http://schemas.microsoft.com/office/drawing/2014/main" id="{00000000-0008-0000-0000-0000DD0D0000}"/>
            </a:ext>
          </a:extLst>
        </xdr:cNvPr>
        <xdr:cNvSpPr txBox="1">
          <a:spLocks noChangeArrowheads="1"/>
        </xdr:cNvSpPr>
      </xdr:nvSpPr>
      <xdr:spPr bwMode="auto">
        <a:xfrm>
          <a:off x="2615648" y="81227543"/>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550" name="Texto 17" hidden="1">
          <a:extLst>
            <a:ext uri="{FF2B5EF4-FFF2-40B4-BE49-F238E27FC236}">
              <a16:creationId xmlns:a16="http://schemas.microsoft.com/office/drawing/2014/main" id="{00000000-0008-0000-0000-0000DE0D0000}"/>
            </a:ext>
          </a:extLst>
        </xdr:cNvPr>
        <xdr:cNvSpPr txBox="1">
          <a:spLocks noChangeArrowheads="1"/>
        </xdr:cNvSpPr>
      </xdr:nvSpPr>
      <xdr:spPr bwMode="auto">
        <a:xfrm>
          <a:off x="2615648" y="81227543"/>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551" name="Texto 17" hidden="1">
          <a:extLst>
            <a:ext uri="{FF2B5EF4-FFF2-40B4-BE49-F238E27FC236}">
              <a16:creationId xmlns:a16="http://schemas.microsoft.com/office/drawing/2014/main" id="{00000000-0008-0000-0000-0000DF0D0000}"/>
            </a:ext>
          </a:extLst>
        </xdr:cNvPr>
        <xdr:cNvSpPr txBox="1">
          <a:spLocks noChangeArrowheads="1"/>
        </xdr:cNvSpPr>
      </xdr:nvSpPr>
      <xdr:spPr bwMode="auto">
        <a:xfrm>
          <a:off x="2615648" y="81227543"/>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552" name="Texto 17" hidden="1">
          <a:extLst>
            <a:ext uri="{FF2B5EF4-FFF2-40B4-BE49-F238E27FC236}">
              <a16:creationId xmlns:a16="http://schemas.microsoft.com/office/drawing/2014/main" id="{00000000-0008-0000-0000-0000E00D0000}"/>
            </a:ext>
          </a:extLst>
        </xdr:cNvPr>
        <xdr:cNvSpPr txBox="1">
          <a:spLocks noChangeArrowheads="1"/>
        </xdr:cNvSpPr>
      </xdr:nvSpPr>
      <xdr:spPr bwMode="auto">
        <a:xfrm>
          <a:off x="2615648" y="81227543"/>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553" name="Texto 17" hidden="1">
          <a:extLst>
            <a:ext uri="{FF2B5EF4-FFF2-40B4-BE49-F238E27FC236}">
              <a16:creationId xmlns:a16="http://schemas.microsoft.com/office/drawing/2014/main" id="{00000000-0008-0000-0000-0000E10D0000}"/>
            </a:ext>
          </a:extLst>
        </xdr:cNvPr>
        <xdr:cNvSpPr txBox="1">
          <a:spLocks noChangeArrowheads="1"/>
        </xdr:cNvSpPr>
      </xdr:nvSpPr>
      <xdr:spPr bwMode="auto">
        <a:xfrm>
          <a:off x="2615648" y="81227543"/>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554" name="Texto 17" hidden="1">
          <a:extLst>
            <a:ext uri="{FF2B5EF4-FFF2-40B4-BE49-F238E27FC236}">
              <a16:creationId xmlns:a16="http://schemas.microsoft.com/office/drawing/2014/main" id="{00000000-0008-0000-0000-0000E20D0000}"/>
            </a:ext>
          </a:extLst>
        </xdr:cNvPr>
        <xdr:cNvSpPr txBox="1">
          <a:spLocks noChangeArrowheads="1"/>
        </xdr:cNvSpPr>
      </xdr:nvSpPr>
      <xdr:spPr bwMode="auto">
        <a:xfrm>
          <a:off x="2615648" y="81227543"/>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55" name="Texto 17" hidden="1">
          <a:extLst>
            <a:ext uri="{FF2B5EF4-FFF2-40B4-BE49-F238E27FC236}">
              <a16:creationId xmlns:a16="http://schemas.microsoft.com/office/drawing/2014/main" id="{00000000-0008-0000-0000-0000E30D0000}"/>
            </a:ext>
          </a:extLst>
        </xdr:cNvPr>
        <xdr:cNvSpPr txBox="1">
          <a:spLocks noChangeArrowheads="1"/>
        </xdr:cNvSpPr>
      </xdr:nvSpPr>
      <xdr:spPr bwMode="auto">
        <a:xfrm>
          <a:off x="2615648" y="8122754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56" name="Texto 17" hidden="1">
          <a:extLst>
            <a:ext uri="{FF2B5EF4-FFF2-40B4-BE49-F238E27FC236}">
              <a16:creationId xmlns:a16="http://schemas.microsoft.com/office/drawing/2014/main" id="{00000000-0008-0000-0000-0000E40D0000}"/>
            </a:ext>
          </a:extLst>
        </xdr:cNvPr>
        <xdr:cNvSpPr txBox="1">
          <a:spLocks noChangeArrowheads="1"/>
        </xdr:cNvSpPr>
      </xdr:nvSpPr>
      <xdr:spPr bwMode="auto">
        <a:xfrm>
          <a:off x="2615648" y="8122754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57" name="Texto 17" hidden="1">
          <a:extLst>
            <a:ext uri="{FF2B5EF4-FFF2-40B4-BE49-F238E27FC236}">
              <a16:creationId xmlns:a16="http://schemas.microsoft.com/office/drawing/2014/main" id="{00000000-0008-0000-0000-0000E50D0000}"/>
            </a:ext>
          </a:extLst>
        </xdr:cNvPr>
        <xdr:cNvSpPr txBox="1">
          <a:spLocks noChangeArrowheads="1"/>
        </xdr:cNvSpPr>
      </xdr:nvSpPr>
      <xdr:spPr bwMode="auto">
        <a:xfrm>
          <a:off x="2615648" y="8122754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58" name="Texto 17" hidden="1">
          <a:extLst>
            <a:ext uri="{FF2B5EF4-FFF2-40B4-BE49-F238E27FC236}">
              <a16:creationId xmlns:a16="http://schemas.microsoft.com/office/drawing/2014/main" id="{00000000-0008-0000-0000-0000E60D0000}"/>
            </a:ext>
          </a:extLst>
        </xdr:cNvPr>
        <xdr:cNvSpPr txBox="1">
          <a:spLocks noChangeArrowheads="1"/>
        </xdr:cNvSpPr>
      </xdr:nvSpPr>
      <xdr:spPr bwMode="auto">
        <a:xfrm>
          <a:off x="2615648" y="8122754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59" name="Texto 17" hidden="1">
          <a:extLst>
            <a:ext uri="{FF2B5EF4-FFF2-40B4-BE49-F238E27FC236}">
              <a16:creationId xmlns:a16="http://schemas.microsoft.com/office/drawing/2014/main" id="{00000000-0008-0000-0000-0000E70D0000}"/>
            </a:ext>
          </a:extLst>
        </xdr:cNvPr>
        <xdr:cNvSpPr txBox="1">
          <a:spLocks noChangeArrowheads="1"/>
        </xdr:cNvSpPr>
      </xdr:nvSpPr>
      <xdr:spPr bwMode="auto">
        <a:xfrm>
          <a:off x="2615648" y="8122754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60" name="Texto 17" hidden="1">
          <a:extLst>
            <a:ext uri="{FF2B5EF4-FFF2-40B4-BE49-F238E27FC236}">
              <a16:creationId xmlns:a16="http://schemas.microsoft.com/office/drawing/2014/main" id="{00000000-0008-0000-0000-0000E80D0000}"/>
            </a:ext>
          </a:extLst>
        </xdr:cNvPr>
        <xdr:cNvSpPr txBox="1">
          <a:spLocks noChangeArrowheads="1"/>
        </xdr:cNvSpPr>
      </xdr:nvSpPr>
      <xdr:spPr bwMode="auto">
        <a:xfrm>
          <a:off x="2615648" y="8122754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61" name="Texto 17" hidden="1">
          <a:extLst>
            <a:ext uri="{FF2B5EF4-FFF2-40B4-BE49-F238E27FC236}">
              <a16:creationId xmlns:a16="http://schemas.microsoft.com/office/drawing/2014/main" id="{00000000-0008-0000-0000-0000E90D0000}"/>
            </a:ext>
          </a:extLst>
        </xdr:cNvPr>
        <xdr:cNvSpPr txBox="1">
          <a:spLocks noChangeArrowheads="1"/>
        </xdr:cNvSpPr>
      </xdr:nvSpPr>
      <xdr:spPr bwMode="auto">
        <a:xfrm>
          <a:off x="2615648" y="8122754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62" name="Texto 17" hidden="1">
          <a:extLst>
            <a:ext uri="{FF2B5EF4-FFF2-40B4-BE49-F238E27FC236}">
              <a16:creationId xmlns:a16="http://schemas.microsoft.com/office/drawing/2014/main" id="{00000000-0008-0000-0000-0000EA0D0000}"/>
            </a:ext>
          </a:extLst>
        </xdr:cNvPr>
        <xdr:cNvSpPr txBox="1">
          <a:spLocks noChangeArrowheads="1"/>
        </xdr:cNvSpPr>
      </xdr:nvSpPr>
      <xdr:spPr bwMode="auto">
        <a:xfrm>
          <a:off x="2615648" y="8268528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63" name="Texto 17" hidden="1">
          <a:extLst>
            <a:ext uri="{FF2B5EF4-FFF2-40B4-BE49-F238E27FC236}">
              <a16:creationId xmlns:a16="http://schemas.microsoft.com/office/drawing/2014/main" id="{00000000-0008-0000-0000-0000EB0D0000}"/>
            </a:ext>
          </a:extLst>
        </xdr:cNvPr>
        <xdr:cNvSpPr txBox="1">
          <a:spLocks noChangeArrowheads="1"/>
        </xdr:cNvSpPr>
      </xdr:nvSpPr>
      <xdr:spPr bwMode="auto">
        <a:xfrm>
          <a:off x="2615648" y="8268528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64" name="Texto 17" hidden="1">
          <a:extLst>
            <a:ext uri="{FF2B5EF4-FFF2-40B4-BE49-F238E27FC236}">
              <a16:creationId xmlns:a16="http://schemas.microsoft.com/office/drawing/2014/main" id="{00000000-0008-0000-0000-0000EC0D0000}"/>
            </a:ext>
          </a:extLst>
        </xdr:cNvPr>
        <xdr:cNvSpPr txBox="1">
          <a:spLocks noChangeArrowheads="1"/>
        </xdr:cNvSpPr>
      </xdr:nvSpPr>
      <xdr:spPr bwMode="auto">
        <a:xfrm>
          <a:off x="2615648" y="8268528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65" name="Texto 17" hidden="1">
          <a:extLst>
            <a:ext uri="{FF2B5EF4-FFF2-40B4-BE49-F238E27FC236}">
              <a16:creationId xmlns:a16="http://schemas.microsoft.com/office/drawing/2014/main" id="{00000000-0008-0000-0000-0000ED0D0000}"/>
            </a:ext>
          </a:extLst>
        </xdr:cNvPr>
        <xdr:cNvSpPr txBox="1">
          <a:spLocks noChangeArrowheads="1"/>
        </xdr:cNvSpPr>
      </xdr:nvSpPr>
      <xdr:spPr bwMode="auto">
        <a:xfrm>
          <a:off x="2615648" y="8268528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66" name="Texto 17" hidden="1">
          <a:extLst>
            <a:ext uri="{FF2B5EF4-FFF2-40B4-BE49-F238E27FC236}">
              <a16:creationId xmlns:a16="http://schemas.microsoft.com/office/drawing/2014/main" id="{00000000-0008-0000-0000-0000EE0D0000}"/>
            </a:ext>
          </a:extLst>
        </xdr:cNvPr>
        <xdr:cNvSpPr txBox="1">
          <a:spLocks noChangeArrowheads="1"/>
        </xdr:cNvSpPr>
      </xdr:nvSpPr>
      <xdr:spPr bwMode="auto">
        <a:xfrm>
          <a:off x="2615648" y="8268528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67" name="Texto 17" hidden="1">
          <a:extLst>
            <a:ext uri="{FF2B5EF4-FFF2-40B4-BE49-F238E27FC236}">
              <a16:creationId xmlns:a16="http://schemas.microsoft.com/office/drawing/2014/main" id="{00000000-0008-0000-0000-0000EF0D0000}"/>
            </a:ext>
          </a:extLst>
        </xdr:cNvPr>
        <xdr:cNvSpPr txBox="1">
          <a:spLocks noChangeArrowheads="1"/>
        </xdr:cNvSpPr>
      </xdr:nvSpPr>
      <xdr:spPr bwMode="auto">
        <a:xfrm>
          <a:off x="2615648" y="8268528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68" name="Texto 17" hidden="1">
          <a:extLst>
            <a:ext uri="{FF2B5EF4-FFF2-40B4-BE49-F238E27FC236}">
              <a16:creationId xmlns:a16="http://schemas.microsoft.com/office/drawing/2014/main" id="{00000000-0008-0000-0000-0000F00D0000}"/>
            </a:ext>
          </a:extLst>
        </xdr:cNvPr>
        <xdr:cNvSpPr txBox="1">
          <a:spLocks noChangeArrowheads="1"/>
        </xdr:cNvSpPr>
      </xdr:nvSpPr>
      <xdr:spPr bwMode="auto">
        <a:xfrm>
          <a:off x="2615648" y="8268528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569" name="Texto 17" hidden="1">
          <a:extLst>
            <a:ext uri="{FF2B5EF4-FFF2-40B4-BE49-F238E27FC236}">
              <a16:creationId xmlns:a16="http://schemas.microsoft.com/office/drawing/2014/main" id="{00000000-0008-0000-0000-0000F10D0000}"/>
            </a:ext>
          </a:extLst>
        </xdr:cNvPr>
        <xdr:cNvSpPr txBox="1">
          <a:spLocks noChangeArrowheads="1"/>
        </xdr:cNvSpPr>
      </xdr:nvSpPr>
      <xdr:spPr bwMode="auto">
        <a:xfrm>
          <a:off x="2615648" y="82685283"/>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570" name="Texto 17" hidden="1">
          <a:extLst>
            <a:ext uri="{FF2B5EF4-FFF2-40B4-BE49-F238E27FC236}">
              <a16:creationId xmlns:a16="http://schemas.microsoft.com/office/drawing/2014/main" id="{00000000-0008-0000-0000-0000F20D0000}"/>
            </a:ext>
          </a:extLst>
        </xdr:cNvPr>
        <xdr:cNvSpPr txBox="1">
          <a:spLocks noChangeArrowheads="1"/>
        </xdr:cNvSpPr>
      </xdr:nvSpPr>
      <xdr:spPr bwMode="auto">
        <a:xfrm>
          <a:off x="2615648" y="82685283"/>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571" name="Texto 17" hidden="1">
          <a:extLst>
            <a:ext uri="{FF2B5EF4-FFF2-40B4-BE49-F238E27FC236}">
              <a16:creationId xmlns:a16="http://schemas.microsoft.com/office/drawing/2014/main" id="{00000000-0008-0000-0000-0000F30D0000}"/>
            </a:ext>
          </a:extLst>
        </xdr:cNvPr>
        <xdr:cNvSpPr txBox="1">
          <a:spLocks noChangeArrowheads="1"/>
        </xdr:cNvSpPr>
      </xdr:nvSpPr>
      <xdr:spPr bwMode="auto">
        <a:xfrm>
          <a:off x="2615648" y="82685283"/>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572" name="Texto 17" hidden="1">
          <a:extLst>
            <a:ext uri="{FF2B5EF4-FFF2-40B4-BE49-F238E27FC236}">
              <a16:creationId xmlns:a16="http://schemas.microsoft.com/office/drawing/2014/main" id="{00000000-0008-0000-0000-0000F40D0000}"/>
            </a:ext>
          </a:extLst>
        </xdr:cNvPr>
        <xdr:cNvSpPr txBox="1">
          <a:spLocks noChangeArrowheads="1"/>
        </xdr:cNvSpPr>
      </xdr:nvSpPr>
      <xdr:spPr bwMode="auto">
        <a:xfrm>
          <a:off x="2615648" y="82685283"/>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573" name="Texto 17" hidden="1">
          <a:extLst>
            <a:ext uri="{FF2B5EF4-FFF2-40B4-BE49-F238E27FC236}">
              <a16:creationId xmlns:a16="http://schemas.microsoft.com/office/drawing/2014/main" id="{00000000-0008-0000-0000-0000F50D0000}"/>
            </a:ext>
          </a:extLst>
        </xdr:cNvPr>
        <xdr:cNvSpPr txBox="1">
          <a:spLocks noChangeArrowheads="1"/>
        </xdr:cNvSpPr>
      </xdr:nvSpPr>
      <xdr:spPr bwMode="auto">
        <a:xfrm>
          <a:off x="2615648" y="82685283"/>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574" name="Texto 17" hidden="1">
          <a:extLst>
            <a:ext uri="{FF2B5EF4-FFF2-40B4-BE49-F238E27FC236}">
              <a16:creationId xmlns:a16="http://schemas.microsoft.com/office/drawing/2014/main" id="{00000000-0008-0000-0000-0000F60D0000}"/>
            </a:ext>
          </a:extLst>
        </xdr:cNvPr>
        <xdr:cNvSpPr txBox="1">
          <a:spLocks noChangeArrowheads="1"/>
        </xdr:cNvSpPr>
      </xdr:nvSpPr>
      <xdr:spPr bwMode="auto">
        <a:xfrm>
          <a:off x="2615648" y="82685283"/>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75" name="Texto 17" hidden="1">
          <a:extLst>
            <a:ext uri="{FF2B5EF4-FFF2-40B4-BE49-F238E27FC236}">
              <a16:creationId xmlns:a16="http://schemas.microsoft.com/office/drawing/2014/main" id="{00000000-0008-0000-0000-0000F70D0000}"/>
            </a:ext>
          </a:extLst>
        </xdr:cNvPr>
        <xdr:cNvSpPr txBox="1">
          <a:spLocks noChangeArrowheads="1"/>
        </xdr:cNvSpPr>
      </xdr:nvSpPr>
      <xdr:spPr bwMode="auto">
        <a:xfrm>
          <a:off x="2615648" y="8268528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76" name="Texto 17" hidden="1">
          <a:extLst>
            <a:ext uri="{FF2B5EF4-FFF2-40B4-BE49-F238E27FC236}">
              <a16:creationId xmlns:a16="http://schemas.microsoft.com/office/drawing/2014/main" id="{00000000-0008-0000-0000-0000F80D0000}"/>
            </a:ext>
          </a:extLst>
        </xdr:cNvPr>
        <xdr:cNvSpPr txBox="1">
          <a:spLocks noChangeArrowheads="1"/>
        </xdr:cNvSpPr>
      </xdr:nvSpPr>
      <xdr:spPr bwMode="auto">
        <a:xfrm>
          <a:off x="2615648" y="8268528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77" name="Texto 17" hidden="1">
          <a:extLst>
            <a:ext uri="{FF2B5EF4-FFF2-40B4-BE49-F238E27FC236}">
              <a16:creationId xmlns:a16="http://schemas.microsoft.com/office/drawing/2014/main" id="{00000000-0008-0000-0000-0000F90D0000}"/>
            </a:ext>
          </a:extLst>
        </xdr:cNvPr>
        <xdr:cNvSpPr txBox="1">
          <a:spLocks noChangeArrowheads="1"/>
        </xdr:cNvSpPr>
      </xdr:nvSpPr>
      <xdr:spPr bwMode="auto">
        <a:xfrm>
          <a:off x="2615648" y="8268528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78" name="Texto 17" hidden="1">
          <a:extLst>
            <a:ext uri="{FF2B5EF4-FFF2-40B4-BE49-F238E27FC236}">
              <a16:creationId xmlns:a16="http://schemas.microsoft.com/office/drawing/2014/main" id="{00000000-0008-0000-0000-0000FA0D0000}"/>
            </a:ext>
          </a:extLst>
        </xdr:cNvPr>
        <xdr:cNvSpPr txBox="1">
          <a:spLocks noChangeArrowheads="1"/>
        </xdr:cNvSpPr>
      </xdr:nvSpPr>
      <xdr:spPr bwMode="auto">
        <a:xfrm>
          <a:off x="2615648" y="8268528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79" name="Texto 17" hidden="1">
          <a:extLst>
            <a:ext uri="{FF2B5EF4-FFF2-40B4-BE49-F238E27FC236}">
              <a16:creationId xmlns:a16="http://schemas.microsoft.com/office/drawing/2014/main" id="{00000000-0008-0000-0000-0000FB0D0000}"/>
            </a:ext>
          </a:extLst>
        </xdr:cNvPr>
        <xdr:cNvSpPr txBox="1">
          <a:spLocks noChangeArrowheads="1"/>
        </xdr:cNvSpPr>
      </xdr:nvSpPr>
      <xdr:spPr bwMode="auto">
        <a:xfrm>
          <a:off x="2615648" y="8268528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80" name="Texto 17" hidden="1">
          <a:extLst>
            <a:ext uri="{FF2B5EF4-FFF2-40B4-BE49-F238E27FC236}">
              <a16:creationId xmlns:a16="http://schemas.microsoft.com/office/drawing/2014/main" id="{00000000-0008-0000-0000-0000FC0D0000}"/>
            </a:ext>
          </a:extLst>
        </xdr:cNvPr>
        <xdr:cNvSpPr txBox="1">
          <a:spLocks noChangeArrowheads="1"/>
        </xdr:cNvSpPr>
      </xdr:nvSpPr>
      <xdr:spPr bwMode="auto">
        <a:xfrm>
          <a:off x="2615648" y="8268528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81" name="Texto 17" hidden="1">
          <a:extLst>
            <a:ext uri="{FF2B5EF4-FFF2-40B4-BE49-F238E27FC236}">
              <a16:creationId xmlns:a16="http://schemas.microsoft.com/office/drawing/2014/main" id="{00000000-0008-0000-0000-0000FD0D0000}"/>
            </a:ext>
          </a:extLst>
        </xdr:cNvPr>
        <xdr:cNvSpPr txBox="1">
          <a:spLocks noChangeArrowheads="1"/>
        </xdr:cNvSpPr>
      </xdr:nvSpPr>
      <xdr:spPr bwMode="auto">
        <a:xfrm>
          <a:off x="2615648" y="8268528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82" name="Texto 17" hidden="1">
          <a:extLst>
            <a:ext uri="{FF2B5EF4-FFF2-40B4-BE49-F238E27FC236}">
              <a16:creationId xmlns:a16="http://schemas.microsoft.com/office/drawing/2014/main" id="{00000000-0008-0000-0000-0000FE0D0000}"/>
            </a:ext>
          </a:extLst>
        </xdr:cNvPr>
        <xdr:cNvSpPr txBox="1">
          <a:spLocks noChangeArrowheads="1"/>
        </xdr:cNvSpPr>
      </xdr:nvSpPr>
      <xdr:spPr bwMode="auto">
        <a:xfrm>
          <a:off x="2615648" y="8268528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583" name="Texto 17" hidden="1">
          <a:extLst>
            <a:ext uri="{FF2B5EF4-FFF2-40B4-BE49-F238E27FC236}">
              <a16:creationId xmlns:a16="http://schemas.microsoft.com/office/drawing/2014/main" id="{00000000-0008-0000-0000-0000FF0D0000}"/>
            </a:ext>
          </a:extLst>
        </xdr:cNvPr>
        <xdr:cNvSpPr txBox="1">
          <a:spLocks noChangeArrowheads="1"/>
        </xdr:cNvSpPr>
      </xdr:nvSpPr>
      <xdr:spPr bwMode="auto">
        <a:xfrm>
          <a:off x="2615648" y="82685283"/>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584" name="Texto 17" hidden="1">
          <a:extLst>
            <a:ext uri="{FF2B5EF4-FFF2-40B4-BE49-F238E27FC236}">
              <a16:creationId xmlns:a16="http://schemas.microsoft.com/office/drawing/2014/main" id="{00000000-0008-0000-0000-0000000E0000}"/>
            </a:ext>
          </a:extLst>
        </xdr:cNvPr>
        <xdr:cNvSpPr txBox="1">
          <a:spLocks noChangeArrowheads="1"/>
        </xdr:cNvSpPr>
      </xdr:nvSpPr>
      <xdr:spPr bwMode="auto">
        <a:xfrm>
          <a:off x="2615648" y="82685283"/>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585" name="Texto 17" hidden="1">
          <a:extLst>
            <a:ext uri="{FF2B5EF4-FFF2-40B4-BE49-F238E27FC236}">
              <a16:creationId xmlns:a16="http://schemas.microsoft.com/office/drawing/2014/main" id="{00000000-0008-0000-0000-0000010E0000}"/>
            </a:ext>
          </a:extLst>
        </xdr:cNvPr>
        <xdr:cNvSpPr txBox="1">
          <a:spLocks noChangeArrowheads="1"/>
        </xdr:cNvSpPr>
      </xdr:nvSpPr>
      <xdr:spPr bwMode="auto">
        <a:xfrm>
          <a:off x="2615648" y="82685283"/>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586" name="Texto 17" hidden="1">
          <a:extLst>
            <a:ext uri="{FF2B5EF4-FFF2-40B4-BE49-F238E27FC236}">
              <a16:creationId xmlns:a16="http://schemas.microsoft.com/office/drawing/2014/main" id="{00000000-0008-0000-0000-0000020E0000}"/>
            </a:ext>
          </a:extLst>
        </xdr:cNvPr>
        <xdr:cNvSpPr txBox="1">
          <a:spLocks noChangeArrowheads="1"/>
        </xdr:cNvSpPr>
      </xdr:nvSpPr>
      <xdr:spPr bwMode="auto">
        <a:xfrm>
          <a:off x="2615648" y="82685283"/>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587" name="Texto 17" hidden="1">
          <a:extLst>
            <a:ext uri="{FF2B5EF4-FFF2-40B4-BE49-F238E27FC236}">
              <a16:creationId xmlns:a16="http://schemas.microsoft.com/office/drawing/2014/main" id="{00000000-0008-0000-0000-0000030E0000}"/>
            </a:ext>
          </a:extLst>
        </xdr:cNvPr>
        <xdr:cNvSpPr txBox="1">
          <a:spLocks noChangeArrowheads="1"/>
        </xdr:cNvSpPr>
      </xdr:nvSpPr>
      <xdr:spPr bwMode="auto">
        <a:xfrm>
          <a:off x="2615648" y="82685283"/>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588" name="Texto 17" hidden="1">
          <a:extLst>
            <a:ext uri="{FF2B5EF4-FFF2-40B4-BE49-F238E27FC236}">
              <a16:creationId xmlns:a16="http://schemas.microsoft.com/office/drawing/2014/main" id="{00000000-0008-0000-0000-0000040E0000}"/>
            </a:ext>
          </a:extLst>
        </xdr:cNvPr>
        <xdr:cNvSpPr txBox="1">
          <a:spLocks noChangeArrowheads="1"/>
        </xdr:cNvSpPr>
      </xdr:nvSpPr>
      <xdr:spPr bwMode="auto">
        <a:xfrm>
          <a:off x="2615648" y="82685283"/>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89" name="Texto 17" hidden="1">
          <a:extLst>
            <a:ext uri="{FF2B5EF4-FFF2-40B4-BE49-F238E27FC236}">
              <a16:creationId xmlns:a16="http://schemas.microsoft.com/office/drawing/2014/main" id="{00000000-0008-0000-0000-0000050E0000}"/>
            </a:ext>
          </a:extLst>
        </xdr:cNvPr>
        <xdr:cNvSpPr txBox="1">
          <a:spLocks noChangeArrowheads="1"/>
        </xdr:cNvSpPr>
      </xdr:nvSpPr>
      <xdr:spPr bwMode="auto">
        <a:xfrm>
          <a:off x="2615648" y="8268528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90" name="Texto 17" hidden="1">
          <a:extLst>
            <a:ext uri="{FF2B5EF4-FFF2-40B4-BE49-F238E27FC236}">
              <a16:creationId xmlns:a16="http://schemas.microsoft.com/office/drawing/2014/main" id="{00000000-0008-0000-0000-0000060E0000}"/>
            </a:ext>
          </a:extLst>
        </xdr:cNvPr>
        <xdr:cNvSpPr txBox="1">
          <a:spLocks noChangeArrowheads="1"/>
        </xdr:cNvSpPr>
      </xdr:nvSpPr>
      <xdr:spPr bwMode="auto">
        <a:xfrm>
          <a:off x="2615648" y="8268528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91" name="Texto 17" hidden="1">
          <a:extLst>
            <a:ext uri="{FF2B5EF4-FFF2-40B4-BE49-F238E27FC236}">
              <a16:creationId xmlns:a16="http://schemas.microsoft.com/office/drawing/2014/main" id="{00000000-0008-0000-0000-0000070E0000}"/>
            </a:ext>
          </a:extLst>
        </xdr:cNvPr>
        <xdr:cNvSpPr txBox="1">
          <a:spLocks noChangeArrowheads="1"/>
        </xdr:cNvSpPr>
      </xdr:nvSpPr>
      <xdr:spPr bwMode="auto">
        <a:xfrm>
          <a:off x="2615648" y="8268528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92" name="Texto 17" hidden="1">
          <a:extLst>
            <a:ext uri="{FF2B5EF4-FFF2-40B4-BE49-F238E27FC236}">
              <a16:creationId xmlns:a16="http://schemas.microsoft.com/office/drawing/2014/main" id="{00000000-0008-0000-0000-0000080E0000}"/>
            </a:ext>
          </a:extLst>
        </xdr:cNvPr>
        <xdr:cNvSpPr txBox="1">
          <a:spLocks noChangeArrowheads="1"/>
        </xdr:cNvSpPr>
      </xdr:nvSpPr>
      <xdr:spPr bwMode="auto">
        <a:xfrm>
          <a:off x="2615648" y="8268528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93" name="Texto 17" hidden="1">
          <a:extLst>
            <a:ext uri="{FF2B5EF4-FFF2-40B4-BE49-F238E27FC236}">
              <a16:creationId xmlns:a16="http://schemas.microsoft.com/office/drawing/2014/main" id="{00000000-0008-0000-0000-0000090E0000}"/>
            </a:ext>
          </a:extLst>
        </xdr:cNvPr>
        <xdr:cNvSpPr txBox="1">
          <a:spLocks noChangeArrowheads="1"/>
        </xdr:cNvSpPr>
      </xdr:nvSpPr>
      <xdr:spPr bwMode="auto">
        <a:xfrm>
          <a:off x="2615648" y="8268528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94" name="Texto 17" hidden="1">
          <a:extLst>
            <a:ext uri="{FF2B5EF4-FFF2-40B4-BE49-F238E27FC236}">
              <a16:creationId xmlns:a16="http://schemas.microsoft.com/office/drawing/2014/main" id="{00000000-0008-0000-0000-00000A0E0000}"/>
            </a:ext>
          </a:extLst>
        </xdr:cNvPr>
        <xdr:cNvSpPr txBox="1">
          <a:spLocks noChangeArrowheads="1"/>
        </xdr:cNvSpPr>
      </xdr:nvSpPr>
      <xdr:spPr bwMode="auto">
        <a:xfrm>
          <a:off x="2615648" y="8268528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95" name="Texto 17" hidden="1">
          <a:extLst>
            <a:ext uri="{FF2B5EF4-FFF2-40B4-BE49-F238E27FC236}">
              <a16:creationId xmlns:a16="http://schemas.microsoft.com/office/drawing/2014/main" id="{00000000-0008-0000-0000-00000B0E0000}"/>
            </a:ext>
          </a:extLst>
        </xdr:cNvPr>
        <xdr:cNvSpPr txBox="1">
          <a:spLocks noChangeArrowheads="1"/>
        </xdr:cNvSpPr>
      </xdr:nvSpPr>
      <xdr:spPr bwMode="auto">
        <a:xfrm>
          <a:off x="2615648" y="8268528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96" name="Texto 17" hidden="1">
          <a:extLst>
            <a:ext uri="{FF2B5EF4-FFF2-40B4-BE49-F238E27FC236}">
              <a16:creationId xmlns:a16="http://schemas.microsoft.com/office/drawing/2014/main" id="{00000000-0008-0000-0000-00000C0E0000}"/>
            </a:ext>
          </a:extLst>
        </xdr:cNvPr>
        <xdr:cNvSpPr txBox="1">
          <a:spLocks noChangeArrowheads="1"/>
        </xdr:cNvSpPr>
      </xdr:nvSpPr>
      <xdr:spPr bwMode="auto">
        <a:xfrm>
          <a:off x="2615648" y="83820000"/>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97" name="Texto 17" hidden="1">
          <a:extLst>
            <a:ext uri="{FF2B5EF4-FFF2-40B4-BE49-F238E27FC236}">
              <a16:creationId xmlns:a16="http://schemas.microsoft.com/office/drawing/2014/main" id="{00000000-0008-0000-0000-00000D0E0000}"/>
            </a:ext>
          </a:extLst>
        </xdr:cNvPr>
        <xdr:cNvSpPr txBox="1">
          <a:spLocks noChangeArrowheads="1"/>
        </xdr:cNvSpPr>
      </xdr:nvSpPr>
      <xdr:spPr bwMode="auto">
        <a:xfrm>
          <a:off x="2615648" y="83820000"/>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98" name="Texto 17" hidden="1">
          <a:extLst>
            <a:ext uri="{FF2B5EF4-FFF2-40B4-BE49-F238E27FC236}">
              <a16:creationId xmlns:a16="http://schemas.microsoft.com/office/drawing/2014/main" id="{00000000-0008-0000-0000-00000E0E0000}"/>
            </a:ext>
          </a:extLst>
        </xdr:cNvPr>
        <xdr:cNvSpPr txBox="1">
          <a:spLocks noChangeArrowheads="1"/>
        </xdr:cNvSpPr>
      </xdr:nvSpPr>
      <xdr:spPr bwMode="auto">
        <a:xfrm>
          <a:off x="2615648" y="83820000"/>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99" name="Texto 17" hidden="1">
          <a:extLst>
            <a:ext uri="{FF2B5EF4-FFF2-40B4-BE49-F238E27FC236}">
              <a16:creationId xmlns:a16="http://schemas.microsoft.com/office/drawing/2014/main" id="{00000000-0008-0000-0000-00000F0E0000}"/>
            </a:ext>
          </a:extLst>
        </xdr:cNvPr>
        <xdr:cNvSpPr txBox="1">
          <a:spLocks noChangeArrowheads="1"/>
        </xdr:cNvSpPr>
      </xdr:nvSpPr>
      <xdr:spPr bwMode="auto">
        <a:xfrm>
          <a:off x="2615648" y="83820000"/>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600" name="Texto 17" hidden="1">
          <a:extLst>
            <a:ext uri="{FF2B5EF4-FFF2-40B4-BE49-F238E27FC236}">
              <a16:creationId xmlns:a16="http://schemas.microsoft.com/office/drawing/2014/main" id="{00000000-0008-0000-0000-0000100E0000}"/>
            </a:ext>
          </a:extLst>
        </xdr:cNvPr>
        <xdr:cNvSpPr txBox="1">
          <a:spLocks noChangeArrowheads="1"/>
        </xdr:cNvSpPr>
      </xdr:nvSpPr>
      <xdr:spPr bwMode="auto">
        <a:xfrm>
          <a:off x="2615648" y="83820000"/>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601" name="Texto 17" hidden="1">
          <a:extLst>
            <a:ext uri="{FF2B5EF4-FFF2-40B4-BE49-F238E27FC236}">
              <a16:creationId xmlns:a16="http://schemas.microsoft.com/office/drawing/2014/main" id="{00000000-0008-0000-0000-0000110E0000}"/>
            </a:ext>
          </a:extLst>
        </xdr:cNvPr>
        <xdr:cNvSpPr txBox="1">
          <a:spLocks noChangeArrowheads="1"/>
        </xdr:cNvSpPr>
      </xdr:nvSpPr>
      <xdr:spPr bwMode="auto">
        <a:xfrm>
          <a:off x="2615648" y="83820000"/>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602" name="Texto 17" hidden="1">
          <a:extLst>
            <a:ext uri="{FF2B5EF4-FFF2-40B4-BE49-F238E27FC236}">
              <a16:creationId xmlns:a16="http://schemas.microsoft.com/office/drawing/2014/main" id="{00000000-0008-0000-0000-0000120E0000}"/>
            </a:ext>
          </a:extLst>
        </xdr:cNvPr>
        <xdr:cNvSpPr txBox="1">
          <a:spLocks noChangeArrowheads="1"/>
        </xdr:cNvSpPr>
      </xdr:nvSpPr>
      <xdr:spPr bwMode="auto">
        <a:xfrm>
          <a:off x="2615648" y="83820000"/>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603" name="Texto 17" hidden="1">
          <a:extLst>
            <a:ext uri="{FF2B5EF4-FFF2-40B4-BE49-F238E27FC236}">
              <a16:creationId xmlns:a16="http://schemas.microsoft.com/office/drawing/2014/main" id="{00000000-0008-0000-0000-0000130E0000}"/>
            </a:ext>
          </a:extLst>
        </xdr:cNvPr>
        <xdr:cNvSpPr txBox="1">
          <a:spLocks noChangeArrowheads="1"/>
        </xdr:cNvSpPr>
      </xdr:nvSpPr>
      <xdr:spPr bwMode="auto">
        <a:xfrm>
          <a:off x="2615648" y="83820000"/>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604" name="Texto 17" hidden="1">
          <a:extLst>
            <a:ext uri="{FF2B5EF4-FFF2-40B4-BE49-F238E27FC236}">
              <a16:creationId xmlns:a16="http://schemas.microsoft.com/office/drawing/2014/main" id="{00000000-0008-0000-0000-0000140E0000}"/>
            </a:ext>
          </a:extLst>
        </xdr:cNvPr>
        <xdr:cNvSpPr txBox="1">
          <a:spLocks noChangeArrowheads="1"/>
        </xdr:cNvSpPr>
      </xdr:nvSpPr>
      <xdr:spPr bwMode="auto">
        <a:xfrm>
          <a:off x="2615648" y="83820000"/>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605" name="Texto 17" hidden="1">
          <a:extLst>
            <a:ext uri="{FF2B5EF4-FFF2-40B4-BE49-F238E27FC236}">
              <a16:creationId xmlns:a16="http://schemas.microsoft.com/office/drawing/2014/main" id="{00000000-0008-0000-0000-0000150E0000}"/>
            </a:ext>
          </a:extLst>
        </xdr:cNvPr>
        <xdr:cNvSpPr txBox="1">
          <a:spLocks noChangeArrowheads="1"/>
        </xdr:cNvSpPr>
      </xdr:nvSpPr>
      <xdr:spPr bwMode="auto">
        <a:xfrm>
          <a:off x="2615648" y="83820000"/>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606" name="Texto 17" hidden="1">
          <a:extLst>
            <a:ext uri="{FF2B5EF4-FFF2-40B4-BE49-F238E27FC236}">
              <a16:creationId xmlns:a16="http://schemas.microsoft.com/office/drawing/2014/main" id="{00000000-0008-0000-0000-0000160E0000}"/>
            </a:ext>
          </a:extLst>
        </xdr:cNvPr>
        <xdr:cNvSpPr txBox="1">
          <a:spLocks noChangeArrowheads="1"/>
        </xdr:cNvSpPr>
      </xdr:nvSpPr>
      <xdr:spPr bwMode="auto">
        <a:xfrm>
          <a:off x="2615648" y="83820000"/>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607" name="Texto 17" hidden="1">
          <a:extLst>
            <a:ext uri="{FF2B5EF4-FFF2-40B4-BE49-F238E27FC236}">
              <a16:creationId xmlns:a16="http://schemas.microsoft.com/office/drawing/2014/main" id="{00000000-0008-0000-0000-0000170E0000}"/>
            </a:ext>
          </a:extLst>
        </xdr:cNvPr>
        <xdr:cNvSpPr txBox="1">
          <a:spLocks noChangeArrowheads="1"/>
        </xdr:cNvSpPr>
      </xdr:nvSpPr>
      <xdr:spPr bwMode="auto">
        <a:xfrm>
          <a:off x="2615648" y="83820000"/>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608" name="Texto 17" hidden="1">
          <a:extLst>
            <a:ext uri="{FF2B5EF4-FFF2-40B4-BE49-F238E27FC236}">
              <a16:creationId xmlns:a16="http://schemas.microsoft.com/office/drawing/2014/main" id="{00000000-0008-0000-0000-0000180E0000}"/>
            </a:ext>
          </a:extLst>
        </xdr:cNvPr>
        <xdr:cNvSpPr txBox="1">
          <a:spLocks noChangeArrowheads="1"/>
        </xdr:cNvSpPr>
      </xdr:nvSpPr>
      <xdr:spPr bwMode="auto">
        <a:xfrm>
          <a:off x="2615648" y="83820000"/>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609" name="Texto 17" hidden="1">
          <a:extLst>
            <a:ext uri="{FF2B5EF4-FFF2-40B4-BE49-F238E27FC236}">
              <a16:creationId xmlns:a16="http://schemas.microsoft.com/office/drawing/2014/main" id="{00000000-0008-0000-0000-0000190E0000}"/>
            </a:ext>
          </a:extLst>
        </xdr:cNvPr>
        <xdr:cNvSpPr txBox="1">
          <a:spLocks noChangeArrowheads="1"/>
        </xdr:cNvSpPr>
      </xdr:nvSpPr>
      <xdr:spPr bwMode="auto">
        <a:xfrm>
          <a:off x="2615648" y="83820000"/>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610" name="Texto 17" hidden="1">
          <a:extLst>
            <a:ext uri="{FF2B5EF4-FFF2-40B4-BE49-F238E27FC236}">
              <a16:creationId xmlns:a16="http://schemas.microsoft.com/office/drawing/2014/main" id="{00000000-0008-0000-0000-00001A0E0000}"/>
            </a:ext>
          </a:extLst>
        </xdr:cNvPr>
        <xdr:cNvSpPr txBox="1">
          <a:spLocks noChangeArrowheads="1"/>
        </xdr:cNvSpPr>
      </xdr:nvSpPr>
      <xdr:spPr bwMode="auto">
        <a:xfrm>
          <a:off x="2615648" y="83820000"/>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611" name="Texto 17" hidden="1">
          <a:extLst>
            <a:ext uri="{FF2B5EF4-FFF2-40B4-BE49-F238E27FC236}">
              <a16:creationId xmlns:a16="http://schemas.microsoft.com/office/drawing/2014/main" id="{00000000-0008-0000-0000-00001B0E0000}"/>
            </a:ext>
          </a:extLst>
        </xdr:cNvPr>
        <xdr:cNvSpPr txBox="1">
          <a:spLocks noChangeArrowheads="1"/>
        </xdr:cNvSpPr>
      </xdr:nvSpPr>
      <xdr:spPr bwMode="auto">
        <a:xfrm>
          <a:off x="2615648" y="83820000"/>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612" name="Texto 17" hidden="1">
          <a:extLst>
            <a:ext uri="{FF2B5EF4-FFF2-40B4-BE49-F238E27FC236}">
              <a16:creationId xmlns:a16="http://schemas.microsoft.com/office/drawing/2014/main" id="{00000000-0008-0000-0000-00001C0E0000}"/>
            </a:ext>
          </a:extLst>
        </xdr:cNvPr>
        <xdr:cNvSpPr txBox="1">
          <a:spLocks noChangeArrowheads="1"/>
        </xdr:cNvSpPr>
      </xdr:nvSpPr>
      <xdr:spPr bwMode="auto">
        <a:xfrm>
          <a:off x="2615648" y="83820000"/>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613" name="Texto 17" hidden="1">
          <a:extLst>
            <a:ext uri="{FF2B5EF4-FFF2-40B4-BE49-F238E27FC236}">
              <a16:creationId xmlns:a16="http://schemas.microsoft.com/office/drawing/2014/main" id="{00000000-0008-0000-0000-00001D0E0000}"/>
            </a:ext>
          </a:extLst>
        </xdr:cNvPr>
        <xdr:cNvSpPr txBox="1">
          <a:spLocks noChangeArrowheads="1"/>
        </xdr:cNvSpPr>
      </xdr:nvSpPr>
      <xdr:spPr bwMode="auto">
        <a:xfrm>
          <a:off x="2615648" y="83820000"/>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614" name="Texto 17" hidden="1">
          <a:extLst>
            <a:ext uri="{FF2B5EF4-FFF2-40B4-BE49-F238E27FC236}">
              <a16:creationId xmlns:a16="http://schemas.microsoft.com/office/drawing/2014/main" id="{00000000-0008-0000-0000-00001E0E0000}"/>
            </a:ext>
          </a:extLst>
        </xdr:cNvPr>
        <xdr:cNvSpPr txBox="1">
          <a:spLocks noChangeArrowheads="1"/>
        </xdr:cNvSpPr>
      </xdr:nvSpPr>
      <xdr:spPr bwMode="auto">
        <a:xfrm>
          <a:off x="2615648" y="83820000"/>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615" name="Texto 17" hidden="1">
          <a:extLst>
            <a:ext uri="{FF2B5EF4-FFF2-40B4-BE49-F238E27FC236}">
              <a16:creationId xmlns:a16="http://schemas.microsoft.com/office/drawing/2014/main" id="{00000000-0008-0000-0000-00001F0E0000}"/>
            </a:ext>
          </a:extLst>
        </xdr:cNvPr>
        <xdr:cNvSpPr txBox="1">
          <a:spLocks noChangeArrowheads="1"/>
        </xdr:cNvSpPr>
      </xdr:nvSpPr>
      <xdr:spPr bwMode="auto">
        <a:xfrm>
          <a:off x="2615648" y="83820000"/>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616" name="Texto 17" hidden="1">
          <a:extLst>
            <a:ext uri="{FF2B5EF4-FFF2-40B4-BE49-F238E27FC236}">
              <a16:creationId xmlns:a16="http://schemas.microsoft.com/office/drawing/2014/main" id="{00000000-0008-0000-0000-0000200E0000}"/>
            </a:ext>
          </a:extLst>
        </xdr:cNvPr>
        <xdr:cNvSpPr txBox="1">
          <a:spLocks noChangeArrowheads="1"/>
        </xdr:cNvSpPr>
      </xdr:nvSpPr>
      <xdr:spPr bwMode="auto">
        <a:xfrm>
          <a:off x="2615648" y="83820000"/>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617" name="Texto 17" hidden="1">
          <a:extLst>
            <a:ext uri="{FF2B5EF4-FFF2-40B4-BE49-F238E27FC236}">
              <a16:creationId xmlns:a16="http://schemas.microsoft.com/office/drawing/2014/main" id="{00000000-0008-0000-0000-0000210E0000}"/>
            </a:ext>
          </a:extLst>
        </xdr:cNvPr>
        <xdr:cNvSpPr txBox="1">
          <a:spLocks noChangeArrowheads="1"/>
        </xdr:cNvSpPr>
      </xdr:nvSpPr>
      <xdr:spPr bwMode="auto">
        <a:xfrm>
          <a:off x="2615648" y="83820000"/>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618" name="Texto 17" hidden="1">
          <a:extLst>
            <a:ext uri="{FF2B5EF4-FFF2-40B4-BE49-F238E27FC236}">
              <a16:creationId xmlns:a16="http://schemas.microsoft.com/office/drawing/2014/main" id="{00000000-0008-0000-0000-0000220E0000}"/>
            </a:ext>
          </a:extLst>
        </xdr:cNvPr>
        <xdr:cNvSpPr txBox="1">
          <a:spLocks noChangeArrowheads="1"/>
        </xdr:cNvSpPr>
      </xdr:nvSpPr>
      <xdr:spPr bwMode="auto">
        <a:xfrm>
          <a:off x="2615648" y="83820000"/>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619" name="Texto 17" hidden="1">
          <a:extLst>
            <a:ext uri="{FF2B5EF4-FFF2-40B4-BE49-F238E27FC236}">
              <a16:creationId xmlns:a16="http://schemas.microsoft.com/office/drawing/2014/main" id="{00000000-0008-0000-0000-0000230E0000}"/>
            </a:ext>
          </a:extLst>
        </xdr:cNvPr>
        <xdr:cNvSpPr txBox="1">
          <a:spLocks noChangeArrowheads="1"/>
        </xdr:cNvSpPr>
      </xdr:nvSpPr>
      <xdr:spPr bwMode="auto">
        <a:xfrm>
          <a:off x="2615648" y="83820000"/>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620" name="Texto 17" hidden="1">
          <a:extLst>
            <a:ext uri="{FF2B5EF4-FFF2-40B4-BE49-F238E27FC236}">
              <a16:creationId xmlns:a16="http://schemas.microsoft.com/office/drawing/2014/main" id="{00000000-0008-0000-0000-0000240E0000}"/>
            </a:ext>
          </a:extLst>
        </xdr:cNvPr>
        <xdr:cNvSpPr txBox="1">
          <a:spLocks noChangeArrowheads="1"/>
        </xdr:cNvSpPr>
      </xdr:nvSpPr>
      <xdr:spPr bwMode="auto">
        <a:xfrm>
          <a:off x="2615648" y="83820000"/>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621" name="Texto 17" hidden="1">
          <a:extLst>
            <a:ext uri="{FF2B5EF4-FFF2-40B4-BE49-F238E27FC236}">
              <a16:creationId xmlns:a16="http://schemas.microsoft.com/office/drawing/2014/main" id="{00000000-0008-0000-0000-0000250E0000}"/>
            </a:ext>
          </a:extLst>
        </xdr:cNvPr>
        <xdr:cNvSpPr txBox="1">
          <a:spLocks noChangeArrowheads="1"/>
        </xdr:cNvSpPr>
      </xdr:nvSpPr>
      <xdr:spPr bwMode="auto">
        <a:xfrm>
          <a:off x="2615648" y="83820000"/>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622" name="Texto 17" hidden="1">
          <a:extLst>
            <a:ext uri="{FF2B5EF4-FFF2-40B4-BE49-F238E27FC236}">
              <a16:creationId xmlns:a16="http://schemas.microsoft.com/office/drawing/2014/main" id="{00000000-0008-0000-0000-0000260E0000}"/>
            </a:ext>
          </a:extLst>
        </xdr:cNvPr>
        <xdr:cNvSpPr txBox="1">
          <a:spLocks noChangeArrowheads="1"/>
        </xdr:cNvSpPr>
      </xdr:nvSpPr>
      <xdr:spPr bwMode="auto">
        <a:xfrm>
          <a:off x="2615648" y="83820000"/>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623" name="Texto 17" hidden="1">
          <a:extLst>
            <a:ext uri="{FF2B5EF4-FFF2-40B4-BE49-F238E27FC236}">
              <a16:creationId xmlns:a16="http://schemas.microsoft.com/office/drawing/2014/main" id="{00000000-0008-0000-0000-0000270E0000}"/>
            </a:ext>
          </a:extLst>
        </xdr:cNvPr>
        <xdr:cNvSpPr txBox="1">
          <a:spLocks noChangeArrowheads="1"/>
        </xdr:cNvSpPr>
      </xdr:nvSpPr>
      <xdr:spPr bwMode="auto">
        <a:xfrm>
          <a:off x="2615648" y="83820000"/>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624" name="Texto 17" hidden="1">
          <a:extLst>
            <a:ext uri="{FF2B5EF4-FFF2-40B4-BE49-F238E27FC236}">
              <a16:creationId xmlns:a16="http://schemas.microsoft.com/office/drawing/2014/main" id="{00000000-0008-0000-0000-0000280E0000}"/>
            </a:ext>
          </a:extLst>
        </xdr:cNvPr>
        <xdr:cNvSpPr txBox="1">
          <a:spLocks noChangeArrowheads="1"/>
        </xdr:cNvSpPr>
      </xdr:nvSpPr>
      <xdr:spPr bwMode="auto">
        <a:xfrm>
          <a:off x="2615648" y="83820000"/>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625" name="Texto 17" hidden="1">
          <a:extLst>
            <a:ext uri="{FF2B5EF4-FFF2-40B4-BE49-F238E27FC236}">
              <a16:creationId xmlns:a16="http://schemas.microsoft.com/office/drawing/2014/main" id="{00000000-0008-0000-0000-0000290E0000}"/>
            </a:ext>
          </a:extLst>
        </xdr:cNvPr>
        <xdr:cNvSpPr txBox="1">
          <a:spLocks noChangeArrowheads="1"/>
        </xdr:cNvSpPr>
      </xdr:nvSpPr>
      <xdr:spPr bwMode="auto">
        <a:xfrm>
          <a:off x="2615648" y="83820000"/>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626" name="Texto 17" hidden="1">
          <a:extLst>
            <a:ext uri="{FF2B5EF4-FFF2-40B4-BE49-F238E27FC236}">
              <a16:creationId xmlns:a16="http://schemas.microsoft.com/office/drawing/2014/main" id="{00000000-0008-0000-0000-00002A0E0000}"/>
            </a:ext>
          </a:extLst>
        </xdr:cNvPr>
        <xdr:cNvSpPr txBox="1">
          <a:spLocks noChangeArrowheads="1"/>
        </xdr:cNvSpPr>
      </xdr:nvSpPr>
      <xdr:spPr bwMode="auto">
        <a:xfrm>
          <a:off x="2615648" y="83820000"/>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627" name="Texto 17" hidden="1">
          <a:extLst>
            <a:ext uri="{FF2B5EF4-FFF2-40B4-BE49-F238E27FC236}">
              <a16:creationId xmlns:a16="http://schemas.microsoft.com/office/drawing/2014/main" id="{00000000-0008-0000-0000-00002B0E0000}"/>
            </a:ext>
          </a:extLst>
        </xdr:cNvPr>
        <xdr:cNvSpPr txBox="1">
          <a:spLocks noChangeArrowheads="1"/>
        </xdr:cNvSpPr>
      </xdr:nvSpPr>
      <xdr:spPr bwMode="auto">
        <a:xfrm>
          <a:off x="2615648" y="83820000"/>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628" name="Texto 17" hidden="1">
          <a:extLst>
            <a:ext uri="{FF2B5EF4-FFF2-40B4-BE49-F238E27FC236}">
              <a16:creationId xmlns:a16="http://schemas.microsoft.com/office/drawing/2014/main" id="{00000000-0008-0000-0000-00002C0E0000}"/>
            </a:ext>
          </a:extLst>
        </xdr:cNvPr>
        <xdr:cNvSpPr txBox="1">
          <a:spLocks noChangeArrowheads="1"/>
        </xdr:cNvSpPr>
      </xdr:nvSpPr>
      <xdr:spPr bwMode="auto">
        <a:xfrm>
          <a:off x="2615648" y="83820000"/>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629" name="Texto 17" hidden="1">
          <a:extLst>
            <a:ext uri="{FF2B5EF4-FFF2-40B4-BE49-F238E27FC236}">
              <a16:creationId xmlns:a16="http://schemas.microsoft.com/office/drawing/2014/main" id="{00000000-0008-0000-0000-00002D0E0000}"/>
            </a:ext>
          </a:extLst>
        </xdr:cNvPr>
        <xdr:cNvSpPr txBox="1">
          <a:spLocks noChangeArrowheads="1"/>
        </xdr:cNvSpPr>
      </xdr:nvSpPr>
      <xdr:spPr bwMode="auto">
        <a:xfrm>
          <a:off x="2615648" y="83820000"/>
          <a:ext cx="1333500" cy="238125"/>
        </a:xfrm>
        <a:prstGeom prst="rect">
          <a:avLst/>
        </a:prstGeom>
        <a:noFill/>
        <a:ln w="9525">
          <a:noFill/>
          <a:miter lim="800000"/>
          <a:headEnd/>
          <a:tailEnd/>
        </a:ln>
      </xdr:spPr>
    </xdr:sp>
    <xdr:clientData/>
  </xdr:oneCellAnchor>
  <xdr:oneCellAnchor>
    <xdr:from>
      <xdr:col>2</xdr:col>
      <xdr:colOff>552450</xdr:colOff>
      <xdr:row>26</xdr:row>
      <xdr:rowOff>0</xdr:rowOff>
    </xdr:from>
    <xdr:ext cx="1333500" cy="238125"/>
    <xdr:sp macro="" textlink="">
      <xdr:nvSpPr>
        <xdr:cNvPr id="3355" name="Texto 17" hidden="1">
          <a:extLst>
            <a:ext uri="{FF2B5EF4-FFF2-40B4-BE49-F238E27FC236}">
              <a16:creationId xmlns:a16="http://schemas.microsoft.com/office/drawing/2014/main" id="{00000000-0008-0000-0000-00001B0D0000}"/>
            </a:ext>
          </a:extLst>
        </xdr:cNvPr>
        <xdr:cNvSpPr txBox="1">
          <a:spLocks noChangeArrowheads="1"/>
        </xdr:cNvSpPr>
      </xdr:nvSpPr>
      <xdr:spPr bwMode="auto">
        <a:xfrm>
          <a:off x="1471820" y="2849217"/>
          <a:ext cx="1333500" cy="238125"/>
        </a:xfrm>
        <a:prstGeom prst="rect">
          <a:avLst/>
        </a:prstGeom>
        <a:noFill/>
        <a:ln w="9525">
          <a:noFill/>
          <a:miter lim="800000"/>
          <a:headEnd/>
          <a:tailEnd/>
        </a:ln>
      </xdr:spPr>
    </xdr:sp>
    <xdr:clientData/>
  </xdr:oneCellAnchor>
  <xdr:oneCellAnchor>
    <xdr:from>
      <xdr:col>0</xdr:col>
      <xdr:colOff>1828800</xdr:colOff>
      <xdr:row>29</xdr:row>
      <xdr:rowOff>0</xdr:rowOff>
    </xdr:from>
    <xdr:ext cx="1333500" cy="238125"/>
    <xdr:sp macro="" textlink="">
      <xdr:nvSpPr>
        <xdr:cNvPr id="3356" name="Texto 17" hidden="1">
          <a:extLst>
            <a:ext uri="{FF2B5EF4-FFF2-40B4-BE49-F238E27FC236}">
              <a16:creationId xmlns:a16="http://schemas.microsoft.com/office/drawing/2014/main" id="{00000000-0008-0000-0000-00001C0D0000}"/>
            </a:ext>
          </a:extLst>
        </xdr:cNvPr>
        <xdr:cNvSpPr txBox="1">
          <a:spLocks noChangeArrowheads="1"/>
        </xdr:cNvSpPr>
      </xdr:nvSpPr>
      <xdr:spPr bwMode="auto">
        <a:xfrm>
          <a:off x="200025" y="5590761"/>
          <a:ext cx="1333500" cy="238125"/>
        </a:xfrm>
        <a:prstGeom prst="rect">
          <a:avLst/>
        </a:prstGeom>
        <a:noFill/>
        <a:ln w="9525">
          <a:noFill/>
          <a:miter lim="800000"/>
          <a:headEnd/>
          <a:tailEnd/>
        </a:ln>
      </xdr:spPr>
    </xdr:sp>
    <xdr:clientData/>
  </xdr:oneCellAnchor>
  <xdr:oneCellAnchor>
    <xdr:from>
      <xdr:col>0</xdr:col>
      <xdr:colOff>1828800</xdr:colOff>
      <xdr:row>29</xdr:row>
      <xdr:rowOff>0</xdr:rowOff>
    </xdr:from>
    <xdr:ext cx="1333500" cy="238125"/>
    <xdr:sp macro="" textlink="">
      <xdr:nvSpPr>
        <xdr:cNvPr id="3357" name="Texto 17" hidden="1">
          <a:extLst>
            <a:ext uri="{FF2B5EF4-FFF2-40B4-BE49-F238E27FC236}">
              <a16:creationId xmlns:a16="http://schemas.microsoft.com/office/drawing/2014/main" id="{00000000-0008-0000-0000-00001D0D0000}"/>
            </a:ext>
          </a:extLst>
        </xdr:cNvPr>
        <xdr:cNvSpPr txBox="1">
          <a:spLocks noChangeArrowheads="1"/>
        </xdr:cNvSpPr>
      </xdr:nvSpPr>
      <xdr:spPr bwMode="auto">
        <a:xfrm>
          <a:off x="200025" y="5590761"/>
          <a:ext cx="1333500" cy="238125"/>
        </a:xfrm>
        <a:prstGeom prst="rect">
          <a:avLst/>
        </a:prstGeom>
        <a:noFill/>
        <a:ln w="9525">
          <a:noFill/>
          <a:miter lim="800000"/>
          <a:headEnd/>
          <a:tailEnd/>
        </a:ln>
      </xdr:spPr>
    </xdr:sp>
    <xdr:clientData/>
  </xdr:oneCellAnchor>
  <xdr:oneCellAnchor>
    <xdr:from>
      <xdr:col>0</xdr:col>
      <xdr:colOff>1828800</xdr:colOff>
      <xdr:row>29</xdr:row>
      <xdr:rowOff>0</xdr:rowOff>
    </xdr:from>
    <xdr:ext cx="1333500" cy="238125"/>
    <xdr:sp macro="" textlink="">
      <xdr:nvSpPr>
        <xdr:cNvPr id="3630" name="Texto 17" hidden="1">
          <a:extLst>
            <a:ext uri="{FF2B5EF4-FFF2-40B4-BE49-F238E27FC236}">
              <a16:creationId xmlns:a16="http://schemas.microsoft.com/office/drawing/2014/main" id="{00000000-0008-0000-0000-00002E0E0000}"/>
            </a:ext>
          </a:extLst>
        </xdr:cNvPr>
        <xdr:cNvSpPr txBox="1">
          <a:spLocks noChangeArrowheads="1"/>
        </xdr:cNvSpPr>
      </xdr:nvSpPr>
      <xdr:spPr bwMode="auto">
        <a:xfrm>
          <a:off x="200025" y="5590761"/>
          <a:ext cx="1333500" cy="238125"/>
        </a:xfrm>
        <a:prstGeom prst="rect">
          <a:avLst/>
        </a:prstGeom>
        <a:noFill/>
        <a:ln w="9525">
          <a:noFill/>
          <a:miter lim="800000"/>
          <a:headEnd/>
          <a:tailEnd/>
        </a:ln>
      </xdr:spPr>
    </xdr:sp>
    <xdr:clientData/>
  </xdr:oneCellAnchor>
  <xdr:oneCellAnchor>
    <xdr:from>
      <xdr:col>0</xdr:col>
      <xdr:colOff>1828800</xdr:colOff>
      <xdr:row>29</xdr:row>
      <xdr:rowOff>0</xdr:rowOff>
    </xdr:from>
    <xdr:ext cx="1333500" cy="238125"/>
    <xdr:sp macro="" textlink="">
      <xdr:nvSpPr>
        <xdr:cNvPr id="3632" name="Texto 17" hidden="1">
          <a:extLst>
            <a:ext uri="{FF2B5EF4-FFF2-40B4-BE49-F238E27FC236}">
              <a16:creationId xmlns:a16="http://schemas.microsoft.com/office/drawing/2014/main" id="{00000000-0008-0000-0000-0000300E0000}"/>
            </a:ext>
          </a:extLst>
        </xdr:cNvPr>
        <xdr:cNvSpPr txBox="1">
          <a:spLocks noChangeArrowheads="1"/>
        </xdr:cNvSpPr>
      </xdr:nvSpPr>
      <xdr:spPr bwMode="auto">
        <a:xfrm>
          <a:off x="200025" y="5590761"/>
          <a:ext cx="1333500" cy="238125"/>
        </a:xfrm>
        <a:prstGeom prst="rect">
          <a:avLst/>
        </a:prstGeom>
        <a:noFill/>
        <a:ln w="9525">
          <a:noFill/>
          <a:miter lim="800000"/>
          <a:headEnd/>
          <a:tailEnd/>
        </a:ln>
      </xdr:spPr>
    </xdr:sp>
    <xdr:clientData/>
  </xdr:oneCellAnchor>
  <xdr:oneCellAnchor>
    <xdr:from>
      <xdr:col>0</xdr:col>
      <xdr:colOff>1828800</xdr:colOff>
      <xdr:row>29</xdr:row>
      <xdr:rowOff>0</xdr:rowOff>
    </xdr:from>
    <xdr:ext cx="1333500" cy="238125"/>
    <xdr:sp macro="" textlink="">
      <xdr:nvSpPr>
        <xdr:cNvPr id="3633" name="Texto 17" hidden="1">
          <a:extLst>
            <a:ext uri="{FF2B5EF4-FFF2-40B4-BE49-F238E27FC236}">
              <a16:creationId xmlns:a16="http://schemas.microsoft.com/office/drawing/2014/main" id="{00000000-0008-0000-0000-0000310E0000}"/>
            </a:ext>
          </a:extLst>
        </xdr:cNvPr>
        <xdr:cNvSpPr txBox="1">
          <a:spLocks noChangeArrowheads="1"/>
        </xdr:cNvSpPr>
      </xdr:nvSpPr>
      <xdr:spPr bwMode="auto">
        <a:xfrm>
          <a:off x="200025" y="5590761"/>
          <a:ext cx="1333500" cy="238125"/>
        </a:xfrm>
        <a:prstGeom prst="rect">
          <a:avLst/>
        </a:prstGeom>
        <a:noFill/>
        <a:ln w="9525">
          <a:noFill/>
          <a:miter lim="800000"/>
          <a:headEnd/>
          <a:tailEnd/>
        </a:ln>
      </xdr:spPr>
    </xdr:sp>
    <xdr:clientData/>
  </xdr:oneCellAnchor>
  <xdr:oneCellAnchor>
    <xdr:from>
      <xdr:col>0</xdr:col>
      <xdr:colOff>1828800</xdr:colOff>
      <xdr:row>29</xdr:row>
      <xdr:rowOff>0</xdr:rowOff>
    </xdr:from>
    <xdr:ext cx="1333500" cy="238125"/>
    <xdr:sp macro="" textlink="">
      <xdr:nvSpPr>
        <xdr:cNvPr id="3634" name="Texto 17" hidden="1">
          <a:extLst>
            <a:ext uri="{FF2B5EF4-FFF2-40B4-BE49-F238E27FC236}">
              <a16:creationId xmlns:a16="http://schemas.microsoft.com/office/drawing/2014/main" id="{00000000-0008-0000-0000-0000320E0000}"/>
            </a:ext>
          </a:extLst>
        </xdr:cNvPr>
        <xdr:cNvSpPr txBox="1">
          <a:spLocks noChangeArrowheads="1"/>
        </xdr:cNvSpPr>
      </xdr:nvSpPr>
      <xdr:spPr bwMode="auto">
        <a:xfrm>
          <a:off x="200025" y="5590761"/>
          <a:ext cx="1333500" cy="238125"/>
        </a:xfrm>
        <a:prstGeom prst="rect">
          <a:avLst/>
        </a:prstGeom>
        <a:noFill/>
        <a:ln w="9525">
          <a:noFill/>
          <a:miter lim="800000"/>
          <a:headEnd/>
          <a:tailEnd/>
        </a:ln>
      </xdr:spPr>
    </xdr:sp>
    <xdr:clientData/>
  </xdr:oneCellAnchor>
  <xdr:oneCellAnchor>
    <xdr:from>
      <xdr:col>0</xdr:col>
      <xdr:colOff>1828800</xdr:colOff>
      <xdr:row>29</xdr:row>
      <xdr:rowOff>0</xdr:rowOff>
    </xdr:from>
    <xdr:ext cx="1333500" cy="238125"/>
    <xdr:sp macro="" textlink="">
      <xdr:nvSpPr>
        <xdr:cNvPr id="3635" name="Texto 17" hidden="1">
          <a:extLst>
            <a:ext uri="{FF2B5EF4-FFF2-40B4-BE49-F238E27FC236}">
              <a16:creationId xmlns:a16="http://schemas.microsoft.com/office/drawing/2014/main" id="{00000000-0008-0000-0000-0000330E0000}"/>
            </a:ext>
          </a:extLst>
        </xdr:cNvPr>
        <xdr:cNvSpPr txBox="1">
          <a:spLocks noChangeArrowheads="1"/>
        </xdr:cNvSpPr>
      </xdr:nvSpPr>
      <xdr:spPr bwMode="auto">
        <a:xfrm>
          <a:off x="200025" y="5590761"/>
          <a:ext cx="1333500" cy="238125"/>
        </a:xfrm>
        <a:prstGeom prst="rect">
          <a:avLst/>
        </a:prstGeom>
        <a:noFill/>
        <a:ln w="9525">
          <a:noFill/>
          <a:miter lim="800000"/>
          <a:headEnd/>
          <a:tailEnd/>
        </a:ln>
      </xdr:spPr>
    </xdr:sp>
    <xdr:clientData/>
  </xdr:oneCellAnchor>
  <xdr:oneCellAnchor>
    <xdr:from>
      <xdr:col>0</xdr:col>
      <xdr:colOff>1828800</xdr:colOff>
      <xdr:row>29</xdr:row>
      <xdr:rowOff>0</xdr:rowOff>
    </xdr:from>
    <xdr:ext cx="1333500" cy="238125"/>
    <xdr:sp macro="" textlink="">
      <xdr:nvSpPr>
        <xdr:cNvPr id="3636" name="Texto 17" hidden="1">
          <a:extLst>
            <a:ext uri="{FF2B5EF4-FFF2-40B4-BE49-F238E27FC236}">
              <a16:creationId xmlns:a16="http://schemas.microsoft.com/office/drawing/2014/main" id="{00000000-0008-0000-0000-0000340E0000}"/>
            </a:ext>
          </a:extLst>
        </xdr:cNvPr>
        <xdr:cNvSpPr txBox="1">
          <a:spLocks noChangeArrowheads="1"/>
        </xdr:cNvSpPr>
      </xdr:nvSpPr>
      <xdr:spPr bwMode="auto">
        <a:xfrm>
          <a:off x="200025" y="5590761"/>
          <a:ext cx="1333500" cy="238125"/>
        </a:xfrm>
        <a:prstGeom prst="rect">
          <a:avLst/>
        </a:prstGeom>
        <a:noFill/>
        <a:ln w="9525">
          <a:noFill/>
          <a:miter lim="800000"/>
          <a:headEnd/>
          <a:tailEnd/>
        </a:ln>
      </xdr:spPr>
    </xdr:sp>
    <xdr:clientData/>
  </xdr:oneCellAnchor>
  <xdr:oneCellAnchor>
    <xdr:from>
      <xdr:col>0</xdr:col>
      <xdr:colOff>1828800</xdr:colOff>
      <xdr:row>29</xdr:row>
      <xdr:rowOff>0</xdr:rowOff>
    </xdr:from>
    <xdr:ext cx="1333500" cy="247650"/>
    <xdr:sp macro="" textlink="">
      <xdr:nvSpPr>
        <xdr:cNvPr id="3637" name="Texto 17" hidden="1">
          <a:extLst>
            <a:ext uri="{FF2B5EF4-FFF2-40B4-BE49-F238E27FC236}">
              <a16:creationId xmlns:a16="http://schemas.microsoft.com/office/drawing/2014/main" id="{00000000-0008-0000-0000-0000350E0000}"/>
            </a:ext>
          </a:extLst>
        </xdr:cNvPr>
        <xdr:cNvSpPr txBox="1">
          <a:spLocks noChangeArrowheads="1"/>
        </xdr:cNvSpPr>
      </xdr:nvSpPr>
      <xdr:spPr bwMode="auto">
        <a:xfrm>
          <a:off x="200025" y="5590761"/>
          <a:ext cx="1333500" cy="247650"/>
        </a:xfrm>
        <a:prstGeom prst="rect">
          <a:avLst/>
        </a:prstGeom>
        <a:noFill/>
        <a:ln w="9525">
          <a:noFill/>
          <a:miter lim="800000"/>
          <a:headEnd/>
          <a:tailEnd/>
        </a:ln>
      </xdr:spPr>
    </xdr:sp>
    <xdr:clientData/>
  </xdr:oneCellAnchor>
  <xdr:oneCellAnchor>
    <xdr:from>
      <xdr:col>0</xdr:col>
      <xdr:colOff>1828800</xdr:colOff>
      <xdr:row>29</xdr:row>
      <xdr:rowOff>0</xdr:rowOff>
    </xdr:from>
    <xdr:ext cx="1333500" cy="247650"/>
    <xdr:sp macro="" textlink="">
      <xdr:nvSpPr>
        <xdr:cNvPr id="3638" name="Texto 17" hidden="1">
          <a:extLst>
            <a:ext uri="{FF2B5EF4-FFF2-40B4-BE49-F238E27FC236}">
              <a16:creationId xmlns:a16="http://schemas.microsoft.com/office/drawing/2014/main" id="{00000000-0008-0000-0000-0000360E0000}"/>
            </a:ext>
          </a:extLst>
        </xdr:cNvPr>
        <xdr:cNvSpPr txBox="1">
          <a:spLocks noChangeArrowheads="1"/>
        </xdr:cNvSpPr>
      </xdr:nvSpPr>
      <xdr:spPr bwMode="auto">
        <a:xfrm>
          <a:off x="200025" y="5590761"/>
          <a:ext cx="1333500" cy="247650"/>
        </a:xfrm>
        <a:prstGeom prst="rect">
          <a:avLst/>
        </a:prstGeom>
        <a:noFill/>
        <a:ln w="9525">
          <a:noFill/>
          <a:miter lim="800000"/>
          <a:headEnd/>
          <a:tailEnd/>
        </a:ln>
      </xdr:spPr>
    </xdr:sp>
    <xdr:clientData/>
  </xdr:oneCellAnchor>
  <xdr:oneCellAnchor>
    <xdr:from>
      <xdr:col>0</xdr:col>
      <xdr:colOff>1828800</xdr:colOff>
      <xdr:row>29</xdr:row>
      <xdr:rowOff>0</xdr:rowOff>
    </xdr:from>
    <xdr:ext cx="1333500" cy="247650"/>
    <xdr:sp macro="" textlink="">
      <xdr:nvSpPr>
        <xdr:cNvPr id="3639" name="Texto 17" hidden="1">
          <a:extLst>
            <a:ext uri="{FF2B5EF4-FFF2-40B4-BE49-F238E27FC236}">
              <a16:creationId xmlns:a16="http://schemas.microsoft.com/office/drawing/2014/main" id="{00000000-0008-0000-0000-0000370E0000}"/>
            </a:ext>
          </a:extLst>
        </xdr:cNvPr>
        <xdr:cNvSpPr txBox="1">
          <a:spLocks noChangeArrowheads="1"/>
        </xdr:cNvSpPr>
      </xdr:nvSpPr>
      <xdr:spPr bwMode="auto">
        <a:xfrm>
          <a:off x="200025" y="5590761"/>
          <a:ext cx="1333500" cy="247650"/>
        </a:xfrm>
        <a:prstGeom prst="rect">
          <a:avLst/>
        </a:prstGeom>
        <a:noFill/>
        <a:ln w="9525">
          <a:noFill/>
          <a:miter lim="800000"/>
          <a:headEnd/>
          <a:tailEnd/>
        </a:ln>
      </xdr:spPr>
    </xdr:sp>
    <xdr:clientData/>
  </xdr:oneCellAnchor>
  <xdr:oneCellAnchor>
    <xdr:from>
      <xdr:col>0</xdr:col>
      <xdr:colOff>1828800</xdr:colOff>
      <xdr:row>29</xdr:row>
      <xdr:rowOff>0</xdr:rowOff>
    </xdr:from>
    <xdr:ext cx="1333500" cy="247650"/>
    <xdr:sp macro="" textlink="">
      <xdr:nvSpPr>
        <xdr:cNvPr id="3640" name="Texto 17" hidden="1">
          <a:extLst>
            <a:ext uri="{FF2B5EF4-FFF2-40B4-BE49-F238E27FC236}">
              <a16:creationId xmlns:a16="http://schemas.microsoft.com/office/drawing/2014/main" id="{00000000-0008-0000-0000-0000380E0000}"/>
            </a:ext>
          </a:extLst>
        </xdr:cNvPr>
        <xdr:cNvSpPr txBox="1">
          <a:spLocks noChangeArrowheads="1"/>
        </xdr:cNvSpPr>
      </xdr:nvSpPr>
      <xdr:spPr bwMode="auto">
        <a:xfrm>
          <a:off x="200025" y="5590761"/>
          <a:ext cx="1333500" cy="247650"/>
        </a:xfrm>
        <a:prstGeom prst="rect">
          <a:avLst/>
        </a:prstGeom>
        <a:noFill/>
        <a:ln w="9525">
          <a:noFill/>
          <a:miter lim="800000"/>
          <a:headEnd/>
          <a:tailEnd/>
        </a:ln>
      </xdr:spPr>
    </xdr:sp>
    <xdr:clientData/>
  </xdr:oneCellAnchor>
  <xdr:oneCellAnchor>
    <xdr:from>
      <xdr:col>0</xdr:col>
      <xdr:colOff>1828800</xdr:colOff>
      <xdr:row>29</xdr:row>
      <xdr:rowOff>0</xdr:rowOff>
    </xdr:from>
    <xdr:ext cx="1333500" cy="247650"/>
    <xdr:sp macro="" textlink="">
      <xdr:nvSpPr>
        <xdr:cNvPr id="3641" name="Texto 17" hidden="1">
          <a:extLst>
            <a:ext uri="{FF2B5EF4-FFF2-40B4-BE49-F238E27FC236}">
              <a16:creationId xmlns:a16="http://schemas.microsoft.com/office/drawing/2014/main" id="{00000000-0008-0000-0000-0000390E0000}"/>
            </a:ext>
          </a:extLst>
        </xdr:cNvPr>
        <xdr:cNvSpPr txBox="1">
          <a:spLocks noChangeArrowheads="1"/>
        </xdr:cNvSpPr>
      </xdr:nvSpPr>
      <xdr:spPr bwMode="auto">
        <a:xfrm>
          <a:off x="200025" y="5590761"/>
          <a:ext cx="1333500" cy="247650"/>
        </a:xfrm>
        <a:prstGeom prst="rect">
          <a:avLst/>
        </a:prstGeom>
        <a:noFill/>
        <a:ln w="9525">
          <a:noFill/>
          <a:miter lim="800000"/>
          <a:headEnd/>
          <a:tailEnd/>
        </a:ln>
      </xdr:spPr>
    </xdr:sp>
    <xdr:clientData/>
  </xdr:oneCellAnchor>
  <xdr:oneCellAnchor>
    <xdr:from>
      <xdr:col>0</xdr:col>
      <xdr:colOff>1828800</xdr:colOff>
      <xdr:row>29</xdr:row>
      <xdr:rowOff>0</xdr:rowOff>
    </xdr:from>
    <xdr:ext cx="1333500" cy="247650"/>
    <xdr:sp macro="" textlink="">
      <xdr:nvSpPr>
        <xdr:cNvPr id="3642" name="Texto 17" hidden="1">
          <a:extLst>
            <a:ext uri="{FF2B5EF4-FFF2-40B4-BE49-F238E27FC236}">
              <a16:creationId xmlns:a16="http://schemas.microsoft.com/office/drawing/2014/main" id="{00000000-0008-0000-0000-00003A0E0000}"/>
            </a:ext>
          </a:extLst>
        </xdr:cNvPr>
        <xdr:cNvSpPr txBox="1">
          <a:spLocks noChangeArrowheads="1"/>
        </xdr:cNvSpPr>
      </xdr:nvSpPr>
      <xdr:spPr bwMode="auto">
        <a:xfrm>
          <a:off x="200025" y="5590761"/>
          <a:ext cx="1333500" cy="247650"/>
        </a:xfrm>
        <a:prstGeom prst="rect">
          <a:avLst/>
        </a:prstGeom>
        <a:noFill/>
        <a:ln w="9525">
          <a:noFill/>
          <a:miter lim="800000"/>
          <a:headEnd/>
          <a:tailEnd/>
        </a:ln>
      </xdr:spPr>
    </xdr:sp>
    <xdr:clientData/>
  </xdr:oneCellAnchor>
  <xdr:oneCellAnchor>
    <xdr:from>
      <xdr:col>0</xdr:col>
      <xdr:colOff>1828800</xdr:colOff>
      <xdr:row>29</xdr:row>
      <xdr:rowOff>0</xdr:rowOff>
    </xdr:from>
    <xdr:ext cx="1333500" cy="238125"/>
    <xdr:sp macro="" textlink="">
      <xdr:nvSpPr>
        <xdr:cNvPr id="3643" name="Texto 17" hidden="1">
          <a:extLst>
            <a:ext uri="{FF2B5EF4-FFF2-40B4-BE49-F238E27FC236}">
              <a16:creationId xmlns:a16="http://schemas.microsoft.com/office/drawing/2014/main" id="{00000000-0008-0000-0000-00003B0E0000}"/>
            </a:ext>
          </a:extLst>
        </xdr:cNvPr>
        <xdr:cNvSpPr txBox="1">
          <a:spLocks noChangeArrowheads="1"/>
        </xdr:cNvSpPr>
      </xdr:nvSpPr>
      <xdr:spPr bwMode="auto">
        <a:xfrm>
          <a:off x="200025" y="5590761"/>
          <a:ext cx="1333500" cy="238125"/>
        </a:xfrm>
        <a:prstGeom prst="rect">
          <a:avLst/>
        </a:prstGeom>
        <a:noFill/>
        <a:ln w="9525">
          <a:noFill/>
          <a:miter lim="800000"/>
          <a:headEnd/>
          <a:tailEnd/>
        </a:ln>
      </xdr:spPr>
    </xdr:sp>
    <xdr:clientData/>
  </xdr:oneCellAnchor>
  <xdr:oneCellAnchor>
    <xdr:from>
      <xdr:col>0</xdr:col>
      <xdr:colOff>1828800</xdr:colOff>
      <xdr:row>29</xdr:row>
      <xdr:rowOff>0</xdr:rowOff>
    </xdr:from>
    <xdr:ext cx="1333500" cy="238125"/>
    <xdr:sp macro="" textlink="">
      <xdr:nvSpPr>
        <xdr:cNvPr id="3644" name="Texto 17" hidden="1">
          <a:extLst>
            <a:ext uri="{FF2B5EF4-FFF2-40B4-BE49-F238E27FC236}">
              <a16:creationId xmlns:a16="http://schemas.microsoft.com/office/drawing/2014/main" id="{00000000-0008-0000-0000-00003C0E0000}"/>
            </a:ext>
          </a:extLst>
        </xdr:cNvPr>
        <xdr:cNvSpPr txBox="1">
          <a:spLocks noChangeArrowheads="1"/>
        </xdr:cNvSpPr>
      </xdr:nvSpPr>
      <xdr:spPr bwMode="auto">
        <a:xfrm>
          <a:off x="200025" y="5590761"/>
          <a:ext cx="1333500" cy="238125"/>
        </a:xfrm>
        <a:prstGeom prst="rect">
          <a:avLst/>
        </a:prstGeom>
        <a:noFill/>
        <a:ln w="9525">
          <a:noFill/>
          <a:miter lim="800000"/>
          <a:headEnd/>
          <a:tailEnd/>
        </a:ln>
      </xdr:spPr>
    </xdr:sp>
    <xdr:clientData/>
  </xdr:oneCellAnchor>
  <xdr:oneCellAnchor>
    <xdr:from>
      <xdr:col>0</xdr:col>
      <xdr:colOff>1828800</xdr:colOff>
      <xdr:row>29</xdr:row>
      <xdr:rowOff>0</xdr:rowOff>
    </xdr:from>
    <xdr:ext cx="1333500" cy="238125"/>
    <xdr:sp macro="" textlink="">
      <xdr:nvSpPr>
        <xdr:cNvPr id="3645" name="Texto 17" hidden="1">
          <a:extLst>
            <a:ext uri="{FF2B5EF4-FFF2-40B4-BE49-F238E27FC236}">
              <a16:creationId xmlns:a16="http://schemas.microsoft.com/office/drawing/2014/main" id="{00000000-0008-0000-0000-00003D0E0000}"/>
            </a:ext>
          </a:extLst>
        </xdr:cNvPr>
        <xdr:cNvSpPr txBox="1">
          <a:spLocks noChangeArrowheads="1"/>
        </xdr:cNvSpPr>
      </xdr:nvSpPr>
      <xdr:spPr bwMode="auto">
        <a:xfrm>
          <a:off x="200025" y="5590761"/>
          <a:ext cx="1333500" cy="238125"/>
        </a:xfrm>
        <a:prstGeom prst="rect">
          <a:avLst/>
        </a:prstGeom>
        <a:noFill/>
        <a:ln w="9525">
          <a:noFill/>
          <a:miter lim="800000"/>
          <a:headEnd/>
          <a:tailEnd/>
        </a:ln>
      </xdr:spPr>
    </xdr:sp>
    <xdr:clientData/>
  </xdr:oneCellAnchor>
  <xdr:oneCellAnchor>
    <xdr:from>
      <xdr:col>0</xdr:col>
      <xdr:colOff>1828800</xdr:colOff>
      <xdr:row>29</xdr:row>
      <xdr:rowOff>0</xdr:rowOff>
    </xdr:from>
    <xdr:ext cx="1333500" cy="238125"/>
    <xdr:sp macro="" textlink="">
      <xdr:nvSpPr>
        <xdr:cNvPr id="3646" name="Texto 17" hidden="1">
          <a:extLst>
            <a:ext uri="{FF2B5EF4-FFF2-40B4-BE49-F238E27FC236}">
              <a16:creationId xmlns:a16="http://schemas.microsoft.com/office/drawing/2014/main" id="{00000000-0008-0000-0000-00003E0E0000}"/>
            </a:ext>
          </a:extLst>
        </xdr:cNvPr>
        <xdr:cNvSpPr txBox="1">
          <a:spLocks noChangeArrowheads="1"/>
        </xdr:cNvSpPr>
      </xdr:nvSpPr>
      <xdr:spPr bwMode="auto">
        <a:xfrm>
          <a:off x="200025" y="5590761"/>
          <a:ext cx="1333500" cy="238125"/>
        </a:xfrm>
        <a:prstGeom prst="rect">
          <a:avLst/>
        </a:prstGeom>
        <a:noFill/>
        <a:ln w="9525">
          <a:noFill/>
          <a:miter lim="800000"/>
          <a:headEnd/>
          <a:tailEnd/>
        </a:ln>
      </xdr:spPr>
    </xdr:sp>
    <xdr:clientData/>
  </xdr:oneCellAnchor>
  <xdr:oneCellAnchor>
    <xdr:from>
      <xdr:col>0</xdr:col>
      <xdr:colOff>1828800</xdr:colOff>
      <xdr:row>29</xdr:row>
      <xdr:rowOff>0</xdr:rowOff>
    </xdr:from>
    <xdr:ext cx="1333500" cy="238125"/>
    <xdr:sp macro="" textlink="">
      <xdr:nvSpPr>
        <xdr:cNvPr id="3647" name="Texto 17" hidden="1">
          <a:extLst>
            <a:ext uri="{FF2B5EF4-FFF2-40B4-BE49-F238E27FC236}">
              <a16:creationId xmlns:a16="http://schemas.microsoft.com/office/drawing/2014/main" id="{00000000-0008-0000-0000-00003F0E0000}"/>
            </a:ext>
          </a:extLst>
        </xdr:cNvPr>
        <xdr:cNvSpPr txBox="1">
          <a:spLocks noChangeArrowheads="1"/>
        </xdr:cNvSpPr>
      </xdr:nvSpPr>
      <xdr:spPr bwMode="auto">
        <a:xfrm>
          <a:off x="200025" y="5590761"/>
          <a:ext cx="1333500" cy="238125"/>
        </a:xfrm>
        <a:prstGeom prst="rect">
          <a:avLst/>
        </a:prstGeom>
        <a:noFill/>
        <a:ln w="9525">
          <a:noFill/>
          <a:miter lim="800000"/>
          <a:headEnd/>
          <a:tailEnd/>
        </a:ln>
      </xdr:spPr>
    </xdr:sp>
    <xdr:clientData/>
  </xdr:oneCellAnchor>
  <xdr:oneCellAnchor>
    <xdr:from>
      <xdr:col>0</xdr:col>
      <xdr:colOff>1828800</xdr:colOff>
      <xdr:row>29</xdr:row>
      <xdr:rowOff>0</xdr:rowOff>
    </xdr:from>
    <xdr:ext cx="1333500" cy="238125"/>
    <xdr:sp macro="" textlink="">
      <xdr:nvSpPr>
        <xdr:cNvPr id="3648" name="Texto 17" hidden="1">
          <a:extLst>
            <a:ext uri="{FF2B5EF4-FFF2-40B4-BE49-F238E27FC236}">
              <a16:creationId xmlns:a16="http://schemas.microsoft.com/office/drawing/2014/main" id="{00000000-0008-0000-0000-0000400E0000}"/>
            </a:ext>
          </a:extLst>
        </xdr:cNvPr>
        <xdr:cNvSpPr txBox="1">
          <a:spLocks noChangeArrowheads="1"/>
        </xdr:cNvSpPr>
      </xdr:nvSpPr>
      <xdr:spPr bwMode="auto">
        <a:xfrm>
          <a:off x="200025" y="5590761"/>
          <a:ext cx="1333500" cy="238125"/>
        </a:xfrm>
        <a:prstGeom prst="rect">
          <a:avLst/>
        </a:prstGeom>
        <a:noFill/>
        <a:ln w="9525">
          <a:noFill/>
          <a:miter lim="800000"/>
          <a:headEnd/>
          <a:tailEnd/>
        </a:ln>
      </xdr:spPr>
    </xdr:sp>
    <xdr:clientData/>
  </xdr:oneCellAnchor>
  <xdr:oneCellAnchor>
    <xdr:from>
      <xdr:col>0</xdr:col>
      <xdr:colOff>1828800</xdr:colOff>
      <xdr:row>29</xdr:row>
      <xdr:rowOff>0</xdr:rowOff>
    </xdr:from>
    <xdr:ext cx="1333500" cy="238125"/>
    <xdr:sp macro="" textlink="">
      <xdr:nvSpPr>
        <xdr:cNvPr id="3649" name="Texto 17" hidden="1">
          <a:extLst>
            <a:ext uri="{FF2B5EF4-FFF2-40B4-BE49-F238E27FC236}">
              <a16:creationId xmlns:a16="http://schemas.microsoft.com/office/drawing/2014/main" id="{00000000-0008-0000-0000-0000410E0000}"/>
            </a:ext>
          </a:extLst>
        </xdr:cNvPr>
        <xdr:cNvSpPr txBox="1">
          <a:spLocks noChangeArrowheads="1"/>
        </xdr:cNvSpPr>
      </xdr:nvSpPr>
      <xdr:spPr bwMode="auto">
        <a:xfrm>
          <a:off x="200025" y="5590761"/>
          <a:ext cx="1333500" cy="238125"/>
        </a:xfrm>
        <a:prstGeom prst="rect">
          <a:avLst/>
        </a:prstGeom>
        <a:noFill/>
        <a:ln w="9525">
          <a:noFill/>
          <a:miter lim="800000"/>
          <a:headEnd/>
          <a:tailEnd/>
        </a:ln>
      </xdr:spPr>
    </xdr:sp>
    <xdr:clientData/>
  </xdr:oneCellAnchor>
  <xdr:oneCellAnchor>
    <xdr:from>
      <xdr:col>0</xdr:col>
      <xdr:colOff>1828800</xdr:colOff>
      <xdr:row>29</xdr:row>
      <xdr:rowOff>0</xdr:rowOff>
    </xdr:from>
    <xdr:ext cx="1333500" cy="238125"/>
    <xdr:sp macro="" textlink="">
      <xdr:nvSpPr>
        <xdr:cNvPr id="3650" name="Texto 17" hidden="1">
          <a:extLst>
            <a:ext uri="{FF2B5EF4-FFF2-40B4-BE49-F238E27FC236}">
              <a16:creationId xmlns:a16="http://schemas.microsoft.com/office/drawing/2014/main" id="{00000000-0008-0000-0000-0000420E0000}"/>
            </a:ext>
          </a:extLst>
        </xdr:cNvPr>
        <xdr:cNvSpPr txBox="1">
          <a:spLocks noChangeArrowheads="1"/>
        </xdr:cNvSpPr>
      </xdr:nvSpPr>
      <xdr:spPr bwMode="auto">
        <a:xfrm>
          <a:off x="200025" y="5590761"/>
          <a:ext cx="1333500" cy="238125"/>
        </a:xfrm>
        <a:prstGeom prst="rect">
          <a:avLst/>
        </a:prstGeom>
        <a:noFill/>
        <a:ln w="9525">
          <a:noFill/>
          <a:miter lim="800000"/>
          <a:headEnd/>
          <a:tailEnd/>
        </a:ln>
      </xdr:spPr>
    </xdr:sp>
    <xdr:clientData/>
  </xdr:oneCellAnchor>
  <xdr:oneCellAnchor>
    <xdr:from>
      <xdr:col>0</xdr:col>
      <xdr:colOff>1828800</xdr:colOff>
      <xdr:row>29</xdr:row>
      <xdr:rowOff>0</xdr:rowOff>
    </xdr:from>
    <xdr:ext cx="1333500" cy="247650"/>
    <xdr:sp macro="" textlink="">
      <xdr:nvSpPr>
        <xdr:cNvPr id="3651" name="Texto 17" hidden="1">
          <a:extLst>
            <a:ext uri="{FF2B5EF4-FFF2-40B4-BE49-F238E27FC236}">
              <a16:creationId xmlns:a16="http://schemas.microsoft.com/office/drawing/2014/main" id="{00000000-0008-0000-0000-0000430E0000}"/>
            </a:ext>
          </a:extLst>
        </xdr:cNvPr>
        <xdr:cNvSpPr txBox="1">
          <a:spLocks noChangeArrowheads="1"/>
        </xdr:cNvSpPr>
      </xdr:nvSpPr>
      <xdr:spPr bwMode="auto">
        <a:xfrm>
          <a:off x="200025" y="5590761"/>
          <a:ext cx="1333500" cy="247650"/>
        </a:xfrm>
        <a:prstGeom prst="rect">
          <a:avLst/>
        </a:prstGeom>
        <a:noFill/>
        <a:ln w="9525">
          <a:noFill/>
          <a:miter lim="800000"/>
          <a:headEnd/>
          <a:tailEnd/>
        </a:ln>
      </xdr:spPr>
    </xdr:sp>
    <xdr:clientData/>
  </xdr:oneCellAnchor>
  <xdr:oneCellAnchor>
    <xdr:from>
      <xdr:col>0</xdr:col>
      <xdr:colOff>1828800</xdr:colOff>
      <xdr:row>29</xdr:row>
      <xdr:rowOff>0</xdr:rowOff>
    </xdr:from>
    <xdr:ext cx="1333500" cy="247650"/>
    <xdr:sp macro="" textlink="">
      <xdr:nvSpPr>
        <xdr:cNvPr id="3652" name="Texto 17" hidden="1">
          <a:extLst>
            <a:ext uri="{FF2B5EF4-FFF2-40B4-BE49-F238E27FC236}">
              <a16:creationId xmlns:a16="http://schemas.microsoft.com/office/drawing/2014/main" id="{00000000-0008-0000-0000-0000440E0000}"/>
            </a:ext>
          </a:extLst>
        </xdr:cNvPr>
        <xdr:cNvSpPr txBox="1">
          <a:spLocks noChangeArrowheads="1"/>
        </xdr:cNvSpPr>
      </xdr:nvSpPr>
      <xdr:spPr bwMode="auto">
        <a:xfrm>
          <a:off x="200025" y="5590761"/>
          <a:ext cx="1333500" cy="247650"/>
        </a:xfrm>
        <a:prstGeom prst="rect">
          <a:avLst/>
        </a:prstGeom>
        <a:noFill/>
        <a:ln w="9525">
          <a:noFill/>
          <a:miter lim="800000"/>
          <a:headEnd/>
          <a:tailEnd/>
        </a:ln>
      </xdr:spPr>
    </xdr:sp>
    <xdr:clientData/>
  </xdr:oneCellAnchor>
  <xdr:oneCellAnchor>
    <xdr:from>
      <xdr:col>0</xdr:col>
      <xdr:colOff>1828800</xdr:colOff>
      <xdr:row>29</xdr:row>
      <xdr:rowOff>0</xdr:rowOff>
    </xdr:from>
    <xdr:ext cx="1333500" cy="247650"/>
    <xdr:sp macro="" textlink="">
      <xdr:nvSpPr>
        <xdr:cNvPr id="3653" name="Texto 17" hidden="1">
          <a:extLst>
            <a:ext uri="{FF2B5EF4-FFF2-40B4-BE49-F238E27FC236}">
              <a16:creationId xmlns:a16="http://schemas.microsoft.com/office/drawing/2014/main" id="{00000000-0008-0000-0000-0000450E0000}"/>
            </a:ext>
          </a:extLst>
        </xdr:cNvPr>
        <xdr:cNvSpPr txBox="1">
          <a:spLocks noChangeArrowheads="1"/>
        </xdr:cNvSpPr>
      </xdr:nvSpPr>
      <xdr:spPr bwMode="auto">
        <a:xfrm>
          <a:off x="200025" y="5590761"/>
          <a:ext cx="1333500" cy="247650"/>
        </a:xfrm>
        <a:prstGeom prst="rect">
          <a:avLst/>
        </a:prstGeom>
        <a:noFill/>
        <a:ln w="9525">
          <a:noFill/>
          <a:miter lim="800000"/>
          <a:headEnd/>
          <a:tailEnd/>
        </a:ln>
      </xdr:spPr>
    </xdr:sp>
    <xdr:clientData/>
  </xdr:oneCellAnchor>
  <xdr:oneCellAnchor>
    <xdr:from>
      <xdr:col>0</xdr:col>
      <xdr:colOff>1828800</xdr:colOff>
      <xdr:row>29</xdr:row>
      <xdr:rowOff>0</xdr:rowOff>
    </xdr:from>
    <xdr:ext cx="1333500" cy="247650"/>
    <xdr:sp macro="" textlink="">
      <xdr:nvSpPr>
        <xdr:cNvPr id="3654" name="Texto 17" hidden="1">
          <a:extLst>
            <a:ext uri="{FF2B5EF4-FFF2-40B4-BE49-F238E27FC236}">
              <a16:creationId xmlns:a16="http://schemas.microsoft.com/office/drawing/2014/main" id="{00000000-0008-0000-0000-0000460E0000}"/>
            </a:ext>
          </a:extLst>
        </xdr:cNvPr>
        <xdr:cNvSpPr txBox="1">
          <a:spLocks noChangeArrowheads="1"/>
        </xdr:cNvSpPr>
      </xdr:nvSpPr>
      <xdr:spPr bwMode="auto">
        <a:xfrm>
          <a:off x="200025" y="5590761"/>
          <a:ext cx="1333500" cy="247650"/>
        </a:xfrm>
        <a:prstGeom prst="rect">
          <a:avLst/>
        </a:prstGeom>
        <a:noFill/>
        <a:ln w="9525">
          <a:noFill/>
          <a:miter lim="800000"/>
          <a:headEnd/>
          <a:tailEnd/>
        </a:ln>
      </xdr:spPr>
    </xdr:sp>
    <xdr:clientData/>
  </xdr:oneCellAnchor>
  <xdr:oneCellAnchor>
    <xdr:from>
      <xdr:col>0</xdr:col>
      <xdr:colOff>1828800</xdr:colOff>
      <xdr:row>29</xdr:row>
      <xdr:rowOff>0</xdr:rowOff>
    </xdr:from>
    <xdr:ext cx="1333500" cy="247650"/>
    <xdr:sp macro="" textlink="">
      <xdr:nvSpPr>
        <xdr:cNvPr id="3655" name="Texto 17" hidden="1">
          <a:extLst>
            <a:ext uri="{FF2B5EF4-FFF2-40B4-BE49-F238E27FC236}">
              <a16:creationId xmlns:a16="http://schemas.microsoft.com/office/drawing/2014/main" id="{00000000-0008-0000-0000-0000470E0000}"/>
            </a:ext>
          </a:extLst>
        </xdr:cNvPr>
        <xdr:cNvSpPr txBox="1">
          <a:spLocks noChangeArrowheads="1"/>
        </xdr:cNvSpPr>
      </xdr:nvSpPr>
      <xdr:spPr bwMode="auto">
        <a:xfrm>
          <a:off x="200025" y="5590761"/>
          <a:ext cx="1333500" cy="247650"/>
        </a:xfrm>
        <a:prstGeom prst="rect">
          <a:avLst/>
        </a:prstGeom>
        <a:noFill/>
        <a:ln w="9525">
          <a:noFill/>
          <a:miter lim="800000"/>
          <a:headEnd/>
          <a:tailEnd/>
        </a:ln>
      </xdr:spPr>
    </xdr:sp>
    <xdr:clientData/>
  </xdr:oneCellAnchor>
  <xdr:oneCellAnchor>
    <xdr:from>
      <xdr:col>0</xdr:col>
      <xdr:colOff>1828800</xdr:colOff>
      <xdr:row>29</xdr:row>
      <xdr:rowOff>0</xdr:rowOff>
    </xdr:from>
    <xdr:ext cx="1333500" cy="247650"/>
    <xdr:sp macro="" textlink="">
      <xdr:nvSpPr>
        <xdr:cNvPr id="3656" name="Texto 17" hidden="1">
          <a:extLst>
            <a:ext uri="{FF2B5EF4-FFF2-40B4-BE49-F238E27FC236}">
              <a16:creationId xmlns:a16="http://schemas.microsoft.com/office/drawing/2014/main" id="{00000000-0008-0000-0000-0000480E0000}"/>
            </a:ext>
          </a:extLst>
        </xdr:cNvPr>
        <xdr:cNvSpPr txBox="1">
          <a:spLocks noChangeArrowheads="1"/>
        </xdr:cNvSpPr>
      </xdr:nvSpPr>
      <xdr:spPr bwMode="auto">
        <a:xfrm>
          <a:off x="200025" y="5590761"/>
          <a:ext cx="1333500" cy="247650"/>
        </a:xfrm>
        <a:prstGeom prst="rect">
          <a:avLst/>
        </a:prstGeom>
        <a:noFill/>
        <a:ln w="9525">
          <a:noFill/>
          <a:miter lim="800000"/>
          <a:headEnd/>
          <a:tailEnd/>
        </a:ln>
      </xdr:spPr>
    </xdr:sp>
    <xdr:clientData/>
  </xdr:oneCellAnchor>
  <xdr:oneCellAnchor>
    <xdr:from>
      <xdr:col>0</xdr:col>
      <xdr:colOff>1828800</xdr:colOff>
      <xdr:row>29</xdr:row>
      <xdr:rowOff>0</xdr:rowOff>
    </xdr:from>
    <xdr:ext cx="1333500" cy="238125"/>
    <xdr:sp macro="" textlink="">
      <xdr:nvSpPr>
        <xdr:cNvPr id="3657" name="Texto 17" hidden="1">
          <a:extLst>
            <a:ext uri="{FF2B5EF4-FFF2-40B4-BE49-F238E27FC236}">
              <a16:creationId xmlns:a16="http://schemas.microsoft.com/office/drawing/2014/main" id="{00000000-0008-0000-0000-0000490E0000}"/>
            </a:ext>
          </a:extLst>
        </xdr:cNvPr>
        <xdr:cNvSpPr txBox="1">
          <a:spLocks noChangeArrowheads="1"/>
        </xdr:cNvSpPr>
      </xdr:nvSpPr>
      <xdr:spPr bwMode="auto">
        <a:xfrm>
          <a:off x="200025" y="5590761"/>
          <a:ext cx="1333500" cy="238125"/>
        </a:xfrm>
        <a:prstGeom prst="rect">
          <a:avLst/>
        </a:prstGeom>
        <a:noFill/>
        <a:ln w="9525">
          <a:noFill/>
          <a:miter lim="800000"/>
          <a:headEnd/>
          <a:tailEnd/>
        </a:ln>
      </xdr:spPr>
    </xdr:sp>
    <xdr:clientData/>
  </xdr:oneCellAnchor>
  <xdr:oneCellAnchor>
    <xdr:from>
      <xdr:col>0</xdr:col>
      <xdr:colOff>1828800</xdr:colOff>
      <xdr:row>29</xdr:row>
      <xdr:rowOff>0</xdr:rowOff>
    </xdr:from>
    <xdr:ext cx="1333500" cy="238125"/>
    <xdr:sp macro="" textlink="">
      <xdr:nvSpPr>
        <xdr:cNvPr id="3658" name="Texto 17" hidden="1">
          <a:extLst>
            <a:ext uri="{FF2B5EF4-FFF2-40B4-BE49-F238E27FC236}">
              <a16:creationId xmlns:a16="http://schemas.microsoft.com/office/drawing/2014/main" id="{00000000-0008-0000-0000-00004A0E0000}"/>
            </a:ext>
          </a:extLst>
        </xdr:cNvPr>
        <xdr:cNvSpPr txBox="1">
          <a:spLocks noChangeArrowheads="1"/>
        </xdr:cNvSpPr>
      </xdr:nvSpPr>
      <xdr:spPr bwMode="auto">
        <a:xfrm>
          <a:off x="200025" y="5590761"/>
          <a:ext cx="1333500" cy="238125"/>
        </a:xfrm>
        <a:prstGeom prst="rect">
          <a:avLst/>
        </a:prstGeom>
        <a:noFill/>
        <a:ln w="9525">
          <a:noFill/>
          <a:miter lim="800000"/>
          <a:headEnd/>
          <a:tailEnd/>
        </a:ln>
      </xdr:spPr>
    </xdr:sp>
    <xdr:clientData/>
  </xdr:oneCellAnchor>
  <xdr:oneCellAnchor>
    <xdr:from>
      <xdr:col>0</xdr:col>
      <xdr:colOff>1828800</xdr:colOff>
      <xdr:row>29</xdr:row>
      <xdr:rowOff>0</xdr:rowOff>
    </xdr:from>
    <xdr:ext cx="1333500" cy="238125"/>
    <xdr:sp macro="" textlink="">
      <xdr:nvSpPr>
        <xdr:cNvPr id="3659" name="Texto 17" hidden="1">
          <a:extLst>
            <a:ext uri="{FF2B5EF4-FFF2-40B4-BE49-F238E27FC236}">
              <a16:creationId xmlns:a16="http://schemas.microsoft.com/office/drawing/2014/main" id="{00000000-0008-0000-0000-00004B0E0000}"/>
            </a:ext>
          </a:extLst>
        </xdr:cNvPr>
        <xdr:cNvSpPr txBox="1">
          <a:spLocks noChangeArrowheads="1"/>
        </xdr:cNvSpPr>
      </xdr:nvSpPr>
      <xdr:spPr bwMode="auto">
        <a:xfrm>
          <a:off x="200025" y="5590761"/>
          <a:ext cx="1333500" cy="238125"/>
        </a:xfrm>
        <a:prstGeom prst="rect">
          <a:avLst/>
        </a:prstGeom>
        <a:noFill/>
        <a:ln w="9525">
          <a:noFill/>
          <a:miter lim="800000"/>
          <a:headEnd/>
          <a:tailEnd/>
        </a:ln>
      </xdr:spPr>
    </xdr:sp>
    <xdr:clientData/>
  </xdr:oneCellAnchor>
  <xdr:oneCellAnchor>
    <xdr:from>
      <xdr:col>0</xdr:col>
      <xdr:colOff>1828800</xdr:colOff>
      <xdr:row>29</xdr:row>
      <xdr:rowOff>0</xdr:rowOff>
    </xdr:from>
    <xdr:ext cx="1333500" cy="238125"/>
    <xdr:sp macro="" textlink="">
      <xdr:nvSpPr>
        <xdr:cNvPr id="3660" name="Texto 17" hidden="1">
          <a:extLst>
            <a:ext uri="{FF2B5EF4-FFF2-40B4-BE49-F238E27FC236}">
              <a16:creationId xmlns:a16="http://schemas.microsoft.com/office/drawing/2014/main" id="{00000000-0008-0000-0000-00004C0E0000}"/>
            </a:ext>
          </a:extLst>
        </xdr:cNvPr>
        <xdr:cNvSpPr txBox="1">
          <a:spLocks noChangeArrowheads="1"/>
        </xdr:cNvSpPr>
      </xdr:nvSpPr>
      <xdr:spPr bwMode="auto">
        <a:xfrm>
          <a:off x="200025" y="5590761"/>
          <a:ext cx="1333500" cy="238125"/>
        </a:xfrm>
        <a:prstGeom prst="rect">
          <a:avLst/>
        </a:prstGeom>
        <a:noFill/>
        <a:ln w="9525">
          <a:noFill/>
          <a:miter lim="800000"/>
          <a:headEnd/>
          <a:tailEnd/>
        </a:ln>
      </xdr:spPr>
    </xdr:sp>
    <xdr:clientData/>
  </xdr:oneCellAnchor>
  <xdr:oneCellAnchor>
    <xdr:from>
      <xdr:col>0</xdr:col>
      <xdr:colOff>1828800</xdr:colOff>
      <xdr:row>29</xdr:row>
      <xdr:rowOff>0</xdr:rowOff>
    </xdr:from>
    <xdr:ext cx="1333500" cy="238125"/>
    <xdr:sp macro="" textlink="">
      <xdr:nvSpPr>
        <xdr:cNvPr id="3661" name="Texto 17" hidden="1">
          <a:extLst>
            <a:ext uri="{FF2B5EF4-FFF2-40B4-BE49-F238E27FC236}">
              <a16:creationId xmlns:a16="http://schemas.microsoft.com/office/drawing/2014/main" id="{00000000-0008-0000-0000-00004D0E0000}"/>
            </a:ext>
          </a:extLst>
        </xdr:cNvPr>
        <xdr:cNvSpPr txBox="1">
          <a:spLocks noChangeArrowheads="1"/>
        </xdr:cNvSpPr>
      </xdr:nvSpPr>
      <xdr:spPr bwMode="auto">
        <a:xfrm>
          <a:off x="200025" y="5590761"/>
          <a:ext cx="1333500" cy="238125"/>
        </a:xfrm>
        <a:prstGeom prst="rect">
          <a:avLst/>
        </a:prstGeom>
        <a:noFill/>
        <a:ln w="9525">
          <a:noFill/>
          <a:miter lim="800000"/>
          <a:headEnd/>
          <a:tailEnd/>
        </a:ln>
      </xdr:spPr>
    </xdr:sp>
    <xdr:clientData/>
  </xdr:oneCellAnchor>
  <xdr:oneCellAnchor>
    <xdr:from>
      <xdr:col>0</xdr:col>
      <xdr:colOff>1828800</xdr:colOff>
      <xdr:row>29</xdr:row>
      <xdr:rowOff>0</xdr:rowOff>
    </xdr:from>
    <xdr:ext cx="1333500" cy="238125"/>
    <xdr:sp macro="" textlink="">
      <xdr:nvSpPr>
        <xdr:cNvPr id="3662" name="Texto 17" hidden="1">
          <a:extLst>
            <a:ext uri="{FF2B5EF4-FFF2-40B4-BE49-F238E27FC236}">
              <a16:creationId xmlns:a16="http://schemas.microsoft.com/office/drawing/2014/main" id="{00000000-0008-0000-0000-00004E0E0000}"/>
            </a:ext>
          </a:extLst>
        </xdr:cNvPr>
        <xdr:cNvSpPr txBox="1">
          <a:spLocks noChangeArrowheads="1"/>
        </xdr:cNvSpPr>
      </xdr:nvSpPr>
      <xdr:spPr bwMode="auto">
        <a:xfrm>
          <a:off x="200025" y="5590761"/>
          <a:ext cx="1333500" cy="238125"/>
        </a:xfrm>
        <a:prstGeom prst="rect">
          <a:avLst/>
        </a:prstGeom>
        <a:noFill/>
        <a:ln w="9525">
          <a:noFill/>
          <a:miter lim="800000"/>
          <a:headEnd/>
          <a:tailEnd/>
        </a:ln>
      </xdr:spPr>
    </xdr:sp>
    <xdr:clientData/>
  </xdr:oneCellAnchor>
  <xdr:oneCellAnchor>
    <xdr:from>
      <xdr:col>0</xdr:col>
      <xdr:colOff>1828800</xdr:colOff>
      <xdr:row>29</xdr:row>
      <xdr:rowOff>0</xdr:rowOff>
    </xdr:from>
    <xdr:ext cx="1333500" cy="238125"/>
    <xdr:sp macro="" textlink="">
      <xdr:nvSpPr>
        <xdr:cNvPr id="3663" name="Texto 17" hidden="1">
          <a:extLst>
            <a:ext uri="{FF2B5EF4-FFF2-40B4-BE49-F238E27FC236}">
              <a16:creationId xmlns:a16="http://schemas.microsoft.com/office/drawing/2014/main" id="{00000000-0008-0000-0000-00004F0E0000}"/>
            </a:ext>
          </a:extLst>
        </xdr:cNvPr>
        <xdr:cNvSpPr txBox="1">
          <a:spLocks noChangeArrowheads="1"/>
        </xdr:cNvSpPr>
      </xdr:nvSpPr>
      <xdr:spPr bwMode="auto">
        <a:xfrm>
          <a:off x="200025" y="5590761"/>
          <a:ext cx="1333500" cy="238125"/>
        </a:xfrm>
        <a:prstGeom prst="rect">
          <a:avLst/>
        </a:prstGeom>
        <a:noFill/>
        <a:ln w="9525">
          <a:noFill/>
          <a:miter lim="800000"/>
          <a:headEnd/>
          <a:tailEnd/>
        </a:ln>
      </xdr:spPr>
    </xdr:sp>
    <xdr:clientData/>
  </xdr:oneCellAnchor>
  <xdr:oneCellAnchor>
    <xdr:from>
      <xdr:col>1</xdr:col>
      <xdr:colOff>552450</xdr:colOff>
      <xdr:row>29</xdr:row>
      <xdr:rowOff>0</xdr:rowOff>
    </xdr:from>
    <xdr:ext cx="1333500" cy="238125"/>
    <xdr:sp macro="" textlink="">
      <xdr:nvSpPr>
        <xdr:cNvPr id="3664" name="Texto 17" hidden="1">
          <a:extLst>
            <a:ext uri="{FF2B5EF4-FFF2-40B4-BE49-F238E27FC236}">
              <a16:creationId xmlns:a16="http://schemas.microsoft.com/office/drawing/2014/main" id="{00000000-0008-0000-0000-0000500E0000}"/>
            </a:ext>
          </a:extLst>
        </xdr:cNvPr>
        <xdr:cNvSpPr txBox="1">
          <a:spLocks noChangeArrowheads="1"/>
        </xdr:cNvSpPr>
      </xdr:nvSpPr>
      <xdr:spPr bwMode="auto">
        <a:xfrm>
          <a:off x="751233" y="5590761"/>
          <a:ext cx="1333500" cy="238125"/>
        </a:xfrm>
        <a:prstGeom prst="rect">
          <a:avLst/>
        </a:prstGeom>
        <a:noFill/>
        <a:ln w="9525">
          <a:noFill/>
          <a:miter lim="800000"/>
          <a:headEnd/>
          <a:tailEnd/>
        </a:ln>
      </xdr:spPr>
    </xdr:sp>
    <xdr:clientData/>
  </xdr:oneCellAnchor>
  <xdr:oneCellAnchor>
    <xdr:from>
      <xdr:col>2</xdr:col>
      <xdr:colOff>552450</xdr:colOff>
      <xdr:row>29</xdr:row>
      <xdr:rowOff>0</xdr:rowOff>
    </xdr:from>
    <xdr:ext cx="1333500" cy="238125"/>
    <xdr:sp macro="" textlink="">
      <xdr:nvSpPr>
        <xdr:cNvPr id="3665" name="Texto 17" hidden="1">
          <a:extLst>
            <a:ext uri="{FF2B5EF4-FFF2-40B4-BE49-F238E27FC236}">
              <a16:creationId xmlns:a16="http://schemas.microsoft.com/office/drawing/2014/main" id="{00000000-0008-0000-0000-0000510E0000}"/>
            </a:ext>
          </a:extLst>
        </xdr:cNvPr>
        <xdr:cNvSpPr txBox="1">
          <a:spLocks noChangeArrowheads="1"/>
        </xdr:cNvSpPr>
      </xdr:nvSpPr>
      <xdr:spPr bwMode="auto">
        <a:xfrm>
          <a:off x="1471820" y="5590761"/>
          <a:ext cx="1333500" cy="238125"/>
        </a:xfrm>
        <a:prstGeom prst="rect">
          <a:avLst/>
        </a:prstGeom>
        <a:noFill/>
        <a:ln w="9525">
          <a:noFill/>
          <a:miter lim="800000"/>
          <a:headEnd/>
          <a:tailEnd/>
        </a:ln>
      </xdr:spPr>
    </xdr:sp>
    <xdr:clientData/>
  </xdr:oneCellAnchor>
  <xdr:oneCellAnchor>
    <xdr:from>
      <xdr:col>0</xdr:col>
      <xdr:colOff>1828800</xdr:colOff>
      <xdr:row>34</xdr:row>
      <xdr:rowOff>0</xdr:rowOff>
    </xdr:from>
    <xdr:ext cx="1333500" cy="238125"/>
    <xdr:sp macro="" textlink="">
      <xdr:nvSpPr>
        <xdr:cNvPr id="3631" name="Texto 17" hidden="1">
          <a:extLst>
            <a:ext uri="{FF2B5EF4-FFF2-40B4-BE49-F238E27FC236}">
              <a16:creationId xmlns:a16="http://schemas.microsoft.com/office/drawing/2014/main" id="{00000000-0008-0000-0000-00002F0E0000}"/>
            </a:ext>
          </a:extLst>
        </xdr:cNvPr>
        <xdr:cNvSpPr txBox="1">
          <a:spLocks noChangeArrowheads="1"/>
        </xdr:cNvSpPr>
      </xdr:nvSpPr>
      <xdr:spPr bwMode="auto">
        <a:xfrm>
          <a:off x="205740" y="8884024"/>
          <a:ext cx="1333500" cy="238125"/>
        </a:xfrm>
        <a:prstGeom prst="rect">
          <a:avLst/>
        </a:prstGeom>
        <a:noFill/>
        <a:ln w="9525">
          <a:noFill/>
          <a:miter lim="800000"/>
          <a:headEnd/>
          <a:tailEnd/>
        </a:ln>
      </xdr:spPr>
    </xdr:sp>
    <xdr:clientData/>
  </xdr:oneCellAnchor>
  <xdr:oneCellAnchor>
    <xdr:from>
      <xdr:col>0</xdr:col>
      <xdr:colOff>1828800</xdr:colOff>
      <xdr:row>34</xdr:row>
      <xdr:rowOff>0</xdr:rowOff>
    </xdr:from>
    <xdr:ext cx="1333500" cy="238125"/>
    <xdr:sp macro="" textlink="">
      <xdr:nvSpPr>
        <xdr:cNvPr id="3667" name="Texto 17" hidden="1">
          <a:extLst>
            <a:ext uri="{FF2B5EF4-FFF2-40B4-BE49-F238E27FC236}">
              <a16:creationId xmlns:a16="http://schemas.microsoft.com/office/drawing/2014/main" id="{00000000-0008-0000-0000-0000530E0000}"/>
            </a:ext>
          </a:extLst>
        </xdr:cNvPr>
        <xdr:cNvSpPr txBox="1">
          <a:spLocks noChangeArrowheads="1"/>
        </xdr:cNvSpPr>
      </xdr:nvSpPr>
      <xdr:spPr bwMode="auto">
        <a:xfrm>
          <a:off x="205740" y="8884024"/>
          <a:ext cx="1333500" cy="238125"/>
        </a:xfrm>
        <a:prstGeom prst="rect">
          <a:avLst/>
        </a:prstGeom>
        <a:noFill/>
        <a:ln w="9525">
          <a:noFill/>
          <a:miter lim="800000"/>
          <a:headEnd/>
          <a:tailEnd/>
        </a:ln>
      </xdr:spPr>
    </xdr:sp>
    <xdr:clientData/>
  </xdr:oneCellAnchor>
  <xdr:oneCellAnchor>
    <xdr:from>
      <xdr:col>0</xdr:col>
      <xdr:colOff>1828800</xdr:colOff>
      <xdr:row>34</xdr:row>
      <xdr:rowOff>0</xdr:rowOff>
    </xdr:from>
    <xdr:ext cx="1333500" cy="238125"/>
    <xdr:sp macro="" textlink="">
      <xdr:nvSpPr>
        <xdr:cNvPr id="3668" name="Texto 17" hidden="1">
          <a:extLst>
            <a:ext uri="{FF2B5EF4-FFF2-40B4-BE49-F238E27FC236}">
              <a16:creationId xmlns:a16="http://schemas.microsoft.com/office/drawing/2014/main" id="{00000000-0008-0000-0000-0000540E0000}"/>
            </a:ext>
          </a:extLst>
        </xdr:cNvPr>
        <xdr:cNvSpPr txBox="1">
          <a:spLocks noChangeArrowheads="1"/>
        </xdr:cNvSpPr>
      </xdr:nvSpPr>
      <xdr:spPr bwMode="auto">
        <a:xfrm>
          <a:off x="205740" y="8884024"/>
          <a:ext cx="1333500" cy="238125"/>
        </a:xfrm>
        <a:prstGeom prst="rect">
          <a:avLst/>
        </a:prstGeom>
        <a:noFill/>
        <a:ln w="9525">
          <a:noFill/>
          <a:miter lim="800000"/>
          <a:headEnd/>
          <a:tailEnd/>
        </a:ln>
      </xdr:spPr>
    </xdr:sp>
    <xdr:clientData/>
  </xdr:oneCellAnchor>
  <xdr:oneCellAnchor>
    <xdr:from>
      <xdr:col>0</xdr:col>
      <xdr:colOff>1828800</xdr:colOff>
      <xdr:row>34</xdr:row>
      <xdr:rowOff>0</xdr:rowOff>
    </xdr:from>
    <xdr:ext cx="1333500" cy="238125"/>
    <xdr:sp macro="" textlink="">
      <xdr:nvSpPr>
        <xdr:cNvPr id="3669" name="Texto 17" hidden="1">
          <a:extLst>
            <a:ext uri="{FF2B5EF4-FFF2-40B4-BE49-F238E27FC236}">
              <a16:creationId xmlns:a16="http://schemas.microsoft.com/office/drawing/2014/main" id="{00000000-0008-0000-0000-0000550E0000}"/>
            </a:ext>
          </a:extLst>
        </xdr:cNvPr>
        <xdr:cNvSpPr txBox="1">
          <a:spLocks noChangeArrowheads="1"/>
        </xdr:cNvSpPr>
      </xdr:nvSpPr>
      <xdr:spPr bwMode="auto">
        <a:xfrm>
          <a:off x="205740" y="8884024"/>
          <a:ext cx="1333500" cy="238125"/>
        </a:xfrm>
        <a:prstGeom prst="rect">
          <a:avLst/>
        </a:prstGeom>
        <a:noFill/>
        <a:ln w="9525">
          <a:noFill/>
          <a:miter lim="800000"/>
          <a:headEnd/>
          <a:tailEnd/>
        </a:ln>
      </xdr:spPr>
    </xdr:sp>
    <xdr:clientData/>
  </xdr:oneCellAnchor>
  <xdr:oneCellAnchor>
    <xdr:from>
      <xdr:col>0</xdr:col>
      <xdr:colOff>1828800</xdr:colOff>
      <xdr:row>34</xdr:row>
      <xdr:rowOff>0</xdr:rowOff>
    </xdr:from>
    <xdr:ext cx="1333500" cy="238125"/>
    <xdr:sp macro="" textlink="">
      <xdr:nvSpPr>
        <xdr:cNvPr id="3670" name="Texto 17" hidden="1">
          <a:extLst>
            <a:ext uri="{FF2B5EF4-FFF2-40B4-BE49-F238E27FC236}">
              <a16:creationId xmlns:a16="http://schemas.microsoft.com/office/drawing/2014/main" id="{00000000-0008-0000-0000-0000560E0000}"/>
            </a:ext>
          </a:extLst>
        </xdr:cNvPr>
        <xdr:cNvSpPr txBox="1">
          <a:spLocks noChangeArrowheads="1"/>
        </xdr:cNvSpPr>
      </xdr:nvSpPr>
      <xdr:spPr bwMode="auto">
        <a:xfrm>
          <a:off x="205740" y="8884024"/>
          <a:ext cx="1333500" cy="238125"/>
        </a:xfrm>
        <a:prstGeom prst="rect">
          <a:avLst/>
        </a:prstGeom>
        <a:noFill/>
        <a:ln w="9525">
          <a:noFill/>
          <a:miter lim="800000"/>
          <a:headEnd/>
          <a:tailEnd/>
        </a:ln>
      </xdr:spPr>
    </xdr:sp>
    <xdr:clientData/>
  </xdr:oneCellAnchor>
  <xdr:oneCellAnchor>
    <xdr:from>
      <xdr:col>0</xdr:col>
      <xdr:colOff>1828800</xdr:colOff>
      <xdr:row>34</xdr:row>
      <xdr:rowOff>0</xdr:rowOff>
    </xdr:from>
    <xdr:ext cx="1333500" cy="238125"/>
    <xdr:sp macro="" textlink="">
      <xdr:nvSpPr>
        <xdr:cNvPr id="3671" name="Texto 17" hidden="1">
          <a:extLst>
            <a:ext uri="{FF2B5EF4-FFF2-40B4-BE49-F238E27FC236}">
              <a16:creationId xmlns:a16="http://schemas.microsoft.com/office/drawing/2014/main" id="{00000000-0008-0000-0000-0000570E0000}"/>
            </a:ext>
          </a:extLst>
        </xdr:cNvPr>
        <xdr:cNvSpPr txBox="1">
          <a:spLocks noChangeArrowheads="1"/>
        </xdr:cNvSpPr>
      </xdr:nvSpPr>
      <xdr:spPr bwMode="auto">
        <a:xfrm>
          <a:off x="205740" y="8884024"/>
          <a:ext cx="1333500" cy="238125"/>
        </a:xfrm>
        <a:prstGeom prst="rect">
          <a:avLst/>
        </a:prstGeom>
        <a:noFill/>
        <a:ln w="9525">
          <a:noFill/>
          <a:miter lim="800000"/>
          <a:headEnd/>
          <a:tailEnd/>
        </a:ln>
      </xdr:spPr>
    </xdr:sp>
    <xdr:clientData/>
  </xdr:oneCellAnchor>
  <xdr:oneCellAnchor>
    <xdr:from>
      <xdr:col>0</xdr:col>
      <xdr:colOff>1828800</xdr:colOff>
      <xdr:row>34</xdr:row>
      <xdr:rowOff>0</xdr:rowOff>
    </xdr:from>
    <xdr:ext cx="1333500" cy="238125"/>
    <xdr:sp macro="" textlink="">
      <xdr:nvSpPr>
        <xdr:cNvPr id="3672" name="Texto 17" hidden="1">
          <a:extLst>
            <a:ext uri="{FF2B5EF4-FFF2-40B4-BE49-F238E27FC236}">
              <a16:creationId xmlns:a16="http://schemas.microsoft.com/office/drawing/2014/main" id="{00000000-0008-0000-0000-0000580E0000}"/>
            </a:ext>
          </a:extLst>
        </xdr:cNvPr>
        <xdr:cNvSpPr txBox="1">
          <a:spLocks noChangeArrowheads="1"/>
        </xdr:cNvSpPr>
      </xdr:nvSpPr>
      <xdr:spPr bwMode="auto">
        <a:xfrm>
          <a:off x="205740" y="8884024"/>
          <a:ext cx="1333500" cy="238125"/>
        </a:xfrm>
        <a:prstGeom prst="rect">
          <a:avLst/>
        </a:prstGeom>
        <a:noFill/>
        <a:ln w="9525">
          <a:noFill/>
          <a:miter lim="800000"/>
          <a:headEnd/>
          <a:tailEnd/>
        </a:ln>
      </xdr:spPr>
    </xdr:sp>
    <xdr:clientData/>
  </xdr:oneCellAnchor>
  <xdr:oneCellAnchor>
    <xdr:from>
      <xdr:col>0</xdr:col>
      <xdr:colOff>1828800</xdr:colOff>
      <xdr:row>34</xdr:row>
      <xdr:rowOff>0</xdr:rowOff>
    </xdr:from>
    <xdr:ext cx="1333500" cy="238125"/>
    <xdr:sp macro="" textlink="">
      <xdr:nvSpPr>
        <xdr:cNvPr id="3673" name="Texto 17" hidden="1">
          <a:extLst>
            <a:ext uri="{FF2B5EF4-FFF2-40B4-BE49-F238E27FC236}">
              <a16:creationId xmlns:a16="http://schemas.microsoft.com/office/drawing/2014/main" id="{00000000-0008-0000-0000-0000590E0000}"/>
            </a:ext>
          </a:extLst>
        </xdr:cNvPr>
        <xdr:cNvSpPr txBox="1">
          <a:spLocks noChangeArrowheads="1"/>
        </xdr:cNvSpPr>
      </xdr:nvSpPr>
      <xdr:spPr bwMode="auto">
        <a:xfrm>
          <a:off x="205740" y="8884024"/>
          <a:ext cx="1333500" cy="238125"/>
        </a:xfrm>
        <a:prstGeom prst="rect">
          <a:avLst/>
        </a:prstGeom>
        <a:noFill/>
        <a:ln w="9525">
          <a:noFill/>
          <a:miter lim="800000"/>
          <a:headEnd/>
          <a:tailEnd/>
        </a:ln>
      </xdr:spPr>
    </xdr:sp>
    <xdr:clientData/>
  </xdr:oneCellAnchor>
  <xdr:oneCellAnchor>
    <xdr:from>
      <xdr:col>0</xdr:col>
      <xdr:colOff>1828800</xdr:colOff>
      <xdr:row>34</xdr:row>
      <xdr:rowOff>0</xdr:rowOff>
    </xdr:from>
    <xdr:ext cx="1333500" cy="247650"/>
    <xdr:sp macro="" textlink="">
      <xdr:nvSpPr>
        <xdr:cNvPr id="3674" name="Texto 17" hidden="1">
          <a:extLst>
            <a:ext uri="{FF2B5EF4-FFF2-40B4-BE49-F238E27FC236}">
              <a16:creationId xmlns:a16="http://schemas.microsoft.com/office/drawing/2014/main" id="{00000000-0008-0000-0000-00005A0E0000}"/>
            </a:ext>
          </a:extLst>
        </xdr:cNvPr>
        <xdr:cNvSpPr txBox="1">
          <a:spLocks noChangeArrowheads="1"/>
        </xdr:cNvSpPr>
      </xdr:nvSpPr>
      <xdr:spPr bwMode="auto">
        <a:xfrm>
          <a:off x="205740" y="8884024"/>
          <a:ext cx="1333500" cy="247650"/>
        </a:xfrm>
        <a:prstGeom prst="rect">
          <a:avLst/>
        </a:prstGeom>
        <a:noFill/>
        <a:ln w="9525">
          <a:noFill/>
          <a:miter lim="800000"/>
          <a:headEnd/>
          <a:tailEnd/>
        </a:ln>
      </xdr:spPr>
    </xdr:sp>
    <xdr:clientData/>
  </xdr:oneCellAnchor>
  <xdr:oneCellAnchor>
    <xdr:from>
      <xdr:col>0</xdr:col>
      <xdr:colOff>1828800</xdr:colOff>
      <xdr:row>34</xdr:row>
      <xdr:rowOff>0</xdr:rowOff>
    </xdr:from>
    <xdr:ext cx="1333500" cy="247650"/>
    <xdr:sp macro="" textlink="">
      <xdr:nvSpPr>
        <xdr:cNvPr id="3675" name="Texto 17" hidden="1">
          <a:extLst>
            <a:ext uri="{FF2B5EF4-FFF2-40B4-BE49-F238E27FC236}">
              <a16:creationId xmlns:a16="http://schemas.microsoft.com/office/drawing/2014/main" id="{00000000-0008-0000-0000-00005B0E0000}"/>
            </a:ext>
          </a:extLst>
        </xdr:cNvPr>
        <xdr:cNvSpPr txBox="1">
          <a:spLocks noChangeArrowheads="1"/>
        </xdr:cNvSpPr>
      </xdr:nvSpPr>
      <xdr:spPr bwMode="auto">
        <a:xfrm>
          <a:off x="205740" y="8884024"/>
          <a:ext cx="1333500" cy="247650"/>
        </a:xfrm>
        <a:prstGeom prst="rect">
          <a:avLst/>
        </a:prstGeom>
        <a:noFill/>
        <a:ln w="9525">
          <a:noFill/>
          <a:miter lim="800000"/>
          <a:headEnd/>
          <a:tailEnd/>
        </a:ln>
      </xdr:spPr>
    </xdr:sp>
    <xdr:clientData/>
  </xdr:oneCellAnchor>
  <xdr:oneCellAnchor>
    <xdr:from>
      <xdr:col>0</xdr:col>
      <xdr:colOff>1828800</xdr:colOff>
      <xdr:row>34</xdr:row>
      <xdr:rowOff>0</xdr:rowOff>
    </xdr:from>
    <xdr:ext cx="1333500" cy="247650"/>
    <xdr:sp macro="" textlink="">
      <xdr:nvSpPr>
        <xdr:cNvPr id="3676" name="Texto 17" hidden="1">
          <a:extLst>
            <a:ext uri="{FF2B5EF4-FFF2-40B4-BE49-F238E27FC236}">
              <a16:creationId xmlns:a16="http://schemas.microsoft.com/office/drawing/2014/main" id="{00000000-0008-0000-0000-00005C0E0000}"/>
            </a:ext>
          </a:extLst>
        </xdr:cNvPr>
        <xdr:cNvSpPr txBox="1">
          <a:spLocks noChangeArrowheads="1"/>
        </xdr:cNvSpPr>
      </xdr:nvSpPr>
      <xdr:spPr bwMode="auto">
        <a:xfrm>
          <a:off x="205740" y="8884024"/>
          <a:ext cx="1333500" cy="247650"/>
        </a:xfrm>
        <a:prstGeom prst="rect">
          <a:avLst/>
        </a:prstGeom>
        <a:noFill/>
        <a:ln w="9525">
          <a:noFill/>
          <a:miter lim="800000"/>
          <a:headEnd/>
          <a:tailEnd/>
        </a:ln>
      </xdr:spPr>
    </xdr:sp>
    <xdr:clientData/>
  </xdr:oneCellAnchor>
  <xdr:oneCellAnchor>
    <xdr:from>
      <xdr:col>0</xdr:col>
      <xdr:colOff>1828800</xdr:colOff>
      <xdr:row>34</xdr:row>
      <xdr:rowOff>0</xdr:rowOff>
    </xdr:from>
    <xdr:ext cx="1333500" cy="247650"/>
    <xdr:sp macro="" textlink="">
      <xdr:nvSpPr>
        <xdr:cNvPr id="3677" name="Texto 17" hidden="1">
          <a:extLst>
            <a:ext uri="{FF2B5EF4-FFF2-40B4-BE49-F238E27FC236}">
              <a16:creationId xmlns:a16="http://schemas.microsoft.com/office/drawing/2014/main" id="{00000000-0008-0000-0000-00005D0E0000}"/>
            </a:ext>
          </a:extLst>
        </xdr:cNvPr>
        <xdr:cNvSpPr txBox="1">
          <a:spLocks noChangeArrowheads="1"/>
        </xdr:cNvSpPr>
      </xdr:nvSpPr>
      <xdr:spPr bwMode="auto">
        <a:xfrm>
          <a:off x="205740" y="8884024"/>
          <a:ext cx="1333500" cy="247650"/>
        </a:xfrm>
        <a:prstGeom prst="rect">
          <a:avLst/>
        </a:prstGeom>
        <a:noFill/>
        <a:ln w="9525">
          <a:noFill/>
          <a:miter lim="800000"/>
          <a:headEnd/>
          <a:tailEnd/>
        </a:ln>
      </xdr:spPr>
    </xdr:sp>
    <xdr:clientData/>
  </xdr:oneCellAnchor>
  <xdr:oneCellAnchor>
    <xdr:from>
      <xdr:col>0</xdr:col>
      <xdr:colOff>1828800</xdr:colOff>
      <xdr:row>34</xdr:row>
      <xdr:rowOff>0</xdr:rowOff>
    </xdr:from>
    <xdr:ext cx="1333500" cy="247650"/>
    <xdr:sp macro="" textlink="">
      <xdr:nvSpPr>
        <xdr:cNvPr id="3678" name="Texto 17" hidden="1">
          <a:extLst>
            <a:ext uri="{FF2B5EF4-FFF2-40B4-BE49-F238E27FC236}">
              <a16:creationId xmlns:a16="http://schemas.microsoft.com/office/drawing/2014/main" id="{00000000-0008-0000-0000-00005E0E0000}"/>
            </a:ext>
          </a:extLst>
        </xdr:cNvPr>
        <xdr:cNvSpPr txBox="1">
          <a:spLocks noChangeArrowheads="1"/>
        </xdr:cNvSpPr>
      </xdr:nvSpPr>
      <xdr:spPr bwMode="auto">
        <a:xfrm>
          <a:off x="205740" y="8884024"/>
          <a:ext cx="1333500" cy="247650"/>
        </a:xfrm>
        <a:prstGeom prst="rect">
          <a:avLst/>
        </a:prstGeom>
        <a:noFill/>
        <a:ln w="9525">
          <a:noFill/>
          <a:miter lim="800000"/>
          <a:headEnd/>
          <a:tailEnd/>
        </a:ln>
      </xdr:spPr>
    </xdr:sp>
    <xdr:clientData/>
  </xdr:oneCellAnchor>
  <xdr:oneCellAnchor>
    <xdr:from>
      <xdr:col>0</xdr:col>
      <xdr:colOff>1828800</xdr:colOff>
      <xdr:row>34</xdr:row>
      <xdr:rowOff>0</xdr:rowOff>
    </xdr:from>
    <xdr:ext cx="1333500" cy="247650"/>
    <xdr:sp macro="" textlink="">
      <xdr:nvSpPr>
        <xdr:cNvPr id="3679" name="Texto 17" hidden="1">
          <a:extLst>
            <a:ext uri="{FF2B5EF4-FFF2-40B4-BE49-F238E27FC236}">
              <a16:creationId xmlns:a16="http://schemas.microsoft.com/office/drawing/2014/main" id="{00000000-0008-0000-0000-00005F0E0000}"/>
            </a:ext>
          </a:extLst>
        </xdr:cNvPr>
        <xdr:cNvSpPr txBox="1">
          <a:spLocks noChangeArrowheads="1"/>
        </xdr:cNvSpPr>
      </xdr:nvSpPr>
      <xdr:spPr bwMode="auto">
        <a:xfrm>
          <a:off x="205740" y="8884024"/>
          <a:ext cx="1333500" cy="247650"/>
        </a:xfrm>
        <a:prstGeom prst="rect">
          <a:avLst/>
        </a:prstGeom>
        <a:noFill/>
        <a:ln w="9525">
          <a:noFill/>
          <a:miter lim="800000"/>
          <a:headEnd/>
          <a:tailEnd/>
        </a:ln>
      </xdr:spPr>
    </xdr:sp>
    <xdr:clientData/>
  </xdr:oneCellAnchor>
  <xdr:oneCellAnchor>
    <xdr:from>
      <xdr:col>0</xdr:col>
      <xdr:colOff>1828800</xdr:colOff>
      <xdr:row>34</xdr:row>
      <xdr:rowOff>0</xdr:rowOff>
    </xdr:from>
    <xdr:ext cx="1333500" cy="238125"/>
    <xdr:sp macro="" textlink="">
      <xdr:nvSpPr>
        <xdr:cNvPr id="3680" name="Texto 17" hidden="1">
          <a:extLst>
            <a:ext uri="{FF2B5EF4-FFF2-40B4-BE49-F238E27FC236}">
              <a16:creationId xmlns:a16="http://schemas.microsoft.com/office/drawing/2014/main" id="{00000000-0008-0000-0000-0000600E0000}"/>
            </a:ext>
          </a:extLst>
        </xdr:cNvPr>
        <xdr:cNvSpPr txBox="1">
          <a:spLocks noChangeArrowheads="1"/>
        </xdr:cNvSpPr>
      </xdr:nvSpPr>
      <xdr:spPr bwMode="auto">
        <a:xfrm>
          <a:off x="205740" y="8884024"/>
          <a:ext cx="1333500" cy="238125"/>
        </a:xfrm>
        <a:prstGeom prst="rect">
          <a:avLst/>
        </a:prstGeom>
        <a:noFill/>
        <a:ln w="9525">
          <a:noFill/>
          <a:miter lim="800000"/>
          <a:headEnd/>
          <a:tailEnd/>
        </a:ln>
      </xdr:spPr>
    </xdr:sp>
    <xdr:clientData/>
  </xdr:oneCellAnchor>
  <xdr:oneCellAnchor>
    <xdr:from>
      <xdr:col>0</xdr:col>
      <xdr:colOff>1828800</xdr:colOff>
      <xdr:row>34</xdr:row>
      <xdr:rowOff>0</xdr:rowOff>
    </xdr:from>
    <xdr:ext cx="1333500" cy="238125"/>
    <xdr:sp macro="" textlink="">
      <xdr:nvSpPr>
        <xdr:cNvPr id="3681" name="Texto 17" hidden="1">
          <a:extLst>
            <a:ext uri="{FF2B5EF4-FFF2-40B4-BE49-F238E27FC236}">
              <a16:creationId xmlns:a16="http://schemas.microsoft.com/office/drawing/2014/main" id="{00000000-0008-0000-0000-0000610E0000}"/>
            </a:ext>
          </a:extLst>
        </xdr:cNvPr>
        <xdr:cNvSpPr txBox="1">
          <a:spLocks noChangeArrowheads="1"/>
        </xdr:cNvSpPr>
      </xdr:nvSpPr>
      <xdr:spPr bwMode="auto">
        <a:xfrm>
          <a:off x="205740" y="8884024"/>
          <a:ext cx="1333500" cy="238125"/>
        </a:xfrm>
        <a:prstGeom prst="rect">
          <a:avLst/>
        </a:prstGeom>
        <a:noFill/>
        <a:ln w="9525">
          <a:noFill/>
          <a:miter lim="800000"/>
          <a:headEnd/>
          <a:tailEnd/>
        </a:ln>
      </xdr:spPr>
    </xdr:sp>
    <xdr:clientData/>
  </xdr:oneCellAnchor>
  <xdr:oneCellAnchor>
    <xdr:from>
      <xdr:col>0</xdr:col>
      <xdr:colOff>1828800</xdr:colOff>
      <xdr:row>34</xdr:row>
      <xdr:rowOff>0</xdr:rowOff>
    </xdr:from>
    <xdr:ext cx="1333500" cy="238125"/>
    <xdr:sp macro="" textlink="">
      <xdr:nvSpPr>
        <xdr:cNvPr id="3682" name="Texto 17" hidden="1">
          <a:extLst>
            <a:ext uri="{FF2B5EF4-FFF2-40B4-BE49-F238E27FC236}">
              <a16:creationId xmlns:a16="http://schemas.microsoft.com/office/drawing/2014/main" id="{00000000-0008-0000-0000-0000620E0000}"/>
            </a:ext>
          </a:extLst>
        </xdr:cNvPr>
        <xdr:cNvSpPr txBox="1">
          <a:spLocks noChangeArrowheads="1"/>
        </xdr:cNvSpPr>
      </xdr:nvSpPr>
      <xdr:spPr bwMode="auto">
        <a:xfrm>
          <a:off x="205740" y="8884024"/>
          <a:ext cx="1333500" cy="238125"/>
        </a:xfrm>
        <a:prstGeom prst="rect">
          <a:avLst/>
        </a:prstGeom>
        <a:noFill/>
        <a:ln w="9525">
          <a:noFill/>
          <a:miter lim="800000"/>
          <a:headEnd/>
          <a:tailEnd/>
        </a:ln>
      </xdr:spPr>
    </xdr:sp>
    <xdr:clientData/>
  </xdr:oneCellAnchor>
  <xdr:oneCellAnchor>
    <xdr:from>
      <xdr:col>0</xdr:col>
      <xdr:colOff>1828800</xdr:colOff>
      <xdr:row>34</xdr:row>
      <xdr:rowOff>0</xdr:rowOff>
    </xdr:from>
    <xdr:ext cx="1333500" cy="238125"/>
    <xdr:sp macro="" textlink="">
      <xdr:nvSpPr>
        <xdr:cNvPr id="3683" name="Texto 17" hidden="1">
          <a:extLst>
            <a:ext uri="{FF2B5EF4-FFF2-40B4-BE49-F238E27FC236}">
              <a16:creationId xmlns:a16="http://schemas.microsoft.com/office/drawing/2014/main" id="{00000000-0008-0000-0000-0000630E0000}"/>
            </a:ext>
          </a:extLst>
        </xdr:cNvPr>
        <xdr:cNvSpPr txBox="1">
          <a:spLocks noChangeArrowheads="1"/>
        </xdr:cNvSpPr>
      </xdr:nvSpPr>
      <xdr:spPr bwMode="auto">
        <a:xfrm>
          <a:off x="205740" y="8884024"/>
          <a:ext cx="1333500" cy="238125"/>
        </a:xfrm>
        <a:prstGeom prst="rect">
          <a:avLst/>
        </a:prstGeom>
        <a:noFill/>
        <a:ln w="9525">
          <a:noFill/>
          <a:miter lim="800000"/>
          <a:headEnd/>
          <a:tailEnd/>
        </a:ln>
      </xdr:spPr>
    </xdr:sp>
    <xdr:clientData/>
  </xdr:oneCellAnchor>
  <xdr:oneCellAnchor>
    <xdr:from>
      <xdr:col>0</xdr:col>
      <xdr:colOff>1828800</xdr:colOff>
      <xdr:row>34</xdr:row>
      <xdr:rowOff>0</xdr:rowOff>
    </xdr:from>
    <xdr:ext cx="1333500" cy="238125"/>
    <xdr:sp macro="" textlink="">
      <xdr:nvSpPr>
        <xdr:cNvPr id="3684" name="Texto 17" hidden="1">
          <a:extLst>
            <a:ext uri="{FF2B5EF4-FFF2-40B4-BE49-F238E27FC236}">
              <a16:creationId xmlns:a16="http://schemas.microsoft.com/office/drawing/2014/main" id="{00000000-0008-0000-0000-0000640E0000}"/>
            </a:ext>
          </a:extLst>
        </xdr:cNvPr>
        <xdr:cNvSpPr txBox="1">
          <a:spLocks noChangeArrowheads="1"/>
        </xdr:cNvSpPr>
      </xdr:nvSpPr>
      <xdr:spPr bwMode="auto">
        <a:xfrm>
          <a:off x="205740" y="8884024"/>
          <a:ext cx="1333500" cy="238125"/>
        </a:xfrm>
        <a:prstGeom prst="rect">
          <a:avLst/>
        </a:prstGeom>
        <a:noFill/>
        <a:ln w="9525">
          <a:noFill/>
          <a:miter lim="800000"/>
          <a:headEnd/>
          <a:tailEnd/>
        </a:ln>
      </xdr:spPr>
    </xdr:sp>
    <xdr:clientData/>
  </xdr:oneCellAnchor>
  <xdr:oneCellAnchor>
    <xdr:from>
      <xdr:col>0</xdr:col>
      <xdr:colOff>1828800</xdr:colOff>
      <xdr:row>34</xdr:row>
      <xdr:rowOff>0</xdr:rowOff>
    </xdr:from>
    <xdr:ext cx="1333500" cy="238125"/>
    <xdr:sp macro="" textlink="">
      <xdr:nvSpPr>
        <xdr:cNvPr id="3685" name="Texto 17" hidden="1">
          <a:extLst>
            <a:ext uri="{FF2B5EF4-FFF2-40B4-BE49-F238E27FC236}">
              <a16:creationId xmlns:a16="http://schemas.microsoft.com/office/drawing/2014/main" id="{00000000-0008-0000-0000-0000650E0000}"/>
            </a:ext>
          </a:extLst>
        </xdr:cNvPr>
        <xdr:cNvSpPr txBox="1">
          <a:spLocks noChangeArrowheads="1"/>
        </xdr:cNvSpPr>
      </xdr:nvSpPr>
      <xdr:spPr bwMode="auto">
        <a:xfrm>
          <a:off x="205740" y="8884024"/>
          <a:ext cx="1333500" cy="238125"/>
        </a:xfrm>
        <a:prstGeom prst="rect">
          <a:avLst/>
        </a:prstGeom>
        <a:noFill/>
        <a:ln w="9525">
          <a:noFill/>
          <a:miter lim="800000"/>
          <a:headEnd/>
          <a:tailEnd/>
        </a:ln>
      </xdr:spPr>
    </xdr:sp>
    <xdr:clientData/>
  </xdr:oneCellAnchor>
  <xdr:oneCellAnchor>
    <xdr:from>
      <xdr:col>0</xdr:col>
      <xdr:colOff>1828800</xdr:colOff>
      <xdr:row>34</xdr:row>
      <xdr:rowOff>0</xdr:rowOff>
    </xdr:from>
    <xdr:ext cx="1333500" cy="238125"/>
    <xdr:sp macro="" textlink="">
      <xdr:nvSpPr>
        <xdr:cNvPr id="3686" name="Texto 17" hidden="1">
          <a:extLst>
            <a:ext uri="{FF2B5EF4-FFF2-40B4-BE49-F238E27FC236}">
              <a16:creationId xmlns:a16="http://schemas.microsoft.com/office/drawing/2014/main" id="{00000000-0008-0000-0000-0000660E0000}"/>
            </a:ext>
          </a:extLst>
        </xdr:cNvPr>
        <xdr:cNvSpPr txBox="1">
          <a:spLocks noChangeArrowheads="1"/>
        </xdr:cNvSpPr>
      </xdr:nvSpPr>
      <xdr:spPr bwMode="auto">
        <a:xfrm>
          <a:off x="205740" y="8884024"/>
          <a:ext cx="1333500" cy="238125"/>
        </a:xfrm>
        <a:prstGeom prst="rect">
          <a:avLst/>
        </a:prstGeom>
        <a:noFill/>
        <a:ln w="9525">
          <a:noFill/>
          <a:miter lim="800000"/>
          <a:headEnd/>
          <a:tailEnd/>
        </a:ln>
      </xdr:spPr>
    </xdr:sp>
    <xdr:clientData/>
  </xdr:oneCellAnchor>
  <xdr:oneCellAnchor>
    <xdr:from>
      <xdr:col>0</xdr:col>
      <xdr:colOff>1828800</xdr:colOff>
      <xdr:row>34</xdr:row>
      <xdr:rowOff>0</xdr:rowOff>
    </xdr:from>
    <xdr:ext cx="1333500" cy="238125"/>
    <xdr:sp macro="" textlink="">
      <xdr:nvSpPr>
        <xdr:cNvPr id="3687" name="Texto 17" hidden="1">
          <a:extLst>
            <a:ext uri="{FF2B5EF4-FFF2-40B4-BE49-F238E27FC236}">
              <a16:creationId xmlns:a16="http://schemas.microsoft.com/office/drawing/2014/main" id="{00000000-0008-0000-0000-0000670E0000}"/>
            </a:ext>
          </a:extLst>
        </xdr:cNvPr>
        <xdr:cNvSpPr txBox="1">
          <a:spLocks noChangeArrowheads="1"/>
        </xdr:cNvSpPr>
      </xdr:nvSpPr>
      <xdr:spPr bwMode="auto">
        <a:xfrm>
          <a:off x="205740" y="8884024"/>
          <a:ext cx="1333500" cy="238125"/>
        </a:xfrm>
        <a:prstGeom prst="rect">
          <a:avLst/>
        </a:prstGeom>
        <a:noFill/>
        <a:ln w="9525">
          <a:noFill/>
          <a:miter lim="800000"/>
          <a:headEnd/>
          <a:tailEnd/>
        </a:ln>
      </xdr:spPr>
    </xdr:sp>
    <xdr:clientData/>
  </xdr:oneCellAnchor>
  <xdr:oneCellAnchor>
    <xdr:from>
      <xdr:col>0</xdr:col>
      <xdr:colOff>1828800</xdr:colOff>
      <xdr:row>34</xdr:row>
      <xdr:rowOff>0</xdr:rowOff>
    </xdr:from>
    <xdr:ext cx="1333500" cy="247650"/>
    <xdr:sp macro="" textlink="">
      <xdr:nvSpPr>
        <xdr:cNvPr id="3688" name="Texto 17" hidden="1">
          <a:extLst>
            <a:ext uri="{FF2B5EF4-FFF2-40B4-BE49-F238E27FC236}">
              <a16:creationId xmlns:a16="http://schemas.microsoft.com/office/drawing/2014/main" id="{00000000-0008-0000-0000-0000680E0000}"/>
            </a:ext>
          </a:extLst>
        </xdr:cNvPr>
        <xdr:cNvSpPr txBox="1">
          <a:spLocks noChangeArrowheads="1"/>
        </xdr:cNvSpPr>
      </xdr:nvSpPr>
      <xdr:spPr bwMode="auto">
        <a:xfrm>
          <a:off x="205740" y="8884024"/>
          <a:ext cx="1333500" cy="247650"/>
        </a:xfrm>
        <a:prstGeom prst="rect">
          <a:avLst/>
        </a:prstGeom>
        <a:noFill/>
        <a:ln w="9525">
          <a:noFill/>
          <a:miter lim="800000"/>
          <a:headEnd/>
          <a:tailEnd/>
        </a:ln>
      </xdr:spPr>
    </xdr:sp>
    <xdr:clientData/>
  </xdr:oneCellAnchor>
  <xdr:oneCellAnchor>
    <xdr:from>
      <xdr:col>0</xdr:col>
      <xdr:colOff>1828800</xdr:colOff>
      <xdr:row>34</xdr:row>
      <xdr:rowOff>0</xdr:rowOff>
    </xdr:from>
    <xdr:ext cx="1333500" cy="247650"/>
    <xdr:sp macro="" textlink="">
      <xdr:nvSpPr>
        <xdr:cNvPr id="3689" name="Texto 17" hidden="1">
          <a:extLst>
            <a:ext uri="{FF2B5EF4-FFF2-40B4-BE49-F238E27FC236}">
              <a16:creationId xmlns:a16="http://schemas.microsoft.com/office/drawing/2014/main" id="{00000000-0008-0000-0000-0000690E0000}"/>
            </a:ext>
          </a:extLst>
        </xdr:cNvPr>
        <xdr:cNvSpPr txBox="1">
          <a:spLocks noChangeArrowheads="1"/>
        </xdr:cNvSpPr>
      </xdr:nvSpPr>
      <xdr:spPr bwMode="auto">
        <a:xfrm>
          <a:off x="205740" y="8884024"/>
          <a:ext cx="1333500" cy="247650"/>
        </a:xfrm>
        <a:prstGeom prst="rect">
          <a:avLst/>
        </a:prstGeom>
        <a:noFill/>
        <a:ln w="9525">
          <a:noFill/>
          <a:miter lim="800000"/>
          <a:headEnd/>
          <a:tailEnd/>
        </a:ln>
      </xdr:spPr>
    </xdr:sp>
    <xdr:clientData/>
  </xdr:oneCellAnchor>
  <xdr:oneCellAnchor>
    <xdr:from>
      <xdr:col>0</xdr:col>
      <xdr:colOff>1828800</xdr:colOff>
      <xdr:row>34</xdr:row>
      <xdr:rowOff>0</xdr:rowOff>
    </xdr:from>
    <xdr:ext cx="1333500" cy="247650"/>
    <xdr:sp macro="" textlink="">
      <xdr:nvSpPr>
        <xdr:cNvPr id="3690" name="Texto 17" hidden="1">
          <a:extLst>
            <a:ext uri="{FF2B5EF4-FFF2-40B4-BE49-F238E27FC236}">
              <a16:creationId xmlns:a16="http://schemas.microsoft.com/office/drawing/2014/main" id="{00000000-0008-0000-0000-00006A0E0000}"/>
            </a:ext>
          </a:extLst>
        </xdr:cNvPr>
        <xdr:cNvSpPr txBox="1">
          <a:spLocks noChangeArrowheads="1"/>
        </xdr:cNvSpPr>
      </xdr:nvSpPr>
      <xdr:spPr bwMode="auto">
        <a:xfrm>
          <a:off x="205740" y="8884024"/>
          <a:ext cx="1333500" cy="247650"/>
        </a:xfrm>
        <a:prstGeom prst="rect">
          <a:avLst/>
        </a:prstGeom>
        <a:noFill/>
        <a:ln w="9525">
          <a:noFill/>
          <a:miter lim="800000"/>
          <a:headEnd/>
          <a:tailEnd/>
        </a:ln>
      </xdr:spPr>
    </xdr:sp>
    <xdr:clientData/>
  </xdr:oneCellAnchor>
  <xdr:oneCellAnchor>
    <xdr:from>
      <xdr:col>0</xdr:col>
      <xdr:colOff>1828800</xdr:colOff>
      <xdr:row>34</xdr:row>
      <xdr:rowOff>0</xdr:rowOff>
    </xdr:from>
    <xdr:ext cx="1333500" cy="247650"/>
    <xdr:sp macro="" textlink="">
      <xdr:nvSpPr>
        <xdr:cNvPr id="3691" name="Texto 17" hidden="1">
          <a:extLst>
            <a:ext uri="{FF2B5EF4-FFF2-40B4-BE49-F238E27FC236}">
              <a16:creationId xmlns:a16="http://schemas.microsoft.com/office/drawing/2014/main" id="{00000000-0008-0000-0000-00006B0E0000}"/>
            </a:ext>
          </a:extLst>
        </xdr:cNvPr>
        <xdr:cNvSpPr txBox="1">
          <a:spLocks noChangeArrowheads="1"/>
        </xdr:cNvSpPr>
      </xdr:nvSpPr>
      <xdr:spPr bwMode="auto">
        <a:xfrm>
          <a:off x="205740" y="8884024"/>
          <a:ext cx="1333500" cy="247650"/>
        </a:xfrm>
        <a:prstGeom prst="rect">
          <a:avLst/>
        </a:prstGeom>
        <a:noFill/>
        <a:ln w="9525">
          <a:noFill/>
          <a:miter lim="800000"/>
          <a:headEnd/>
          <a:tailEnd/>
        </a:ln>
      </xdr:spPr>
    </xdr:sp>
    <xdr:clientData/>
  </xdr:oneCellAnchor>
  <xdr:oneCellAnchor>
    <xdr:from>
      <xdr:col>0</xdr:col>
      <xdr:colOff>1828800</xdr:colOff>
      <xdr:row>34</xdr:row>
      <xdr:rowOff>0</xdr:rowOff>
    </xdr:from>
    <xdr:ext cx="1333500" cy="247650"/>
    <xdr:sp macro="" textlink="">
      <xdr:nvSpPr>
        <xdr:cNvPr id="3692" name="Texto 17" hidden="1">
          <a:extLst>
            <a:ext uri="{FF2B5EF4-FFF2-40B4-BE49-F238E27FC236}">
              <a16:creationId xmlns:a16="http://schemas.microsoft.com/office/drawing/2014/main" id="{00000000-0008-0000-0000-00006C0E0000}"/>
            </a:ext>
          </a:extLst>
        </xdr:cNvPr>
        <xdr:cNvSpPr txBox="1">
          <a:spLocks noChangeArrowheads="1"/>
        </xdr:cNvSpPr>
      </xdr:nvSpPr>
      <xdr:spPr bwMode="auto">
        <a:xfrm>
          <a:off x="205740" y="8884024"/>
          <a:ext cx="1333500" cy="247650"/>
        </a:xfrm>
        <a:prstGeom prst="rect">
          <a:avLst/>
        </a:prstGeom>
        <a:noFill/>
        <a:ln w="9525">
          <a:noFill/>
          <a:miter lim="800000"/>
          <a:headEnd/>
          <a:tailEnd/>
        </a:ln>
      </xdr:spPr>
    </xdr:sp>
    <xdr:clientData/>
  </xdr:oneCellAnchor>
  <xdr:oneCellAnchor>
    <xdr:from>
      <xdr:col>0</xdr:col>
      <xdr:colOff>1828800</xdr:colOff>
      <xdr:row>34</xdr:row>
      <xdr:rowOff>0</xdr:rowOff>
    </xdr:from>
    <xdr:ext cx="1333500" cy="247650"/>
    <xdr:sp macro="" textlink="">
      <xdr:nvSpPr>
        <xdr:cNvPr id="3693" name="Texto 17" hidden="1">
          <a:extLst>
            <a:ext uri="{FF2B5EF4-FFF2-40B4-BE49-F238E27FC236}">
              <a16:creationId xmlns:a16="http://schemas.microsoft.com/office/drawing/2014/main" id="{00000000-0008-0000-0000-00006D0E0000}"/>
            </a:ext>
          </a:extLst>
        </xdr:cNvPr>
        <xdr:cNvSpPr txBox="1">
          <a:spLocks noChangeArrowheads="1"/>
        </xdr:cNvSpPr>
      </xdr:nvSpPr>
      <xdr:spPr bwMode="auto">
        <a:xfrm>
          <a:off x="205740" y="8884024"/>
          <a:ext cx="1333500" cy="247650"/>
        </a:xfrm>
        <a:prstGeom prst="rect">
          <a:avLst/>
        </a:prstGeom>
        <a:noFill/>
        <a:ln w="9525">
          <a:noFill/>
          <a:miter lim="800000"/>
          <a:headEnd/>
          <a:tailEnd/>
        </a:ln>
      </xdr:spPr>
    </xdr:sp>
    <xdr:clientData/>
  </xdr:oneCellAnchor>
  <xdr:oneCellAnchor>
    <xdr:from>
      <xdr:col>0</xdr:col>
      <xdr:colOff>1828800</xdr:colOff>
      <xdr:row>34</xdr:row>
      <xdr:rowOff>0</xdr:rowOff>
    </xdr:from>
    <xdr:ext cx="1333500" cy="238125"/>
    <xdr:sp macro="" textlink="">
      <xdr:nvSpPr>
        <xdr:cNvPr id="3694" name="Texto 17" hidden="1">
          <a:extLst>
            <a:ext uri="{FF2B5EF4-FFF2-40B4-BE49-F238E27FC236}">
              <a16:creationId xmlns:a16="http://schemas.microsoft.com/office/drawing/2014/main" id="{00000000-0008-0000-0000-00006E0E0000}"/>
            </a:ext>
          </a:extLst>
        </xdr:cNvPr>
        <xdr:cNvSpPr txBox="1">
          <a:spLocks noChangeArrowheads="1"/>
        </xdr:cNvSpPr>
      </xdr:nvSpPr>
      <xdr:spPr bwMode="auto">
        <a:xfrm>
          <a:off x="205740" y="8884024"/>
          <a:ext cx="1333500" cy="238125"/>
        </a:xfrm>
        <a:prstGeom prst="rect">
          <a:avLst/>
        </a:prstGeom>
        <a:noFill/>
        <a:ln w="9525">
          <a:noFill/>
          <a:miter lim="800000"/>
          <a:headEnd/>
          <a:tailEnd/>
        </a:ln>
      </xdr:spPr>
    </xdr:sp>
    <xdr:clientData/>
  </xdr:oneCellAnchor>
  <xdr:oneCellAnchor>
    <xdr:from>
      <xdr:col>0</xdr:col>
      <xdr:colOff>1828800</xdr:colOff>
      <xdr:row>34</xdr:row>
      <xdr:rowOff>0</xdr:rowOff>
    </xdr:from>
    <xdr:ext cx="1333500" cy="238125"/>
    <xdr:sp macro="" textlink="">
      <xdr:nvSpPr>
        <xdr:cNvPr id="3695" name="Texto 17" hidden="1">
          <a:extLst>
            <a:ext uri="{FF2B5EF4-FFF2-40B4-BE49-F238E27FC236}">
              <a16:creationId xmlns:a16="http://schemas.microsoft.com/office/drawing/2014/main" id="{00000000-0008-0000-0000-00006F0E0000}"/>
            </a:ext>
          </a:extLst>
        </xdr:cNvPr>
        <xdr:cNvSpPr txBox="1">
          <a:spLocks noChangeArrowheads="1"/>
        </xdr:cNvSpPr>
      </xdr:nvSpPr>
      <xdr:spPr bwMode="auto">
        <a:xfrm>
          <a:off x="205740" y="8884024"/>
          <a:ext cx="1333500" cy="238125"/>
        </a:xfrm>
        <a:prstGeom prst="rect">
          <a:avLst/>
        </a:prstGeom>
        <a:noFill/>
        <a:ln w="9525">
          <a:noFill/>
          <a:miter lim="800000"/>
          <a:headEnd/>
          <a:tailEnd/>
        </a:ln>
      </xdr:spPr>
    </xdr:sp>
    <xdr:clientData/>
  </xdr:oneCellAnchor>
  <xdr:oneCellAnchor>
    <xdr:from>
      <xdr:col>0</xdr:col>
      <xdr:colOff>1828800</xdr:colOff>
      <xdr:row>34</xdr:row>
      <xdr:rowOff>0</xdr:rowOff>
    </xdr:from>
    <xdr:ext cx="1333500" cy="238125"/>
    <xdr:sp macro="" textlink="">
      <xdr:nvSpPr>
        <xdr:cNvPr id="3696" name="Texto 17" hidden="1">
          <a:extLst>
            <a:ext uri="{FF2B5EF4-FFF2-40B4-BE49-F238E27FC236}">
              <a16:creationId xmlns:a16="http://schemas.microsoft.com/office/drawing/2014/main" id="{00000000-0008-0000-0000-0000700E0000}"/>
            </a:ext>
          </a:extLst>
        </xdr:cNvPr>
        <xdr:cNvSpPr txBox="1">
          <a:spLocks noChangeArrowheads="1"/>
        </xdr:cNvSpPr>
      </xdr:nvSpPr>
      <xdr:spPr bwMode="auto">
        <a:xfrm>
          <a:off x="205740" y="8884024"/>
          <a:ext cx="1333500" cy="238125"/>
        </a:xfrm>
        <a:prstGeom prst="rect">
          <a:avLst/>
        </a:prstGeom>
        <a:noFill/>
        <a:ln w="9525">
          <a:noFill/>
          <a:miter lim="800000"/>
          <a:headEnd/>
          <a:tailEnd/>
        </a:ln>
      </xdr:spPr>
    </xdr:sp>
    <xdr:clientData/>
  </xdr:oneCellAnchor>
  <xdr:oneCellAnchor>
    <xdr:from>
      <xdr:col>0</xdr:col>
      <xdr:colOff>1828800</xdr:colOff>
      <xdr:row>34</xdr:row>
      <xdr:rowOff>0</xdr:rowOff>
    </xdr:from>
    <xdr:ext cx="1333500" cy="238125"/>
    <xdr:sp macro="" textlink="">
      <xdr:nvSpPr>
        <xdr:cNvPr id="3697" name="Texto 17" hidden="1">
          <a:extLst>
            <a:ext uri="{FF2B5EF4-FFF2-40B4-BE49-F238E27FC236}">
              <a16:creationId xmlns:a16="http://schemas.microsoft.com/office/drawing/2014/main" id="{00000000-0008-0000-0000-0000710E0000}"/>
            </a:ext>
          </a:extLst>
        </xdr:cNvPr>
        <xdr:cNvSpPr txBox="1">
          <a:spLocks noChangeArrowheads="1"/>
        </xdr:cNvSpPr>
      </xdr:nvSpPr>
      <xdr:spPr bwMode="auto">
        <a:xfrm>
          <a:off x="205740" y="8884024"/>
          <a:ext cx="1333500" cy="238125"/>
        </a:xfrm>
        <a:prstGeom prst="rect">
          <a:avLst/>
        </a:prstGeom>
        <a:noFill/>
        <a:ln w="9525">
          <a:noFill/>
          <a:miter lim="800000"/>
          <a:headEnd/>
          <a:tailEnd/>
        </a:ln>
      </xdr:spPr>
    </xdr:sp>
    <xdr:clientData/>
  </xdr:oneCellAnchor>
  <xdr:oneCellAnchor>
    <xdr:from>
      <xdr:col>0</xdr:col>
      <xdr:colOff>1828800</xdr:colOff>
      <xdr:row>34</xdr:row>
      <xdr:rowOff>0</xdr:rowOff>
    </xdr:from>
    <xdr:ext cx="1333500" cy="238125"/>
    <xdr:sp macro="" textlink="">
      <xdr:nvSpPr>
        <xdr:cNvPr id="3698" name="Texto 17" hidden="1">
          <a:extLst>
            <a:ext uri="{FF2B5EF4-FFF2-40B4-BE49-F238E27FC236}">
              <a16:creationId xmlns:a16="http://schemas.microsoft.com/office/drawing/2014/main" id="{00000000-0008-0000-0000-0000720E0000}"/>
            </a:ext>
          </a:extLst>
        </xdr:cNvPr>
        <xdr:cNvSpPr txBox="1">
          <a:spLocks noChangeArrowheads="1"/>
        </xdr:cNvSpPr>
      </xdr:nvSpPr>
      <xdr:spPr bwMode="auto">
        <a:xfrm>
          <a:off x="205740" y="8884024"/>
          <a:ext cx="1333500" cy="238125"/>
        </a:xfrm>
        <a:prstGeom prst="rect">
          <a:avLst/>
        </a:prstGeom>
        <a:noFill/>
        <a:ln w="9525">
          <a:noFill/>
          <a:miter lim="800000"/>
          <a:headEnd/>
          <a:tailEnd/>
        </a:ln>
      </xdr:spPr>
    </xdr:sp>
    <xdr:clientData/>
  </xdr:oneCellAnchor>
  <xdr:oneCellAnchor>
    <xdr:from>
      <xdr:col>0</xdr:col>
      <xdr:colOff>1828800</xdr:colOff>
      <xdr:row>34</xdr:row>
      <xdr:rowOff>0</xdr:rowOff>
    </xdr:from>
    <xdr:ext cx="1333500" cy="238125"/>
    <xdr:sp macro="" textlink="">
      <xdr:nvSpPr>
        <xdr:cNvPr id="3699" name="Texto 17" hidden="1">
          <a:extLst>
            <a:ext uri="{FF2B5EF4-FFF2-40B4-BE49-F238E27FC236}">
              <a16:creationId xmlns:a16="http://schemas.microsoft.com/office/drawing/2014/main" id="{00000000-0008-0000-0000-0000730E0000}"/>
            </a:ext>
          </a:extLst>
        </xdr:cNvPr>
        <xdr:cNvSpPr txBox="1">
          <a:spLocks noChangeArrowheads="1"/>
        </xdr:cNvSpPr>
      </xdr:nvSpPr>
      <xdr:spPr bwMode="auto">
        <a:xfrm>
          <a:off x="205740" y="8884024"/>
          <a:ext cx="1333500" cy="238125"/>
        </a:xfrm>
        <a:prstGeom prst="rect">
          <a:avLst/>
        </a:prstGeom>
        <a:noFill/>
        <a:ln w="9525">
          <a:noFill/>
          <a:miter lim="800000"/>
          <a:headEnd/>
          <a:tailEnd/>
        </a:ln>
      </xdr:spPr>
    </xdr:sp>
    <xdr:clientData/>
  </xdr:oneCellAnchor>
  <xdr:oneCellAnchor>
    <xdr:from>
      <xdr:col>0</xdr:col>
      <xdr:colOff>1828800</xdr:colOff>
      <xdr:row>34</xdr:row>
      <xdr:rowOff>0</xdr:rowOff>
    </xdr:from>
    <xdr:ext cx="1333500" cy="238125"/>
    <xdr:sp macro="" textlink="">
      <xdr:nvSpPr>
        <xdr:cNvPr id="3700" name="Texto 17" hidden="1">
          <a:extLst>
            <a:ext uri="{FF2B5EF4-FFF2-40B4-BE49-F238E27FC236}">
              <a16:creationId xmlns:a16="http://schemas.microsoft.com/office/drawing/2014/main" id="{00000000-0008-0000-0000-0000740E0000}"/>
            </a:ext>
          </a:extLst>
        </xdr:cNvPr>
        <xdr:cNvSpPr txBox="1">
          <a:spLocks noChangeArrowheads="1"/>
        </xdr:cNvSpPr>
      </xdr:nvSpPr>
      <xdr:spPr bwMode="auto">
        <a:xfrm>
          <a:off x="205740" y="8884024"/>
          <a:ext cx="1333500" cy="238125"/>
        </a:xfrm>
        <a:prstGeom prst="rect">
          <a:avLst/>
        </a:prstGeom>
        <a:noFill/>
        <a:ln w="9525">
          <a:noFill/>
          <a:miter lim="800000"/>
          <a:headEnd/>
          <a:tailEnd/>
        </a:ln>
      </xdr:spPr>
    </xdr:sp>
    <xdr:clientData/>
  </xdr:oneCellAnchor>
  <xdr:oneCellAnchor>
    <xdr:from>
      <xdr:col>1</xdr:col>
      <xdr:colOff>552450</xdr:colOff>
      <xdr:row>34</xdr:row>
      <xdr:rowOff>0</xdr:rowOff>
    </xdr:from>
    <xdr:ext cx="1333500" cy="238125"/>
    <xdr:sp macro="" textlink="">
      <xdr:nvSpPr>
        <xdr:cNvPr id="3701" name="Texto 17" hidden="1">
          <a:extLst>
            <a:ext uri="{FF2B5EF4-FFF2-40B4-BE49-F238E27FC236}">
              <a16:creationId xmlns:a16="http://schemas.microsoft.com/office/drawing/2014/main" id="{00000000-0008-0000-0000-0000750E0000}"/>
            </a:ext>
          </a:extLst>
        </xdr:cNvPr>
        <xdr:cNvSpPr txBox="1">
          <a:spLocks noChangeArrowheads="1"/>
        </xdr:cNvSpPr>
      </xdr:nvSpPr>
      <xdr:spPr bwMode="auto">
        <a:xfrm>
          <a:off x="758638" y="8884024"/>
          <a:ext cx="1333500" cy="238125"/>
        </a:xfrm>
        <a:prstGeom prst="rect">
          <a:avLst/>
        </a:prstGeom>
        <a:noFill/>
        <a:ln w="9525">
          <a:noFill/>
          <a:miter lim="800000"/>
          <a:headEnd/>
          <a:tailEnd/>
        </a:ln>
      </xdr:spPr>
    </xdr:sp>
    <xdr:clientData/>
  </xdr:oneCellAnchor>
  <xdr:oneCellAnchor>
    <xdr:from>
      <xdr:col>2</xdr:col>
      <xdr:colOff>552450</xdr:colOff>
      <xdr:row>34</xdr:row>
      <xdr:rowOff>0</xdr:rowOff>
    </xdr:from>
    <xdr:ext cx="1333500" cy="238125"/>
    <xdr:sp macro="" textlink="">
      <xdr:nvSpPr>
        <xdr:cNvPr id="3702" name="Texto 17" hidden="1">
          <a:extLst>
            <a:ext uri="{FF2B5EF4-FFF2-40B4-BE49-F238E27FC236}">
              <a16:creationId xmlns:a16="http://schemas.microsoft.com/office/drawing/2014/main" id="{00000000-0008-0000-0000-0000760E0000}"/>
            </a:ext>
          </a:extLst>
        </xdr:cNvPr>
        <xdr:cNvSpPr txBox="1">
          <a:spLocks noChangeArrowheads="1"/>
        </xdr:cNvSpPr>
      </xdr:nvSpPr>
      <xdr:spPr bwMode="auto">
        <a:xfrm>
          <a:off x="1753721" y="8884024"/>
          <a:ext cx="1333500" cy="238125"/>
        </a:xfrm>
        <a:prstGeom prst="rect">
          <a:avLst/>
        </a:prstGeom>
        <a:noFill/>
        <a:ln w="9525">
          <a:noFill/>
          <a:miter lim="800000"/>
          <a:headEnd/>
          <a:tailEnd/>
        </a:ln>
      </xdr:spPr>
    </xdr:sp>
    <xdr:clientData/>
  </xdr:oneCellAnchor>
  <xdr:oneCellAnchor>
    <xdr:from>
      <xdr:col>0</xdr:col>
      <xdr:colOff>1828800</xdr:colOff>
      <xdr:row>38</xdr:row>
      <xdr:rowOff>0</xdr:rowOff>
    </xdr:from>
    <xdr:ext cx="1333500" cy="238125"/>
    <xdr:sp macro="" textlink="">
      <xdr:nvSpPr>
        <xdr:cNvPr id="3703" name="Texto 17" hidden="1">
          <a:extLst>
            <a:ext uri="{FF2B5EF4-FFF2-40B4-BE49-F238E27FC236}">
              <a16:creationId xmlns:a16="http://schemas.microsoft.com/office/drawing/2014/main" id="{00000000-0008-0000-0000-0000770E0000}"/>
            </a:ext>
          </a:extLst>
        </xdr:cNvPr>
        <xdr:cNvSpPr txBox="1">
          <a:spLocks noChangeArrowheads="1"/>
        </xdr:cNvSpPr>
      </xdr:nvSpPr>
      <xdr:spPr bwMode="auto">
        <a:xfrm>
          <a:off x="205740" y="11143129"/>
          <a:ext cx="1333500" cy="238125"/>
        </a:xfrm>
        <a:prstGeom prst="rect">
          <a:avLst/>
        </a:prstGeom>
        <a:noFill/>
        <a:ln w="9525">
          <a:noFill/>
          <a:miter lim="800000"/>
          <a:headEnd/>
          <a:tailEnd/>
        </a:ln>
      </xdr:spPr>
    </xdr:sp>
    <xdr:clientData/>
  </xdr:oneCellAnchor>
  <xdr:oneCellAnchor>
    <xdr:from>
      <xdr:col>0</xdr:col>
      <xdr:colOff>1828800</xdr:colOff>
      <xdr:row>38</xdr:row>
      <xdr:rowOff>0</xdr:rowOff>
    </xdr:from>
    <xdr:ext cx="1333500" cy="238125"/>
    <xdr:sp macro="" textlink="">
      <xdr:nvSpPr>
        <xdr:cNvPr id="3704" name="Texto 17" hidden="1">
          <a:extLst>
            <a:ext uri="{FF2B5EF4-FFF2-40B4-BE49-F238E27FC236}">
              <a16:creationId xmlns:a16="http://schemas.microsoft.com/office/drawing/2014/main" id="{00000000-0008-0000-0000-0000780E0000}"/>
            </a:ext>
          </a:extLst>
        </xdr:cNvPr>
        <xdr:cNvSpPr txBox="1">
          <a:spLocks noChangeArrowheads="1"/>
        </xdr:cNvSpPr>
      </xdr:nvSpPr>
      <xdr:spPr bwMode="auto">
        <a:xfrm>
          <a:off x="205740" y="11143129"/>
          <a:ext cx="1333500" cy="238125"/>
        </a:xfrm>
        <a:prstGeom prst="rect">
          <a:avLst/>
        </a:prstGeom>
        <a:noFill/>
        <a:ln w="9525">
          <a:noFill/>
          <a:miter lim="800000"/>
          <a:headEnd/>
          <a:tailEnd/>
        </a:ln>
      </xdr:spPr>
    </xdr:sp>
    <xdr:clientData/>
  </xdr:oneCellAnchor>
  <xdr:oneCellAnchor>
    <xdr:from>
      <xdr:col>0</xdr:col>
      <xdr:colOff>1828800</xdr:colOff>
      <xdr:row>38</xdr:row>
      <xdr:rowOff>0</xdr:rowOff>
    </xdr:from>
    <xdr:ext cx="1333500" cy="238125"/>
    <xdr:sp macro="" textlink="">
      <xdr:nvSpPr>
        <xdr:cNvPr id="3705" name="Texto 17" hidden="1">
          <a:extLst>
            <a:ext uri="{FF2B5EF4-FFF2-40B4-BE49-F238E27FC236}">
              <a16:creationId xmlns:a16="http://schemas.microsoft.com/office/drawing/2014/main" id="{00000000-0008-0000-0000-0000790E0000}"/>
            </a:ext>
          </a:extLst>
        </xdr:cNvPr>
        <xdr:cNvSpPr txBox="1">
          <a:spLocks noChangeArrowheads="1"/>
        </xdr:cNvSpPr>
      </xdr:nvSpPr>
      <xdr:spPr bwMode="auto">
        <a:xfrm>
          <a:off x="205740" y="11143129"/>
          <a:ext cx="1333500" cy="238125"/>
        </a:xfrm>
        <a:prstGeom prst="rect">
          <a:avLst/>
        </a:prstGeom>
        <a:noFill/>
        <a:ln w="9525">
          <a:noFill/>
          <a:miter lim="800000"/>
          <a:headEnd/>
          <a:tailEnd/>
        </a:ln>
      </xdr:spPr>
    </xdr:sp>
    <xdr:clientData/>
  </xdr:oneCellAnchor>
  <xdr:oneCellAnchor>
    <xdr:from>
      <xdr:col>0</xdr:col>
      <xdr:colOff>1828800</xdr:colOff>
      <xdr:row>38</xdr:row>
      <xdr:rowOff>0</xdr:rowOff>
    </xdr:from>
    <xdr:ext cx="1333500" cy="238125"/>
    <xdr:sp macro="" textlink="">
      <xdr:nvSpPr>
        <xdr:cNvPr id="3706" name="Texto 17" hidden="1">
          <a:extLst>
            <a:ext uri="{FF2B5EF4-FFF2-40B4-BE49-F238E27FC236}">
              <a16:creationId xmlns:a16="http://schemas.microsoft.com/office/drawing/2014/main" id="{00000000-0008-0000-0000-00007A0E0000}"/>
            </a:ext>
          </a:extLst>
        </xdr:cNvPr>
        <xdr:cNvSpPr txBox="1">
          <a:spLocks noChangeArrowheads="1"/>
        </xdr:cNvSpPr>
      </xdr:nvSpPr>
      <xdr:spPr bwMode="auto">
        <a:xfrm>
          <a:off x="205740" y="11143129"/>
          <a:ext cx="1333500" cy="238125"/>
        </a:xfrm>
        <a:prstGeom prst="rect">
          <a:avLst/>
        </a:prstGeom>
        <a:noFill/>
        <a:ln w="9525">
          <a:noFill/>
          <a:miter lim="800000"/>
          <a:headEnd/>
          <a:tailEnd/>
        </a:ln>
      </xdr:spPr>
    </xdr:sp>
    <xdr:clientData/>
  </xdr:oneCellAnchor>
  <xdr:oneCellAnchor>
    <xdr:from>
      <xdr:col>0</xdr:col>
      <xdr:colOff>1828800</xdr:colOff>
      <xdr:row>38</xdr:row>
      <xdr:rowOff>0</xdr:rowOff>
    </xdr:from>
    <xdr:ext cx="1333500" cy="238125"/>
    <xdr:sp macro="" textlink="">
      <xdr:nvSpPr>
        <xdr:cNvPr id="3707" name="Texto 17" hidden="1">
          <a:extLst>
            <a:ext uri="{FF2B5EF4-FFF2-40B4-BE49-F238E27FC236}">
              <a16:creationId xmlns:a16="http://schemas.microsoft.com/office/drawing/2014/main" id="{00000000-0008-0000-0000-00007B0E0000}"/>
            </a:ext>
          </a:extLst>
        </xdr:cNvPr>
        <xdr:cNvSpPr txBox="1">
          <a:spLocks noChangeArrowheads="1"/>
        </xdr:cNvSpPr>
      </xdr:nvSpPr>
      <xdr:spPr bwMode="auto">
        <a:xfrm>
          <a:off x="205740" y="11143129"/>
          <a:ext cx="1333500" cy="238125"/>
        </a:xfrm>
        <a:prstGeom prst="rect">
          <a:avLst/>
        </a:prstGeom>
        <a:noFill/>
        <a:ln w="9525">
          <a:noFill/>
          <a:miter lim="800000"/>
          <a:headEnd/>
          <a:tailEnd/>
        </a:ln>
      </xdr:spPr>
    </xdr:sp>
    <xdr:clientData/>
  </xdr:oneCellAnchor>
  <xdr:oneCellAnchor>
    <xdr:from>
      <xdr:col>0</xdr:col>
      <xdr:colOff>1828800</xdr:colOff>
      <xdr:row>38</xdr:row>
      <xdr:rowOff>0</xdr:rowOff>
    </xdr:from>
    <xdr:ext cx="1333500" cy="238125"/>
    <xdr:sp macro="" textlink="">
      <xdr:nvSpPr>
        <xdr:cNvPr id="3708" name="Texto 17" hidden="1">
          <a:extLst>
            <a:ext uri="{FF2B5EF4-FFF2-40B4-BE49-F238E27FC236}">
              <a16:creationId xmlns:a16="http://schemas.microsoft.com/office/drawing/2014/main" id="{00000000-0008-0000-0000-00007C0E0000}"/>
            </a:ext>
          </a:extLst>
        </xdr:cNvPr>
        <xdr:cNvSpPr txBox="1">
          <a:spLocks noChangeArrowheads="1"/>
        </xdr:cNvSpPr>
      </xdr:nvSpPr>
      <xdr:spPr bwMode="auto">
        <a:xfrm>
          <a:off x="205740" y="11143129"/>
          <a:ext cx="1333500" cy="238125"/>
        </a:xfrm>
        <a:prstGeom prst="rect">
          <a:avLst/>
        </a:prstGeom>
        <a:noFill/>
        <a:ln w="9525">
          <a:noFill/>
          <a:miter lim="800000"/>
          <a:headEnd/>
          <a:tailEnd/>
        </a:ln>
      </xdr:spPr>
    </xdr:sp>
    <xdr:clientData/>
  </xdr:oneCellAnchor>
  <xdr:oneCellAnchor>
    <xdr:from>
      <xdr:col>0</xdr:col>
      <xdr:colOff>1828800</xdr:colOff>
      <xdr:row>38</xdr:row>
      <xdr:rowOff>0</xdr:rowOff>
    </xdr:from>
    <xdr:ext cx="1333500" cy="238125"/>
    <xdr:sp macro="" textlink="">
      <xdr:nvSpPr>
        <xdr:cNvPr id="3709" name="Texto 17" hidden="1">
          <a:extLst>
            <a:ext uri="{FF2B5EF4-FFF2-40B4-BE49-F238E27FC236}">
              <a16:creationId xmlns:a16="http://schemas.microsoft.com/office/drawing/2014/main" id="{00000000-0008-0000-0000-00007D0E0000}"/>
            </a:ext>
          </a:extLst>
        </xdr:cNvPr>
        <xdr:cNvSpPr txBox="1">
          <a:spLocks noChangeArrowheads="1"/>
        </xdr:cNvSpPr>
      </xdr:nvSpPr>
      <xdr:spPr bwMode="auto">
        <a:xfrm>
          <a:off x="205740" y="11143129"/>
          <a:ext cx="1333500" cy="238125"/>
        </a:xfrm>
        <a:prstGeom prst="rect">
          <a:avLst/>
        </a:prstGeom>
        <a:noFill/>
        <a:ln w="9525">
          <a:noFill/>
          <a:miter lim="800000"/>
          <a:headEnd/>
          <a:tailEnd/>
        </a:ln>
      </xdr:spPr>
    </xdr:sp>
    <xdr:clientData/>
  </xdr:oneCellAnchor>
  <xdr:oneCellAnchor>
    <xdr:from>
      <xdr:col>0</xdr:col>
      <xdr:colOff>1828800</xdr:colOff>
      <xdr:row>38</xdr:row>
      <xdr:rowOff>0</xdr:rowOff>
    </xdr:from>
    <xdr:ext cx="1333500" cy="238125"/>
    <xdr:sp macro="" textlink="">
      <xdr:nvSpPr>
        <xdr:cNvPr id="3710" name="Texto 17" hidden="1">
          <a:extLst>
            <a:ext uri="{FF2B5EF4-FFF2-40B4-BE49-F238E27FC236}">
              <a16:creationId xmlns:a16="http://schemas.microsoft.com/office/drawing/2014/main" id="{00000000-0008-0000-0000-00007E0E0000}"/>
            </a:ext>
          </a:extLst>
        </xdr:cNvPr>
        <xdr:cNvSpPr txBox="1">
          <a:spLocks noChangeArrowheads="1"/>
        </xdr:cNvSpPr>
      </xdr:nvSpPr>
      <xdr:spPr bwMode="auto">
        <a:xfrm>
          <a:off x="205740" y="11143129"/>
          <a:ext cx="1333500" cy="238125"/>
        </a:xfrm>
        <a:prstGeom prst="rect">
          <a:avLst/>
        </a:prstGeom>
        <a:noFill/>
        <a:ln w="9525">
          <a:noFill/>
          <a:miter lim="800000"/>
          <a:headEnd/>
          <a:tailEnd/>
        </a:ln>
      </xdr:spPr>
    </xdr:sp>
    <xdr:clientData/>
  </xdr:oneCellAnchor>
  <xdr:oneCellAnchor>
    <xdr:from>
      <xdr:col>0</xdr:col>
      <xdr:colOff>1828800</xdr:colOff>
      <xdr:row>38</xdr:row>
      <xdr:rowOff>0</xdr:rowOff>
    </xdr:from>
    <xdr:ext cx="1333500" cy="247650"/>
    <xdr:sp macro="" textlink="">
      <xdr:nvSpPr>
        <xdr:cNvPr id="3711" name="Texto 17" hidden="1">
          <a:extLst>
            <a:ext uri="{FF2B5EF4-FFF2-40B4-BE49-F238E27FC236}">
              <a16:creationId xmlns:a16="http://schemas.microsoft.com/office/drawing/2014/main" id="{00000000-0008-0000-0000-00007F0E0000}"/>
            </a:ext>
          </a:extLst>
        </xdr:cNvPr>
        <xdr:cNvSpPr txBox="1">
          <a:spLocks noChangeArrowheads="1"/>
        </xdr:cNvSpPr>
      </xdr:nvSpPr>
      <xdr:spPr bwMode="auto">
        <a:xfrm>
          <a:off x="205740" y="11143129"/>
          <a:ext cx="1333500" cy="247650"/>
        </a:xfrm>
        <a:prstGeom prst="rect">
          <a:avLst/>
        </a:prstGeom>
        <a:noFill/>
        <a:ln w="9525">
          <a:noFill/>
          <a:miter lim="800000"/>
          <a:headEnd/>
          <a:tailEnd/>
        </a:ln>
      </xdr:spPr>
    </xdr:sp>
    <xdr:clientData/>
  </xdr:oneCellAnchor>
  <xdr:oneCellAnchor>
    <xdr:from>
      <xdr:col>0</xdr:col>
      <xdr:colOff>1828800</xdr:colOff>
      <xdr:row>38</xdr:row>
      <xdr:rowOff>0</xdr:rowOff>
    </xdr:from>
    <xdr:ext cx="1333500" cy="247650"/>
    <xdr:sp macro="" textlink="">
      <xdr:nvSpPr>
        <xdr:cNvPr id="3712" name="Texto 17" hidden="1">
          <a:extLst>
            <a:ext uri="{FF2B5EF4-FFF2-40B4-BE49-F238E27FC236}">
              <a16:creationId xmlns:a16="http://schemas.microsoft.com/office/drawing/2014/main" id="{00000000-0008-0000-0000-0000800E0000}"/>
            </a:ext>
          </a:extLst>
        </xdr:cNvPr>
        <xdr:cNvSpPr txBox="1">
          <a:spLocks noChangeArrowheads="1"/>
        </xdr:cNvSpPr>
      </xdr:nvSpPr>
      <xdr:spPr bwMode="auto">
        <a:xfrm>
          <a:off x="205740" y="11143129"/>
          <a:ext cx="1333500" cy="247650"/>
        </a:xfrm>
        <a:prstGeom prst="rect">
          <a:avLst/>
        </a:prstGeom>
        <a:noFill/>
        <a:ln w="9525">
          <a:noFill/>
          <a:miter lim="800000"/>
          <a:headEnd/>
          <a:tailEnd/>
        </a:ln>
      </xdr:spPr>
    </xdr:sp>
    <xdr:clientData/>
  </xdr:oneCellAnchor>
  <xdr:oneCellAnchor>
    <xdr:from>
      <xdr:col>0</xdr:col>
      <xdr:colOff>1828800</xdr:colOff>
      <xdr:row>38</xdr:row>
      <xdr:rowOff>0</xdr:rowOff>
    </xdr:from>
    <xdr:ext cx="1333500" cy="247650"/>
    <xdr:sp macro="" textlink="">
      <xdr:nvSpPr>
        <xdr:cNvPr id="3713" name="Texto 17" hidden="1">
          <a:extLst>
            <a:ext uri="{FF2B5EF4-FFF2-40B4-BE49-F238E27FC236}">
              <a16:creationId xmlns:a16="http://schemas.microsoft.com/office/drawing/2014/main" id="{00000000-0008-0000-0000-0000810E0000}"/>
            </a:ext>
          </a:extLst>
        </xdr:cNvPr>
        <xdr:cNvSpPr txBox="1">
          <a:spLocks noChangeArrowheads="1"/>
        </xdr:cNvSpPr>
      </xdr:nvSpPr>
      <xdr:spPr bwMode="auto">
        <a:xfrm>
          <a:off x="205740" y="11143129"/>
          <a:ext cx="1333500" cy="247650"/>
        </a:xfrm>
        <a:prstGeom prst="rect">
          <a:avLst/>
        </a:prstGeom>
        <a:noFill/>
        <a:ln w="9525">
          <a:noFill/>
          <a:miter lim="800000"/>
          <a:headEnd/>
          <a:tailEnd/>
        </a:ln>
      </xdr:spPr>
    </xdr:sp>
    <xdr:clientData/>
  </xdr:oneCellAnchor>
  <xdr:oneCellAnchor>
    <xdr:from>
      <xdr:col>0</xdr:col>
      <xdr:colOff>1828800</xdr:colOff>
      <xdr:row>38</xdr:row>
      <xdr:rowOff>0</xdr:rowOff>
    </xdr:from>
    <xdr:ext cx="1333500" cy="247650"/>
    <xdr:sp macro="" textlink="">
      <xdr:nvSpPr>
        <xdr:cNvPr id="3714" name="Texto 17" hidden="1">
          <a:extLst>
            <a:ext uri="{FF2B5EF4-FFF2-40B4-BE49-F238E27FC236}">
              <a16:creationId xmlns:a16="http://schemas.microsoft.com/office/drawing/2014/main" id="{00000000-0008-0000-0000-0000820E0000}"/>
            </a:ext>
          </a:extLst>
        </xdr:cNvPr>
        <xdr:cNvSpPr txBox="1">
          <a:spLocks noChangeArrowheads="1"/>
        </xdr:cNvSpPr>
      </xdr:nvSpPr>
      <xdr:spPr bwMode="auto">
        <a:xfrm>
          <a:off x="205740" y="11143129"/>
          <a:ext cx="1333500" cy="247650"/>
        </a:xfrm>
        <a:prstGeom prst="rect">
          <a:avLst/>
        </a:prstGeom>
        <a:noFill/>
        <a:ln w="9525">
          <a:noFill/>
          <a:miter lim="800000"/>
          <a:headEnd/>
          <a:tailEnd/>
        </a:ln>
      </xdr:spPr>
    </xdr:sp>
    <xdr:clientData/>
  </xdr:oneCellAnchor>
  <xdr:oneCellAnchor>
    <xdr:from>
      <xdr:col>0</xdr:col>
      <xdr:colOff>1828800</xdr:colOff>
      <xdr:row>38</xdr:row>
      <xdr:rowOff>0</xdr:rowOff>
    </xdr:from>
    <xdr:ext cx="1333500" cy="247650"/>
    <xdr:sp macro="" textlink="">
      <xdr:nvSpPr>
        <xdr:cNvPr id="3715" name="Texto 17" hidden="1">
          <a:extLst>
            <a:ext uri="{FF2B5EF4-FFF2-40B4-BE49-F238E27FC236}">
              <a16:creationId xmlns:a16="http://schemas.microsoft.com/office/drawing/2014/main" id="{00000000-0008-0000-0000-0000830E0000}"/>
            </a:ext>
          </a:extLst>
        </xdr:cNvPr>
        <xdr:cNvSpPr txBox="1">
          <a:spLocks noChangeArrowheads="1"/>
        </xdr:cNvSpPr>
      </xdr:nvSpPr>
      <xdr:spPr bwMode="auto">
        <a:xfrm>
          <a:off x="205740" y="11143129"/>
          <a:ext cx="1333500" cy="247650"/>
        </a:xfrm>
        <a:prstGeom prst="rect">
          <a:avLst/>
        </a:prstGeom>
        <a:noFill/>
        <a:ln w="9525">
          <a:noFill/>
          <a:miter lim="800000"/>
          <a:headEnd/>
          <a:tailEnd/>
        </a:ln>
      </xdr:spPr>
    </xdr:sp>
    <xdr:clientData/>
  </xdr:oneCellAnchor>
  <xdr:oneCellAnchor>
    <xdr:from>
      <xdr:col>0</xdr:col>
      <xdr:colOff>1828800</xdr:colOff>
      <xdr:row>38</xdr:row>
      <xdr:rowOff>0</xdr:rowOff>
    </xdr:from>
    <xdr:ext cx="1333500" cy="247650"/>
    <xdr:sp macro="" textlink="">
      <xdr:nvSpPr>
        <xdr:cNvPr id="3716" name="Texto 17" hidden="1">
          <a:extLst>
            <a:ext uri="{FF2B5EF4-FFF2-40B4-BE49-F238E27FC236}">
              <a16:creationId xmlns:a16="http://schemas.microsoft.com/office/drawing/2014/main" id="{00000000-0008-0000-0000-0000840E0000}"/>
            </a:ext>
          </a:extLst>
        </xdr:cNvPr>
        <xdr:cNvSpPr txBox="1">
          <a:spLocks noChangeArrowheads="1"/>
        </xdr:cNvSpPr>
      </xdr:nvSpPr>
      <xdr:spPr bwMode="auto">
        <a:xfrm>
          <a:off x="205740" y="11143129"/>
          <a:ext cx="1333500" cy="247650"/>
        </a:xfrm>
        <a:prstGeom prst="rect">
          <a:avLst/>
        </a:prstGeom>
        <a:noFill/>
        <a:ln w="9525">
          <a:noFill/>
          <a:miter lim="800000"/>
          <a:headEnd/>
          <a:tailEnd/>
        </a:ln>
      </xdr:spPr>
    </xdr:sp>
    <xdr:clientData/>
  </xdr:oneCellAnchor>
  <xdr:oneCellAnchor>
    <xdr:from>
      <xdr:col>0</xdr:col>
      <xdr:colOff>1828800</xdr:colOff>
      <xdr:row>38</xdr:row>
      <xdr:rowOff>0</xdr:rowOff>
    </xdr:from>
    <xdr:ext cx="1333500" cy="238125"/>
    <xdr:sp macro="" textlink="">
      <xdr:nvSpPr>
        <xdr:cNvPr id="3717" name="Texto 17" hidden="1">
          <a:extLst>
            <a:ext uri="{FF2B5EF4-FFF2-40B4-BE49-F238E27FC236}">
              <a16:creationId xmlns:a16="http://schemas.microsoft.com/office/drawing/2014/main" id="{00000000-0008-0000-0000-0000850E0000}"/>
            </a:ext>
          </a:extLst>
        </xdr:cNvPr>
        <xdr:cNvSpPr txBox="1">
          <a:spLocks noChangeArrowheads="1"/>
        </xdr:cNvSpPr>
      </xdr:nvSpPr>
      <xdr:spPr bwMode="auto">
        <a:xfrm>
          <a:off x="205740" y="11143129"/>
          <a:ext cx="1333500" cy="238125"/>
        </a:xfrm>
        <a:prstGeom prst="rect">
          <a:avLst/>
        </a:prstGeom>
        <a:noFill/>
        <a:ln w="9525">
          <a:noFill/>
          <a:miter lim="800000"/>
          <a:headEnd/>
          <a:tailEnd/>
        </a:ln>
      </xdr:spPr>
    </xdr:sp>
    <xdr:clientData/>
  </xdr:oneCellAnchor>
  <xdr:oneCellAnchor>
    <xdr:from>
      <xdr:col>0</xdr:col>
      <xdr:colOff>1828800</xdr:colOff>
      <xdr:row>38</xdr:row>
      <xdr:rowOff>0</xdr:rowOff>
    </xdr:from>
    <xdr:ext cx="1333500" cy="238125"/>
    <xdr:sp macro="" textlink="">
      <xdr:nvSpPr>
        <xdr:cNvPr id="3718" name="Texto 17" hidden="1">
          <a:extLst>
            <a:ext uri="{FF2B5EF4-FFF2-40B4-BE49-F238E27FC236}">
              <a16:creationId xmlns:a16="http://schemas.microsoft.com/office/drawing/2014/main" id="{00000000-0008-0000-0000-0000860E0000}"/>
            </a:ext>
          </a:extLst>
        </xdr:cNvPr>
        <xdr:cNvSpPr txBox="1">
          <a:spLocks noChangeArrowheads="1"/>
        </xdr:cNvSpPr>
      </xdr:nvSpPr>
      <xdr:spPr bwMode="auto">
        <a:xfrm>
          <a:off x="205740" y="11143129"/>
          <a:ext cx="1333500" cy="238125"/>
        </a:xfrm>
        <a:prstGeom prst="rect">
          <a:avLst/>
        </a:prstGeom>
        <a:noFill/>
        <a:ln w="9525">
          <a:noFill/>
          <a:miter lim="800000"/>
          <a:headEnd/>
          <a:tailEnd/>
        </a:ln>
      </xdr:spPr>
    </xdr:sp>
    <xdr:clientData/>
  </xdr:oneCellAnchor>
  <xdr:oneCellAnchor>
    <xdr:from>
      <xdr:col>0</xdr:col>
      <xdr:colOff>1828800</xdr:colOff>
      <xdr:row>38</xdr:row>
      <xdr:rowOff>0</xdr:rowOff>
    </xdr:from>
    <xdr:ext cx="1333500" cy="238125"/>
    <xdr:sp macro="" textlink="">
      <xdr:nvSpPr>
        <xdr:cNvPr id="3719" name="Texto 17" hidden="1">
          <a:extLst>
            <a:ext uri="{FF2B5EF4-FFF2-40B4-BE49-F238E27FC236}">
              <a16:creationId xmlns:a16="http://schemas.microsoft.com/office/drawing/2014/main" id="{00000000-0008-0000-0000-0000870E0000}"/>
            </a:ext>
          </a:extLst>
        </xdr:cNvPr>
        <xdr:cNvSpPr txBox="1">
          <a:spLocks noChangeArrowheads="1"/>
        </xdr:cNvSpPr>
      </xdr:nvSpPr>
      <xdr:spPr bwMode="auto">
        <a:xfrm>
          <a:off x="205740" y="11143129"/>
          <a:ext cx="1333500" cy="238125"/>
        </a:xfrm>
        <a:prstGeom prst="rect">
          <a:avLst/>
        </a:prstGeom>
        <a:noFill/>
        <a:ln w="9525">
          <a:noFill/>
          <a:miter lim="800000"/>
          <a:headEnd/>
          <a:tailEnd/>
        </a:ln>
      </xdr:spPr>
    </xdr:sp>
    <xdr:clientData/>
  </xdr:oneCellAnchor>
  <xdr:oneCellAnchor>
    <xdr:from>
      <xdr:col>0</xdr:col>
      <xdr:colOff>1828800</xdr:colOff>
      <xdr:row>38</xdr:row>
      <xdr:rowOff>0</xdr:rowOff>
    </xdr:from>
    <xdr:ext cx="1333500" cy="238125"/>
    <xdr:sp macro="" textlink="">
      <xdr:nvSpPr>
        <xdr:cNvPr id="3720" name="Texto 17" hidden="1">
          <a:extLst>
            <a:ext uri="{FF2B5EF4-FFF2-40B4-BE49-F238E27FC236}">
              <a16:creationId xmlns:a16="http://schemas.microsoft.com/office/drawing/2014/main" id="{00000000-0008-0000-0000-0000880E0000}"/>
            </a:ext>
          </a:extLst>
        </xdr:cNvPr>
        <xdr:cNvSpPr txBox="1">
          <a:spLocks noChangeArrowheads="1"/>
        </xdr:cNvSpPr>
      </xdr:nvSpPr>
      <xdr:spPr bwMode="auto">
        <a:xfrm>
          <a:off x="205740" y="11143129"/>
          <a:ext cx="1333500" cy="238125"/>
        </a:xfrm>
        <a:prstGeom prst="rect">
          <a:avLst/>
        </a:prstGeom>
        <a:noFill/>
        <a:ln w="9525">
          <a:noFill/>
          <a:miter lim="800000"/>
          <a:headEnd/>
          <a:tailEnd/>
        </a:ln>
      </xdr:spPr>
    </xdr:sp>
    <xdr:clientData/>
  </xdr:oneCellAnchor>
  <xdr:oneCellAnchor>
    <xdr:from>
      <xdr:col>0</xdr:col>
      <xdr:colOff>1828800</xdr:colOff>
      <xdr:row>38</xdr:row>
      <xdr:rowOff>0</xdr:rowOff>
    </xdr:from>
    <xdr:ext cx="1333500" cy="238125"/>
    <xdr:sp macro="" textlink="">
      <xdr:nvSpPr>
        <xdr:cNvPr id="3721" name="Texto 17" hidden="1">
          <a:extLst>
            <a:ext uri="{FF2B5EF4-FFF2-40B4-BE49-F238E27FC236}">
              <a16:creationId xmlns:a16="http://schemas.microsoft.com/office/drawing/2014/main" id="{00000000-0008-0000-0000-0000890E0000}"/>
            </a:ext>
          </a:extLst>
        </xdr:cNvPr>
        <xdr:cNvSpPr txBox="1">
          <a:spLocks noChangeArrowheads="1"/>
        </xdr:cNvSpPr>
      </xdr:nvSpPr>
      <xdr:spPr bwMode="auto">
        <a:xfrm>
          <a:off x="205740" y="11143129"/>
          <a:ext cx="1333500" cy="238125"/>
        </a:xfrm>
        <a:prstGeom prst="rect">
          <a:avLst/>
        </a:prstGeom>
        <a:noFill/>
        <a:ln w="9525">
          <a:noFill/>
          <a:miter lim="800000"/>
          <a:headEnd/>
          <a:tailEnd/>
        </a:ln>
      </xdr:spPr>
    </xdr:sp>
    <xdr:clientData/>
  </xdr:oneCellAnchor>
  <xdr:oneCellAnchor>
    <xdr:from>
      <xdr:col>0</xdr:col>
      <xdr:colOff>1828800</xdr:colOff>
      <xdr:row>38</xdr:row>
      <xdr:rowOff>0</xdr:rowOff>
    </xdr:from>
    <xdr:ext cx="1333500" cy="238125"/>
    <xdr:sp macro="" textlink="">
      <xdr:nvSpPr>
        <xdr:cNvPr id="3722" name="Texto 17" hidden="1">
          <a:extLst>
            <a:ext uri="{FF2B5EF4-FFF2-40B4-BE49-F238E27FC236}">
              <a16:creationId xmlns:a16="http://schemas.microsoft.com/office/drawing/2014/main" id="{00000000-0008-0000-0000-00008A0E0000}"/>
            </a:ext>
          </a:extLst>
        </xdr:cNvPr>
        <xdr:cNvSpPr txBox="1">
          <a:spLocks noChangeArrowheads="1"/>
        </xdr:cNvSpPr>
      </xdr:nvSpPr>
      <xdr:spPr bwMode="auto">
        <a:xfrm>
          <a:off x="205740" y="11143129"/>
          <a:ext cx="1333500" cy="238125"/>
        </a:xfrm>
        <a:prstGeom prst="rect">
          <a:avLst/>
        </a:prstGeom>
        <a:noFill/>
        <a:ln w="9525">
          <a:noFill/>
          <a:miter lim="800000"/>
          <a:headEnd/>
          <a:tailEnd/>
        </a:ln>
      </xdr:spPr>
    </xdr:sp>
    <xdr:clientData/>
  </xdr:oneCellAnchor>
  <xdr:oneCellAnchor>
    <xdr:from>
      <xdr:col>0</xdr:col>
      <xdr:colOff>1828800</xdr:colOff>
      <xdr:row>38</xdr:row>
      <xdr:rowOff>0</xdr:rowOff>
    </xdr:from>
    <xdr:ext cx="1333500" cy="238125"/>
    <xdr:sp macro="" textlink="">
      <xdr:nvSpPr>
        <xdr:cNvPr id="3723" name="Texto 17" hidden="1">
          <a:extLst>
            <a:ext uri="{FF2B5EF4-FFF2-40B4-BE49-F238E27FC236}">
              <a16:creationId xmlns:a16="http://schemas.microsoft.com/office/drawing/2014/main" id="{00000000-0008-0000-0000-00008B0E0000}"/>
            </a:ext>
          </a:extLst>
        </xdr:cNvPr>
        <xdr:cNvSpPr txBox="1">
          <a:spLocks noChangeArrowheads="1"/>
        </xdr:cNvSpPr>
      </xdr:nvSpPr>
      <xdr:spPr bwMode="auto">
        <a:xfrm>
          <a:off x="205740" y="11143129"/>
          <a:ext cx="1333500" cy="238125"/>
        </a:xfrm>
        <a:prstGeom prst="rect">
          <a:avLst/>
        </a:prstGeom>
        <a:noFill/>
        <a:ln w="9525">
          <a:noFill/>
          <a:miter lim="800000"/>
          <a:headEnd/>
          <a:tailEnd/>
        </a:ln>
      </xdr:spPr>
    </xdr:sp>
    <xdr:clientData/>
  </xdr:oneCellAnchor>
  <xdr:oneCellAnchor>
    <xdr:from>
      <xdr:col>0</xdr:col>
      <xdr:colOff>1828800</xdr:colOff>
      <xdr:row>38</xdr:row>
      <xdr:rowOff>0</xdr:rowOff>
    </xdr:from>
    <xdr:ext cx="1333500" cy="238125"/>
    <xdr:sp macro="" textlink="">
      <xdr:nvSpPr>
        <xdr:cNvPr id="3724" name="Texto 17" hidden="1">
          <a:extLst>
            <a:ext uri="{FF2B5EF4-FFF2-40B4-BE49-F238E27FC236}">
              <a16:creationId xmlns:a16="http://schemas.microsoft.com/office/drawing/2014/main" id="{00000000-0008-0000-0000-00008C0E0000}"/>
            </a:ext>
          </a:extLst>
        </xdr:cNvPr>
        <xdr:cNvSpPr txBox="1">
          <a:spLocks noChangeArrowheads="1"/>
        </xdr:cNvSpPr>
      </xdr:nvSpPr>
      <xdr:spPr bwMode="auto">
        <a:xfrm>
          <a:off x="205740" y="11143129"/>
          <a:ext cx="1333500" cy="238125"/>
        </a:xfrm>
        <a:prstGeom prst="rect">
          <a:avLst/>
        </a:prstGeom>
        <a:noFill/>
        <a:ln w="9525">
          <a:noFill/>
          <a:miter lim="800000"/>
          <a:headEnd/>
          <a:tailEnd/>
        </a:ln>
      </xdr:spPr>
    </xdr:sp>
    <xdr:clientData/>
  </xdr:oneCellAnchor>
  <xdr:oneCellAnchor>
    <xdr:from>
      <xdr:col>0</xdr:col>
      <xdr:colOff>1828800</xdr:colOff>
      <xdr:row>38</xdr:row>
      <xdr:rowOff>0</xdr:rowOff>
    </xdr:from>
    <xdr:ext cx="1333500" cy="247650"/>
    <xdr:sp macro="" textlink="">
      <xdr:nvSpPr>
        <xdr:cNvPr id="3725" name="Texto 17" hidden="1">
          <a:extLst>
            <a:ext uri="{FF2B5EF4-FFF2-40B4-BE49-F238E27FC236}">
              <a16:creationId xmlns:a16="http://schemas.microsoft.com/office/drawing/2014/main" id="{00000000-0008-0000-0000-00008D0E0000}"/>
            </a:ext>
          </a:extLst>
        </xdr:cNvPr>
        <xdr:cNvSpPr txBox="1">
          <a:spLocks noChangeArrowheads="1"/>
        </xdr:cNvSpPr>
      </xdr:nvSpPr>
      <xdr:spPr bwMode="auto">
        <a:xfrm>
          <a:off x="205740" y="11143129"/>
          <a:ext cx="1333500" cy="247650"/>
        </a:xfrm>
        <a:prstGeom prst="rect">
          <a:avLst/>
        </a:prstGeom>
        <a:noFill/>
        <a:ln w="9525">
          <a:noFill/>
          <a:miter lim="800000"/>
          <a:headEnd/>
          <a:tailEnd/>
        </a:ln>
      </xdr:spPr>
    </xdr:sp>
    <xdr:clientData/>
  </xdr:oneCellAnchor>
  <xdr:oneCellAnchor>
    <xdr:from>
      <xdr:col>0</xdr:col>
      <xdr:colOff>1828800</xdr:colOff>
      <xdr:row>38</xdr:row>
      <xdr:rowOff>0</xdr:rowOff>
    </xdr:from>
    <xdr:ext cx="1333500" cy="247650"/>
    <xdr:sp macro="" textlink="">
      <xdr:nvSpPr>
        <xdr:cNvPr id="3726" name="Texto 17" hidden="1">
          <a:extLst>
            <a:ext uri="{FF2B5EF4-FFF2-40B4-BE49-F238E27FC236}">
              <a16:creationId xmlns:a16="http://schemas.microsoft.com/office/drawing/2014/main" id="{00000000-0008-0000-0000-00008E0E0000}"/>
            </a:ext>
          </a:extLst>
        </xdr:cNvPr>
        <xdr:cNvSpPr txBox="1">
          <a:spLocks noChangeArrowheads="1"/>
        </xdr:cNvSpPr>
      </xdr:nvSpPr>
      <xdr:spPr bwMode="auto">
        <a:xfrm>
          <a:off x="205740" y="11143129"/>
          <a:ext cx="1333500" cy="247650"/>
        </a:xfrm>
        <a:prstGeom prst="rect">
          <a:avLst/>
        </a:prstGeom>
        <a:noFill/>
        <a:ln w="9525">
          <a:noFill/>
          <a:miter lim="800000"/>
          <a:headEnd/>
          <a:tailEnd/>
        </a:ln>
      </xdr:spPr>
    </xdr:sp>
    <xdr:clientData/>
  </xdr:oneCellAnchor>
  <xdr:oneCellAnchor>
    <xdr:from>
      <xdr:col>0</xdr:col>
      <xdr:colOff>1828800</xdr:colOff>
      <xdr:row>38</xdr:row>
      <xdr:rowOff>0</xdr:rowOff>
    </xdr:from>
    <xdr:ext cx="1333500" cy="247650"/>
    <xdr:sp macro="" textlink="">
      <xdr:nvSpPr>
        <xdr:cNvPr id="3727" name="Texto 17" hidden="1">
          <a:extLst>
            <a:ext uri="{FF2B5EF4-FFF2-40B4-BE49-F238E27FC236}">
              <a16:creationId xmlns:a16="http://schemas.microsoft.com/office/drawing/2014/main" id="{00000000-0008-0000-0000-00008F0E0000}"/>
            </a:ext>
          </a:extLst>
        </xdr:cNvPr>
        <xdr:cNvSpPr txBox="1">
          <a:spLocks noChangeArrowheads="1"/>
        </xdr:cNvSpPr>
      </xdr:nvSpPr>
      <xdr:spPr bwMode="auto">
        <a:xfrm>
          <a:off x="205740" y="11143129"/>
          <a:ext cx="1333500" cy="247650"/>
        </a:xfrm>
        <a:prstGeom prst="rect">
          <a:avLst/>
        </a:prstGeom>
        <a:noFill/>
        <a:ln w="9525">
          <a:noFill/>
          <a:miter lim="800000"/>
          <a:headEnd/>
          <a:tailEnd/>
        </a:ln>
      </xdr:spPr>
    </xdr:sp>
    <xdr:clientData/>
  </xdr:oneCellAnchor>
  <xdr:oneCellAnchor>
    <xdr:from>
      <xdr:col>0</xdr:col>
      <xdr:colOff>1828800</xdr:colOff>
      <xdr:row>38</xdr:row>
      <xdr:rowOff>0</xdr:rowOff>
    </xdr:from>
    <xdr:ext cx="1333500" cy="247650"/>
    <xdr:sp macro="" textlink="">
      <xdr:nvSpPr>
        <xdr:cNvPr id="3728" name="Texto 17" hidden="1">
          <a:extLst>
            <a:ext uri="{FF2B5EF4-FFF2-40B4-BE49-F238E27FC236}">
              <a16:creationId xmlns:a16="http://schemas.microsoft.com/office/drawing/2014/main" id="{00000000-0008-0000-0000-0000900E0000}"/>
            </a:ext>
          </a:extLst>
        </xdr:cNvPr>
        <xdr:cNvSpPr txBox="1">
          <a:spLocks noChangeArrowheads="1"/>
        </xdr:cNvSpPr>
      </xdr:nvSpPr>
      <xdr:spPr bwMode="auto">
        <a:xfrm>
          <a:off x="205740" y="11143129"/>
          <a:ext cx="1333500" cy="247650"/>
        </a:xfrm>
        <a:prstGeom prst="rect">
          <a:avLst/>
        </a:prstGeom>
        <a:noFill/>
        <a:ln w="9525">
          <a:noFill/>
          <a:miter lim="800000"/>
          <a:headEnd/>
          <a:tailEnd/>
        </a:ln>
      </xdr:spPr>
    </xdr:sp>
    <xdr:clientData/>
  </xdr:oneCellAnchor>
  <xdr:oneCellAnchor>
    <xdr:from>
      <xdr:col>0</xdr:col>
      <xdr:colOff>1828800</xdr:colOff>
      <xdr:row>38</xdr:row>
      <xdr:rowOff>0</xdr:rowOff>
    </xdr:from>
    <xdr:ext cx="1333500" cy="247650"/>
    <xdr:sp macro="" textlink="">
      <xdr:nvSpPr>
        <xdr:cNvPr id="3729" name="Texto 17" hidden="1">
          <a:extLst>
            <a:ext uri="{FF2B5EF4-FFF2-40B4-BE49-F238E27FC236}">
              <a16:creationId xmlns:a16="http://schemas.microsoft.com/office/drawing/2014/main" id="{00000000-0008-0000-0000-0000910E0000}"/>
            </a:ext>
          </a:extLst>
        </xdr:cNvPr>
        <xdr:cNvSpPr txBox="1">
          <a:spLocks noChangeArrowheads="1"/>
        </xdr:cNvSpPr>
      </xdr:nvSpPr>
      <xdr:spPr bwMode="auto">
        <a:xfrm>
          <a:off x="205740" y="11143129"/>
          <a:ext cx="1333500" cy="247650"/>
        </a:xfrm>
        <a:prstGeom prst="rect">
          <a:avLst/>
        </a:prstGeom>
        <a:noFill/>
        <a:ln w="9525">
          <a:noFill/>
          <a:miter lim="800000"/>
          <a:headEnd/>
          <a:tailEnd/>
        </a:ln>
      </xdr:spPr>
    </xdr:sp>
    <xdr:clientData/>
  </xdr:oneCellAnchor>
  <xdr:oneCellAnchor>
    <xdr:from>
      <xdr:col>0</xdr:col>
      <xdr:colOff>1828800</xdr:colOff>
      <xdr:row>38</xdr:row>
      <xdr:rowOff>0</xdr:rowOff>
    </xdr:from>
    <xdr:ext cx="1333500" cy="247650"/>
    <xdr:sp macro="" textlink="">
      <xdr:nvSpPr>
        <xdr:cNvPr id="3730" name="Texto 17" hidden="1">
          <a:extLst>
            <a:ext uri="{FF2B5EF4-FFF2-40B4-BE49-F238E27FC236}">
              <a16:creationId xmlns:a16="http://schemas.microsoft.com/office/drawing/2014/main" id="{00000000-0008-0000-0000-0000920E0000}"/>
            </a:ext>
          </a:extLst>
        </xdr:cNvPr>
        <xdr:cNvSpPr txBox="1">
          <a:spLocks noChangeArrowheads="1"/>
        </xdr:cNvSpPr>
      </xdr:nvSpPr>
      <xdr:spPr bwMode="auto">
        <a:xfrm>
          <a:off x="205740" y="11143129"/>
          <a:ext cx="1333500" cy="247650"/>
        </a:xfrm>
        <a:prstGeom prst="rect">
          <a:avLst/>
        </a:prstGeom>
        <a:noFill/>
        <a:ln w="9525">
          <a:noFill/>
          <a:miter lim="800000"/>
          <a:headEnd/>
          <a:tailEnd/>
        </a:ln>
      </xdr:spPr>
    </xdr:sp>
    <xdr:clientData/>
  </xdr:oneCellAnchor>
  <xdr:oneCellAnchor>
    <xdr:from>
      <xdr:col>0</xdr:col>
      <xdr:colOff>1828800</xdr:colOff>
      <xdr:row>38</xdr:row>
      <xdr:rowOff>0</xdr:rowOff>
    </xdr:from>
    <xdr:ext cx="1333500" cy="238125"/>
    <xdr:sp macro="" textlink="">
      <xdr:nvSpPr>
        <xdr:cNvPr id="3731" name="Texto 17" hidden="1">
          <a:extLst>
            <a:ext uri="{FF2B5EF4-FFF2-40B4-BE49-F238E27FC236}">
              <a16:creationId xmlns:a16="http://schemas.microsoft.com/office/drawing/2014/main" id="{00000000-0008-0000-0000-0000930E0000}"/>
            </a:ext>
          </a:extLst>
        </xdr:cNvPr>
        <xdr:cNvSpPr txBox="1">
          <a:spLocks noChangeArrowheads="1"/>
        </xdr:cNvSpPr>
      </xdr:nvSpPr>
      <xdr:spPr bwMode="auto">
        <a:xfrm>
          <a:off x="205740" y="11143129"/>
          <a:ext cx="1333500" cy="238125"/>
        </a:xfrm>
        <a:prstGeom prst="rect">
          <a:avLst/>
        </a:prstGeom>
        <a:noFill/>
        <a:ln w="9525">
          <a:noFill/>
          <a:miter lim="800000"/>
          <a:headEnd/>
          <a:tailEnd/>
        </a:ln>
      </xdr:spPr>
    </xdr:sp>
    <xdr:clientData/>
  </xdr:oneCellAnchor>
  <xdr:oneCellAnchor>
    <xdr:from>
      <xdr:col>0</xdr:col>
      <xdr:colOff>1828800</xdr:colOff>
      <xdr:row>38</xdr:row>
      <xdr:rowOff>0</xdr:rowOff>
    </xdr:from>
    <xdr:ext cx="1333500" cy="238125"/>
    <xdr:sp macro="" textlink="">
      <xdr:nvSpPr>
        <xdr:cNvPr id="3732" name="Texto 17" hidden="1">
          <a:extLst>
            <a:ext uri="{FF2B5EF4-FFF2-40B4-BE49-F238E27FC236}">
              <a16:creationId xmlns:a16="http://schemas.microsoft.com/office/drawing/2014/main" id="{00000000-0008-0000-0000-0000940E0000}"/>
            </a:ext>
          </a:extLst>
        </xdr:cNvPr>
        <xdr:cNvSpPr txBox="1">
          <a:spLocks noChangeArrowheads="1"/>
        </xdr:cNvSpPr>
      </xdr:nvSpPr>
      <xdr:spPr bwMode="auto">
        <a:xfrm>
          <a:off x="205740" y="11143129"/>
          <a:ext cx="1333500" cy="238125"/>
        </a:xfrm>
        <a:prstGeom prst="rect">
          <a:avLst/>
        </a:prstGeom>
        <a:noFill/>
        <a:ln w="9525">
          <a:noFill/>
          <a:miter lim="800000"/>
          <a:headEnd/>
          <a:tailEnd/>
        </a:ln>
      </xdr:spPr>
    </xdr:sp>
    <xdr:clientData/>
  </xdr:oneCellAnchor>
  <xdr:oneCellAnchor>
    <xdr:from>
      <xdr:col>0</xdr:col>
      <xdr:colOff>1828800</xdr:colOff>
      <xdr:row>38</xdr:row>
      <xdr:rowOff>0</xdr:rowOff>
    </xdr:from>
    <xdr:ext cx="1333500" cy="238125"/>
    <xdr:sp macro="" textlink="">
      <xdr:nvSpPr>
        <xdr:cNvPr id="3733" name="Texto 17" hidden="1">
          <a:extLst>
            <a:ext uri="{FF2B5EF4-FFF2-40B4-BE49-F238E27FC236}">
              <a16:creationId xmlns:a16="http://schemas.microsoft.com/office/drawing/2014/main" id="{00000000-0008-0000-0000-0000950E0000}"/>
            </a:ext>
          </a:extLst>
        </xdr:cNvPr>
        <xdr:cNvSpPr txBox="1">
          <a:spLocks noChangeArrowheads="1"/>
        </xdr:cNvSpPr>
      </xdr:nvSpPr>
      <xdr:spPr bwMode="auto">
        <a:xfrm>
          <a:off x="205740" y="11143129"/>
          <a:ext cx="1333500" cy="238125"/>
        </a:xfrm>
        <a:prstGeom prst="rect">
          <a:avLst/>
        </a:prstGeom>
        <a:noFill/>
        <a:ln w="9525">
          <a:noFill/>
          <a:miter lim="800000"/>
          <a:headEnd/>
          <a:tailEnd/>
        </a:ln>
      </xdr:spPr>
    </xdr:sp>
    <xdr:clientData/>
  </xdr:oneCellAnchor>
  <xdr:oneCellAnchor>
    <xdr:from>
      <xdr:col>0</xdr:col>
      <xdr:colOff>1828800</xdr:colOff>
      <xdr:row>38</xdr:row>
      <xdr:rowOff>0</xdr:rowOff>
    </xdr:from>
    <xdr:ext cx="1333500" cy="238125"/>
    <xdr:sp macro="" textlink="">
      <xdr:nvSpPr>
        <xdr:cNvPr id="3734" name="Texto 17" hidden="1">
          <a:extLst>
            <a:ext uri="{FF2B5EF4-FFF2-40B4-BE49-F238E27FC236}">
              <a16:creationId xmlns:a16="http://schemas.microsoft.com/office/drawing/2014/main" id="{00000000-0008-0000-0000-0000960E0000}"/>
            </a:ext>
          </a:extLst>
        </xdr:cNvPr>
        <xdr:cNvSpPr txBox="1">
          <a:spLocks noChangeArrowheads="1"/>
        </xdr:cNvSpPr>
      </xdr:nvSpPr>
      <xdr:spPr bwMode="auto">
        <a:xfrm>
          <a:off x="205740" y="11143129"/>
          <a:ext cx="1333500" cy="238125"/>
        </a:xfrm>
        <a:prstGeom prst="rect">
          <a:avLst/>
        </a:prstGeom>
        <a:noFill/>
        <a:ln w="9525">
          <a:noFill/>
          <a:miter lim="800000"/>
          <a:headEnd/>
          <a:tailEnd/>
        </a:ln>
      </xdr:spPr>
    </xdr:sp>
    <xdr:clientData/>
  </xdr:oneCellAnchor>
  <xdr:oneCellAnchor>
    <xdr:from>
      <xdr:col>0</xdr:col>
      <xdr:colOff>1828800</xdr:colOff>
      <xdr:row>38</xdr:row>
      <xdr:rowOff>0</xdr:rowOff>
    </xdr:from>
    <xdr:ext cx="1333500" cy="238125"/>
    <xdr:sp macro="" textlink="">
      <xdr:nvSpPr>
        <xdr:cNvPr id="3735" name="Texto 17" hidden="1">
          <a:extLst>
            <a:ext uri="{FF2B5EF4-FFF2-40B4-BE49-F238E27FC236}">
              <a16:creationId xmlns:a16="http://schemas.microsoft.com/office/drawing/2014/main" id="{00000000-0008-0000-0000-0000970E0000}"/>
            </a:ext>
          </a:extLst>
        </xdr:cNvPr>
        <xdr:cNvSpPr txBox="1">
          <a:spLocks noChangeArrowheads="1"/>
        </xdr:cNvSpPr>
      </xdr:nvSpPr>
      <xdr:spPr bwMode="auto">
        <a:xfrm>
          <a:off x="205740" y="11143129"/>
          <a:ext cx="1333500" cy="238125"/>
        </a:xfrm>
        <a:prstGeom prst="rect">
          <a:avLst/>
        </a:prstGeom>
        <a:noFill/>
        <a:ln w="9525">
          <a:noFill/>
          <a:miter lim="800000"/>
          <a:headEnd/>
          <a:tailEnd/>
        </a:ln>
      </xdr:spPr>
    </xdr:sp>
    <xdr:clientData/>
  </xdr:oneCellAnchor>
  <xdr:oneCellAnchor>
    <xdr:from>
      <xdr:col>0</xdr:col>
      <xdr:colOff>1828800</xdr:colOff>
      <xdr:row>38</xdr:row>
      <xdr:rowOff>0</xdr:rowOff>
    </xdr:from>
    <xdr:ext cx="1333500" cy="238125"/>
    <xdr:sp macro="" textlink="">
      <xdr:nvSpPr>
        <xdr:cNvPr id="3736" name="Texto 17" hidden="1">
          <a:extLst>
            <a:ext uri="{FF2B5EF4-FFF2-40B4-BE49-F238E27FC236}">
              <a16:creationId xmlns:a16="http://schemas.microsoft.com/office/drawing/2014/main" id="{00000000-0008-0000-0000-0000980E0000}"/>
            </a:ext>
          </a:extLst>
        </xdr:cNvPr>
        <xdr:cNvSpPr txBox="1">
          <a:spLocks noChangeArrowheads="1"/>
        </xdr:cNvSpPr>
      </xdr:nvSpPr>
      <xdr:spPr bwMode="auto">
        <a:xfrm>
          <a:off x="205740" y="11143129"/>
          <a:ext cx="1333500" cy="238125"/>
        </a:xfrm>
        <a:prstGeom prst="rect">
          <a:avLst/>
        </a:prstGeom>
        <a:noFill/>
        <a:ln w="9525">
          <a:noFill/>
          <a:miter lim="800000"/>
          <a:headEnd/>
          <a:tailEnd/>
        </a:ln>
      </xdr:spPr>
    </xdr:sp>
    <xdr:clientData/>
  </xdr:oneCellAnchor>
  <xdr:oneCellAnchor>
    <xdr:from>
      <xdr:col>0</xdr:col>
      <xdr:colOff>1828800</xdr:colOff>
      <xdr:row>38</xdr:row>
      <xdr:rowOff>0</xdr:rowOff>
    </xdr:from>
    <xdr:ext cx="1333500" cy="238125"/>
    <xdr:sp macro="" textlink="">
      <xdr:nvSpPr>
        <xdr:cNvPr id="3737" name="Texto 17" hidden="1">
          <a:extLst>
            <a:ext uri="{FF2B5EF4-FFF2-40B4-BE49-F238E27FC236}">
              <a16:creationId xmlns:a16="http://schemas.microsoft.com/office/drawing/2014/main" id="{00000000-0008-0000-0000-0000990E0000}"/>
            </a:ext>
          </a:extLst>
        </xdr:cNvPr>
        <xdr:cNvSpPr txBox="1">
          <a:spLocks noChangeArrowheads="1"/>
        </xdr:cNvSpPr>
      </xdr:nvSpPr>
      <xdr:spPr bwMode="auto">
        <a:xfrm>
          <a:off x="205740" y="11143129"/>
          <a:ext cx="1333500" cy="238125"/>
        </a:xfrm>
        <a:prstGeom prst="rect">
          <a:avLst/>
        </a:prstGeom>
        <a:noFill/>
        <a:ln w="9525">
          <a:noFill/>
          <a:miter lim="800000"/>
          <a:headEnd/>
          <a:tailEnd/>
        </a:ln>
      </xdr:spPr>
    </xdr:sp>
    <xdr:clientData/>
  </xdr:oneCellAnchor>
  <xdr:oneCellAnchor>
    <xdr:from>
      <xdr:col>1</xdr:col>
      <xdr:colOff>552450</xdr:colOff>
      <xdr:row>38</xdr:row>
      <xdr:rowOff>0</xdr:rowOff>
    </xdr:from>
    <xdr:ext cx="1333500" cy="238125"/>
    <xdr:sp macro="" textlink="">
      <xdr:nvSpPr>
        <xdr:cNvPr id="3738" name="Texto 17" hidden="1">
          <a:extLst>
            <a:ext uri="{FF2B5EF4-FFF2-40B4-BE49-F238E27FC236}">
              <a16:creationId xmlns:a16="http://schemas.microsoft.com/office/drawing/2014/main" id="{00000000-0008-0000-0000-00009A0E0000}"/>
            </a:ext>
          </a:extLst>
        </xdr:cNvPr>
        <xdr:cNvSpPr txBox="1">
          <a:spLocks noChangeArrowheads="1"/>
        </xdr:cNvSpPr>
      </xdr:nvSpPr>
      <xdr:spPr bwMode="auto">
        <a:xfrm>
          <a:off x="758638" y="11143129"/>
          <a:ext cx="1333500" cy="238125"/>
        </a:xfrm>
        <a:prstGeom prst="rect">
          <a:avLst/>
        </a:prstGeom>
        <a:noFill/>
        <a:ln w="9525">
          <a:noFill/>
          <a:miter lim="800000"/>
          <a:headEnd/>
          <a:tailEnd/>
        </a:ln>
      </xdr:spPr>
    </xdr:sp>
    <xdr:clientData/>
  </xdr:oneCellAnchor>
  <xdr:oneCellAnchor>
    <xdr:from>
      <xdr:col>2</xdr:col>
      <xdr:colOff>552450</xdr:colOff>
      <xdr:row>38</xdr:row>
      <xdr:rowOff>0</xdr:rowOff>
    </xdr:from>
    <xdr:ext cx="1333500" cy="238125"/>
    <xdr:sp macro="" textlink="">
      <xdr:nvSpPr>
        <xdr:cNvPr id="3739" name="Texto 17" hidden="1">
          <a:extLst>
            <a:ext uri="{FF2B5EF4-FFF2-40B4-BE49-F238E27FC236}">
              <a16:creationId xmlns:a16="http://schemas.microsoft.com/office/drawing/2014/main" id="{00000000-0008-0000-0000-00009B0E0000}"/>
            </a:ext>
          </a:extLst>
        </xdr:cNvPr>
        <xdr:cNvSpPr txBox="1">
          <a:spLocks noChangeArrowheads="1"/>
        </xdr:cNvSpPr>
      </xdr:nvSpPr>
      <xdr:spPr bwMode="auto">
        <a:xfrm>
          <a:off x="1753721" y="11143129"/>
          <a:ext cx="1333500" cy="238125"/>
        </a:xfrm>
        <a:prstGeom prst="rect">
          <a:avLst/>
        </a:prstGeom>
        <a:noFill/>
        <a:ln w="9525">
          <a:noFill/>
          <a:miter lim="800000"/>
          <a:headEnd/>
          <a:tailEnd/>
        </a:ln>
      </xdr:spPr>
    </xdr:sp>
    <xdr:clientData/>
  </xdr:oneCellAnchor>
  <xdr:oneCellAnchor>
    <xdr:from>
      <xdr:col>0</xdr:col>
      <xdr:colOff>1828800</xdr:colOff>
      <xdr:row>44</xdr:row>
      <xdr:rowOff>0</xdr:rowOff>
    </xdr:from>
    <xdr:ext cx="1333500" cy="238125"/>
    <xdr:sp macro="" textlink="">
      <xdr:nvSpPr>
        <xdr:cNvPr id="3740" name="Texto 17" hidden="1">
          <a:extLst>
            <a:ext uri="{FF2B5EF4-FFF2-40B4-BE49-F238E27FC236}">
              <a16:creationId xmlns:a16="http://schemas.microsoft.com/office/drawing/2014/main" id="{00000000-0008-0000-0000-00009C0E0000}"/>
            </a:ext>
          </a:extLst>
        </xdr:cNvPr>
        <xdr:cNvSpPr txBox="1">
          <a:spLocks noChangeArrowheads="1"/>
        </xdr:cNvSpPr>
      </xdr:nvSpPr>
      <xdr:spPr bwMode="auto">
        <a:xfrm>
          <a:off x="205740" y="12147176"/>
          <a:ext cx="1333500" cy="238125"/>
        </a:xfrm>
        <a:prstGeom prst="rect">
          <a:avLst/>
        </a:prstGeom>
        <a:noFill/>
        <a:ln w="9525">
          <a:noFill/>
          <a:miter lim="800000"/>
          <a:headEnd/>
          <a:tailEnd/>
        </a:ln>
      </xdr:spPr>
    </xdr:sp>
    <xdr:clientData/>
  </xdr:oneCellAnchor>
  <xdr:oneCellAnchor>
    <xdr:from>
      <xdr:col>0</xdr:col>
      <xdr:colOff>1828800</xdr:colOff>
      <xdr:row>44</xdr:row>
      <xdr:rowOff>0</xdr:rowOff>
    </xdr:from>
    <xdr:ext cx="1333500" cy="238125"/>
    <xdr:sp macro="" textlink="">
      <xdr:nvSpPr>
        <xdr:cNvPr id="3741" name="Texto 17" hidden="1">
          <a:extLst>
            <a:ext uri="{FF2B5EF4-FFF2-40B4-BE49-F238E27FC236}">
              <a16:creationId xmlns:a16="http://schemas.microsoft.com/office/drawing/2014/main" id="{00000000-0008-0000-0000-00009D0E0000}"/>
            </a:ext>
          </a:extLst>
        </xdr:cNvPr>
        <xdr:cNvSpPr txBox="1">
          <a:spLocks noChangeArrowheads="1"/>
        </xdr:cNvSpPr>
      </xdr:nvSpPr>
      <xdr:spPr bwMode="auto">
        <a:xfrm>
          <a:off x="205740" y="12147176"/>
          <a:ext cx="1333500" cy="238125"/>
        </a:xfrm>
        <a:prstGeom prst="rect">
          <a:avLst/>
        </a:prstGeom>
        <a:noFill/>
        <a:ln w="9525">
          <a:noFill/>
          <a:miter lim="800000"/>
          <a:headEnd/>
          <a:tailEnd/>
        </a:ln>
      </xdr:spPr>
    </xdr:sp>
    <xdr:clientData/>
  </xdr:oneCellAnchor>
  <xdr:oneCellAnchor>
    <xdr:from>
      <xdr:col>0</xdr:col>
      <xdr:colOff>1828800</xdr:colOff>
      <xdr:row>44</xdr:row>
      <xdr:rowOff>0</xdr:rowOff>
    </xdr:from>
    <xdr:ext cx="1333500" cy="238125"/>
    <xdr:sp macro="" textlink="">
      <xdr:nvSpPr>
        <xdr:cNvPr id="3742" name="Texto 17" hidden="1">
          <a:extLst>
            <a:ext uri="{FF2B5EF4-FFF2-40B4-BE49-F238E27FC236}">
              <a16:creationId xmlns:a16="http://schemas.microsoft.com/office/drawing/2014/main" id="{00000000-0008-0000-0000-00009E0E0000}"/>
            </a:ext>
          </a:extLst>
        </xdr:cNvPr>
        <xdr:cNvSpPr txBox="1">
          <a:spLocks noChangeArrowheads="1"/>
        </xdr:cNvSpPr>
      </xdr:nvSpPr>
      <xdr:spPr bwMode="auto">
        <a:xfrm>
          <a:off x="205740" y="12147176"/>
          <a:ext cx="1333500" cy="238125"/>
        </a:xfrm>
        <a:prstGeom prst="rect">
          <a:avLst/>
        </a:prstGeom>
        <a:noFill/>
        <a:ln w="9525">
          <a:noFill/>
          <a:miter lim="800000"/>
          <a:headEnd/>
          <a:tailEnd/>
        </a:ln>
      </xdr:spPr>
    </xdr:sp>
    <xdr:clientData/>
  </xdr:oneCellAnchor>
  <xdr:oneCellAnchor>
    <xdr:from>
      <xdr:col>0</xdr:col>
      <xdr:colOff>1828800</xdr:colOff>
      <xdr:row>44</xdr:row>
      <xdr:rowOff>0</xdr:rowOff>
    </xdr:from>
    <xdr:ext cx="1333500" cy="238125"/>
    <xdr:sp macro="" textlink="">
      <xdr:nvSpPr>
        <xdr:cNvPr id="3743" name="Texto 17" hidden="1">
          <a:extLst>
            <a:ext uri="{FF2B5EF4-FFF2-40B4-BE49-F238E27FC236}">
              <a16:creationId xmlns:a16="http://schemas.microsoft.com/office/drawing/2014/main" id="{00000000-0008-0000-0000-00009F0E0000}"/>
            </a:ext>
          </a:extLst>
        </xdr:cNvPr>
        <xdr:cNvSpPr txBox="1">
          <a:spLocks noChangeArrowheads="1"/>
        </xdr:cNvSpPr>
      </xdr:nvSpPr>
      <xdr:spPr bwMode="auto">
        <a:xfrm>
          <a:off x="205740" y="12147176"/>
          <a:ext cx="1333500" cy="238125"/>
        </a:xfrm>
        <a:prstGeom prst="rect">
          <a:avLst/>
        </a:prstGeom>
        <a:noFill/>
        <a:ln w="9525">
          <a:noFill/>
          <a:miter lim="800000"/>
          <a:headEnd/>
          <a:tailEnd/>
        </a:ln>
      </xdr:spPr>
    </xdr:sp>
    <xdr:clientData/>
  </xdr:oneCellAnchor>
  <xdr:oneCellAnchor>
    <xdr:from>
      <xdr:col>0</xdr:col>
      <xdr:colOff>1828800</xdr:colOff>
      <xdr:row>44</xdr:row>
      <xdr:rowOff>0</xdr:rowOff>
    </xdr:from>
    <xdr:ext cx="1333500" cy="238125"/>
    <xdr:sp macro="" textlink="">
      <xdr:nvSpPr>
        <xdr:cNvPr id="3744" name="Texto 17" hidden="1">
          <a:extLst>
            <a:ext uri="{FF2B5EF4-FFF2-40B4-BE49-F238E27FC236}">
              <a16:creationId xmlns:a16="http://schemas.microsoft.com/office/drawing/2014/main" id="{00000000-0008-0000-0000-0000A00E0000}"/>
            </a:ext>
          </a:extLst>
        </xdr:cNvPr>
        <xdr:cNvSpPr txBox="1">
          <a:spLocks noChangeArrowheads="1"/>
        </xdr:cNvSpPr>
      </xdr:nvSpPr>
      <xdr:spPr bwMode="auto">
        <a:xfrm>
          <a:off x="205740" y="12147176"/>
          <a:ext cx="1333500" cy="238125"/>
        </a:xfrm>
        <a:prstGeom prst="rect">
          <a:avLst/>
        </a:prstGeom>
        <a:noFill/>
        <a:ln w="9525">
          <a:noFill/>
          <a:miter lim="800000"/>
          <a:headEnd/>
          <a:tailEnd/>
        </a:ln>
      </xdr:spPr>
    </xdr:sp>
    <xdr:clientData/>
  </xdr:oneCellAnchor>
  <xdr:oneCellAnchor>
    <xdr:from>
      <xdr:col>0</xdr:col>
      <xdr:colOff>1828800</xdr:colOff>
      <xdr:row>44</xdr:row>
      <xdr:rowOff>0</xdr:rowOff>
    </xdr:from>
    <xdr:ext cx="1333500" cy="238125"/>
    <xdr:sp macro="" textlink="">
      <xdr:nvSpPr>
        <xdr:cNvPr id="3745" name="Texto 17" hidden="1">
          <a:extLst>
            <a:ext uri="{FF2B5EF4-FFF2-40B4-BE49-F238E27FC236}">
              <a16:creationId xmlns:a16="http://schemas.microsoft.com/office/drawing/2014/main" id="{00000000-0008-0000-0000-0000A10E0000}"/>
            </a:ext>
          </a:extLst>
        </xdr:cNvPr>
        <xdr:cNvSpPr txBox="1">
          <a:spLocks noChangeArrowheads="1"/>
        </xdr:cNvSpPr>
      </xdr:nvSpPr>
      <xdr:spPr bwMode="auto">
        <a:xfrm>
          <a:off x="205740" y="12147176"/>
          <a:ext cx="1333500" cy="238125"/>
        </a:xfrm>
        <a:prstGeom prst="rect">
          <a:avLst/>
        </a:prstGeom>
        <a:noFill/>
        <a:ln w="9525">
          <a:noFill/>
          <a:miter lim="800000"/>
          <a:headEnd/>
          <a:tailEnd/>
        </a:ln>
      </xdr:spPr>
    </xdr:sp>
    <xdr:clientData/>
  </xdr:oneCellAnchor>
  <xdr:oneCellAnchor>
    <xdr:from>
      <xdr:col>0</xdr:col>
      <xdr:colOff>1828800</xdr:colOff>
      <xdr:row>44</xdr:row>
      <xdr:rowOff>0</xdr:rowOff>
    </xdr:from>
    <xdr:ext cx="1333500" cy="238125"/>
    <xdr:sp macro="" textlink="">
      <xdr:nvSpPr>
        <xdr:cNvPr id="3746" name="Texto 17" hidden="1">
          <a:extLst>
            <a:ext uri="{FF2B5EF4-FFF2-40B4-BE49-F238E27FC236}">
              <a16:creationId xmlns:a16="http://schemas.microsoft.com/office/drawing/2014/main" id="{00000000-0008-0000-0000-0000A20E0000}"/>
            </a:ext>
          </a:extLst>
        </xdr:cNvPr>
        <xdr:cNvSpPr txBox="1">
          <a:spLocks noChangeArrowheads="1"/>
        </xdr:cNvSpPr>
      </xdr:nvSpPr>
      <xdr:spPr bwMode="auto">
        <a:xfrm>
          <a:off x="205740" y="12147176"/>
          <a:ext cx="1333500" cy="238125"/>
        </a:xfrm>
        <a:prstGeom prst="rect">
          <a:avLst/>
        </a:prstGeom>
        <a:noFill/>
        <a:ln w="9525">
          <a:noFill/>
          <a:miter lim="800000"/>
          <a:headEnd/>
          <a:tailEnd/>
        </a:ln>
      </xdr:spPr>
    </xdr:sp>
    <xdr:clientData/>
  </xdr:oneCellAnchor>
  <xdr:oneCellAnchor>
    <xdr:from>
      <xdr:col>0</xdr:col>
      <xdr:colOff>1828800</xdr:colOff>
      <xdr:row>44</xdr:row>
      <xdr:rowOff>0</xdr:rowOff>
    </xdr:from>
    <xdr:ext cx="1333500" cy="238125"/>
    <xdr:sp macro="" textlink="">
      <xdr:nvSpPr>
        <xdr:cNvPr id="3747" name="Texto 17" hidden="1">
          <a:extLst>
            <a:ext uri="{FF2B5EF4-FFF2-40B4-BE49-F238E27FC236}">
              <a16:creationId xmlns:a16="http://schemas.microsoft.com/office/drawing/2014/main" id="{00000000-0008-0000-0000-0000A30E0000}"/>
            </a:ext>
          </a:extLst>
        </xdr:cNvPr>
        <xdr:cNvSpPr txBox="1">
          <a:spLocks noChangeArrowheads="1"/>
        </xdr:cNvSpPr>
      </xdr:nvSpPr>
      <xdr:spPr bwMode="auto">
        <a:xfrm>
          <a:off x="205740" y="12147176"/>
          <a:ext cx="1333500" cy="238125"/>
        </a:xfrm>
        <a:prstGeom prst="rect">
          <a:avLst/>
        </a:prstGeom>
        <a:noFill/>
        <a:ln w="9525">
          <a:noFill/>
          <a:miter lim="800000"/>
          <a:headEnd/>
          <a:tailEnd/>
        </a:ln>
      </xdr:spPr>
    </xdr:sp>
    <xdr:clientData/>
  </xdr:oneCellAnchor>
  <xdr:oneCellAnchor>
    <xdr:from>
      <xdr:col>0</xdr:col>
      <xdr:colOff>1828800</xdr:colOff>
      <xdr:row>44</xdr:row>
      <xdr:rowOff>0</xdr:rowOff>
    </xdr:from>
    <xdr:ext cx="1333500" cy="247650"/>
    <xdr:sp macro="" textlink="">
      <xdr:nvSpPr>
        <xdr:cNvPr id="3748" name="Texto 17" hidden="1">
          <a:extLst>
            <a:ext uri="{FF2B5EF4-FFF2-40B4-BE49-F238E27FC236}">
              <a16:creationId xmlns:a16="http://schemas.microsoft.com/office/drawing/2014/main" id="{00000000-0008-0000-0000-0000A40E0000}"/>
            </a:ext>
          </a:extLst>
        </xdr:cNvPr>
        <xdr:cNvSpPr txBox="1">
          <a:spLocks noChangeArrowheads="1"/>
        </xdr:cNvSpPr>
      </xdr:nvSpPr>
      <xdr:spPr bwMode="auto">
        <a:xfrm>
          <a:off x="205740" y="12147176"/>
          <a:ext cx="1333500" cy="247650"/>
        </a:xfrm>
        <a:prstGeom prst="rect">
          <a:avLst/>
        </a:prstGeom>
        <a:noFill/>
        <a:ln w="9525">
          <a:noFill/>
          <a:miter lim="800000"/>
          <a:headEnd/>
          <a:tailEnd/>
        </a:ln>
      </xdr:spPr>
    </xdr:sp>
    <xdr:clientData/>
  </xdr:oneCellAnchor>
  <xdr:oneCellAnchor>
    <xdr:from>
      <xdr:col>0</xdr:col>
      <xdr:colOff>1828800</xdr:colOff>
      <xdr:row>44</xdr:row>
      <xdr:rowOff>0</xdr:rowOff>
    </xdr:from>
    <xdr:ext cx="1333500" cy="247650"/>
    <xdr:sp macro="" textlink="">
      <xdr:nvSpPr>
        <xdr:cNvPr id="3749" name="Texto 17" hidden="1">
          <a:extLst>
            <a:ext uri="{FF2B5EF4-FFF2-40B4-BE49-F238E27FC236}">
              <a16:creationId xmlns:a16="http://schemas.microsoft.com/office/drawing/2014/main" id="{00000000-0008-0000-0000-0000A50E0000}"/>
            </a:ext>
          </a:extLst>
        </xdr:cNvPr>
        <xdr:cNvSpPr txBox="1">
          <a:spLocks noChangeArrowheads="1"/>
        </xdr:cNvSpPr>
      </xdr:nvSpPr>
      <xdr:spPr bwMode="auto">
        <a:xfrm>
          <a:off x="205740" y="12147176"/>
          <a:ext cx="1333500" cy="247650"/>
        </a:xfrm>
        <a:prstGeom prst="rect">
          <a:avLst/>
        </a:prstGeom>
        <a:noFill/>
        <a:ln w="9525">
          <a:noFill/>
          <a:miter lim="800000"/>
          <a:headEnd/>
          <a:tailEnd/>
        </a:ln>
      </xdr:spPr>
    </xdr:sp>
    <xdr:clientData/>
  </xdr:oneCellAnchor>
  <xdr:oneCellAnchor>
    <xdr:from>
      <xdr:col>0</xdr:col>
      <xdr:colOff>1828800</xdr:colOff>
      <xdr:row>44</xdr:row>
      <xdr:rowOff>0</xdr:rowOff>
    </xdr:from>
    <xdr:ext cx="1333500" cy="247650"/>
    <xdr:sp macro="" textlink="">
      <xdr:nvSpPr>
        <xdr:cNvPr id="3750" name="Texto 17" hidden="1">
          <a:extLst>
            <a:ext uri="{FF2B5EF4-FFF2-40B4-BE49-F238E27FC236}">
              <a16:creationId xmlns:a16="http://schemas.microsoft.com/office/drawing/2014/main" id="{00000000-0008-0000-0000-0000A60E0000}"/>
            </a:ext>
          </a:extLst>
        </xdr:cNvPr>
        <xdr:cNvSpPr txBox="1">
          <a:spLocks noChangeArrowheads="1"/>
        </xdr:cNvSpPr>
      </xdr:nvSpPr>
      <xdr:spPr bwMode="auto">
        <a:xfrm>
          <a:off x="205740" y="12147176"/>
          <a:ext cx="1333500" cy="247650"/>
        </a:xfrm>
        <a:prstGeom prst="rect">
          <a:avLst/>
        </a:prstGeom>
        <a:noFill/>
        <a:ln w="9525">
          <a:noFill/>
          <a:miter lim="800000"/>
          <a:headEnd/>
          <a:tailEnd/>
        </a:ln>
      </xdr:spPr>
    </xdr:sp>
    <xdr:clientData/>
  </xdr:oneCellAnchor>
  <xdr:oneCellAnchor>
    <xdr:from>
      <xdr:col>0</xdr:col>
      <xdr:colOff>1828800</xdr:colOff>
      <xdr:row>44</xdr:row>
      <xdr:rowOff>0</xdr:rowOff>
    </xdr:from>
    <xdr:ext cx="1333500" cy="247650"/>
    <xdr:sp macro="" textlink="">
      <xdr:nvSpPr>
        <xdr:cNvPr id="3751" name="Texto 17" hidden="1">
          <a:extLst>
            <a:ext uri="{FF2B5EF4-FFF2-40B4-BE49-F238E27FC236}">
              <a16:creationId xmlns:a16="http://schemas.microsoft.com/office/drawing/2014/main" id="{00000000-0008-0000-0000-0000A70E0000}"/>
            </a:ext>
          </a:extLst>
        </xdr:cNvPr>
        <xdr:cNvSpPr txBox="1">
          <a:spLocks noChangeArrowheads="1"/>
        </xdr:cNvSpPr>
      </xdr:nvSpPr>
      <xdr:spPr bwMode="auto">
        <a:xfrm>
          <a:off x="205740" y="12147176"/>
          <a:ext cx="1333500" cy="247650"/>
        </a:xfrm>
        <a:prstGeom prst="rect">
          <a:avLst/>
        </a:prstGeom>
        <a:noFill/>
        <a:ln w="9525">
          <a:noFill/>
          <a:miter lim="800000"/>
          <a:headEnd/>
          <a:tailEnd/>
        </a:ln>
      </xdr:spPr>
    </xdr:sp>
    <xdr:clientData/>
  </xdr:oneCellAnchor>
  <xdr:oneCellAnchor>
    <xdr:from>
      <xdr:col>0</xdr:col>
      <xdr:colOff>1828800</xdr:colOff>
      <xdr:row>44</xdr:row>
      <xdr:rowOff>0</xdr:rowOff>
    </xdr:from>
    <xdr:ext cx="1333500" cy="247650"/>
    <xdr:sp macro="" textlink="">
      <xdr:nvSpPr>
        <xdr:cNvPr id="3752" name="Texto 17" hidden="1">
          <a:extLst>
            <a:ext uri="{FF2B5EF4-FFF2-40B4-BE49-F238E27FC236}">
              <a16:creationId xmlns:a16="http://schemas.microsoft.com/office/drawing/2014/main" id="{00000000-0008-0000-0000-0000A80E0000}"/>
            </a:ext>
          </a:extLst>
        </xdr:cNvPr>
        <xdr:cNvSpPr txBox="1">
          <a:spLocks noChangeArrowheads="1"/>
        </xdr:cNvSpPr>
      </xdr:nvSpPr>
      <xdr:spPr bwMode="auto">
        <a:xfrm>
          <a:off x="205740" y="12147176"/>
          <a:ext cx="1333500" cy="247650"/>
        </a:xfrm>
        <a:prstGeom prst="rect">
          <a:avLst/>
        </a:prstGeom>
        <a:noFill/>
        <a:ln w="9525">
          <a:noFill/>
          <a:miter lim="800000"/>
          <a:headEnd/>
          <a:tailEnd/>
        </a:ln>
      </xdr:spPr>
    </xdr:sp>
    <xdr:clientData/>
  </xdr:oneCellAnchor>
  <xdr:oneCellAnchor>
    <xdr:from>
      <xdr:col>0</xdr:col>
      <xdr:colOff>1828800</xdr:colOff>
      <xdr:row>44</xdr:row>
      <xdr:rowOff>0</xdr:rowOff>
    </xdr:from>
    <xdr:ext cx="1333500" cy="247650"/>
    <xdr:sp macro="" textlink="">
      <xdr:nvSpPr>
        <xdr:cNvPr id="3753" name="Texto 17" hidden="1">
          <a:extLst>
            <a:ext uri="{FF2B5EF4-FFF2-40B4-BE49-F238E27FC236}">
              <a16:creationId xmlns:a16="http://schemas.microsoft.com/office/drawing/2014/main" id="{00000000-0008-0000-0000-0000A90E0000}"/>
            </a:ext>
          </a:extLst>
        </xdr:cNvPr>
        <xdr:cNvSpPr txBox="1">
          <a:spLocks noChangeArrowheads="1"/>
        </xdr:cNvSpPr>
      </xdr:nvSpPr>
      <xdr:spPr bwMode="auto">
        <a:xfrm>
          <a:off x="205740" y="12147176"/>
          <a:ext cx="1333500" cy="247650"/>
        </a:xfrm>
        <a:prstGeom prst="rect">
          <a:avLst/>
        </a:prstGeom>
        <a:noFill/>
        <a:ln w="9525">
          <a:noFill/>
          <a:miter lim="800000"/>
          <a:headEnd/>
          <a:tailEnd/>
        </a:ln>
      </xdr:spPr>
    </xdr:sp>
    <xdr:clientData/>
  </xdr:oneCellAnchor>
  <xdr:oneCellAnchor>
    <xdr:from>
      <xdr:col>0</xdr:col>
      <xdr:colOff>1828800</xdr:colOff>
      <xdr:row>44</xdr:row>
      <xdr:rowOff>0</xdr:rowOff>
    </xdr:from>
    <xdr:ext cx="1333500" cy="238125"/>
    <xdr:sp macro="" textlink="">
      <xdr:nvSpPr>
        <xdr:cNvPr id="3754" name="Texto 17" hidden="1">
          <a:extLst>
            <a:ext uri="{FF2B5EF4-FFF2-40B4-BE49-F238E27FC236}">
              <a16:creationId xmlns:a16="http://schemas.microsoft.com/office/drawing/2014/main" id="{00000000-0008-0000-0000-0000AA0E0000}"/>
            </a:ext>
          </a:extLst>
        </xdr:cNvPr>
        <xdr:cNvSpPr txBox="1">
          <a:spLocks noChangeArrowheads="1"/>
        </xdr:cNvSpPr>
      </xdr:nvSpPr>
      <xdr:spPr bwMode="auto">
        <a:xfrm>
          <a:off x="205740" y="12147176"/>
          <a:ext cx="1333500" cy="238125"/>
        </a:xfrm>
        <a:prstGeom prst="rect">
          <a:avLst/>
        </a:prstGeom>
        <a:noFill/>
        <a:ln w="9525">
          <a:noFill/>
          <a:miter lim="800000"/>
          <a:headEnd/>
          <a:tailEnd/>
        </a:ln>
      </xdr:spPr>
    </xdr:sp>
    <xdr:clientData/>
  </xdr:oneCellAnchor>
  <xdr:oneCellAnchor>
    <xdr:from>
      <xdr:col>0</xdr:col>
      <xdr:colOff>1828800</xdr:colOff>
      <xdr:row>44</xdr:row>
      <xdr:rowOff>0</xdr:rowOff>
    </xdr:from>
    <xdr:ext cx="1333500" cy="238125"/>
    <xdr:sp macro="" textlink="">
      <xdr:nvSpPr>
        <xdr:cNvPr id="3755" name="Texto 17" hidden="1">
          <a:extLst>
            <a:ext uri="{FF2B5EF4-FFF2-40B4-BE49-F238E27FC236}">
              <a16:creationId xmlns:a16="http://schemas.microsoft.com/office/drawing/2014/main" id="{00000000-0008-0000-0000-0000AB0E0000}"/>
            </a:ext>
          </a:extLst>
        </xdr:cNvPr>
        <xdr:cNvSpPr txBox="1">
          <a:spLocks noChangeArrowheads="1"/>
        </xdr:cNvSpPr>
      </xdr:nvSpPr>
      <xdr:spPr bwMode="auto">
        <a:xfrm>
          <a:off x="205740" y="12147176"/>
          <a:ext cx="1333500" cy="238125"/>
        </a:xfrm>
        <a:prstGeom prst="rect">
          <a:avLst/>
        </a:prstGeom>
        <a:noFill/>
        <a:ln w="9525">
          <a:noFill/>
          <a:miter lim="800000"/>
          <a:headEnd/>
          <a:tailEnd/>
        </a:ln>
      </xdr:spPr>
    </xdr:sp>
    <xdr:clientData/>
  </xdr:oneCellAnchor>
  <xdr:oneCellAnchor>
    <xdr:from>
      <xdr:col>0</xdr:col>
      <xdr:colOff>1828800</xdr:colOff>
      <xdr:row>44</xdr:row>
      <xdr:rowOff>0</xdr:rowOff>
    </xdr:from>
    <xdr:ext cx="1333500" cy="238125"/>
    <xdr:sp macro="" textlink="">
      <xdr:nvSpPr>
        <xdr:cNvPr id="3756" name="Texto 17" hidden="1">
          <a:extLst>
            <a:ext uri="{FF2B5EF4-FFF2-40B4-BE49-F238E27FC236}">
              <a16:creationId xmlns:a16="http://schemas.microsoft.com/office/drawing/2014/main" id="{00000000-0008-0000-0000-0000AC0E0000}"/>
            </a:ext>
          </a:extLst>
        </xdr:cNvPr>
        <xdr:cNvSpPr txBox="1">
          <a:spLocks noChangeArrowheads="1"/>
        </xdr:cNvSpPr>
      </xdr:nvSpPr>
      <xdr:spPr bwMode="auto">
        <a:xfrm>
          <a:off x="205740" y="12147176"/>
          <a:ext cx="1333500" cy="238125"/>
        </a:xfrm>
        <a:prstGeom prst="rect">
          <a:avLst/>
        </a:prstGeom>
        <a:noFill/>
        <a:ln w="9525">
          <a:noFill/>
          <a:miter lim="800000"/>
          <a:headEnd/>
          <a:tailEnd/>
        </a:ln>
      </xdr:spPr>
    </xdr:sp>
    <xdr:clientData/>
  </xdr:oneCellAnchor>
  <xdr:oneCellAnchor>
    <xdr:from>
      <xdr:col>0</xdr:col>
      <xdr:colOff>1828800</xdr:colOff>
      <xdr:row>44</xdr:row>
      <xdr:rowOff>0</xdr:rowOff>
    </xdr:from>
    <xdr:ext cx="1333500" cy="238125"/>
    <xdr:sp macro="" textlink="">
      <xdr:nvSpPr>
        <xdr:cNvPr id="3757" name="Texto 17" hidden="1">
          <a:extLst>
            <a:ext uri="{FF2B5EF4-FFF2-40B4-BE49-F238E27FC236}">
              <a16:creationId xmlns:a16="http://schemas.microsoft.com/office/drawing/2014/main" id="{00000000-0008-0000-0000-0000AD0E0000}"/>
            </a:ext>
          </a:extLst>
        </xdr:cNvPr>
        <xdr:cNvSpPr txBox="1">
          <a:spLocks noChangeArrowheads="1"/>
        </xdr:cNvSpPr>
      </xdr:nvSpPr>
      <xdr:spPr bwMode="auto">
        <a:xfrm>
          <a:off x="205740" y="12147176"/>
          <a:ext cx="1333500" cy="238125"/>
        </a:xfrm>
        <a:prstGeom prst="rect">
          <a:avLst/>
        </a:prstGeom>
        <a:noFill/>
        <a:ln w="9525">
          <a:noFill/>
          <a:miter lim="800000"/>
          <a:headEnd/>
          <a:tailEnd/>
        </a:ln>
      </xdr:spPr>
    </xdr:sp>
    <xdr:clientData/>
  </xdr:oneCellAnchor>
  <xdr:oneCellAnchor>
    <xdr:from>
      <xdr:col>0</xdr:col>
      <xdr:colOff>1828800</xdr:colOff>
      <xdr:row>44</xdr:row>
      <xdr:rowOff>0</xdr:rowOff>
    </xdr:from>
    <xdr:ext cx="1333500" cy="238125"/>
    <xdr:sp macro="" textlink="">
      <xdr:nvSpPr>
        <xdr:cNvPr id="3758" name="Texto 17" hidden="1">
          <a:extLst>
            <a:ext uri="{FF2B5EF4-FFF2-40B4-BE49-F238E27FC236}">
              <a16:creationId xmlns:a16="http://schemas.microsoft.com/office/drawing/2014/main" id="{00000000-0008-0000-0000-0000AE0E0000}"/>
            </a:ext>
          </a:extLst>
        </xdr:cNvPr>
        <xdr:cNvSpPr txBox="1">
          <a:spLocks noChangeArrowheads="1"/>
        </xdr:cNvSpPr>
      </xdr:nvSpPr>
      <xdr:spPr bwMode="auto">
        <a:xfrm>
          <a:off x="205740" y="12147176"/>
          <a:ext cx="1333500" cy="238125"/>
        </a:xfrm>
        <a:prstGeom prst="rect">
          <a:avLst/>
        </a:prstGeom>
        <a:noFill/>
        <a:ln w="9525">
          <a:noFill/>
          <a:miter lim="800000"/>
          <a:headEnd/>
          <a:tailEnd/>
        </a:ln>
      </xdr:spPr>
    </xdr:sp>
    <xdr:clientData/>
  </xdr:oneCellAnchor>
  <xdr:oneCellAnchor>
    <xdr:from>
      <xdr:col>0</xdr:col>
      <xdr:colOff>1828800</xdr:colOff>
      <xdr:row>44</xdr:row>
      <xdr:rowOff>0</xdr:rowOff>
    </xdr:from>
    <xdr:ext cx="1333500" cy="238125"/>
    <xdr:sp macro="" textlink="">
      <xdr:nvSpPr>
        <xdr:cNvPr id="3759" name="Texto 17" hidden="1">
          <a:extLst>
            <a:ext uri="{FF2B5EF4-FFF2-40B4-BE49-F238E27FC236}">
              <a16:creationId xmlns:a16="http://schemas.microsoft.com/office/drawing/2014/main" id="{00000000-0008-0000-0000-0000AF0E0000}"/>
            </a:ext>
          </a:extLst>
        </xdr:cNvPr>
        <xdr:cNvSpPr txBox="1">
          <a:spLocks noChangeArrowheads="1"/>
        </xdr:cNvSpPr>
      </xdr:nvSpPr>
      <xdr:spPr bwMode="auto">
        <a:xfrm>
          <a:off x="205740" y="12147176"/>
          <a:ext cx="1333500" cy="238125"/>
        </a:xfrm>
        <a:prstGeom prst="rect">
          <a:avLst/>
        </a:prstGeom>
        <a:noFill/>
        <a:ln w="9525">
          <a:noFill/>
          <a:miter lim="800000"/>
          <a:headEnd/>
          <a:tailEnd/>
        </a:ln>
      </xdr:spPr>
    </xdr:sp>
    <xdr:clientData/>
  </xdr:oneCellAnchor>
  <xdr:oneCellAnchor>
    <xdr:from>
      <xdr:col>0</xdr:col>
      <xdr:colOff>1828800</xdr:colOff>
      <xdr:row>44</xdr:row>
      <xdr:rowOff>0</xdr:rowOff>
    </xdr:from>
    <xdr:ext cx="1333500" cy="238125"/>
    <xdr:sp macro="" textlink="">
      <xdr:nvSpPr>
        <xdr:cNvPr id="3760" name="Texto 17" hidden="1">
          <a:extLst>
            <a:ext uri="{FF2B5EF4-FFF2-40B4-BE49-F238E27FC236}">
              <a16:creationId xmlns:a16="http://schemas.microsoft.com/office/drawing/2014/main" id="{00000000-0008-0000-0000-0000B00E0000}"/>
            </a:ext>
          </a:extLst>
        </xdr:cNvPr>
        <xdr:cNvSpPr txBox="1">
          <a:spLocks noChangeArrowheads="1"/>
        </xdr:cNvSpPr>
      </xdr:nvSpPr>
      <xdr:spPr bwMode="auto">
        <a:xfrm>
          <a:off x="205740" y="12147176"/>
          <a:ext cx="1333500" cy="238125"/>
        </a:xfrm>
        <a:prstGeom prst="rect">
          <a:avLst/>
        </a:prstGeom>
        <a:noFill/>
        <a:ln w="9525">
          <a:noFill/>
          <a:miter lim="800000"/>
          <a:headEnd/>
          <a:tailEnd/>
        </a:ln>
      </xdr:spPr>
    </xdr:sp>
    <xdr:clientData/>
  </xdr:oneCellAnchor>
  <xdr:oneCellAnchor>
    <xdr:from>
      <xdr:col>0</xdr:col>
      <xdr:colOff>1828800</xdr:colOff>
      <xdr:row>44</xdr:row>
      <xdr:rowOff>0</xdr:rowOff>
    </xdr:from>
    <xdr:ext cx="1333500" cy="238125"/>
    <xdr:sp macro="" textlink="">
      <xdr:nvSpPr>
        <xdr:cNvPr id="3761" name="Texto 17" hidden="1">
          <a:extLst>
            <a:ext uri="{FF2B5EF4-FFF2-40B4-BE49-F238E27FC236}">
              <a16:creationId xmlns:a16="http://schemas.microsoft.com/office/drawing/2014/main" id="{00000000-0008-0000-0000-0000B10E0000}"/>
            </a:ext>
          </a:extLst>
        </xdr:cNvPr>
        <xdr:cNvSpPr txBox="1">
          <a:spLocks noChangeArrowheads="1"/>
        </xdr:cNvSpPr>
      </xdr:nvSpPr>
      <xdr:spPr bwMode="auto">
        <a:xfrm>
          <a:off x="205740" y="12147176"/>
          <a:ext cx="1333500" cy="238125"/>
        </a:xfrm>
        <a:prstGeom prst="rect">
          <a:avLst/>
        </a:prstGeom>
        <a:noFill/>
        <a:ln w="9525">
          <a:noFill/>
          <a:miter lim="800000"/>
          <a:headEnd/>
          <a:tailEnd/>
        </a:ln>
      </xdr:spPr>
    </xdr:sp>
    <xdr:clientData/>
  </xdr:oneCellAnchor>
  <xdr:oneCellAnchor>
    <xdr:from>
      <xdr:col>0</xdr:col>
      <xdr:colOff>1828800</xdr:colOff>
      <xdr:row>44</xdr:row>
      <xdr:rowOff>0</xdr:rowOff>
    </xdr:from>
    <xdr:ext cx="1333500" cy="247650"/>
    <xdr:sp macro="" textlink="">
      <xdr:nvSpPr>
        <xdr:cNvPr id="3762" name="Texto 17" hidden="1">
          <a:extLst>
            <a:ext uri="{FF2B5EF4-FFF2-40B4-BE49-F238E27FC236}">
              <a16:creationId xmlns:a16="http://schemas.microsoft.com/office/drawing/2014/main" id="{00000000-0008-0000-0000-0000B20E0000}"/>
            </a:ext>
          </a:extLst>
        </xdr:cNvPr>
        <xdr:cNvSpPr txBox="1">
          <a:spLocks noChangeArrowheads="1"/>
        </xdr:cNvSpPr>
      </xdr:nvSpPr>
      <xdr:spPr bwMode="auto">
        <a:xfrm>
          <a:off x="205740" y="12147176"/>
          <a:ext cx="1333500" cy="247650"/>
        </a:xfrm>
        <a:prstGeom prst="rect">
          <a:avLst/>
        </a:prstGeom>
        <a:noFill/>
        <a:ln w="9525">
          <a:noFill/>
          <a:miter lim="800000"/>
          <a:headEnd/>
          <a:tailEnd/>
        </a:ln>
      </xdr:spPr>
    </xdr:sp>
    <xdr:clientData/>
  </xdr:oneCellAnchor>
  <xdr:oneCellAnchor>
    <xdr:from>
      <xdr:col>0</xdr:col>
      <xdr:colOff>1828800</xdr:colOff>
      <xdr:row>44</xdr:row>
      <xdr:rowOff>0</xdr:rowOff>
    </xdr:from>
    <xdr:ext cx="1333500" cy="247650"/>
    <xdr:sp macro="" textlink="">
      <xdr:nvSpPr>
        <xdr:cNvPr id="3763" name="Texto 17" hidden="1">
          <a:extLst>
            <a:ext uri="{FF2B5EF4-FFF2-40B4-BE49-F238E27FC236}">
              <a16:creationId xmlns:a16="http://schemas.microsoft.com/office/drawing/2014/main" id="{00000000-0008-0000-0000-0000B30E0000}"/>
            </a:ext>
          </a:extLst>
        </xdr:cNvPr>
        <xdr:cNvSpPr txBox="1">
          <a:spLocks noChangeArrowheads="1"/>
        </xdr:cNvSpPr>
      </xdr:nvSpPr>
      <xdr:spPr bwMode="auto">
        <a:xfrm>
          <a:off x="205740" y="12147176"/>
          <a:ext cx="1333500" cy="247650"/>
        </a:xfrm>
        <a:prstGeom prst="rect">
          <a:avLst/>
        </a:prstGeom>
        <a:noFill/>
        <a:ln w="9525">
          <a:noFill/>
          <a:miter lim="800000"/>
          <a:headEnd/>
          <a:tailEnd/>
        </a:ln>
      </xdr:spPr>
    </xdr:sp>
    <xdr:clientData/>
  </xdr:oneCellAnchor>
  <xdr:oneCellAnchor>
    <xdr:from>
      <xdr:col>0</xdr:col>
      <xdr:colOff>1828800</xdr:colOff>
      <xdr:row>44</xdr:row>
      <xdr:rowOff>0</xdr:rowOff>
    </xdr:from>
    <xdr:ext cx="1333500" cy="247650"/>
    <xdr:sp macro="" textlink="">
      <xdr:nvSpPr>
        <xdr:cNvPr id="3764" name="Texto 17" hidden="1">
          <a:extLst>
            <a:ext uri="{FF2B5EF4-FFF2-40B4-BE49-F238E27FC236}">
              <a16:creationId xmlns:a16="http://schemas.microsoft.com/office/drawing/2014/main" id="{00000000-0008-0000-0000-0000B40E0000}"/>
            </a:ext>
          </a:extLst>
        </xdr:cNvPr>
        <xdr:cNvSpPr txBox="1">
          <a:spLocks noChangeArrowheads="1"/>
        </xdr:cNvSpPr>
      </xdr:nvSpPr>
      <xdr:spPr bwMode="auto">
        <a:xfrm>
          <a:off x="205740" y="12147176"/>
          <a:ext cx="1333500" cy="247650"/>
        </a:xfrm>
        <a:prstGeom prst="rect">
          <a:avLst/>
        </a:prstGeom>
        <a:noFill/>
        <a:ln w="9525">
          <a:noFill/>
          <a:miter lim="800000"/>
          <a:headEnd/>
          <a:tailEnd/>
        </a:ln>
      </xdr:spPr>
    </xdr:sp>
    <xdr:clientData/>
  </xdr:oneCellAnchor>
  <xdr:oneCellAnchor>
    <xdr:from>
      <xdr:col>0</xdr:col>
      <xdr:colOff>1828800</xdr:colOff>
      <xdr:row>44</xdr:row>
      <xdr:rowOff>0</xdr:rowOff>
    </xdr:from>
    <xdr:ext cx="1333500" cy="247650"/>
    <xdr:sp macro="" textlink="">
      <xdr:nvSpPr>
        <xdr:cNvPr id="3765" name="Texto 17" hidden="1">
          <a:extLst>
            <a:ext uri="{FF2B5EF4-FFF2-40B4-BE49-F238E27FC236}">
              <a16:creationId xmlns:a16="http://schemas.microsoft.com/office/drawing/2014/main" id="{00000000-0008-0000-0000-0000B50E0000}"/>
            </a:ext>
          </a:extLst>
        </xdr:cNvPr>
        <xdr:cNvSpPr txBox="1">
          <a:spLocks noChangeArrowheads="1"/>
        </xdr:cNvSpPr>
      </xdr:nvSpPr>
      <xdr:spPr bwMode="auto">
        <a:xfrm>
          <a:off x="205740" y="12147176"/>
          <a:ext cx="1333500" cy="247650"/>
        </a:xfrm>
        <a:prstGeom prst="rect">
          <a:avLst/>
        </a:prstGeom>
        <a:noFill/>
        <a:ln w="9525">
          <a:noFill/>
          <a:miter lim="800000"/>
          <a:headEnd/>
          <a:tailEnd/>
        </a:ln>
      </xdr:spPr>
    </xdr:sp>
    <xdr:clientData/>
  </xdr:oneCellAnchor>
  <xdr:oneCellAnchor>
    <xdr:from>
      <xdr:col>0</xdr:col>
      <xdr:colOff>1828800</xdr:colOff>
      <xdr:row>44</xdr:row>
      <xdr:rowOff>0</xdr:rowOff>
    </xdr:from>
    <xdr:ext cx="1333500" cy="247650"/>
    <xdr:sp macro="" textlink="">
      <xdr:nvSpPr>
        <xdr:cNvPr id="3766" name="Texto 17" hidden="1">
          <a:extLst>
            <a:ext uri="{FF2B5EF4-FFF2-40B4-BE49-F238E27FC236}">
              <a16:creationId xmlns:a16="http://schemas.microsoft.com/office/drawing/2014/main" id="{00000000-0008-0000-0000-0000B60E0000}"/>
            </a:ext>
          </a:extLst>
        </xdr:cNvPr>
        <xdr:cNvSpPr txBox="1">
          <a:spLocks noChangeArrowheads="1"/>
        </xdr:cNvSpPr>
      </xdr:nvSpPr>
      <xdr:spPr bwMode="auto">
        <a:xfrm>
          <a:off x="205740" y="12147176"/>
          <a:ext cx="1333500" cy="247650"/>
        </a:xfrm>
        <a:prstGeom prst="rect">
          <a:avLst/>
        </a:prstGeom>
        <a:noFill/>
        <a:ln w="9525">
          <a:noFill/>
          <a:miter lim="800000"/>
          <a:headEnd/>
          <a:tailEnd/>
        </a:ln>
      </xdr:spPr>
    </xdr:sp>
    <xdr:clientData/>
  </xdr:oneCellAnchor>
  <xdr:oneCellAnchor>
    <xdr:from>
      <xdr:col>0</xdr:col>
      <xdr:colOff>1828800</xdr:colOff>
      <xdr:row>44</xdr:row>
      <xdr:rowOff>0</xdr:rowOff>
    </xdr:from>
    <xdr:ext cx="1333500" cy="247650"/>
    <xdr:sp macro="" textlink="">
      <xdr:nvSpPr>
        <xdr:cNvPr id="3767" name="Texto 17" hidden="1">
          <a:extLst>
            <a:ext uri="{FF2B5EF4-FFF2-40B4-BE49-F238E27FC236}">
              <a16:creationId xmlns:a16="http://schemas.microsoft.com/office/drawing/2014/main" id="{00000000-0008-0000-0000-0000B70E0000}"/>
            </a:ext>
          </a:extLst>
        </xdr:cNvPr>
        <xdr:cNvSpPr txBox="1">
          <a:spLocks noChangeArrowheads="1"/>
        </xdr:cNvSpPr>
      </xdr:nvSpPr>
      <xdr:spPr bwMode="auto">
        <a:xfrm>
          <a:off x="205740" y="12147176"/>
          <a:ext cx="1333500" cy="247650"/>
        </a:xfrm>
        <a:prstGeom prst="rect">
          <a:avLst/>
        </a:prstGeom>
        <a:noFill/>
        <a:ln w="9525">
          <a:noFill/>
          <a:miter lim="800000"/>
          <a:headEnd/>
          <a:tailEnd/>
        </a:ln>
      </xdr:spPr>
    </xdr:sp>
    <xdr:clientData/>
  </xdr:oneCellAnchor>
  <xdr:oneCellAnchor>
    <xdr:from>
      <xdr:col>0</xdr:col>
      <xdr:colOff>1828800</xdr:colOff>
      <xdr:row>44</xdr:row>
      <xdr:rowOff>0</xdr:rowOff>
    </xdr:from>
    <xdr:ext cx="1333500" cy="238125"/>
    <xdr:sp macro="" textlink="">
      <xdr:nvSpPr>
        <xdr:cNvPr id="3768" name="Texto 17" hidden="1">
          <a:extLst>
            <a:ext uri="{FF2B5EF4-FFF2-40B4-BE49-F238E27FC236}">
              <a16:creationId xmlns:a16="http://schemas.microsoft.com/office/drawing/2014/main" id="{00000000-0008-0000-0000-0000B80E0000}"/>
            </a:ext>
          </a:extLst>
        </xdr:cNvPr>
        <xdr:cNvSpPr txBox="1">
          <a:spLocks noChangeArrowheads="1"/>
        </xdr:cNvSpPr>
      </xdr:nvSpPr>
      <xdr:spPr bwMode="auto">
        <a:xfrm>
          <a:off x="205740" y="12147176"/>
          <a:ext cx="1333500" cy="238125"/>
        </a:xfrm>
        <a:prstGeom prst="rect">
          <a:avLst/>
        </a:prstGeom>
        <a:noFill/>
        <a:ln w="9525">
          <a:noFill/>
          <a:miter lim="800000"/>
          <a:headEnd/>
          <a:tailEnd/>
        </a:ln>
      </xdr:spPr>
    </xdr:sp>
    <xdr:clientData/>
  </xdr:oneCellAnchor>
  <xdr:oneCellAnchor>
    <xdr:from>
      <xdr:col>0</xdr:col>
      <xdr:colOff>1828800</xdr:colOff>
      <xdr:row>44</xdr:row>
      <xdr:rowOff>0</xdr:rowOff>
    </xdr:from>
    <xdr:ext cx="1333500" cy="238125"/>
    <xdr:sp macro="" textlink="">
      <xdr:nvSpPr>
        <xdr:cNvPr id="3769" name="Texto 17" hidden="1">
          <a:extLst>
            <a:ext uri="{FF2B5EF4-FFF2-40B4-BE49-F238E27FC236}">
              <a16:creationId xmlns:a16="http://schemas.microsoft.com/office/drawing/2014/main" id="{00000000-0008-0000-0000-0000B90E0000}"/>
            </a:ext>
          </a:extLst>
        </xdr:cNvPr>
        <xdr:cNvSpPr txBox="1">
          <a:spLocks noChangeArrowheads="1"/>
        </xdr:cNvSpPr>
      </xdr:nvSpPr>
      <xdr:spPr bwMode="auto">
        <a:xfrm>
          <a:off x="205740" y="12147176"/>
          <a:ext cx="1333500" cy="238125"/>
        </a:xfrm>
        <a:prstGeom prst="rect">
          <a:avLst/>
        </a:prstGeom>
        <a:noFill/>
        <a:ln w="9525">
          <a:noFill/>
          <a:miter lim="800000"/>
          <a:headEnd/>
          <a:tailEnd/>
        </a:ln>
      </xdr:spPr>
    </xdr:sp>
    <xdr:clientData/>
  </xdr:oneCellAnchor>
  <xdr:oneCellAnchor>
    <xdr:from>
      <xdr:col>0</xdr:col>
      <xdr:colOff>1828800</xdr:colOff>
      <xdr:row>44</xdr:row>
      <xdr:rowOff>0</xdr:rowOff>
    </xdr:from>
    <xdr:ext cx="1333500" cy="238125"/>
    <xdr:sp macro="" textlink="">
      <xdr:nvSpPr>
        <xdr:cNvPr id="3770" name="Texto 17" hidden="1">
          <a:extLst>
            <a:ext uri="{FF2B5EF4-FFF2-40B4-BE49-F238E27FC236}">
              <a16:creationId xmlns:a16="http://schemas.microsoft.com/office/drawing/2014/main" id="{00000000-0008-0000-0000-0000BA0E0000}"/>
            </a:ext>
          </a:extLst>
        </xdr:cNvPr>
        <xdr:cNvSpPr txBox="1">
          <a:spLocks noChangeArrowheads="1"/>
        </xdr:cNvSpPr>
      </xdr:nvSpPr>
      <xdr:spPr bwMode="auto">
        <a:xfrm>
          <a:off x="205740" y="12147176"/>
          <a:ext cx="1333500" cy="238125"/>
        </a:xfrm>
        <a:prstGeom prst="rect">
          <a:avLst/>
        </a:prstGeom>
        <a:noFill/>
        <a:ln w="9525">
          <a:noFill/>
          <a:miter lim="800000"/>
          <a:headEnd/>
          <a:tailEnd/>
        </a:ln>
      </xdr:spPr>
    </xdr:sp>
    <xdr:clientData/>
  </xdr:oneCellAnchor>
  <xdr:oneCellAnchor>
    <xdr:from>
      <xdr:col>0</xdr:col>
      <xdr:colOff>1828800</xdr:colOff>
      <xdr:row>44</xdr:row>
      <xdr:rowOff>0</xdr:rowOff>
    </xdr:from>
    <xdr:ext cx="1333500" cy="238125"/>
    <xdr:sp macro="" textlink="">
      <xdr:nvSpPr>
        <xdr:cNvPr id="3771" name="Texto 17" hidden="1">
          <a:extLst>
            <a:ext uri="{FF2B5EF4-FFF2-40B4-BE49-F238E27FC236}">
              <a16:creationId xmlns:a16="http://schemas.microsoft.com/office/drawing/2014/main" id="{00000000-0008-0000-0000-0000BB0E0000}"/>
            </a:ext>
          </a:extLst>
        </xdr:cNvPr>
        <xdr:cNvSpPr txBox="1">
          <a:spLocks noChangeArrowheads="1"/>
        </xdr:cNvSpPr>
      </xdr:nvSpPr>
      <xdr:spPr bwMode="auto">
        <a:xfrm>
          <a:off x="205740" y="12147176"/>
          <a:ext cx="1333500" cy="238125"/>
        </a:xfrm>
        <a:prstGeom prst="rect">
          <a:avLst/>
        </a:prstGeom>
        <a:noFill/>
        <a:ln w="9525">
          <a:noFill/>
          <a:miter lim="800000"/>
          <a:headEnd/>
          <a:tailEnd/>
        </a:ln>
      </xdr:spPr>
    </xdr:sp>
    <xdr:clientData/>
  </xdr:oneCellAnchor>
  <xdr:oneCellAnchor>
    <xdr:from>
      <xdr:col>0</xdr:col>
      <xdr:colOff>1828800</xdr:colOff>
      <xdr:row>44</xdr:row>
      <xdr:rowOff>0</xdr:rowOff>
    </xdr:from>
    <xdr:ext cx="1333500" cy="238125"/>
    <xdr:sp macro="" textlink="">
      <xdr:nvSpPr>
        <xdr:cNvPr id="3772" name="Texto 17" hidden="1">
          <a:extLst>
            <a:ext uri="{FF2B5EF4-FFF2-40B4-BE49-F238E27FC236}">
              <a16:creationId xmlns:a16="http://schemas.microsoft.com/office/drawing/2014/main" id="{00000000-0008-0000-0000-0000BC0E0000}"/>
            </a:ext>
          </a:extLst>
        </xdr:cNvPr>
        <xdr:cNvSpPr txBox="1">
          <a:spLocks noChangeArrowheads="1"/>
        </xdr:cNvSpPr>
      </xdr:nvSpPr>
      <xdr:spPr bwMode="auto">
        <a:xfrm>
          <a:off x="205740" y="12147176"/>
          <a:ext cx="1333500" cy="238125"/>
        </a:xfrm>
        <a:prstGeom prst="rect">
          <a:avLst/>
        </a:prstGeom>
        <a:noFill/>
        <a:ln w="9525">
          <a:noFill/>
          <a:miter lim="800000"/>
          <a:headEnd/>
          <a:tailEnd/>
        </a:ln>
      </xdr:spPr>
    </xdr:sp>
    <xdr:clientData/>
  </xdr:oneCellAnchor>
  <xdr:oneCellAnchor>
    <xdr:from>
      <xdr:col>0</xdr:col>
      <xdr:colOff>1828800</xdr:colOff>
      <xdr:row>44</xdr:row>
      <xdr:rowOff>0</xdr:rowOff>
    </xdr:from>
    <xdr:ext cx="1333500" cy="238125"/>
    <xdr:sp macro="" textlink="">
      <xdr:nvSpPr>
        <xdr:cNvPr id="3773" name="Texto 17" hidden="1">
          <a:extLst>
            <a:ext uri="{FF2B5EF4-FFF2-40B4-BE49-F238E27FC236}">
              <a16:creationId xmlns:a16="http://schemas.microsoft.com/office/drawing/2014/main" id="{00000000-0008-0000-0000-0000BD0E0000}"/>
            </a:ext>
          </a:extLst>
        </xdr:cNvPr>
        <xdr:cNvSpPr txBox="1">
          <a:spLocks noChangeArrowheads="1"/>
        </xdr:cNvSpPr>
      </xdr:nvSpPr>
      <xdr:spPr bwMode="auto">
        <a:xfrm>
          <a:off x="205740" y="12147176"/>
          <a:ext cx="1333500" cy="238125"/>
        </a:xfrm>
        <a:prstGeom prst="rect">
          <a:avLst/>
        </a:prstGeom>
        <a:noFill/>
        <a:ln w="9525">
          <a:noFill/>
          <a:miter lim="800000"/>
          <a:headEnd/>
          <a:tailEnd/>
        </a:ln>
      </xdr:spPr>
    </xdr:sp>
    <xdr:clientData/>
  </xdr:oneCellAnchor>
  <xdr:oneCellAnchor>
    <xdr:from>
      <xdr:col>0</xdr:col>
      <xdr:colOff>1828800</xdr:colOff>
      <xdr:row>44</xdr:row>
      <xdr:rowOff>0</xdr:rowOff>
    </xdr:from>
    <xdr:ext cx="1333500" cy="238125"/>
    <xdr:sp macro="" textlink="">
      <xdr:nvSpPr>
        <xdr:cNvPr id="3774" name="Texto 17" hidden="1">
          <a:extLst>
            <a:ext uri="{FF2B5EF4-FFF2-40B4-BE49-F238E27FC236}">
              <a16:creationId xmlns:a16="http://schemas.microsoft.com/office/drawing/2014/main" id="{00000000-0008-0000-0000-0000BE0E0000}"/>
            </a:ext>
          </a:extLst>
        </xdr:cNvPr>
        <xdr:cNvSpPr txBox="1">
          <a:spLocks noChangeArrowheads="1"/>
        </xdr:cNvSpPr>
      </xdr:nvSpPr>
      <xdr:spPr bwMode="auto">
        <a:xfrm>
          <a:off x="205740" y="12147176"/>
          <a:ext cx="1333500" cy="238125"/>
        </a:xfrm>
        <a:prstGeom prst="rect">
          <a:avLst/>
        </a:prstGeom>
        <a:noFill/>
        <a:ln w="9525">
          <a:noFill/>
          <a:miter lim="800000"/>
          <a:headEnd/>
          <a:tailEnd/>
        </a:ln>
      </xdr:spPr>
    </xdr:sp>
    <xdr:clientData/>
  </xdr:oneCellAnchor>
  <xdr:oneCellAnchor>
    <xdr:from>
      <xdr:col>1</xdr:col>
      <xdr:colOff>552450</xdr:colOff>
      <xdr:row>44</xdr:row>
      <xdr:rowOff>0</xdr:rowOff>
    </xdr:from>
    <xdr:ext cx="1333500" cy="238125"/>
    <xdr:sp macro="" textlink="">
      <xdr:nvSpPr>
        <xdr:cNvPr id="3775" name="Texto 17" hidden="1">
          <a:extLst>
            <a:ext uri="{FF2B5EF4-FFF2-40B4-BE49-F238E27FC236}">
              <a16:creationId xmlns:a16="http://schemas.microsoft.com/office/drawing/2014/main" id="{00000000-0008-0000-0000-0000BF0E0000}"/>
            </a:ext>
          </a:extLst>
        </xdr:cNvPr>
        <xdr:cNvSpPr txBox="1">
          <a:spLocks noChangeArrowheads="1"/>
        </xdr:cNvSpPr>
      </xdr:nvSpPr>
      <xdr:spPr bwMode="auto">
        <a:xfrm>
          <a:off x="758638" y="12147176"/>
          <a:ext cx="1333500" cy="238125"/>
        </a:xfrm>
        <a:prstGeom prst="rect">
          <a:avLst/>
        </a:prstGeom>
        <a:noFill/>
        <a:ln w="9525">
          <a:noFill/>
          <a:miter lim="800000"/>
          <a:headEnd/>
          <a:tailEnd/>
        </a:ln>
      </xdr:spPr>
    </xdr:sp>
    <xdr:clientData/>
  </xdr:oneCellAnchor>
  <xdr:oneCellAnchor>
    <xdr:from>
      <xdr:col>2</xdr:col>
      <xdr:colOff>552450</xdr:colOff>
      <xdr:row>44</xdr:row>
      <xdr:rowOff>0</xdr:rowOff>
    </xdr:from>
    <xdr:ext cx="1333500" cy="238125"/>
    <xdr:sp macro="" textlink="">
      <xdr:nvSpPr>
        <xdr:cNvPr id="3776" name="Texto 17" hidden="1">
          <a:extLst>
            <a:ext uri="{FF2B5EF4-FFF2-40B4-BE49-F238E27FC236}">
              <a16:creationId xmlns:a16="http://schemas.microsoft.com/office/drawing/2014/main" id="{00000000-0008-0000-0000-0000C00E0000}"/>
            </a:ext>
          </a:extLst>
        </xdr:cNvPr>
        <xdr:cNvSpPr txBox="1">
          <a:spLocks noChangeArrowheads="1"/>
        </xdr:cNvSpPr>
      </xdr:nvSpPr>
      <xdr:spPr bwMode="auto">
        <a:xfrm>
          <a:off x="1753721" y="12147176"/>
          <a:ext cx="1333500" cy="238125"/>
        </a:xfrm>
        <a:prstGeom prst="rect">
          <a:avLst/>
        </a:prstGeom>
        <a:noFill/>
        <a:ln w="9525">
          <a:noFill/>
          <a:miter lim="800000"/>
          <a:headEnd/>
          <a:tailEnd/>
        </a:ln>
      </xdr:spPr>
    </xdr:sp>
    <xdr:clientData/>
  </xdr:oneCellAnchor>
  <xdr:oneCellAnchor>
    <xdr:from>
      <xdr:col>0</xdr:col>
      <xdr:colOff>1828800</xdr:colOff>
      <xdr:row>65</xdr:row>
      <xdr:rowOff>0</xdr:rowOff>
    </xdr:from>
    <xdr:ext cx="1333500" cy="238125"/>
    <xdr:sp macro="" textlink="">
      <xdr:nvSpPr>
        <xdr:cNvPr id="3777" name="Texto 17" hidden="1">
          <a:extLst>
            <a:ext uri="{FF2B5EF4-FFF2-40B4-BE49-F238E27FC236}">
              <a16:creationId xmlns:a16="http://schemas.microsoft.com/office/drawing/2014/main" id="{00000000-0008-0000-0000-0000C10E0000}"/>
            </a:ext>
          </a:extLst>
        </xdr:cNvPr>
        <xdr:cNvSpPr txBox="1">
          <a:spLocks noChangeArrowheads="1"/>
        </xdr:cNvSpPr>
      </xdr:nvSpPr>
      <xdr:spPr bwMode="auto">
        <a:xfrm>
          <a:off x="205740" y="12900212"/>
          <a:ext cx="1333500" cy="238125"/>
        </a:xfrm>
        <a:prstGeom prst="rect">
          <a:avLst/>
        </a:prstGeom>
        <a:noFill/>
        <a:ln w="9525">
          <a:noFill/>
          <a:miter lim="800000"/>
          <a:headEnd/>
          <a:tailEnd/>
        </a:ln>
      </xdr:spPr>
    </xdr:sp>
    <xdr:clientData/>
  </xdr:oneCellAnchor>
  <xdr:oneCellAnchor>
    <xdr:from>
      <xdr:col>0</xdr:col>
      <xdr:colOff>1828800</xdr:colOff>
      <xdr:row>65</xdr:row>
      <xdr:rowOff>0</xdr:rowOff>
    </xdr:from>
    <xdr:ext cx="1333500" cy="238125"/>
    <xdr:sp macro="" textlink="">
      <xdr:nvSpPr>
        <xdr:cNvPr id="3778" name="Texto 17" hidden="1">
          <a:extLst>
            <a:ext uri="{FF2B5EF4-FFF2-40B4-BE49-F238E27FC236}">
              <a16:creationId xmlns:a16="http://schemas.microsoft.com/office/drawing/2014/main" id="{00000000-0008-0000-0000-0000C20E0000}"/>
            </a:ext>
          </a:extLst>
        </xdr:cNvPr>
        <xdr:cNvSpPr txBox="1">
          <a:spLocks noChangeArrowheads="1"/>
        </xdr:cNvSpPr>
      </xdr:nvSpPr>
      <xdr:spPr bwMode="auto">
        <a:xfrm>
          <a:off x="205740" y="12900212"/>
          <a:ext cx="1333500" cy="238125"/>
        </a:xfrm>
        <a:prstGeom prst="rect">
          <a:avLst/>
        </a:prstGeom>
        <a:noFill/>
        <a:ln w="9525">
          <a:noFill/>
          <a:miter lim="800000"/>
          <a:headEnd/>
          <a:tailEnd/>
        </a:ln>
      </xdr:spPr>
    </xdr:sp>
    <xdr:clientData/>
  </xdr:oneCellAnchor>
  <xdr:oneCellAnchor>
    <xdr:from>
      <xdr:col>0</xdr:col>
      <xdr:colOff>1828800</xdr:colOff>
      <xdr:row>65</xdr:row>
      <xdr:rowOff>0</xdr:rowOff>
    </xdr:from>
    <xdr:ext cx="1333500" cy="238125"/>
    <xdr:sp macro="" textlink="">
      <xdr:nvSpPr>
        <xdr:cNvPr id="3779" name="Texto 17" hidden="1">
          <a:extLst>
            <a:ext uri="{FF2B5EF4-FFF2-40B4-BE49-F238E27FC236}">
              <a16:creationId xmlns:a16="http://schemas.microsoft.com/office/drawing/2014/main" id="{00000000-0008-0000-0000-0000C30E0000}"/>
            </a:ext>
          </a:extLst>
        </xdr:cNvPr>
        <xdr:cNvSpPr txBox="1">
          <a:spLocks noChangeArrowheads="1"/>
        </xdr:cNvSpPr>
      </xdr:nvSpPr>
      <xdr:spPr bwMode="auto">
        <a:xfrm>
          <a:off x="205740" y="12900212"/>
          <a:ext cx="1333500" cy="238125"/>
        </a:xfrm>
        <a:prstGeom prst="rect">
          <a:avLst/>
        </a:prstGeom>
        <a:noFill/>
        <a:ln w="9525">
          <a:noFill/>
          <a:miter lim="800000"/>
          <a:headEnd/>
          <a:tailEnd/>
        </a:ln>
      </xdr:spPr>
    </xdr:sp>
    <xdr:clientData/>
  </xdr:oneCellAnchor>
  <xdr:oneCellAnchor>
    <xdr:from>
      <xdr:col>0</xdr:col>
      <xdr:colOff>1828800</xdr:colOff>
      <xdr:row>65</xdr:row>
      <xdr:rowOff>0</xdr:rowOff>
    </xdr:from>
    <xdr:ext cx="1333500" cy="238125"/>
    <xdr:sp macro="" textlink="">
      <xdr:nvSpPr>
        <xdr:cNvPr id="3780" name="Texto 17" hidden="1">
          <a:extLst>
            <a:ext uri="{FF2B5EF4-FFF2-40B4-BE49-F238E27FC236}">
              <a16:creationId xmlns:a16="http://schemas.microsoft.com/office/drawing/2014/main" id="{00000000-0008-0000-0000-0000C40E0000}"/>
            </a:ext>
          </a:extLst>
        </xdr:cNvPr>
        <xdr:cNvSpPr txBox="1">
          <a:spLocks noChangeArrowheads="1"/>
        </xdr:cNvSpPr>
      </xdr:nvSpPr>
      <xdr:spPr bwMode="auto">
        <a:xfrm>
          <a:off x="205740" y="12900212"/>
          <a:ext cx="1333500" cy="238125"/>
        </a:xfrm>
        <a:prstGeom prst="rect">
          <a:avLst/>
        </a:prstGeom>
        <a:noFill/>
        <a:ln w="9525">
          <a:noFill/>
          <a:miter lim="800000"/>
          <a:headEnd/>
          <a:tailEnd/>
        </a:ln>
      </xdr:spPr>
    </xdr:sp>
    <xdr:clientData/>
  </xdr:oneCellAnchor>
  <xdr:oneCellAnchor>
    <xdr:from>
      <xdr:col>0</xdr:col>
      <xdr:colOff>1828800</xdr:colOff>
      <xdr:row>65</xdr:row>
      <xdr:rowOff>0</xdr:rowOff>
    </xdr:from>
    <xdr:ext cx="1333500" cy="238125"/>
    <xdr:sp macro="" textlink="">
      <xdr:nvSpPr>
        <xdr:cNvPr id="3781" name="Texto 17" hidden="1">
          <a:extLst>
            <a:ext uri="{FF2B5EF4-FFF2-40B4-BE49-F238E27FC236}">
              <a16:creationId xmlns:a16="http://schemas.microsoft.com/office/drawing/2014/main" id="{00000000-0008-0000-0000-0000C50E0000}"/>
            </a:ext>
          </a:extLst>
        </xdr:cNvPr>
        <xdr:cNvSpPr txBox="1">
          <a:spLocks noChangeArrowheads="1"/>
        </xdr:cNvSpPr>
      </xdr:nvSpPr>
      <xdr:spPr bwMode="auto">
        <a:xfrm>
          <a:off x="205740" y="12900212"/>
          <a:ext cx="1333500" cy="238125"/>
        </a:xfrm>
        <a:prstGeom prst="rect">
          <a:avLst/>
        </a:prstGeom>
        <a:noFill/>
        <a:ln w="9525">
          <a:noFill/>
          <a:miter lim="800000"/>
          <a:headEnd/>
          <a:tailEnd/>
        </a:ln>
      </xdr:spPr>
    </xdr:sp>
    <xdr:clientData/>
  </xdr:oneCellAnchor>
  <xdr:oneCellAnchor>
    <xdr:from>
      <xdr:col>0</xdr:col>
      <xdr:colOff>1828800</xdr:colOff>
      <xdr:row>65</xdr:row>
      <xdr:rowOff>0</xdr:rowOff>
    </xdr:from>
    <xdr:ext cx="1333500" cy="238125"/>
    <xdr:sp macro="" textlink="">
      <xdr:nvSpPr>
        <xdr:cNvPr id="3782" name="Texto 17" hidden="1">
          <a:extLst>
            <a:ext uri="{FF2B5EF4-FFF2-40B4-BE49-F238E27FC236}">
              <a16:creationId xmlns:a16="http://schemas.microsoft.com/office/drawing/2014/main" id="{00000000-0008-0000-0000-0000C60E0000}"/>
            </a:ext>
          </a:extLst>
        </xdr:cNvPr>
        <xdr:cNvSpPr txBox="1">
          <a:spLocks noChangeArrowheads="1"/>
        </xdr:cNvSpPr>
      </xdr:nvSpPr>
      <xdr:spPr bwMode="auto">
        <a:xfrm>
          <a:off x="205740" y="12900212"/>
          <a:ext cx="1333500" cy="238125"/>
        </a:xfrm>
        <a:prstGeom prst="rect">
          <a:avLst/>
        </a:prstGeom>
        <a:noFill/>
        <a:ln w="9525">
          <a:noFill/>
          <a:miter lim="800000"/>
          <a:headEnd/>
          <a:tailEnd/>
        </a:ln>
      </xdr:spPr>
    </xdr:sp>
    <xdr:clientData/>
  </xdr:oneCellAnchor>
  <xdr:oneCellAnchor>
    <xdr:from>
      <xdr:col>0</xdr:col>
      <xdr:colOff>1828800</xdr:colOff>
      <xdr:row>65</xdr:row>
      <xdr:rowOff>0</xdr:rowOff>
    </xdr:from>
    <xdr:ext cx="1333500" cy="238125"/>
    <xdr:sp macro="" textlink="">
      <xdr:nvSpPr>
        <xdr:cNvPr id="3783" name="Texto 17" hidden="1">
          <a:extLst>
            <a:ext uri="{FF2B5EF4-FFF2-40B4-BE49-F238E27FC236}">
              <a16:creationId xmlns:a16="http://schemas.microsoft.com/office/drawing/2014/main" id="{00000000-0008-0000-0000-0000C70E0000}"/>
            </a:ext>
          </a:extLst>
        </xdr:cNvPr>
        <xdr:cNvSpPr txBox="1">
          <a:spLocks noChangeArrowheads="1"/>
        </xdr:cNvSpPr>
      </xdr:nvSpPr>
      <xdr:spPr bwMode="auto">
        <a:xfrm>
          <a:off x="205740" y="12900212"/>
          <a:ext cx="1333500" cy="238125"/>
        </a:xfrm>
        <a:prstGeom prst="rect">
          <a:avLst/>
        </a:prstGeom>
        <a:noFill/>
        <a:ln w="9525">
          <a:noFill/>
          <a:miter lim="800000"/>
          <a:headEnd/>
          <a:tailEnd/>
        </a:ln>
      </xdr:spPr>
    </xdr:sp>
    <xdr:clientData/>
  </xdr:oneCellAnchor>
  <xdr:oneCellAnchor>
    <xdr:from>
      <xdr:col>0</xdr:col>
      <xdr:colOff>1828800</xdr:colOff>
      <xdr:row>65</xdr:row>
      <xdr:rowOff>0</xdr:rowOff>
    </xdr:from>
    <xdr:ext cx="1333500" cy="238125"/>
    <xdr:sp macro="" textlink="">
      <xdr:nvSpPr>
        <xdr:cNvPr id="3784" name="Texto 17" hidden="1">
          <a:extLst>
            <a:ext uri="{FF2B5EF4-FFF2-40B4-BE49-F238E27FC236}">
              <a16:creationId xmlns:a16="http://schemas.microsoft.com/office/drawing/2014/main" id="{00000000-0008-0000-0000-0000C80E0000}"/>
            </a:ext>
          </a:extLst>
        </xdr:cNvPr>
        <xdr:cNvSpPr txBox="1">
          <a:spLocks noChangeArrowheads="1"/>
        </xdr:cNvSpPr>
      </xdr:nvSpPr>
      <xdr:spPr bwMode="auto">
        <a:xfrm>
          <a:off x="205740" y="12900212"/>
          <a:ext cx="1333500" cy="238125"/>
        </a:xfrm>
        <a:prstGeom prst="rect">
          <a:avLst/>
        </a:prstGeom>
        <a:noFill/>
        <a:ln w="9525">
          <a:noFill/>
          <a:miter lim="800000"/>
          <a:headEnd/>
          <a:tailEnd/>
        </a:ln>
      </xdr:spPr>
    </xdr:sp>
    <xdr:clientData/>
  </xdr:oneCellAnchor>
  <xdr:oneCellAnchor>
    <xdr:from>
      <xdr:col>0</xdr:col>
      <xdr:colOff>1828800</xdr:colOff>
      <xdr:row>65</xdr:row>
      <xdr:rowOff>0</xdr:rowOff>
    </xdr:from>
    <xdr:ext cx="1333500" cy="247650"/>
    <xdr:sp macro="" textlink="">
      <xdr:nvSpPr>
        <xdr:cNvPr id="3785" name="Texto 17" hidden="1">
          <a:extLst>
            <a:ext uri="{FF2B5EF4-FFF2-40B4-BE49-F238E27FC236}">
              <a16:creationId xmlns:a16="http://schemas.microsoft.com/office/drawing/2014/main" id="{00000000-0008-0000-0000-0000C90E0000}"/>
            </a:ext>
          </a:extLst>
        </xdr:cNvPr>
        <xdr:cNvSpPr txBox="1">
          <a:spLocks noChangeArrowheads="1"/>
        </xdr:cNvSpPr>
      </xdr:nvSpPr>
      <xdr:spPr bwMode="auto">
        <a:xfrm>
          <a:off x="205740" y="12900212"/>
          <a:ext cx="1333500" cy="247650"/>
        </a:xfrm>
        <a:prstGeom prst="rect">
          <a:avLst/>
        </a:prstGeom>
        <a:noFill/>
        <a:ln w="9525">
          <a:noFill/>
          <a:miter lim="800000"/>
          <a:headEnd/>
          <a:tailEnd/>
        </a:ln>
      </xdr:spPr>
    </xdr:sp>
    <xdr:clientData/>
  </xdr:oneCellAnchor>
  <xdr:oneCellAnchor>
    <xdr:from>
      <xdr:col>0</xdr:col>
      <xdr:colOff>1828800</xdr:colOff>
      <xdr:row>65</xdr:row>
      <xdr:rowOff>0</xdr:rowOff>
    </xdr:from>
    <xdr:ext cx="1333500" cy="247650"/>
    <xdr:sp macro="" textlink="">
      <xdr:nvSpPr>
        <xdr:cNvPr id="3786" name="Texto 17" hidden="1">
          <a:extLst>
            <a:ext uri="{FF2B5EF4-FFF2-40B4-BE49-F238E27FC236}">
              <a16:creationId xmlns:a16="http://schemas.microsoft.com/office/drawing/2014/main" id="{00000000-0008-0000-0000-0000CA0E0000}"/>
            </a:ext>
          </a:extLst>
        </xdr:cNvPr>
        <xdr:cNvSpPr txBox="1">
          <a:spLocks noChangeArrowheads="1"/>
        </xdr:cNvSpPr>
      </xdr:nvSpPr>
      <xdr:spPr bwMode="auto">
        <a:xfrm>
          <a:off x="205740" y="12900212"/>
          <a:ext cx="1333500" cy="247650"/>
        </a:xfrm>
        <a:prstGeom prst="rect">
          <a:avLst/>
        </a:prstGeom>
        <a:noFill/>
        <a:ln w="9525">
          <a:noFill/>
          <a:miter lim="800000"/>
          <a:headEnd/>
          <a:tailEnd/>
        </a:ln>
      </xdr:spPr>
    </xdr:sp>
    <xdr:clientData/>
  </xdr:oneCellAnchor>
  <xdr:oneCellAnchor>
    <xdr:from>
      <xdr:col>0</xdr:col>
      <xdr:colOff>1828800</xdr:colOff>
      <xdr:row>65</xdr:row>
      <xdr:rowOff>0</xdr:rowOff>
    </xdr:from>
    <xdr:ext cx="1333500" cy="247650"/>
    <xdr:sp macro="" textlink="">
      <xdr:nvSpPr>
        <xdr:cNvPr id="3787" name="Texto 17" hidden="1">
          <a:extLst>
            <a:ext uri="{FF2B5EF4-FFF2-40B4-BE49-F238E27FC236}">
              <a16:creationId xmlns:a16="http://schemas.microsoft.com/office/drawing/2014/main" id="{00000000-0008-0000-0000-0000CB0E0000}"/>
            </a:ext>
          </a:extLst>
        </xdr:cNvPr>
        <xdr:cNvSpPr txBox="1">
          <a:spLocks noChangeArrowheads="1"/>
        </xdr:cNvSpPr>
      </xdr:nvSpPr>
      <xdr:spPr bwMode="auto">
        <a:xfrm>
          <a:off x="205740" y="12900212"/>
          <a:ext cx="1333500" cy="247650"/>
        </a:xfrm>
        <a:prstGeom prst="rect">
          <a:avLst/>
        </a:prstGeom>
        <a:noFill/>
        <a:ln w="9525">
          <a:noFill/>
          <a:miter lim="800000"/>
          <a:headEnd/>
          <a:tailEnd/>
        </a:ln>
      </xdr:spPr>
    </xdr:sp>
    <xdr:clientData/>
  </xdr:oneCellAnchor>
  <xdr:oneCellAnchor>
    <xdr:from>
      <xdr:col>0</xdr:col>
      <xdr:colOff>1828800</xdr:colOff>
      <xdr:row>65</xdr:row>
      <xdr:rowOff>0</xdr:rowOff>
    </xdr:from>
    <xdr:ext cx="1333500" cy="247650"/>
    <xdr:sp macro="" textlink="">
      <xdr:nvSpPr>
        <xdr:cNvPr id="3788" name="Texto 17" hidden="1">
          <a:extLst>
            <a:ext uri="{FF2B5EF4-FFF2-40B4-BE49-F238E27FC236}">
              <a16:creationId xmlns:a16="http://schemas.microsoft.com/office/drawing/2014/main" id="{00000000-0008-0000-0000-0000CC0E0000}"/>
            </a:ext>
          </a:extLst>
        </xdr:cNvPr>
        <xdr:cNvSpPr txBox="1">
          <a:spLocks noChangeArrowheads="1"/>
        </xdr:cNvSpPr>
      </xdr:nvSpPr>
      <xdr:spPr bwMode="auto">
        <a:xfrm>
          <a:off x="205740" y="12900212"/>
          <a:ext cx="1333500" cy="247650"/>
        </a:xfrm>
        <a:prstGeom prst="rect">
          <a:avLst/>
        </a:prstGeom>
        <a:noFill/>
        <a:ln w="9525">
          <a:noFill/>
          <a:miter lim="800000"/>
          <a:headEnd/>
          <a:tailEnd/>
        </a:ln>
      </xdr:spPr>
    </xdr:sp>
    <xdr:clientData/>
  </xdr:oneCellAnchor>
  <xdr:oneCellAnchor>
    <xdr:from>
      <xdr:col>0</xdr:col>
      <xdr:colOff>1828800</xdr:colOff>
      <xdr:row>65</xdr:row>
      <xdr:rowOff>0</xdr:rowOff>
    </xdr:from>
    <xdr:ext cx="1333500" cy="247650"/>
    <xdr:sp macro="" textlink="">
      <xdr:nvSpPr>
        <xdr:cNvPr id="3789" name="Texto 17" hidden="1">
          <a:extLst>
            <a:ext uri="{FF2B5EF4-FFF2-40B4-BE49-F238E27FC236}">
              <a16:creationId xmlns:a16="http://schemas.microsoft.com/office/drawing/2014/main" id="{00000000-0008-0000-0000-0000CD0E0000}"/>
            </a:ext>
          </a:extLst>
        </xdr:cNvPr>
        <xdr:cNvSpPr txBox="1">
          <a:spLocks noChangeArrowheads="1"/>
        </xdr:cNvSpPr>
      </xdr:nvSpPr>
      <xdr:spPr bwMode="auto">
        <a:xfrm>
          <a:off x="205740" y="12900212"/>
          <a:ext cx="1333500" cy="247650"/>
        </a:xfrm>
        <a:prstGeom prst="rect">
          <a:avLst/>
        </a:prstGeom>
        <a:noFill/>
        <a:ln w="9525">
          <a:noFill/>
          <a:miter lim="800000"/>
          <a:headEnd/>
          <a:tailEnd/>
        </a:ln>
      </xdr:spPr>
    </xdr:sp>
    <xdr:clientData/>
  </xdr:oneCellAnchor>
  <xdr:oneCellAnchor>
    <xdr:from>
      <xdr:col>0</xdr:col>
      <xdr:colOff>1828800</xdr:colOff>
      <xdr:row>65</xdr:row>
      <xdr:rowOff>0</xdr:rowOff>
    </xdr:from>
    <xdr:ext cx="1333500" cy="247650"/>
    <xdr:sp macro="" textlink="">
      <xdr:nvSpPr>
        <xdr:cNvPr id="3790" name="Texto 17" hidden="1">
          <a:extLst>
            <a:ext uri="{FF2B5EF4-FFF2-40B4-BE49-F238E27FC236}">
              <a16:creationId xmlns:a16="http://schemas.microsoft.com/office/drawing/2014/main" id="{00000000-0008-0000-0000-0000CE0E0000}"/>
            </a:ext>
          </a:extLst>
        </xdr:cNvPr>
        <xdr:cNvSpPr txBox="1">
          <a:spLocks noChangeArrowheads="1"/>
        </xdr:cNvSpPr>
      </xdr:nvSpPr>
      <xdr:spPr bwMode="auto">
        <a:xfrm>
          <a:off x="205740" y="12900212"/>
          <a:ext cx="1333500" cy="247650"/>
        </a:xfrm>
        <a:prstGeom prst="rect">
          <a:avLst/>
        </a:prstGeom>
        <a:noFill/>
        <a:ln w="9525">
          <a:noFill/>
          <a:miter lim="800000"/>
          <a:headEnd/>
          <a:tailEnd/>
        </a:ln>
      </xdr:spPr>
    </xdr:sp>
    <xdr:clientData/>
  </xdr:oneCellAnchor>
  <xdr:oneCellAnchor>
    <xdr:from>
      <xdr:col>0</xdr:col>
      <xdr:colOff>1828800</xdr:colOff>
      <xdr:row>65</xdr:row>
      <xdr:rowOff>0</xdr:rowOff>
    </xdr:from>
    <xdr:ext cx="1333500" cy="238125"/>
    <xdr:sp macro="" textlink="">
      <xdr:nvSpPr>
        <xdr:cNvPr id="3791" name="Texto 17" hidden="1">
          <a:extLst>
            <a:ext uri="{FF2B5EF4-FFF2-40B4-BE49-F238E27FC236}">
              <a16:creationId xmlns:a16="http://schemas.microsoft.com/office/drawing/2014/main" id="{00000000-0008-0000-0000-0000CF0E0000}"/>
            </a:ext>
          </a:extLst>
        </xdr:cNvPr>
        <xdr:cNvSpPr txBox="1">
          <a:spLocks noChangeArrowheads="1"/>
        </xdr:cNvSpPr>
      </xdr:nvSpPr>
      <xdr:spPr bwMode="auto">
        <a:xfrm>
          <a:off x="205740" y="12900212"/>
          <a:ext cx="1333500" cy="238125"/>
        </a:xfrm>
        <a:prstGeom prst="rect">
          <a:avLst/>
        </a:prstGeom>
        <a:noFill/>
        <a:ln w="9525">
          <a:noFill/>
          <a:miter lim="800000"/>
          <a:headEnd/>
          <a:tailEnd/>
        </a:ln>
      </xdr:spPr>
    </xdr:sp>
    <xdr:clientData/>
  </xdr:oneCellAnchor>
  <xdr:oneCellAnchor>
    <xdr:from>
      <xdr:col>0</xdr:col>
      <xdr:colOff>1828800</xdr:colOff>
      <xdr:row>65</xdr:row>
      <xdr:rowOff>0</xdr:rowOff>
    </xdr:from>
    <xdr:ext cx="1333500" cy="238125"/>
    <xdr:sp macro="" textlink="">
      <xdr:nvSpPr>
        <xdr:cNvPr id="3792" name="Texto 17" hidden="1">
          <a:extLst>
            <a:ext uri="{FF2B5EF4-FFF2-40B4-BE49-F238E27FC236}">
              <a16:creationId xmlns:a16="http://schemas.microsoft.com/office/drawing/2014/main" id="{00000000-0008-0000-0000-0000D00E0000}"/>
            </a:ext>
          </a:extLst>
        </xdr:cNvPr>
        <xdr:cNvSpPr txBox="1">
          <a:spLocks noChangeArrowheads="1"/>
        </xdr:cNvSpPr>
      </xdr:nvSpPr>
      <xdr:spPr bwMode="auto">
        <a:xfrm>
          <a:off x="205740" y="12900212"/>
          <a:ext cx="1333500" cy="238125"/>
        </a:xfrm>
        <a:prstGeom prst="rect">
          <a:avLst/>
        </a:prstGeom>
        <a:noFill/>
        <a:ln w="9525">
          <a:noFill/>
          <a:miter lim="800000"/>
          <a:headEnd/>
          <a:tailEnd/>
        </a:ln>
      </xdr:spPr>
    </xdr:sp>
    <xdr:clientData/>
  </xdr:oneCellAnchor>
  <xdr:oneCellAnchor>
    <xdr:from>
      <xdr:col>0</xdr:col>
      <xdr:colOff>1828800</xdr:colOff>
      <xdr:row>65</xdr:row>
      <xdr:rowOff>0</xdr:rowOff>
    </xdr:from>
    <xdr:ext cx="1333500" cy="238125"/>
    <xdr:sp macro="" textlink="">
      <xdr:nvSpPr>
        <xdr:cNvPr id="3793" name="Texto 17" hidden="1">
          <a:extLst>
            <a:ext uri="{FF2B5EF4-FFF2-40B4-BE49-F238E27FC236}">
              <a16:creationId xmlns:a16="http://schemas.microsoft.com/office/drawing/2014/main" id="{00000000-0008-0000-0000-0000D10E0000}"/>
            </a:ext>
          </a:extLst>
        </xdr:cNvPr>
        <xdr:cNvSpPr txBox="1">
          <a:spLocks noChangeArrowheads="1"/>
        </xdr:cNvSpPr>
      </xdr:nvSpPr>
      <xdr:spPr bwMode="auto">
        <a:xfrm>
          <a:off x="205740" y="12900212"/>
          <a:ext cx="1333500" cy="238125"/>
        </a:xfrm>
        <a:prstGeom prst="rect">
          <a:avLst/>
        </a:prstGeom>
        <a:noFill/>
        <a:ln w="9525">
          <a:noFill/>
          <a:miter lim="800000"/>
          <a:headEnd/>
          <a:tailEnd/>
        </a:ln>
      </xdr:spPr>
    </xdr:sp>
    <xdr:clientData/>
  </xdr:oneCellAnchor>
  <xdr:oneCellAnchor>
    <xdr:from>
      <xdr:col>0</xdr:col>
      <xdr:colOff>1828800</xdr:colOff>
      <xdr:row>65</xdr:row>
      <xdr:rowOff>0</xdr:rowOff>
    </xdr:from>
    <xdr:ext cx="1333500" cy="238125"/>
    <xdr:sp macro="" textlink="">
      <xdr:nvSpPr>
        <xdr:cNvPr id="3794" name="Texto 17" hidden="1">
          <a:extLst>
            <a:ext uri="{FF2B5EF4-FFF2-40B4-BE49-F238E27FC236}">
              <a16:creationId xmlns:a16="http://schemas.microsoft.com/office/drawing/2014/main" id="{00000000-0008-0000-0000-0000D20E0000}"/>
            </a:ext>
          </a:extLst>
        </xdr:cNvPr>
        <xdr:cNvSpPr txBox="1">
          <a:spLocks noChangeArrowheads="1"/>
        </xdr:cNvSpPr>
      </xdr:nvSpPr>
      <xdr:spPr bwMode="auto">
        <a:xfrm>
          <a:off x="205740" y="12900212"/>
          <a:ext cx="1333500" cy="238125"/>
        </a:xfrm>
        <a:prstGeom prst="rect">
          <a:avLst/>
        </a:prstGeom>
        <a:noFill/>
        <a:ln w="9525">
          <a:noFill/>
          <a:miter lim="800000"/>
          <a:headEnd/>
          <a:tailEnd/>
        </a:ln>
      </xdr:spPr>
    </xdr:sp>
    <xdr:clientData/>
  </xdr:oneCellAnchor>
  <xdr:oneCellAnchor>
    <xdr:from>
      <xdr:col>0</xdr:col>
      <xdr:colOff>1828800</xdr:colOff>
      <xdr:row>65</xdr:row>
      <xdr:rowOff>0</xdr:rowOff>
    </xdr:from>
    <xdr:ext cx="1333500" cy="238125"/>
    <xdr:sp macro="" textlink="">
      <xdr:nvSpPr>
        <xdr:cNvPr id="3795" name="Texto 17" hidden="1">
          <a:extLst>
            <a:ext uri="{FF2B5EF4-FFF2-40B4-BE49-F238E27FC236}">
              <a16:creationId xmlns:a16="http://schemas.microsoft.com/office/drawing/2014/main" id="{00000000-0008-0000-0000-0000D30E0000}"/>
            </a:ext>
          </a:extLst>
        </xdr:cNvPr>
        <xdr:cNvSpPr txBox="1">
          <a:spLocks noChangeArrowheads="1"/>
        </xdr:cNvSpPr>
      </xdr:nvSpPr>
      <xdr:spPr bwMode="auto">
        <a:xfrm>
          <a:off x="205740" y="12900212"/>
          <a:ext cx="1333500" cy="238125"/>
        </a:xfrm>
        <a:prstGeom prst="rect">
          <a:avLst/>
        </a:prstGeom>
        <a:noFill/>
        <a:ln w="9525">
          <a:noFill/>
          <a:miter lim="800000"/>
          <a:headEnd/>
          <a:tailEnd/>
        </a:ln>
      </xdr:spPr>
    </xdr:sp>
    <xdr:clientData/>
  </xdr:oneCellAnchor>
  <xdr:oneCellAnchor>
    <xdr:from>
      <xdr:col>0</xdr:col>
      <xdr:colOff>1828800</xdr:colOff>
      <xdr:row>65</xdr:row>
      <xdr:rowOff>0</xdr:rowOff>
    </xdr:from>
    <xdr:ext cx="1333500" cy="238125"/>
    <xdr:sp macro="" textlink="">
      <xdr:nvSpPr>
        <xdr:cNvPr id="3796" name="Texto 17" hidden="1">
          <a:extLst>
            <a:ext uri="{FF2B5EF4-FFF2-40B4-BE49-F238E27FC236}">
              <a16:creationId xmlns:a16="http://schemas.microsoft.com/office/drawing/2014/main" id="{00000000-0008-0000-0000-0000D40E0000}"/>
            </a:ext>
          </a:extLst>
        </xdr:cNvPr>
        <xdr:cNvSpPr txBox="1">
          <a:spLocks noChangeArrowheads="1"/>
        </xdr:cNvSpPr>
      </xdr:nvSpPr>
      <xdr:spPr bwMode="auto">
        <a:xfrm>
          <a:off x="205740" y="12900212"/>
          <a:ext cx="1333500" cy="238125"/>
        </a:xfrm>
        <a:prstGeom prst="rect">
          <a:avLst/>
        </a:prstGeom>
        <a:noFill/>
        <a:ln w="9525">
          <a:noFill/>
          <a:miter lim="800000"/>
          <a:headEnd/>
          <a:tailEnd/>
        </a:ln>
      </xdr:spPr>
    </xdr:sp>
    <xdr:clientData/>
  </xdr:oneCellAnchor>
  <xdr:oneCellAnchor>
    <xdr:from>
      <xdr:col>0</xdr:col>
      <xdr:colOff>1828800</xdr:colOff>
      <xdr:row>65</xdr:row>
      <xdr:rowOff>0</xdr:rowOff>
    </xdr:from>
    <xdr:ext cx="1333500" cy="238125"/>
    <xdr:sp macro="" textlink="">
      <xdr:nvSpPr>
        <xdr:cNvPr id="3797" name="Texto 17" hidden="1">
          <a:extLst>
            <a:ext uri="{FF2B5EF4-FFF2-40B4-BE49-F238E27FC236}">
              <a16:creationId xmlns:a16="http://schemas.microsoft.com/office/drawing/2014/main" id="{00000000-0008-0000-0000-0000D50E0000}"/>
            </a:ext>
          </a:extLst>
        </xdr:cNvPr>
        <xdr:cNvSpPr txBox="1">
          <a:spLocks noChangeArrowheads="1"/>
        </xdr:cNvSpPr>
      </xdr:nvSpPr>
      <xdr:spPr bwMode="auto">
        <a:xfrm>
          <a:off x="205740" y="12900212"/>
          <a:ext cx="1333500" cy="238125"/>
        </a:xfrm>
        <a:prstGeom prst="rect">
          <a:avLst/>
        </a:prstGeom>
        <a:noFill/>
        <a:ln w="9525">
          <a:noFill/>
          <a:miter lim="800000"/>
          <a:headEnd/>
          <a:tailEnd/>
        </a:ln>
      </xdr:spPr>
    </xdr:sp>
    <xdr:clientData/>
  </xdr:oneCellAnchor>
  <xdr:oneCellAnchor>
    <xdr:from>
      <xdr:col>0</xdr:col>
      <xdr:colOff>1828800</xdr:colOff>
      <xdr:row>65</xdr:row>
      <xdr:rowOff>0</xdr:rowOff>
    </xdr:from>
    <xdr:ext cx="1333500" cy="238125"/>
    <xdr:sp macro="" textlink="">
      <xdr:nvSpPr>
        <xdr:cNvPr id="3798" name="Texto 17" hidden="1">
          <a:extLst>
            <a:ext uri="{FF2B5EF4-FFF2-40B4-BE49-F238E27FC236}">
              <a16:creationId xmlns:a16="http://schemas.microsoft.com/office/drawing/2014/main" id="{00000000-0008-0000-0000-0000D60E0000}"/>
            </a:ext>
          </a:extLst>
        </xdr:cNvPr>
        <xdr:cNvSpPr txBox="1">
          <a:spLocks noChangeArrowheads="1"/>
        </xdr:cNvSpPr>
      </xdr:nvSpPr>
      <xdr:spPr bwMode="auto">
        <a:xfrm>
          <a:off x="205740" y="12900212"/>
          <a:ext cx="1333500" cy="238125"/>
        </a:xfrm>
        <a:prstGeom prst="rect">
          <a:avLst/>
        </a:prstGeom>
        <a:noFill/>
        <a:ln w="9525">
          <a:noFill/>
          <a:miter lim="800000"/>
          <a:headEnd/>
          <a:tailEnd/>
        </a:ln>
      </xdr:spPr>
    </xdr:sp>
    <xdr:clientData/>
  </xdr:oneCellAnchor>
  <xdr:oneCellAnchor>
    <xdr:from>
      <xdr:col>0</xdr:col>
      <xdr:colOff>1828800</xdr:colOff>
      <xdr:row>65</xdr:row>
      <xdr:rowOff>0</xdr:rowOff>
    </xdr:from>
    <xdr:ext cx="1333500" cy="247650"/>
    <xdr:sp macro="" textlink="">
      <xdr:nvSpPr>
        <xdr:cNvPr id="3799" name="Texto 17" hidden="1">
          <a:extLst>
            <a:ext uri="{FF2B5EF4-FFF2-40B4-BE49-F238E27FC236}">
              <a16:creationId xmlns:a16="http://schemas.microsoft.com/office/drawing/2014/main" id="{00000000-0008-0000-0000-0000D70E0000}"/>
            </a:ext>
          </a:extLst>
        </xdr:cNvPr>
        <xdr:cNvSpPr txBox="1">
          <a:spLocks noChangeArrowheads="1"/>
        </xdr:cNvSpPr>
      </xdr:nvSpPr>
      <xdr:spPr bwMode="auto">
        <a:xfrm>
          <a:off x="205740" y="12900212"/>
          <a:ext cx="1333500" cy="247650"/>
        </a:xfrm>
        <a:prstGeom prst="rect">
          <a:avLst/>
        </a:prstGeom>
        <a:noFill/>
        <a:ln w="9525">
          <a:noFill/>
          <a:miter lim="800000"/>
          <a:headEnd/>
          <a:tailEnd/>
        </a:ln>
      </xdr:spPr>
    </xdr:sp>
    <xdr:clientData/>
  </xdr:oneCellAnchor>
  <xdr:oneCellAnchor>
    <xdr:from>
      <xdr:col>0</xdr:col>
      <xdr:colOff>1828800</xdr:colOff>
      <xdr:row>65</xdr:row>
      <xdr:rowOff>0</xdr:rowOff>
    </xdr:from>
    <xdr:ext cx="1333500" cy="247650"/>
    <xdr:sp macro="" textlink="">
      <xdr:nvSpPr>
        <xdr:cNvPr id="3800" name="Texto 17" hidden="1">
          <a:extLst>
            <a:ext uri="{FF2B5EF4-FFF2-40B4-BE49-F238E27FC236}">
              <a16:creationId xmlns:a16="http://schemas.microsoft.com/office/drawing/2014/main" id="{00000000-0008-0000-0000-0000D80E0000}"/>
            </a:ext>
          </a:extLst>
        </xdr:cNvPr>
        <xdr:cNvSpPr txBox="1">
          <a:spLocks noChangeArrowheads="1"/>
        </xdr:cNvSpPr>
      </xdr:nvSpPr>
      <xdr:spPr bwMode="auto">
        <a:xfrm>
          <a:off x="205740" y="12900212"/>
          <a:ext cx="1333500" cy="247650"/>
        </a:xfrm>
        <a:prstGeom prst="rect">
          <a:avLst/>
        </a:prstGeom>
        <a:noFill/>
        <a:ln w="9525">
          <a:noFill/>
          <a:miter lim="800000"/>
          <a:headEnd/>
          <a:tailEnd/>
        </a:ln>
      </xdr:spPr>
    </xdr:sp>
    <xdr:clientData/>
  </xdr:oneCellAnchor>
  <xdr:oneCellAnchor>
    <xdr:from>
      <xdr:col>0</xdr:col>
      <xdr:colOff>1828800</xdr:colOff>
      <xdr:row>65</xdr:row>
      <xdr:rowOff>0</xdr:rowOff>
    </xdr:from>
    <xdr:ext cx="1333500" cy="247650"/>
    <xdr:sp macro="" textlink="">
      <xdr:nvSpPr>
        <xdr:cNvPr id="3801" name="Texto 17" hidden="1">
          <a:extLst>
            <a:ext uri="{FF2B5EF4-FFF2-40B4-BE49-F238E27FC236}">
              <a16:creationId xmlns:a16="http://schemas.microsoft.com/office/drawing/2014/main" id="{00000000-0008-0000-0000-0000D90E0000}"/>
            </a:ext>
          </a:extLst>
        </xdr:cNvPr>
        <xdr:cNvSpPr txBox="1">
          <a:spLocks noChangeArrowheads="1"/>
        </xdr:cNvSpPr>
      </xdr:nvSpPr>
      <xdr:spPr bwMode="auto">
        <a:xfrm>
          <a:off x="205740" y="12900212"/>
          <a:ext cx="1333500" cy="247650"/>
        </a:xfrm>
        <a:prstGeom prst="rect">
          <a:avLst/>
        </a:prstGeom>
        <a:noFill/>
        <a:ln w="9525">
          <a:noFill/>
          <a:miter lim="800000"/>
          <a:headEnd/>
          <a:tailEnd/>
        </a:ln>
      </xdr:spPr>
    </xdr:sp>
    <xdr:clientData/>
  </xdr:oneCellAnchor>
  <xdr:oneCellAnchor>
    <xdr:from>
      <xdr:col>0</xdr:col>
      <xdr:colOff>1828800</xdr:colOff>
      <xdr:row>65</xdr:row>
      <xdr:rowOff>0</xdr:rowOff>
    </xdr:from>
    <xdr:ext cx="1333500" cy="247650"/>
    <xdr:sp macro="" textlink="">
      <xdr:nvSpPr>
        <xdr:cNvPr id="3802" name="Texto 17" hidden="1">
          <a:extLst>
            <a:ext uri="{FF2B5EF4-FFF2-40B4-BE49-F238E27FC236}">
              <a16:creationId xmlns:a16="http://schemas.microsoft.com/office/drawing/2014/main" id="{00000000-0008-0000-0000-0000DA0E0000}"/>
            </a:ext>
          </a:extLst>
        </xdr:cNvPr>
        <xdr:cNvSpPr txBox="1">
          <a:spLocks noChangeArrowheads="1"/>
        </xdr:cNvSpPr>
      </xdr:nvSpPr>
      <xdr:spPr bwMode="auto">
        <a:xfrm>
          <a:off x="205740" y="12900212"/>
          <a:ext cx="1333500" cy="247650"/>
        </a:xfrm>
        <a:prstGeom prst="rect">
          <a:avLst/>
        </a:prstGeom>
        <a:noFill/>
        <a:ln w="9525">
          <a:noFill/>
          <a:miter lim="800000"/>
          <a:headEnd/>
          <a:tailEnd/>
        </a:ln>
      </xdr:spPr>
    </xdr:sp>
    <xdr:clientData/>
  </xdr:oneCellAnchor>
  <xdr:oneCellAnchor>
    <xdr:from>
      <xdr:col>0</xdr:col>
      <xdr:colOff>1828800</xdr:colOff>
      <xdr:row>65</xdr:row>
      <xdr:rowOff>0</xdr:rowOff>
    </xdr:from>
    <xdr:ext cx="1333500" cy="247650"/>
    <xdr:sp macro="" textlink="">
      <xdr:nvSpPr>
        <xdr:cNvPr id="3803" name="Texto 17" hidden="1">
          <a:extLst>
            <a:ext uri="{FF2B5EF4-FFF2-40B4-BE49-F238E27FC236}">
              <a16:creationId xmlns:a16="http://schemas.microsoft.com/office/drawing/2014/main" id="{00000000-0008-0000-0000-0000DB0E0000}"/>
            </a:ext>
          </a:extLst>
        </xdr:cNvPr>
        <xdr:cNvSpPr txBox="1">
          <a:spLocks noChangeArrowheads="1"/>
        </xdr:cNvSpPr>
      </xdr:nvSpPr>
      <xdr:spPr bwMode="auto">
        <a:xfrm>
          <a:off x="205740" y="12900212"/>
          <a:ext cx="1333500" cy="247650"/>
        </a:xfrm>
        <a:prstGeom prst="rect">
          <a:avLst/>
        </a:prstGeom>
        <a:noFill/>
        <a:ln w="9525">
          <a:noFill/>
          <a:miter lim="800000"/>
          <a:headEnd/>
          <a:tailEnd/>
        </a:ln>
      </xdr:spPr>
    </xdr:sp>
    <xdr:clientData/>
  </xdr:oneCellAnchor>
  <xdr:oneCellAnchor>
    <xdr:from>
      <xdr:col>0</xdr:col>
      <xdr:colOff>1828800</xdr:colOff>
      <xdr:row>65</xdr:row>
      <xdr:rowOff>0</xdr:rowOff>
    </xdr:from>
    <xdr:ext cx="1333500" cy="247650"/>
    <xdr:sp macro="" textlink="">
      <xdr:nvSpPr>
        <xdr:cNvPr id="3804" name="Texto 17" hidden="1">
          <a:extLst>
            <a:ext uri="{FF2B5EF4-FFF2-40B4-BE49-F238E27FC236}">
              <a16:creationId xmlns:a16="http://schemas.microsoft.com/office/drawing/2014/main" id="{00000000-0008-0000-0000-0000DC0E0000}"/>
            </a:ext>
          </a:extLst>
        </xdr:cNvPr>
        <xdr:cNvSpPr txBox="1">
          <a:spLocks noChangeArrowheads="1"/>
        </xdr:cNvSpPr>
      </xdr:nvSpPr>
      <xdr:spPr bwMode="auto">
        <a:xfrm>
          <a:off x="205740" y="12900212"/>
          <a:ext cx="1333500" cy="247650"/>
        </a:xfrm>
        <a:prstGeom prst="rect">
          <a:avLst/>
        </a:prstGeom>
        <a:noFill/>
        <a:ln w="9525">
          <a:noFill/>
          <a:miter lim="800000"/>
          <a:headEnd/>
          <a:tailEnd/>
        </a:ln>
      </xdr:spPr>
    </xdr:sp>
    <xdr:clientData/>
  </xdr:oneCellAnchor>
  <xdr:oneCellAnchor>
    <xdr:from>
      <xdr:col>0</xdr:col>
      <xdr:colOff>1828800</xdr:colOff>
      <xdr:row>65</xdr:row>
      <xdr:rowOff>0</xdr:rowOff>
    </xdr:from>
    <xdr:ext cx="1333500" cy="238125"/>
    <xdr:sp macro="" textlink="">
      <xdr:nvSpPr>
        <xdr:cNvPr id="3805" name="Texto 17" hidden="1">
          <a:extLst>
            <a:ext uri="{FF2B5EF4-FFF2-40B4-BE49-F238E27FC236}">
              <a16:creationId xmlns:a16="http://schemas.microsoft.com/office/drawing/2014/main" id="{00000000-0008-0000-0000-0000DD0E0000}"/>
            </a:ext>
          </a:extLst>
        </xdr:cNvPr>
        <xdr:cNvSpPr txBox="1">
          <a:spLocks noChangeArrowheads="1"/>
        </xdr:cNvSpPr>
      </xdr:nvSpPr>
      <xdr:spPr bwMode="auto">
        <a:xfrm>
          <a:off x="205740" y="12900212"/>
          <a:ext cx="1333500" cy="238125"/>
        </a:xfrm>
        <a:prstGeom prst="rect">
          <a:avLst/>
        </a:prstGeom>
        <a:noFill/>
        <a:ln w="9525">
          <a:noFill/>
          <a:miter lim="800000"/>
          <a:headEnd/>
          <a:tailEnd/>
        </a:ln>
      </xdr:spPr>
    </xdr:sp>
    <xdr:clientData/>
  </xdr:oneCellAnchor>
  <xdr:oneCellAnchor>
    <xdr:from>
      <xdr:col>0</xdr:col>
      <xdr:colOff>1828800</xdr:colOff>
      <xdr:row>65</xdr:row>
      <xdr:rowOff>0</xdr:rowOff>
    </xdr:from>
    <xdr:ext cx="1333500" cy="238125"/>
    <xdr:sp macro="" textlink="">
      <xdr:nvSpPr>
        <xdr:cNvPr id="3806" name="Texto 17" hidden="1">
          <a:extLst>
            <a:ext uri="{FF2B5EF4-FFF2-40B4-BE49-F238E27FC236}">
              <a16:creationId xmlns:a16="http://schemas.microsoft.com/office/drawing/2014/main" id="{00000000-0008-0000-0000-0000DE0E0000}"/>
            </a:ext>
          </a:extLst>
        </xdr:cNvPr>
        <xdr:cNvSpPr txBox="1">
          <a:spLocks noChangeArrowheads="1"/>
        </xdr:cNvSpPr>
      </xdr:nvSpPr>
      <xdr:spPr bwMode="auto">
        <a:xfrm>
          <a:off x="205740" y="12900212"/>
          <a:ext cx="1333500" cy="238125"/>
        </a:xfrm>
        <a:prstGeom prst="rect">
          <a:avLst/>
        </a:prstGeom>
        <a:noFill/>
        <a:ln w="9525">
          <a:noFill/>
          <a:miter lim="800000"/>
          <a:headEnd/>
          <a:tailEnd/>
        </a:ln>
      </xdr:spPr>
    </xdr:sp>
    <xdr:clientData/>
  </xdr:oneCellAnchor>
  <xdr:oneCellAnchor>
    <xdr:from>
      <xdr:col>0</xdr:col>
      <xdr:colOff>1828800</xdr:colOff>
      <xdr:row>65</xdr:row>
      <xdr:rowOff>0</xdr:rowOff>
    </xdr:from>
    <xdr:ext cx="1333500" cy="238125"/>
    <xdr:sp macro="" textlink="">
      <xdr:nvSpPr>
        <xdr:cNvPr id="3807" name="Texto 17" hidden="1">
          <a:extLst>
            <a:ext uri="{FF2B5EF4-FFF2-40B4-BE49-F238E27FC236}">
              <a16:creationId xmlns:a16="http://schemas.microsoft.com/office/drawing/2014/main" id="{00000000-0008-0000-0000-0000DF0E0000}"/>
            </a:ext>
          </a:extLst>
        </xdr:cNvPr>
        <xdr:cNvSpPr txBox="1">
          <a:spLocks noChangeArrowheads="1"/>
        </xdr:cNvSpPr>
      </xdr:nvSpPr>
      <xdr:spPr bwMode="auto">
        <a:xfrm>
          <a:off x="205740" y="12900212"/>
          <a:ext cx="1333500" cy="238125"/>
        </a:xfrm>
        <a:prstGeom prst="rect">
          <a:avLst/>
        </a:prstGeom>
        <a:noFill/>
        <a:ln w="9525">
          <a:noFill/>
          <a:miter lim="800000"/>
          <a:headEnd/>
          <a:tailEnd/>
        </a:ln>
      </xdr:spPr>
    </xdr:sp>
    <xdr:clientData/>
  </xdr:oneCellAnchor>
  <xdr:oneCellAnchor>
    <xdr:from>
      <xdr:col>0</xdr:col>
      <xdr:colOff>1828800</xdr:colOff>
      <xdr:row>65</xdr:row>
      <xdr:rowOff>0</xdr:rowOff>
    </xdr:from>
    <xdr:ext cx="1333500" cy="238125"/>
    <xdr:sp macro="" textlink="">
      <xdr:nvSpPr>
        <xdr:cNvPr id="3808" name="Texto 17" hidden="1">
          <a:extLst>
            <a:ext uri="{FF2B5EF4-FFF2-40B4-BE49-F238E27FC236}">
              <a16:creationId xmlns:a16="http://schemas.microsoft.com/office/drawing/2014/main" id="{00000000-0008-0000-0000-0000E00E0000}"/>
            </a:ext>
          </a:extLst>
        </xdr:cNvPr>
        <xdr:cNvSpPr txBox="1">
          <a:spLocks noChangeArrowheads="1"/>
        </xdr:cNvSpPr>
      </xdr:nvSpPr>
      <xdr:spPr bwMode="auto">
        <a:xfrm>
          <a:off x="205740" y="12900212"/>
          <a:ext cx="1333500" cy="238125"/>
        </a:xfrm>
        <a:prstGeom prst="rect">
          <a:avLst/>
        </a:prstGeom>
        <a:noFill/>
        <a:ln w="9525">
          <a:noFill/>
          <a:miter lim="800000"/>
          <a:headEnd/>
          <a:tailEnd/>
        </a:ln>
      </xdr:spPr>
    </xdr:sp>
    <xdr:clientData/>
  </xdr:oneCellAnchor>
  <xdr:oneCellAnchor>
    <xdr:from>
      <xdr:col>0</xdr:col>
      <xdr:colOff>1828800</xdr:colOff>
      <xdr:row>65</xdr:row>
      <xdr:rowOff>0</xdr:rowOff>
    </xdr:from>
    <xdr:ext cx="1333500" cy="238125"/>
    <xdr:sp macro="" textlink="">
      <xdr:nvSpPr>
        <xdr:cNvPr id="3809" name="Texto 17" hidden="1">
          <a:extLst>
            <a:ext uri="{FF2B5EF4-FFF2-40B4-BE49-F238E27FC236}">
              <a16:creationId xmlns:a16="http://schemas.microsoft.com/office/drawing/2014/main" id="{00000000-0008-0000-0000-0000E10E0000}"/>
            </a:ext>
          </a:extLst>
        </xdr:cNvPr>
        <xdr:cNvSpPr txBox="1">
          <a:spLocks noChangeArrowheads="1"/>
        </xdr:cNvSpPr>
      </xdr:nvSpPr>
      <xdr:spPr bwMode="auto">
        <a:xfrm>
          <a:off x="205740" y="12900212"/>
          <a:ext cx="1333500" cy="238125"/>
        </a:xfrm>
        <a:prstGeom prst="rect">
          <a:avLst/>
        </a:prstGeom>
        <a:noFill/>
        <a:ln w="9525">
          <a:noFill/>
          <a:miter lim="800000"/>
          <a:headEnd/>
          <a:tailEnd/>
        </a:ln>
      </xdr:spPr>
    </xdr:sp>
    <xdr:clientData/>
  </xdr:oneCellAnchor>
  <xdr:oneCellAnchor>
    <xdr:from>
      <xdr:col>0</xdr:col>
      <xdr:colOff>1828800</xdr:colOff>
      <xdr:row>65</xdr:row>
      <xdr:rowOff>0</xdr:rowOff>
    </xdr:from>
    <xdr:ext cx="1333500" cy="238125"/>
    <xdr:sp macro="" textlink="">
      <xdr:nvSpPr>
        <xdr:cNvPr id="3810" name="Texto 17" hidden="1">
          <a:extLst>
            <a:ext uri="{FF2B5EF4-FFF2-40B4-BE49-F238E27FC236}">
              <a16:creationId xmlns:a16="http://schemas.microsoft.com/office/drawing/2014/main" id="{00000000-0008-0000-0000-0000E20E0000}"/>
            </a:ext>
          </a:extLst>
        </xdr:cNvPr>
        <xdr:cNvSpPr txBox="1">
          <a:spLocks noChangeArrowheads="1"/>
        </xdr:cNvSpPr>
      </xdr:nvSpPr>
      <xdr:spPr bwMode="auto">
        <a:xfrm>
          <a:off x="205740" y="12900212"/>
          <a:ext cx="1333500" cy="238125"/>
        </a:xfrm>
        <a:prstGeom prst="rect">
          <a:avLst/>
        </a:prstGeom>
        <a:noFill/>
        <a:ln w="9525">
          <a:noFill/>
          <a:miter lim="800000"/>
          <a:headEnd/>
          <a:tailEnd/>
        </a:ln>
      </xdr:spPr>
    </xdr:sp>
    <xdr:clientData/>
  </xdr:oneCellAnchor>
  <xdr:oneCellAnchor>
    <xdr:from>
      <xdr:col>0</xdr:col>
      <xdr:colOff>1828800</xdr:colOff>
      <xdr:row>65</xdr:row>
      <xdr:rowOff>0</xdr:rowOff>
    </xdr:from>
    <xdr:ext cx="1333500" cy="238125"/>
    <xdr:sp macro="" textlink="">
      <xdr:nvSpPr>
        <xdr:cNvPr id="3811" name="Texto 17" hidden="1">
          <a:extLst>
            <a:ext uri="{FF2B5EF4-FFF2-40B4-BE49-F238E27FC236}">
              <a16:creationId xmlns:a16="http://schemas.microsoft.com/office/drawing/2014/main" id="{00000000-0008-0000-0000-0000E30E0000}"/>
            </a:ext>
          </a:extLst>
        </xdr:cNvPr>
        <xdr:cNvSpPr txBox="1">
          <a:spLocks noChangeArrowheads="1"/>
        </xdr:cNvSpPr>
      </xdr:nvSpPr>
      <xdr:spPr bwMode="auto">
        <a:xfrm>
          <a:off x="205740" y="12900212"/>
          <a:ext cx="1333500" cy="238125"/>
        </a:xfrm>
        <a:prstGeom prst="rect">
          <a:avLst/>
        </a:prstGeom>
        <a:noFill/>
        <a:ln w="9525">
          <a:noFill/>
          <a:miter lim="800000"/>
          <a:headEnd/>
          <a:tailEnd/>
        </a:ln>
      </xdr:spPr>
    </xdr:sp>
    <xdr:clientData/>
  </xdr:oneCellAnchor>
  <xdr:oneCellAnchor>
    <xdr:from>
      <xdr:col>1</xdr:col>
      <xdr:colOff>552450</xdr:colOff>
      <xdr:row>65</xdr:row>
      <xdr:rowOff>0</xdr:rowOff>
    </xdr:from>
    <xdr:ext cx="1333500" cy="238125"/>
    <xdr:sp macro="" textlink="">
      <xdr:nvSpPr>
        <xdr:cNvPr id="3812" name="Texto 17" hidden="1">
          <a:extLst>
            <a:ext uri="{FF2B5EF4-FFF2-40B4-BE49-F238E27FC236}">
              <a16:creationId xmlns:a16="http://schemas.microsoft.com/office/drawing/2014/main" id="{00000000-0008-0000-0000-0000E40E0000}"/>
            </a:ext>
          </a:extLst>
        </xdr:cNvPr>
        <xdr:cNvSpPr txBox="1">
          <a:spLocks noChangeArrowheads="1"/>
        </xdr:cNvSpPr>
      </xdr:nvSpPr>
      <xdr:spPr bwMode="auto">
        <a:xfrm>
          <a:off x="758638" y="12900212"/>
          <a:ext cx="1333500" cy="238125"/>
        </a:xfrm>
        <a:prstGeom prst="rect">
          <a:avLst/>
        </a:prstGeom>
        <a:noFill/>
        <a:ln w="9525">
          <a:noFill/>
          <a:miter lim="800000"/>
          <a:headEnd/>
          <a:tailEnd/>
        </a:ln>
      </xdr:spPr>
    </xdr:sp>
    <xdr:clientData/>
  </xdr:oneCellAnchor>
  <xdr:oneCellAnchor>
    <xdr:from>
      <xdr:col>2</xdr:col>
      <xdr:colOff>552450</xdr:colOff>
      <xdr:row>65</xdr:row>
      <xdr:rowOff>0</xdr:rowOff>
    </xdr:from>
    <xdr:ext cx="1333500" cy="238125"/>
    <xdr:sp macro="" textlink="">
      <xdr:nvSpPr>
        <xdr:cNvPr id="3813" name="Texto 17" hidden="1">
          <a:extLst>
            <a:ext uri="{FF2B5EF4-FFF2-40B4-BE49-F238E27FC236}">
              <a16:creationId xmlns:a16="http://schemas.microsoft.com/office/drawing/2014/main" id="{00000000-0008-0000-0000-0000E50E0000}"/>
            </a:ext>
          </a:extLst>
        </xdr:cNvPr>
        <xdr:cNvSpPr txBox="1">
          <a:spLocks noChangeArrowheads="1"/>
        </xdr:cNvSpPr>
      </xdr:nvSpPr>
      <xdr:spPr bwMode="auto">
        <a:xfrm>
          <a:off x="1753721" y="12900212"/>
          <a:ext cx="1333500" cy="238125"/>
        </a:xfrm>
        <a:prstGeom prst="rect">
          <a:avLst/>
        </a:prstGeom>
        <a:noFill/>
        <a:ln w="9525">
          <a:noFill/>
          <a:miter lim="800000"/>
          <a:headEnd/>
          <a:tailEnd/>
        </a:ln>
      </xdr:spPr>
    </xdr:sp>
    <xdr:clientData/>
  </xdr:oneCellAnchor>
  <xdr:oneCellAnchor>
    <xdr:from>
      <xdr:col>0</xdr:col>
      <xdr:colOff>1828800</xdr:colOff>
      <xdr:row>76</xdr:row>
      <xdr:rowOff>0</xdr:rowOff>
    </xdr:from>
    <xdr:ext cx="1333500" cy="238125"/>
    <xdr:sp macro="" textlink="">
      <xdr:nvSpPr>
        <xdr:cNvPr id="3814" name="Texto 17" hidden="1">
          <a:extLst>
            <a:ext uri="{FF2B5EF4-FFF2-40B4-BE49-F238E27FC236}">
              <a16:creationId xmlns:a16="http://schemas.microsoft.com/office/drawing/2014/main" id="{00000000-0008-0000-0000-0000E60E0000}"/>
            </a:ext>
          </a:extLst>
        </xdr:cNvPr>
        <xdr:cNvSpPr txBox="1">
          <a:spLocks noChangeArrowheads="1"/>
        </xdr:cNvSpPr>
      </xdr:nvSpPr>
      <xdr:spPr bwMode="auto">
        <a:xfrm>
          <a:off x="205740" y="13402235"/>
          <a:ext cx="1333500" cy="238125"/>
        </a:xfrm>
        <a:prstGeom prst="rect">
          <a:avLst/>
        </a:prstGeom>
        <a:noFill/>
        <a:ln w="9525">
          <a:noFill/>
          <a:miter lim="800000"/>
          <a:headEnd/>
          <a:tailEnd/>
        </a:ln>
      </xdr:spPr>
    </xdr:sp>
    <xdr:clientData/>
  </xdr:oneCellAnchor>
  <xdr:oneCellAnchor>
    <xdr:from>
      <xdr:col>0</xdr:col>
      <xdr:colOff>1828800</xdr:colOff>
      <xdr:row>76</xdr:row>
      <xdr:rowOff>0</xdr:rowOff>
    </xdr:from>
    <xdr:ext cx="1333500" cy="238125"/>
    <xdr:sp macro="" textlink="">
      <xdr:nvSpPr>
        <xdr:cNvPr id="3815" name="Texto 17" hidden="1">
          <a:extLst>
            <a:ext uri="{FF2B5EF4-FFF2-40B4-BE49-F238E27FC236}">
              <a16:creationId xmlns:a16="http://schemas.microsoft.com/office/drawing/2014/main" id="{00000000-0008-0000-0000-0000E70E0000}"/>
            </a:ext>
          </a:extLst>
        </xdr:cNvPr>
        <xdr:cNvSpPr txBox="1">
          <a:spLocks noChangeArrowheads="1"/>
        </xdr:cNvSpPr>
      </xdr:nvSpPr>
      <xdr:spPr bwMode="auto">
        <a:xfrm>
          <a:off x="205740" y="13402235"/>
          <a:ext cx="1333500" cy="238125"/>
        </a:xfrm>
        <a:prstGeom prst="rect">
          <a:avLst/>
        </a:prstGeom>
        <a:noFill/>
        <a:ln w="9525">
          <a:noFill/>
          <a:miter lim="800000"/>
          <a:headEnd/>
          <a:tailEnd/>
        </a:ln>
      </xdr:spPr>
    </xdr:sp>
    <xdr:clientData/>
  </xdr:oneCellAnchor>
  <xdr:oneCellAnchor>
    <xdr:from>
      <xdr:col>0</xdr:col>
      <xdr:colOff>1828800</xdr:colOff>
      <xdr:row>76</xdr:row>
      <xdr:rowOff>0</xdr:rowOff>
    </xdr:from>
    <xdr:ext cx="1333500" cy="238125"/>
    <xdr:sp macro="" textlink="">
      <xdr:nvSpPr>
        <xdr:cNvPr id="3816" name="Texto 17" hidden="1">
          <a:extLst>
            <a:ext uri="{FF2B5EF4-FFF2-40B4-BE49-F238E27FC236}">
              <a16:creationId xmlns:a16="http://schemas.microsoft.com/office/drawing/2014/main" id="{00000000-0008-0000-0000-0000E80E0000}"/>
            </a:ext>
          </a:extLst>
        </xdr:cNvPr>
        <xdr:cNvSpPr txBox="1">
          <a:spLocks noChangeArrowheads="1"/>
        </xdr:cNvSpPr>
      </xdr:nvSpPr>
      <xdr:spPr bwMode="auto">
        <a:xfrm>
          <a:off x="205740" y="13402235"/>
          <a:ext cx="1333500" cy="238125"/>
        </a:xfrm>
        <a:prstGeom prst="rect">
          <a:avLst/>
        </a:prstGeom>
        <a:noFill/>
        <a:ln w="9525">
          <a:noFill/>
          <a:miter lim="800000"/>
          <a:headEnd/>
          <a:tailEnd/>
        </a:ln>
      </xdr:spPr>
    </xdr:sp>
    <xdr:clientData/>
  </xdr:oneCellAnchor>
  <xdr:oneCellAnchor>
    <xdr:from>
      <xdr:col>0</xdr:col>
      <xdr:colOff>1828800</xdr:colOff>
      <xdr:row>76</xdr:row>
      <xdr:rowOff>0</xdr:rowOff>
    </xdr:from>
    <xdr:ext cx="1333500" cy="238125"/>
    <xdr:sp macro="" textlink="">
      <xdr:nvSpPr>
        <xdr:cNvPr id="3817" name="Texto 17" hidden="1">
          <a:extLst>
            <a:ext uri="{FF2B5EF4-FFF2-40B4-BE49-F238E27FC236}">
              <a16:creationId xmlns:a16="http://schemas.microsoft.com/office/drawing/2014/main" id="{00000000-0008-0000-0000-0000E90E0000}"/>
            </a:ext>
          </a:extLst>
        </xdr:cNvPr>
        <xdr:cNvSpPr txBox="1">
          <a:spLocks noChangeArrowheads="1"/>
        </xdr:cNvSpPr>
      </xdr:nvSpPr>
      <xdr:spPr bwMode="auto">
        <a:xfrm>
          <a:off x="205740" y="13402235"/>
          <a:ext cx="1333500" cy="238125"/>
        </a:xfrm>
        <a:prstGeom prst="rect">
          <a:avLst/>
        </a:prstGeom>
        <a:noFill/>
        <a:ln w="9525">
          <a:noFill/>
          <a:miter lim="800000"/>
          <a:headEnd/>
          <a:tailEnd/>
        </a:ln>
      </xdr:spPr>
    </xdr:sp>
    <xdr:clientData/>
  </xdr:oneCellAnchor>
  <xdr:oneCellAnchor>
    <xdr:from>
      <xdr:col>0</xdr:col>
      <xdr:colOff>1828800</xdr:colOff>
      <xdr:row>76</xdr:row>
      <xdr:rowOff>0</xdr:rowOff>
    </xdr:from>
    <xdr:ext cx="1333500" cy="238125"/>
    <xdr:sp macro="" textlink="">
      <xdr:nvSpPr>
        <xdr:cNvPr id="3818" name="Texto 17" hidden="1">
          <a:extLst>
            <a:ext uri="{FF2B5EF4-FFF2-40B4-BE49-F238E27FC236}">
              <a16:creationId xmlns:a16="http://schemas.microsoft.com/office/drawing/2014/main" id="{00000000-0008-0000-0000-0000EA0E0000}"/>
            </a:ext>
          </a:extLst>
        </xdr:cNvPr>
        <xdr:cNvSpPr txBox="1">
          <a:spLocks noChangeArrowheads="1"/>
        </xdr:cNvSpPr>
      </xdr:nvSpPr>
      <xdr:spPr bwMode="auto">
        <a:xfrm>
          <a:off x="205740" y="13402235"/>
          <a:ext cx="1333500" cy="238125"/>
        </a:xfrm>
        <a:prstGeom prst="rect">
          <a:avLst/>
        </a:prstGeom>
        <a:noFill/>
        <a:ln w="9525">
          <a:noFill/>
          <a:miter lim="800000"/>
          <a:headEnd/>
          <a:tailEnd/>
        </a:ln>
      </xdr:spPr>
    </xdr:sp>
    <xdr:clientData/>
  </xdr:oneCellAnchor>
  <xdr:oneCellAnchor>
    <xdr:from>
      <xdr:col>0</xdr:col>
      <xdr:colOff>1828800</xdr:colOff>
      <xdr:row>76</xdr:row>
      <xdr:rowOff>0</xdr:rowOff>
    </xdr:from>
    <xdr:ext cx="1333500" cy="238125"/>
    <xdr:sp macro="" textlink="">
      <xdr:nvSpPr>
        <xdr:cNvPr id="3819" name="Texto 17" hidden="1">
          <a:extLst>
            <a:ext uri="{FF2B5EF4-FFF2-40B4-BE49-F238E27FC236}">
              <a16:creationId xmlns:a16="http://schemas.microsoft.com/office/drawing/2014/main" id="{00000000-0008-0000-0000-0000EB0E0000}"/>
            </a:ext>
          </a:extLst>
        </xdr:cNvPr>
        <xdr:cNvSpPr txBox="1">
          <a:spLocks noChangeArrowheads="1"/>
        </xdr:cNvSpPr>
      </xdr:nvSpPr>
      <xdr:spPr bwMode="auto">
        <a:xfrm>
          <a:off x="205740" y="13402235"/>
          <a:ext cx="1333500" cy="238125"/>
        </a:xfrm>
        <a:prstGeom prst="rect">
          <a:avLst/>
        </a:prstGeom>
        <a:noFill/>
        <a:ln w="9525">
          <a:noFill/>
          <a:miter lim="800000"/>
          <a:headEnd/>
          <a:tailEnd/>
        </a:ln>
      </xdr:spPr>
    </xdr:sp>
    <xdr:clientData/>
  </xdr:oneCellAnchor>
  <xdr:oneCellAnchor>
    <xdr:from>
      <xdr:col>0</xdr:col>
      <xdr:colOff>1828800</xdr:colOff>
      <xdr:row>76</xdr:row>
      <xdr:rowOff>0</xdr:rowOff>
    </xdr:from>
    <xdr:ext cx="1333500" cy="238125"/>
    <xdr:sp macro="" textlink="">
      <xdr:nvSpPr>
        <xdr:cNvPr id="3820" name="Texto 17" hidden="1">
          <a:extLst>
            <a:ext uri="{FF2B5EF4-FFF2-40B4-BE49-F238E27FC236}">
              <a16:creationId xmlns:a16="http://schemas.microsoft.com/office/drawing/2014/main" id="{00000000-0008-0000-0000-0000EC0E0000}"/>
            </a:ext>
          </a:extLst>
        </xdr:cNvPr>
        <xdr:cNvSpPr txBox="1">
          <a:spLocks noChangeArrowheads="1"/>
        </xdr:cNvSpPr>
      </xdr:nvSpPr>
      <xdr:spPr bwMode="auto">
        <a:xfrm>
          <a:off x="205740" y="13402235"/>
          <a:ext cx="1333500" cy="238125"/>
        </a:xfrm>
        <a:prstGeom prst="rect">
          <a:avLst/>
        </a:prstGeom>
        <a:noFill/>
        <a:ln w="9525">
          <a:noFill/>
          <a:miter lim="800000"/>
          <a:headEnd/>
          <a:tailEnd/>
        </a:ln>
      </xdr:spPr>
    </xdr:sp>
    <xdr:clientData/>
  </xdr:oneCellAnchor>
  <xdr:oneCellAnchor>
    <xdr:from>
      <xdr:col>0</xdr:col>
      <xdr:colOff>1828800</xdr:colOff>
      <xdr:row>76</xdr:row>
      <xdr:rowOff>0</xdr:rowOff>
    </xdr:from>
    <xdr:ext cx="1333500" cy="238125"/>
    <xdr:sp macro="" textlink="">
      <xdr:nvSpPr>
        <xdr:cNvPr id="3821" name="Texto 17" hidden="1">
          <a:extLst>
            <a:ext uri="{FF2B5EF4-FFF2-40B4-BE49-F238E27FC236}">
              <a16:creationId xmlns:a16="http://schemas.microsoft.com/office/drawing/2014/main" id="{00000000-0008-0000-0000-0000ED0E0000}"/>
            </a:ext>
          </a:extLst>
        </xdr:cNvPr>
        <xdr:cNvSpPr txBox="1">
          <a:spLocks noChangeArrowheads="1"/>
        </xdr:cNvSpPr>
      </xdr:nvSpPr>
      <xdr:spPr bwMode="auto">
        <a:xfrm>
          <a:off x="205740" y="13402235"/>
          <a:ext cx="1333500" cy="238125"/>
        </a:xfrm>
        <a:prstGeom prst="rect">
          <a:avLst/>
        </a:prstGeom>
        <a:noFill/>
        <a:ln w="9525">
          <a:noFill/>
          <a:miter lim="800000"/>
          <a:headEnd/>
          <a:tailEnd/>
        </a:ln>
      </xdr:spPr>
    </xdr:sp>
    <xdr:clientData/>
  </xdr:oneCellAnchor>
  <xdr:oneCellAnchor>
    <xdr:from>
      <xdr:col>0</xdr:col>
      <xdr:colOff>1828800</xdr:colOff>
      <xdr:row>76</xdr:row>
      <xdr:rowOff>0</xdr:rowOff>
    </xdr:from>
    <xdr:ext cx="1333500" cy="247650"/>
    <xdr:sp macro="" textlink="">
      <xdr:nvSpPr>
        <xdr:cNvPr id="3822" name="Texto 17" hidden="1">
          <a:extLst>
            <a:ext uri="{FF2B5EF4-FFF2-40B4-BE49-F238E27FC236}">
              <a16:creationId xmlns:a16="http://schemas.microsoft.com/office/drawing/2014/main" id="{00000000-0008-0000-0000-0000EE0E0000}"/>
            </a:ext>
          </a:extLst>
        </xdr:cNvPr>
        <xdr:cNvSpPr txBox="1">
          <a:spLocks noChangeArrowheads="1"/>
        </xdr:cNvSpPr>
      </xdr:nvSpPr>
      <xdr:spPr bwMode="auto">
        <a:xfrm>
          <a:off x="205740" y="13402235"/>
          <a:ext cx="1333500" cy="247650"/>
        </a:xfrm>
        <a:prstGeom prst="rect">
          <a:avLst/>
        </a:prstGeom>
        <a:noFill/>
        <a:ln w="9525">
          <a:noFill/>
          <a:miter lim="800000"/>
          <a:headEnd/>
          <a:tailEnd/>
        </a:ln>
      </xdr:spPr>
    </xdr:sp>
    <xdr:clientData/>
  </xdr:oneCellAnchor>
  <xdr:oneCellAnchor>
    <xdr:from>
      <xdr:col>0</xdr:col>
      <xdr:colOff>1828800</xdr:colOff>
      <xdr:row>76</xdr:row>
      <xdr:rowOff>0</xdr:rowOff>
    </xdr:from>
    <xdr:ext cx="1333500" cy="247650"/>
    <xdr:sp macro="" textlink="">
      <xdr:nvSpPr>
        <xdr:cNvPr id="3823" name="Texto 17" hidden="1">
          <a:extLst>
            <a:ext uri="{FF2B5EF4-FFF2-40B4-BE49-F238E27FC236}">
              <a16:creationId xmlns:a16="http://schemas.microsoft.com/office/drawing/2014/main" id="{00000000-0008-0000-0000-0000EF0E0000}"/>
            </a:ext>
          </a:extLst>
        </xdr:cNvPr>
        <xdr:cNvSpPr txBox="1">
          <a:spLocks noChangeArrowheads="1"/>
        </xdr:cNvSpPr>
      </xdr:nvSpPr>
      <xdr:spPr bwMode="auto">
        <a:xfrm>
          <a:off x="205740" y="13402235"/>
          <a:ext cx="1333500" cy="247650"/>
        </a:xfrm>
        <a:prstGeom prst="rect">
          <a:avLst/>
        </a:prstGeom>
        <a:noFill/>
        <a:ln w="9525">
          <a:noFill/>
          <a:miter lim="800000"/>
          <a:headEnd/>
          <a:tailEnd/>
        </a:ln>
      </xdr:spPr>
    </xdr:sp>
    <xdr:clientData/>
  </xdr:oneCellAnchor>
  <xdr:oneCellAnchor>
    <xdr:from>
      <xdr:col>0</xdr:col>
      <xdr:colOff>1828800</xdr:colOff>
      <xdr:row>76</xdr:row>
      <xdr:rowOff>0</xdr:rowOff>
    </xdr:from>
    <xdr:ext cx="1333500" cy="247650"/>
    <xdr:sp macro="" textlink="">
      <xdr:nvSpPr>
        <xdr:cNvPr id="3824" name="Texto 17" hidden="1">
          <a:extLst>
            <a:ext uri="{FF2B5EF4-FFF2-40B4-BE49-F238E27FC236}">
              <a16:creationId xmlns:a16="http://schemas.microsoft.com/office/drawing/2014/main" id="{00000000-0008-0000-0000-0000F00E0000}"/>
            </a:ext>
          </a:extLst>
        </xdr:cNvPr>
        <xdr:cNvSpPr txBox="1">
          <a:spLocks noChangeArrowheads="1"/>
        </xdr:cNvSpPr>
      </xdr:nvSpPr>
      <xdr:spPr bwMode="auto">
        <a:xfrm>
          <a:off x="205740" y="13402235"/>
          <a:ext cx="1333500" cy="247650"/>
        </a:xfrm>
        <a:prstGeom prst="rect">
          <a:avLst/>
        </a:prstGeom>
        <a:noFill/>
        <a:ln w="9525">
          <a:noFill/>
          <a:miter lim="800000"/>
          <a:headEnd/>
          <a:tailEnd/>
        </a:ln>
      </xdr:spPr>
    </xdr:sp>
    <xdr:clientData/>
  </xdr:oneCellAnchor>
  <xdr:oneCellAnchor>
    <xdr:from>
      <xdr:col>0</xdr:col>
      <xdr:colOff>1828800</xdr:colOff>
      <xdr:row>76</xdr:row>
      <xdr:rowOff>0</xdr:rowOff>
    </xdr:from>
    <xdr:ext cx="1333500" cy="247650"/>
    <xdr:sp macro="" textlink="">
      <xdr:nvSpPr>
        <xdr:cNvPr id="3825" name="Texto 17" hidden="1">
          <a:extLst>
            <a:ext uri="{FF2B5EF4-FFF2-40B4-BE49-F238E27FC236}">
              <a16:creationId xmlns:a16="http://schemas.microsoft.com/office/drawing/2014/main" id="{00000000-0008-0000-0000-0000F10E0000}"/>
            </a:ext>
          </a:extLst>
        </xdr:cNvPr>
        <xdr:cNvSpPr txBox="1">
          <a:spLocks noChangeArrowheads="1"/>
        </xdr:cNvSpPr>
      </xdr:nvSpPr>
      <xdr:spPr bwMode="auto">
        <a:xfrm>
          <a:off x="205740" y="13402235"/>
          <a:ext cx="1333500" cy="247650"/>
        </a:xfrm>
        <a:prstGeom prst="rect">
          <a:avLst/>
        </a:prstGeom>
        <a:noFill/>
        <a:ln w="9525">
          <a:noFill/>
          <a:miter lim="800000"/>
          <a:headEnd/>
          <a:tailEnd/>
        </a:ln>
      </xdr:spPr>
    </xdr:sp>
    <xdr:clientData/>
  </xdr:oneCellAnchor>
  <xdr:oneCellAnchor>
    <xdr:from>
      <xdr:col>0</xdr:col>
      <xdr:colOff>1828800</xdr:colOff>
      <xdr:row>76</xdr:row>
      <xdr:rowOff>0</xdr:rowOff>
    </xdr:from>
    <xdr:ext cx="1333500" cy="247650"/>
    <xdr:sp macro="" textlink="">
      <xdr:nvSpPr>
        <xdr:cNvPr id="3826" name="Texto 17" hidden="1">
          <a:extLst>
            <a:ext uri="{FF2B5EF4-FFF2-40B4-BE49-F238E27FC236}">
              <a16:creationId xmlns:a16="http://schemas.microsoft.com/office/drawing/2014/main" id="{00000000-0008-0000-0000-0000F20E0000}"/>
            </a:ext>
          </a:extLst>
        </xdr:cNvPr>
        <xdr:cNvSpPr txBox="1">
          <a:spLocks noChangeArrowheads="1"/>
        </xdr:cNvSpPr>
      </xdr:nvSpPr>
      <xdr:spPr bwMode="auto">
        <a:xfrm>
          <a:off x="205740" y="13402235"/>
          <a:ext cx="1333500" cy="247650"/>
        </a:xfrm>
        <a:prstGeom prst="rect">
          <a:avLst/>
        </a:prstGeom>
        <a:noFill/>
        <a:ln w="9525">
          <a:noFill/>
          <a:miter lim="800000"/>
          <a:headEnd/>
          <a:tailEnd/>
        </a:ln>
      </xdr:spPr>
    </xdr:sp>
    <xdr:clientData/>
  </xdr:oneCellAnchor>
  <xdr:oneCellAnchor>
    <xdr:from>
      <xdr:col>0</xdr:col>
      <xdr:colOff>1828800</xdr:colOff>
      <xdr:row>76</xdr:row>
      <xdr:rowOff>0</xdr:rowOff>
    </xdr:from>
    <xdr:ext cx="1333500" cy="247650"/>
    <xdr:sp macro="" textlink="">
      <xdr:nvSpPr>
        <xdr:cNvPr id="3827" name="Texto 17" hidden="1">
          <a:extLst>
            <a:ext uri="{FF2B5EF4-FFF2-40B4-BE49-F238E27FC236}">
              <a16:creationId xmlns:a16="http://schemas.microsoft.com/office/drawing/2014/main" id="{00000000-0008-0000-0000-0000F30E0000}"/>
            </a:ext>
          </a:extLst>
        </xdr:cNvPr>
        <xdr:cNvSpPr txBox="1">
          <a:spLocks noChangeArrowheads="1"/>
        </xdr:cNvSpPr>
      </xdr:nvSpPr>
      <xdr:spPr bwMode="auto">
        <a:xfrm>
          <a:off x="205740" y="13402235"/>
          <a:ext cx="1333500" cy="247650"/>
        </a:xfrm>
        <a:prstGeom prst="rect">
          <a:avLst/>
        </a:prstGeom>
        <a:noFill/>
        <a:ln w="9525">
          <a:noFill/>
          <a:miter lim="800000"/>
          <a:headEnd/>
          <a:tailEnd/>
        </a:ln>
      </xdr:spPr>
    </xdr:sp>
    <xdr:clientData/>
  </xdr:oneCellAnchor>
  <xdr:oneCellAnchor>
    <xdr:from>
      <xdr:col>0</xdr:col>
      <xdr:colOff>1828800</xdr:colOff>
      <xdr:row>76</xdr:row>
      <xdr:rowOff>0</xdr:rowOff>
    </xdr:from>
    <xdr:ext cx="1333500" cy="238125"/>
    <xdr:sp macro="" textlink="">
      <xdr:nvSpPr>
        <xdr:cNvPr id="3828" name="Texto 17" hidden="1">
          <a:extLst>
            <a:ext uri="{FF2B5EF4-FFF2-40B4-BE49-F238E27FC236}">
              <a16:creationId xmlns:a16="http://schemas.microsoft.com/office/drawing/2014/main" id="{00000000-0008-0000-0000-0000F40E0000}"/>
            </a:ext>
          </a:extLst>
        </xdr:cNvPr>
        <xdr:cNvSpPr txBox="1">
          <a:spLocks noChangeArrowheads="1"/>
        </xdr:cNvSpPr>
      </xdr:nvSpPr>
      <xdr:spPr bwMode="auto">
        <a:xfrm>
          <a:off x="205740" y="13402235"/>
          <a:ext cx="1333500" cy="238125"/>
        </a:xfrm>
        <a:prstGeom prst="rect">
          <a:avLst/>
        </a:prstGeom>
        <a:noFill/>
        <a:ln w="9525">
          <a:noFill/>
          <a:miter lim="800000"/>
          <a:headEnd/>
          <a:tailEnd/>
        </a:ln>
      </xdr:spPr>
    </xdr:sp>
    <xdr:clientData/>
  </xdr:oneCellAnchor>
  <xdr:oneCellAnchor>
    <xdr:from>
      <xdr:col>0</xdr:col>
      <xdr:colOff>1828800</xdr:colOff>
      <xdr:row>76</xdr:row>
      <xdr:rowOff>0</xdr:rowOff>
    </xdr:from>
    <xdr:ext cx="1333500" cy="238125"/>
    <xdr:sp macro="" textlink="">
      <xdr:nvSpPr>
        <xdr:cNvPr id="3829" name="Texto 17" hidden="1">
          <a:extLst>
            <a:ext uri="{FF2B5EF4-FFF2-40B4-BE49-F238E27FC236}">
              <a16:creationId xmlns:a16="http://schemas.microsoft.com/office/drawing/2014/main" id="{00000000-0008-0000-0000-0000F50E0000}"/>
            </a:ext>
          </a:extLst>
        </xdr:cNvPr>
        <xdr:cNvSpPr txBox="1">
          <a:spLocks noChangeArrowheads="1"/>
        </xdr:cNvSpPr>
      </xdr:nvSpPr>
      <xdr:spPr bwMode="auto">
        <a:xfrm>
          <a:off x="205740" y="13402235"/>
          <a:ext cx="1333500" cy="238125"/>
        </a:xfrm>
        <a:prstGeom prst="rect">
          <a:avLst/>
        </a:prstGeom>
        <a:noFill/>
        <a:ln w="9525">
          <a:noFill/>
          <a:miter lim="800000"/>
          <a:headEnd/>
          <a:tailEnd/>
        </a:ln>
      </xdr:spPr>
    </xdr:sp>
    <xdr:clientData/>
  </xdr:oneCellAnchor>
  <xdr:oneCellAnchor>
    <xdr:from>
      <xdr:col>0</xdr:col>
      <xdr:colOff>1828800</xdr:colOff>
      <xdr:row>76</xdr:row>
      <xdr:rowOff>0</xdr:rowOff>
    </xdr:from>
    <xdr:ext cx="1333500" cy="238125"/>
    <xdr:sp macro="" textlink="">
      <xdr:nvSpPr>
        <xdr:cNvPr id="3830" name="Texto 17" hidden="1">
          <a:extLst>
            <a:ext uri="{FF2B5EF4-FFF2-40B4-BE49-F238E27FC236}">
              <a16:creationId xmlns:a16="http://schemas.microsoft.com/office/drawing/2014/main" id="{00000000-0008-0000-0000-0000F60E0000}"/>
            </a:ext>
          </a:extLst>
        </xdr:cNvPr>
        <xdr:cNvSpPr txBox="1">
          <a:spLocks noChangeArrowheads="1"/>
        </xdr:cNvSpPr>
      </xdr:nvSpPr>
      <xdr:spPr bwMode="auto">
        <a:xfrm>
          <a:off x="205740" y="13402235"/>
          <a:ext cx="1333500" cy="238125"/>
        </a:xfrm>
        <a:prstGeom prst="rect">
          <a:avLst/>
        </a:prstGeom>
        <a:noFill/>
        <a:ln w="9525">
          <a:noFill/>
          <a:miter lim="800000"/>
          <a:headEnd/>
          <a:tailEnd/>
        </a:ln>
      </xdr:spPr>
    </xdr:sp>
    <xdr:clientData/>
  </xdr:oneCellAnchor>
  <xdr:oneCellAnchor>
    <xdr:from>
      <xdr:col>0</xdr:col>
      <xdr:colOff>1828800</xdr:colOff>
      <xdr:row>76</xdr:row>
      <xdr:rowOff>0</xdr:rowOff>
    </xdr:from>
    <xdr:ext cx="1333500" cy="238125"/>
    <xdr:sp macro="" textlink="">
      <xdr:nvSpPr>
        <xdr:cNvPr id="3831" name="Texto 17" hidden="1">
          <a:extLst>
            <a:ext uri="{FF2B5EF4-FFF2-40B4-BE49-F238E27FC236}">
              <a16:creationId xmlns:a16="http://schemas.microsoft.com/office/drawing/2014/main" id="{00000000-0008-0000-0000-0000F70E0000}"/>
            </a:ext>
          </a:extLst>
        </xdr:cNvPr>
        <xdr:cNvSpPr txBox="1">
          <a:spLocks noChangeArrowheads="1"/>
        </xdr:cNvSpPr>
      </xdr:nvSpPr>
      <xdr:spPr bwMode="auto">
        <a:xfrm>
          <a:off x="205740" y="13402235"/>
          <a:ext cx="1333500" cy="238125"/>
        </a:xfrm>
        <a:prstGeom prst="rect">
          <a:avLst/>
        </a:prstGeom>
        <a:noFill/>
        <a:ln w="9525">
          <a:noFill/>
          <a:miter lim="800000"/>
          <a:headEnd/>
          <a:tailEnd/>
        </a:ln>
      </xdr:spPr>
    </xdr:sp>
    <xdr:clientData/>
  </xdr:oneCellAnchor>
  <xdr:oneCellAnchor>
    <xdr:from>
      <xdr:col>0</xdr:col>
      <xdr:colOff>1828800</xdr:colOff>
      <xdr:row>76</xdr:row>
      <xdr:rowOff>0</xdr:rowOff>
    </xdr:from>
    <xdr:ext cx="1333500" cy="238125"/>
    <xdr:sp macro="" textlink="">
      <xdr:nvSpPr>
        <xdr:cNvPr id="3832" name="Texto 17" hidden="1">
          <a:extLst>
            <a:ext uri="{FF2B5EF4-FFF2-40B4-BE49-F238E27FC236}">
              <a16:creationId xmlns:a16="http://schemas.microsoft.com/office/drawing/2014/main" id="{00000000-0008-0000-0000-0000F80E0000}"/>
            </a:ext>
          </a:extLst>
        </xdr:cNvPr>
        <xdr:cNvSpPr txBox="1">
          <a:spLocks noChangeArrowheads="1"/>
        </xdr:cNvSpPr>
      </xdr:nvSpPr>
      <xdr:spPr bwMode="auto">
        <a:xfrm>
          <a:off x="205740" y="13402235"/>
          <a:ext cx="1333500" cy="238125"/>
        </a:xfrm>
        <a:prstGeom prst="rect">
          <a:avLst/>
        </a:prstGeom>
        <a:noFill/>
        <a:ln w="9525">
          <a:noFill/>
          <a:miter lim="800000"/>
          <a:headEnd/>
          <a:tailEnd/>
        </a:ln>
      </xdr:spPr>
    </xdr:sp>
    <xdr:clientData/>
  </xdr:oneCellAnchor>
  <xdr:oneCellAnchor>
    <xdr:from>
      <xdr:col>0</xdr:col>
      <xdr:colOff>1828800</xdr:colOff>
      <xdr:row>76</xdr:row>
      <xdr:rowOff>0</xdr:rowOff>
    </xdr:from>
    <xdr:ext cx="1333500" cy="238125"/>
    <xdr:sp macro="" textlink="">
      <xdr:nvSpPr>
        <xdr:cNvPr id="3833" name="Texto 17" hidden="1">
          <a:extLst>
            <a:ext uri="{FF2B5EF4-FFF2-40B4-BE49-F238E27FC236}">
              <a16:creationId xmlns:a16="http://schemas.microsoft.com/office/drawing/2014/main" id="{00000000-0008-0000-0000-0000F90E0000}"/>
            </a:ext>
          </a:extLst>
        </xdr:cNvPr>
        <xdr:cNvSpPr txBox="1">
          <a:spLocks noChangeArrowheads="1"/>
        </xdr:cNvSpPr>
      </xdr:nvSpPr>
      <xdr:spPr bwMode="auto">
        <a:xfrm>
          <a:off x="205740" y="13402235"/>
          <a:ext cx="1333500" cy="238125"/>
        </a:xfrm>
        <a:prstGeom prst="rect">
          <a:avLst/>
        </a:prstGeom>
        <a:noFill/>
        <a:ln w="9525">
          <a:noFill/>
          <a:miter lim="800000"/>
          <a:headEnd/>
          <a:tailEnd/>
        </a:ln>
      </xdr:spPr>
    </xdr:sp>
    <xdr:clientData/>
  </xdr:oneCellAnchor>
  <xdr:oneCellAnchor>
    <xdr:from>
      <xdr:col>0</xdr:col>
      <xdr:colOff>1828800</xdr:colOff>
      <xdr:row>76</xdr:row>
      <xdr:rowOff>0</xdr:rowOff>
    </xdr:from>
    <xdr:ext cx="1333500" cy="238125"/>
    <xdr:sp macro="" textlink="">
      <xdr:nvSpPr>
        <xdr:cNvPr id="3834" name="Texto 17" hidden="1">
          <a:extLst>
            <a:ext uri="{FF2B5EF4-FFF2-40B4-BE49-F238E27FC236}">
              <a16:creationId xmlns:a16="http://schemas.microsoft.com/office/drawing/2014/main" id="{00000000-0008-0000-0000-0000FA0E0000}"/>
            </a:ext>
          </a:extLst>
        </xdr:cNvPr>
        <xdr:cNvSpPr txBox="1">
          <a:spLocks noChangeArrowheads="1"/>
        </xdr:cNvSpPr>
      </xdr:nvSpPr>
      <xdr:spPr bwMode="auto">
        <a:xfrm>
          <a:off x="205740" y="13402235"/>
          <a:ext cx="1333500" cy="238125"/>
        </a:xfrm>
        <a:prstGeom prst="rect">
          <a:avLst/>
        </a:prstGeom>
        <a:noFill/>
        <a:ln w="9525">
          <a:noFill/>
          <a:miter lim="800000"/>
          <a:headEnd/>
          <a:tailEnd/>
        </a:ln>
      </xdr:spPr>
    </xdr:sp>
    <xdr:clientData/>
  </xdr:oneCellAnchor>
  <xdr:oneCellAnchor>
    <xdr:from>
      <xdr:col>0</xdr:col>
      <xdr:colOff>1828800</xdr:colOff>
      <xdr:row>76</xdr:row>
      <xdr:rowOff>0</xdr:rowOff>
    </xdr:from>
    <xdr:ext cx="1333500" cy="238125"/>
    <xdr:sp macro="" textlink="">
      <xdr:nvSpPr>
        <xdr:cNvPr id="3835" name="Texto 17" hidden="1">
          <a:extLst>
            <a:ext uri="{FF2B5EF4-FFF2-40B4-BE49-F238E27FC236}">
              <a16:creationId xmlns:a16="http://schemas.microsoft.com/office/drawing/2014/main" id="{00000000-0008-0000-0000-0000FB0E0000}"/>
            </a:ext>
          </a:extLst>
        </xdr:cNvPr>
        <xdr:cNvSpPr txBox="1">
          <a:spLocks noChangeArrowheads="1"/>
        </xdr:cNvSpPr>
      </xdr:nvSpPr>
      <xdr:spPr bwMode="auto">
        <a:xfrm>
          <a:off x="205740" y="13402235"/>
          <a:ext cx="1333500" cy="238125"/>
        </a:xfrm>
        <a:prstGeom prst="rect">
          <a:avLst/>
        </a:prstGeom>
        <a:noFill/>
        <a:ln w="9525">
          <a:noFill/>
          <a:miter lim="800000"/>
          <a:headEnd/>
          <a:tailEnd/>
        </a:ln>
      </xdr:spPr>
    </xdr:sp>
    <xdr:clientData/>
  </xdr:oneCellAnchor>
  <xdr:oneCellAnchor>
    <xdr:from>
      <xdr:col>0</xdr:col>
      <xdr:colOff>1828800</xdr:colOff>
      <xdr:row>76</xdr:row>
      <xdr:rowOff>0</xdr:rowOff>
    </xdr:from>
    <xdr:ext cx="1333500" cy="247650"/>
    <xdr:sp macro="" textlink="">
      <xdr:nvSpPr>
        <xdr:cNvPr id="3836" name="Texto 17" hidden="1">
          <a:extLst>
            <a:ext uri="{FF2B5EF4-FFF2-40B4-BE49-F238E27FC236}">
              <a16:creationId xmlns:a16="http://schemas.microsoft.com/office/drawing/2014/main" id="{00000000-0008-0000-0000-0000FC0E0000}"/>
            </a:ext>
          </a:extLst>
        </xdr:cNvPr>
        <xdr:cNvSpPr txBox="1">
          <a:spLocks noChangeArrowheads="1"/>
        </xdr:cNvSpPr>
      </xdr:nvSpPr>
      <xdr:spPr bwMode="auto">
        <a:xfrm>
          <a:off x="205740" y="13402235"/>
          <a:ext cx="1333500" cy="247650"/>
        </a:xfrm>
        <a:prstGeom prst="rect">
          <a:avLst/>
        </a:prstGeom>
        <a:noFill/>
        <a:ln w="9525">
          <a:noFill/>
          <a:miter lim="800000"/>
          <a:headEnd/>
          <a:tailEnd/>
        </a:ln>
      </xdr:spPr>
    </xdr:sp>
    <xdr:clientData/>
  </xdr:oneCellAnchor>
  <xdr:oneCellAnchor>
    <xdr:from>
      <xdr:col>0</xdr:col>
      <xdr:colOff>1828800</xdr:colOff>
      <xdr:row>76</xdr:row>
      <xdr:rowOff>0</xdr:rowOff>
    </xdr:from>
    <xdr:ext cx="1333500" cy="247650"/>
    <xdr:sp macro="" textlink="">
      <xdr:nvSpPr>
        <xdr:cNvPr id="3837" name="Texto 17" hidden="1">
          <a:extLst>
            <a:ext uri="{FF2B5EF4-FFF2-40B4-BE49-F238E27FC236}">
              <a16:creationId xmlns:a16="http://schemas.microsoft.com/office/drawing/2014/main" id="{00000000-0008-0000-0000-0000FD0E0000}"/>
            </a:ext>
          </a:extLst>
        </xdr:cNvPr>
        <xdr:cNvSpPr txBox="1">
          <a:spLocks noChangeArrowheads="1"/>
        </xdr:cNvSpPr>
      </xdr:nvSpPr>
      <xdr:spPr bwMode="auto">
        <a:xfrm>
          <a:off x="205740" y="13402235"/>
          <a:ext cx="1333500" cy="247650"/>
        </a:xfrm>
        <a:prstGeom prst="rect">
          <a:avLst/>
        </a:prstGeom>
        <a:noFill/>
        <a:ln w="9525">
          <a:noFill/>
          <a:miter lim="800000"/>
          <a:headEnd/>
          <a:tailEnd/>
        </a:ln>
      </xdr:spPr>
    </xdr:sp>
    <xdr:clientData/>
  </xdr:oneCellAnchor>
  <xdr:oneCellAnchor>
    <xdr:from>
      <xdr:col>0</xdr:col>
      <xdr:colOff>1828800</xdr:colOff>
      <xdr:row>76</xdr:row>
      <xdr:rowOff>0</xdr:rowOff>
    </xdr:from>
    <xdr:ext cx="1333500" cy="247650"/>
    <xdr:sp macro="" textlink="">
      <xdr:nvSpPr>
        <xdr:cNvPr id="3838" name="Texto 17" hidden="1">
          <a:extLst>
            <a:ext uri="{FF2B5EF4-FFF2-40B4-BE49-F238E27FC236}">
              <a16:creationId xmlns:a16="http://schemas.microsoft.com/office/drawing/2014/main" id="{00000000-0008-0000-0000-0000FE0E0000}"/>
            </a:ext>
          </a:extLst>
        </xdr:cNvPr>
        <xdr:cNvSpPr txBox="1">
          <a:spLocks noChangeArrowheads="1"/>
        </xdr:cNvSpPr>
      </xdr:nvSpPr>
      <xdr:spPr bwMode="auto">
        <a:xfrm>
          <a:off x="205740" y="13402235"/>
          <a:ext cx="1333500" cy="247650"/>
        </a:xfrm>
        <a:prstGeom prst="rect">
          <a:avLst/>
        </a:prstGeom>
        <a:noFill/>
        <a:ln w="9525">
          <a:noFill/>
          <a:miter lim="800000"/>
          <a:headEnd/>
          <a:tailEnd/>
        </a:ln>
      </xdr:spPr>
    </xdr:sp>
    <xdr:clientData/>
  </xdr:oneCellAnchor>
  <xdr:oneCellAnchor>
    <xdr:from>
      <xdr:col>0</xdr:col>
      <xdr:colOff>1828800</xdr:colOff>
      <xdr:row>76</xdr:row>
      <xdr:rowOff>0</xdr:rowOff>
    </xdr:from>
    <xdr:ext cx="1333500" cy="247650"/>
    <xdr:sp macro="" textlink="">
      <xdr:nvSpPr>
        <xdr:cNvPr id="3839" name="Texto 17" hidden="1">
          <a:extLst>
            <a:ext uri="{FF2B5EF4-FFF2-40B4-BE49-F238E27FC236}">
              <a16:creationId xmlns:a16="http://schemas.microsoft.com/office/drawing/2014/main" id="{00000000-0008-0000-0000-0000FF0E0000}"/>
            </a:ext>
          </a:extLst>
        </xdr:cNvPr>
        <xdr:cNvSpPr txBox="1">
          <a:spLocks noChangeArrowheads="1"/>
        </xdr:cNvSpPr>
      </xdr:nvSpPr>
      <xdr:spPr bwMode="auto">
        <a:xfrm>
          <a:off x="205740" y="13402235"/>
          <a:ext cx="1333500" cy="247650"/>
        </a:xfrm>
        <a:prstGeom prst="rect">
          <a:avLst/>
        </a:prstGeom>
        <a:noFill/>
        <a:ln w="9525">
          <a:noFill/>
          <a:miter lim="800000"/>
          <a:headEnd/>
          <a:tailEnd/>
        </a:ln>
      </xdr:spPr>
    </xdr:sp>
    <xdr:clientData/>
  </xdr:oneCellAnchor>
  <xdr:oneCellAnchor>
    <xdr:from>
      <xdr:col>0</xdr:col>
      <xdr:colOff>1828800</xdr:colOff>
      <xdr:row>76</xdr:row>
      <xdr:rowOff>0</xdr:rowOff>
    </xdr:from>
    <xdr:ext cx="1333500" cy="247650"/>
    <xdr:sp macro="" textlink="">
      <xdr:nvSpPr>
        <xdr:cNvPr id="3840" name="Texto 17" hidden="1">
          <a:extLst>
            <a:ext uri="{FF2B5EF4-FFF2-40B4-BE49-F238E27FC236}">
              <a16:creationId xmlns:a16="http://schemas.microsoft.com/office/drawing/2014/main" id="{00000000-0008-0000-0000-0000000F0000}"/>
            </a:ext>
          </a:extLst>
        </xdr:cNvPr>
        <xdr:cNvSpPr txBox="1">
          <a:spLocks noChangeArrowheads="1"/>
        </xdr:cNvSpPr>
      </xdr:nvSpPr>
      <xdr:spPr bwMode="auto">
        <a:xfrm>
          <a:off x="205740" y="13402235"/>
          <a:ext cx="1333500" cy="247650"/>
        </a:xfrm>
        <a:prstGeom prst="rect">
          <a:avLst/>
        </a:prstGeom>
        <a:noFill/>
        <a:ln w="9525">
          <a:noFill/>
          <a:miter lim="800000"/>
          <a:headEnd/>
          <a:tailEnd/>
        </a:ln>
      </xdr:spPr>
    </xdr:sp>
    <xdr:clientData/>
  </xdr:oneCellAnchor>
  <xdr:oneCellAnchor>
    <xdr:from>
      <xdr:col>0</xdr:col>
      <xdr:colOff>1828800</xdr:colOff>
      <xdr:row>76</xdr:row>
      <xdr:rowOff>0</xdr:rowOff>
    </xdr:from>
    <xdr:ext cx="1333500" cy="247650"/>
    <xdr:sp macro="" textlink="">
      <xdr:nvSpPr>
        <xdr:cNvPr id="3841" name="Texto 17" hidden="1">
          <a:extLst>
            <a:ext uri="{FF2B5EF4-FFF2-40B4-BE49-F238E27FC236}">
              <a16:creationId xmlns:a16="http://schemas.microsoft.com/office/drawing/2014/main" id="{00000000-0008-0000-0000-0000010F0000}"/>
            </a:ext>
          </a:extLst>
        </xdr:cNvPr>
        <xdr:cNvSpPr txBox="1">
          <a:spLocks noChangeArrowheads="1"/>
        </xdr:cNvSpPr>
      </xdr:nvSpPr>
      <xdr:spPr bwMode="auto">
        <a:xfrm>
          <a:off x="205740" y="13402235"/>
          <a:ext cx="1333500" cy="247650"/>
        </a:xfrm>
        <a:prstGeom prst="rect">
          <a:avLst/>
        </a:prstGeom>
        <a:noFill/>
        <a:ln w="9525">
          <a:noFill/>
          <a:miter lim="800000"/>
          <a:headEnd/>
          <a:tailEnd/>
        </a:ln>
      </xdr:spPr>
    </xdr:sp>
    <xdr:clientData/>
  </xdr:oneCellAnchor>
  <xdr:oneCellAnchor>
    <xdr:from>
      <xdr:col>0</xdr:col>
      <xdr:colOff>1828800</xdr:colOff>
      <xdr:row>76</xdr:row>
      <xdr:rowOff>0</xdr:rowOff>
    </xdr:from>
    <xdr:ext cx="1333500" cy="238125"/>
    <xdr:sp macro="" textlink="">
      <xdr:nvSpPr>
        <xdr:cNvPr id="3842" name="Texto 17" hidden="1">
          <a:extLst>
            <a:ext uri="{FF2B5EF4-FFF2-40B4-BE49-F238E27FC236}">
              <a16:creationId xmlns:a16="http://schemas.microsoft.com/office/drawing/2014/main" id="{00000000-0008-0000-0000-0000020F0000}"/>
            </a:ext>
          </a:extLst>
        </xdr:cNvPr>
        <xdr:cNvSpPr txBox="1">
          <a:spLocks noChangeArrowheads="1"/>
        </xdr:cNvSpPr>
      </xdr:nvSpPr>
      <xdr:spPr bwMode="auto">
        <a:xfrm>
          <a:off x="205740" y="13402235"/>
          <a:ext cx="1333500" cy="238125"/>
        </a:xfrm>
        <a:prstGeom prst="rect">
          <a:avLst/>
        </a:prstGeom>
        <a:noFill/>
        <a:ln w="9525">
          <a:noFill/>
          <a:miter lim="800000"/>
          <a:headEnd/>
          <a:tailEnd/>
        </a:ln>
      </xdr:spPr>
    </xdr:sp>
    <xdr:clientData/>
  </xdr:oneCellAnchor>
  <xdr:oneCellAnchor>
    <xdr:from>
      <xdr:col>0</xdr:col>
      <xdr:colOff>1828800</xdr:colOff>
      <xdr:row>76</xdr:row>
      <xdr:rowOff>0</xdr:rowOff>
    </xdr:from>
    <xdr:ext cx="1333500" cy="238125"/>
    <xdr:sp macro="" textlink="">
      <xdr:nvSpPr>
        <xdr:cNvPr id="3843" name="Texto 17" hidden="1">
          <a:extLst>
            <a:ext uri="{FF2B5EF4-FFF2-40B4-BE49-F238E27FC236}">
              <a16:creationId xmlns:a16="http://schemas.microsoft.com/office/drawing/2014/main" id="{00000000-0008-0000-0000-0000030F0000}"/>
            </a:ext>
          </a:extLst>
        </xdr:cNvPr>
        <xdr:cNvSpPr txBox="1">
          <a:spLocks noChangeArrowheads="1"/>
        </xdr:cNvSpPr>
      </xdr:nvSpPr>
      <xdr:spPr bwMode="auto">
        <a:xfrm>
          <a:off x="205740" y="13402235"/>
          <a:ext cx="1333500" cy="238125"/>
        </a:xfrm>
        <a:prstGeom prst="rect">
          <a:avLst/>
        </a:prstGeom>
        <a:noFill/>
        <a:ln w="9525">
          <a:noFill/>
          <a:miter lim="800000"/>
          <a:headEnd/>
          <a:tailEnd/>
        </a:ln>
      </xdr:spPr>
    </xdr:sp>
    <xdr:clientData/>
  </xdr:oneCellAnchor>
  <xdr:oneCellAnchor>
    <xdr:from>
      <xdr:col>0</xdr:col>
      <xdr:colOff>1828800</xdr:colOff>
      <xdr:row>76</xdr:row>
      <xdr:rowOff>0</xdr:rowOff>
    </xdr:from>
    <xdr:ext cx="1333500" cy="238125"/>
    <xdr:sp macro="" textlink="">
      <xdr:nvSpPr>
        <xdr:cNvPr id="3844" name="Texto 17" hidden="1">
          <a:extLst>
            <a:ext uri="{FF2B5EF4-FFF2-40B4-BE49-F238E27FC236}">
              <a16:creationId xmlns:a16="http://schemas.microsoft.com/office/drawing/2014/main" id="{00000000-0008-0000-0000-0000040F0000}"/>
            </a:ext>
          </a:extLst>
        </xdr:cNvPr>
        <xdr:cNvSpPr txBox="1">
          <a:spLocks noChangeArrowheads="1"/>
        </xdr:cNvSpPr>
      </xdr:nvSpPr>
      <xdr:spPr bwMode="auto">
        <a:xfrm>
          <a:off x="205740" y="13402235"/>
          <a:ext cx="1333500" cy="238125"/>
        </a:xfrm>
        <a:prstGeom prst="rect">
          <a:avLst/>
        </a:prstGeom>
        <a:noFill/>
        <a:ln w="9525">
          <a:noFill/>
          <a:miter lim="800000"/>
          <a:headEnd/>
          <a:tailEnd/>
        </a:ln>
      </xdr:spPr>
    </xdr:sp>
    <xdr:clientData/>
  </xdr:oneCellAnchor>
  <xdr:oneCellAnchor>
    <xdr:from>
      <xdr:col>0</xdr:col>
      <xdr:colOff>1828800</xdr:colOff>
      <xdr:row>76</xdr:row>
      <xdr:rowOff>0</xdr:rowOff>
    </xdr:from>
    <xdr:ext cx="1333500" cy="238125"/>
    <xdr:sp macro="" textlink="">
      <xdr:nvSpPr>
        <xdr:cNvPr id="3845" name="Texto 17" hidden="1">
          <a:extLst>
            <a:ext uri="{FF2B5EF4-FFF2-40B4-BE49-F238E27FC236}">
              <a16:creationId xmlns:a16="http://schemas.microsoft.com/office/drawing/2014/main" id="{00000000-0008-0000-0000-0000050F0000}"/>
            </a:ext>
          </a:extLst>
        </xdr:cNvPr>
        <xdr:cNvSpPr txBox="1">
          <a:spLocks noChangeArrowheads="1"/>
        </xdr:cNvSpPr>
      </xdr:nvSpPr>
      <xdr:spPr bwMode="auto">
        <a:xfrm>
          <a:off x="205740" y="13402235"/>
          <a:ext cx="1333500" cy="238125"/>
        </a:xfrm>
        <a:prstGeom prst="rect">
          <a:avLst/>
        </a:prstGeom>
        <a:noFill/>
        <a:ln w="9525">
          <a:noFill/>
          <a:miter lim="800000"/>
          <a:headEnd/>
          <a:tailEnd/>
        </a:ln>
      </xdr:spPr>
    </xdr:sp>
    <xdr:clientData/>
  </xdr:oneCellAnchor>
  <xdr:oneCellAnchor>
    <xdr:from>
      <xdr:col>0</xdr:col>
      <xdr:colOff>1828800</xdr:colOff>
      <xdr:row>76</xdr:row>
      <xdr:rowOff>0</xdr:rowOff>
    </xdr:from>
    <xdr:ext cx="1333500" cy="238125"/>
    <xdr:sp macro="" textlink="">
      <xdr:nvSpPr>
        <xdr:cNvPr id="3846" name="Texto 17" hidden="1">
          <a:extLst>
            <a:ext uri="{FF2B5EF4-FFF2-40B4-BE49-F238E27FC236}">
              <a16:creationId xmlns:a16="http://schemas.microsoft.com/office/drawing/2014/main" id="{00000000-0008-0000-0000-0000060F0000}"/>
            </a:ext>
          </a:extLst>
        </xdr:cNvPr>
        <xdr:cNvSpPr txBox="1">
          <a:spLocks noChangeArrowheads="1"/>
        </xdr:cNvSpPr>
      </xdr:nvSpPr>
      <xdr:spPr bwMode="auto">
        <a:xfrm>
          <a:off x="205740" y="13402235"/>
          <a:ext cx="1333500" cy="238125"/>
        </a:xfrm>
        <a:prstGeom prst="rect">
          <a:avLst/>
        </a:prstGeom>
        <a:noFill/>
        <a:ln w="9525">
          <a:noFill/>
          <a:miter lim="800000"/>
          <a:headEnd/>
          <a:tailEnd/>
        </a:ln>
      </xdr:spPr>
    </xdr:sp>
    <xdr:clientData/>
  </xdr:oneCellAnchor>
  <xdr:oneCellAnchor>
    <xdr:from>
      <xdr:col>0</xdr:col>
      <xdr:colOff>1828800</xdr:colOff>
      <xdr:row>76</xdr:row>
      <xdr:rowOff>0</xdr:rowOff>
    </xdr:from>
    <xdr:ext cx="1333500" cy="238125"/>
    <xdr:sp macro="" textlink="">
      <xdr:nvSpPr>
        <xdr:cNvPr id="3847" name="Texto 17" hidden="1">
          <a:extLst>
            <a:ext uri="{FF2B5EF4-FFF2-40B4-BE49-F238E27FC236}">
              <a16:creationId xmlns:a16="http://schemas.microsoft.com/office/drawing/2014/main" id="{00000000-0008-0000-0000-0000070F0000}"/>
            </a:ext>
          </a:extLst>
        </xdr:cNvPr>
        <xdr:cNvSpPr txBox="1">
          <a:spLocks noChangeArrowheads="1"/>
        </xdr:cNvSpPr>
      </xdr:nvSpPr>
      <xdr:spPr bwMode="auto">
        <a:xfrm>
          <a:off x="205740" y="13402235"/>
          <a:ext cx="1333500" cy="238125"/>
        </a:xfrm>
        <a:prstGeom prst="rect">
          <a:avLst/>
        </a:prstGeom>
        <a:noFill/>
        <a:ln w="9525">
          <a:noFill/>
          <a:miter lim="800000"/>
          <a:headEnd/>
          <a:tailEnd/>
        </a:ln>
      </xdr:spPr>
    </xdr:sp>
    <xdr:clientData/>
  </xdr:oneCellAnchor>
  <xdr:oneCellAnchor>
    <xdr:from>
      <xdr:col>0</xdr:col>
      <xdr:colOff>1828800</xdr:colOff>
      <xdr:row>76</xdr:row>
      <xdr:rowOff>0</xdr:rowOff>
    </xdr:from>
    <xdr:ext cx="1333500" cy="238125"/>
    <xdr:sp macro="" textlink="">
      <xdr:nvSpPr>
        <xdr:cNvPr id="3848" name="Texto 17" hidden="1">
          <a:extLst>
            <a:ext uri="{FF2B5EF4-FFF2-40B4-BE49-F238E27FC236}">
              <a16:creationId xmlns:a16="http://schemas.microsoft.com/office/drawing/2014/main" id="{00000000-0008-0000-0000-0000080F0000}"/>
            </a:ext>
          </a:extLst>
        </xdr:cNvPr>
        <xdr:cNvSpPr txBox="1">
          <a:spLocks noChangeArrowheads="1"/>
        </xdr:cNvSpPr>
      </xdr:nvSpPr>
      <xdr:spPr bwMode="auto">
        <a:xfrm>
          <a:off x="205740" y="13402235"/>
          <a:ext cx="1333500" cy="238125"/>
        </a:xfrm>
        <a:prstGeom prst="rect">
          <a:avLst/>
        </a:prstGeom>
        <a:noFill/>
        <a:ln w="9525">
          <a:noFill/>
          <a:miter lim="800000"/>
          <a:headEnd/>
          <a:tailEnd/>
        </a:ln>
      </xdr:spPr>
    </xdr:sp>
    <xdr:clientData/>
  </xdr:oneCellAnchor>
  <xdr:oneCellAnchor>
    <xdr:from>
      <xdr:col>1</xdr:col>
      <xdr:colOff>552450</xdr:colOff>
      <xdr:row>76</xdr:row>
      <xdr:rowOff>0</xdr:rowOff>
    </xdr:from>
    <xdr:ext cx="1333500" cy="238125"/>
    <xdr:sp macro="" textlink="">
      <xdr:nvSpPr>
        <xdr:cNvPr id="3849" name="Texto 17" hidden="1">
          <a:extLst>
            <a:ext uri="{FF2B5EF4-FFF2-40B4-BE49-F238E27FC236}">
              <a16:creationId xmlns:a16="http://schemas.microsoft.com/office/drawing/2014/main" id="{00000000-0008-0000-0000-0000090F0000}"/>
            </a:ext>
          </a:extLst>
        </xdr:cNvPr>
        <xdr:cNvSpPr txBox="1">
          <a:spLocks noChangeArrowheads="1"/>
        </xdr:cNvSpPr>
      </xdr:nvSpPr>
      <xdr:spPr bwMode="auto">
        <a:xfrm>
          <a:off x="758638" y="13402235"/>
          <a:ext cx="1333500" cy="238125"/>
        </a:xfrm>
        <a:prstGeom prst="rect">
          <a:avLst/>
        </a:prstGeom>
        <a:noFill/>
        <a:ln w="9525">
          <a:noFill/>
          <a:miter lim="800000"/>
          <a:headEnd/>
          <a:tailEnd/>
        </a:ln>
      </xdr:spPr>
    </xdr:sp>
    <xdr:clientData/>
  </xdr:oneCellAnchor>
  <xdr:oneCellAnchor>
    <xdr:from>
      <xdr:col>2</xdr:col>
      <xdr:colOff>552450</xdr:colOff>
      <xdr:row>76</xdr:row>
      <xdr:rowOff>0</xdr:rowOff>
    </xdr:from>
    <xdr:ext cx="1333500" cy="238125"/>
    <xdr:sp macro="" textlink="">
      <xdr:nvSpPr>
        <xdr:cNvPr id="3850" name="Texto 17" hidden="1">
          <a:extLst>
            <a:ext uri="{FF2B5EF4-FFF2-40B4-BE49-F238E27FC236}">
              <a16:creationId xmlns:a16="http://schemas.microsoft.com/office/drawing/2014/main" id="{00000000-0008-0000-0000-00000A0F0000}"/>
            </a:ext>
          </a:extLst>
        </xdr:cNvPr>
        <xdr:cNvSpPr txBox="1">
          <a:spLocks noChangeArrowheads="1"/>
        </xdr:cNvSpPr>
      </xdr:nvSpPr>
      <xdr:spPr bwMode="auto">
        <a:xfrm>
          <a:off x="1753721" y="13402235"/>
          <a:ext cx="1333500" cy="238125"/>
        </a:xfrm>
        <a:prstGeom prst="rect">
          <a:avLst/>
        </a:prstGeom>
        <a:noFill/>
        <a:ln w="9525">
          <a:noFill/>
          <a:miter lim="800000"/>
          <a:headEnd/>
          <a:tailEnd/>
        </a:ln>
      </xdr:spPr>
    </xdr:sp>
    <xdr:clientData/>
  </xdr:oneCellAnchor>
  <xdr:oneCellAnchor>
    <xdr:from>
      <xdr:col>0</xdr:col>
      <xdr:colOff>1828800</xdr:colOff>
      <xdr:row>80</xdr:row>
      <xdr:rowOff>0</xdr:rowOff>
    </xdr:from>
    <xdr:ext cx="1333500" cy="238125"/>
    <xdr:sp macro="" textlink="">
      <xdr:nvSpPr>
        <xdr:cNvPr id="3851" name="Texto 17" hidden="1">
          <a:extLst>
            <a:ext uri="{FF2B5EF4-FFF2-40B4-BE49-F238E27FC236}">
              <a16:creationId xmlns:a16="http://schemas.microsoft.com/office/drawing/2014/main" id="{00000000-0008-0000-0000-00000B0F0000}"/>
            </a:ext>
          </a:extLst>
        </xdr:cNvPr>
        <xdr:cNvSpPr txBox="1">
          <a:spLocks noChangeArrowheads="1"/>
        </xdr:cNvSpPr>
      </xdr:nvSpPr>
      <xdr:spPr bwMode="auto">
        <a:xfrm>
          <a:off x="205740" y="13904259"/>
          <a:ext cx="1333500" cy="238125"/>
        </a:xfrm>
        <a:prstGeom prst="rect">
          <a:avLst/>
        </a:prstGeom>
        <a:noFill/>
        <a:ln w="9525">
          <a:noFill/>
          <a:miter lim="800000"/>
          <a:headEnd/>
          <a:tailEnd/>
        </a:ln>
      </xdr:spPr>
    </xdr:sp>
    <xdr:clientData/>
  </xdr:oneCellAnchor>
  <xdr:oneCellAnchor>
    <xdr:from>
      <xdr:col>0</xdr:col>
      <xdr:colOff>1828800</xdr:colOff>
      <xdr:row>80</xdr:row>
      <xdr:rowOff>0</xdr:rowOff>
    </xdr:from>
    <xdr:ext cx="1333500" cy="238125"/>
    <xdr:sp macro="" textlink="">
      <xdr:nvSpPr>
        <xdr:cNvPr id="3852" name="Texto 17" hidden="1">
          <a:extLst>
            <a:ext uri="{FF2B5EF4-FFF2-40B4-BE49-F238E27FC236}">
              <a16:creationId xmlns:a16="http://schemas.microsoft.com/office/drawing/2014/main" id="{00000000-0008-0000-0000-00000C0F0000}"/>
            </a:ext>
          </a:extLst>
        </xdr:cNvPr>
        <xdr:cNvSpPr txBox="1">
          <a:spLocks noChangeArrowheads="1"/>
        </xdr:cNvSpPr>
      </xdr:nvSpPr>
      <xdr:spPr bwMode="auto">
        <a:xfrm>
          <a:off x="205740" y="13904259"/>
          <a:ext cx="1333500" cy="238125"/>
        </a:xfrm>
        <a:prstGeom prst="rect">
          <a:avLst/>
        </a:prstGeom>
        <a:noFill/>
        <a:ln w="9525">
          <a:noFill/>
          <a:miter lim="800000"/>
          <a:headEnd/>
          <a:tailEnd/>
        </a:ln>
      </xdr:spPr>
    </xdr:sp>
    <xdr:clientData/>
  </xdr:oneCellAnchor>
  <xdr:oneCellAnchor>
    <xdr:from>
      <xdr:col>0</xdr:col>
      <xdr:colOff>1828800</xdr:colOff>
      <xdr:row>80</xdr:row>
      <xdr:rowOff>0</xdr:rowOff>
    </xdr:from>
    <xdr:ext cx="1333500" cy="238125"/>
    <xdr:sp macro="" textlink="">
      <xdr:nvSpPr>
        <xdr:cNvPr id="3853" name="Texto 17" hidden="1">
          <a:extLst>
            <a:ext uri="{FF2B5EF4-FFF2-40B4-BE49-F238E27FC236}">
              <a16:creationId xmlns:a16="http://schemas.microsoft.com/office/drawing/2014/main" id="{00000000-0008-0000-0000-00000D0F0000}"/>
            </a:ext>
          </a:extLst>
        </xdr:cNvPr>
        <xdr:cNvSpPr txBox="1">
          <a:spLocks noChangeArrowheads="1"/>
        </xdr:cNvSpPr>
      </xdr:nvSpPr>
      <xdr:spPr bwMode="auto">
        <a:xfrm>
          <a:off x="205740" y="13904259"/>
          <a:ext cx="1333500" cy="238125"/>
        </a:xfrm>
        <a:prstGeom prst="rect">
          <a:avLst/>
        </a:prstGeom>
        <a:noFill/>
        <a:ln w="9525">
          <a:noFill/>
          <a:miter lim="800000"/>
          <a:headEnd/>
          <a:tailEnd/>
        </a:ln>
      </xdr:spPr>
    </xdr:sp>
    <xdr:clientData/>
  </xdr:oneCellAnchor>
  <xdr:oneCellAnchor>
    <xdr:from>
      <xdr:col>0</xdr:col>
      <xdr:colOff>1828800</xdr:colOff>
      <xdr:row>80</xdr:row>
      <xdr:rowOff>0</xdr:rowOff>
    </xdr:from>
    <xdr:ext cx="1333500" cy="238125"/>
    <xdr:sp macro="" textlink="">
      <xdr:nvSpPr>
        <xdr:cNvPr id="3854" name="Texto 17" hidden="1">
          <a:extLst>
            <a:ext uri="{FF2B5EF4-FFF2-40B4-BE49-F238E27FC236}">
              <a16:creationId xmlns:a16="http://schemas.microsoft.com/office/drawing/2014/main" id="{00000000-0008-0000-0000-00000E0F0000}"/>
            </a:ext>
          </a:extLst>
        </xdr:cNvPr>
        <xdr:cNvSpPr txBox="1">
          <a:spLocks noChangeArrowheads="1"/>
        </xdr:cNvSpPr>
      </xdr:nvSpPr>
      <xdr:spPr bwMode="auto">
        <a:xfrm>
          <a:off x="205740" y="13904259"/>
          <a:ext cx="1333500" cy="238125"/>
        </a:xfrm>
        <a:prstGeom prst="rect">
          <a:avLst/>
        </a:prstGeom>
        <a:noFill/>
        <a:ln w="9525">
          <a:noFill/>
          <a:miter lim="800000"/>
          <a:headEnd/>
          <a:tailEnd/>
        </a:ln>
      </xdr:spPr>
    </xdr:sp>
    <xdr:clientData/>
  </xdr:oneCellAnchor>
  <xdr:oneCellAnchor>
    <xdr:from>
      <xdr:col>0</xdr:col>
      <xdr:colOff>1828800</xdr:colOff>
      <xdr:row>80</xdr:row>
      <xdr:rowOff>0</xdr:rowOff>
    </xdr:from>
    <xdr:ext cx="1333500" cy="238125"/>
    <xdr:sp macro="" textlink="">
      <xdr:nvSpPr>
        <xdr:cNvPr id="3855" name="Texto 17" hidden="1">
          <a:extLst>
            <a:ext uri="{FF2B5EF4-FFF2-40B4-BE49-F238E27FC236}">
              <a16:creationId xmlns:a16="http://schemas.microsoft.com/office/drawing/2014/main" id="{00000000-0008-0000-0000-00000F0F0000}"/>
            </a:ext>
          </a:extLst>
        </xdr:cNvPr>
        <xdr:cNvSpPr txBox="1">
          <a:spLocks noChangeArrowheads="1"/>
        </xdr:cNvSpPr>
      </xdr:nvSpPr>
      <xdr:spPr bwMode="auto">
        <a:xfrm>
          <a:off x="205740" y="13904259"/>
          <a:ext cx="1333500" cy="238125"/>
        </a:xfrm>
        <a:prstGeom prst="rect">
          <a:avLst/>
        </a:prstGeom>
        <a:noFill/>
        <a:ln w="9525">
          <a:noFill/>
          <a:miter lim="800000"/>
          <a:headEnd/>
          <a:tailEnd/>
        </a:ln>
      </xdr:spPr>
    </xdr:sp>
    <xdr:clientData/>
  </xdr:oneCellAnchor>
  <xdr:oneCellAnchor>
    <xdr:from>
      <xdr:col>0</xdr:col>
      <xdr:colOff>1828800</xdr:colOff>
      <xdr:row>80</xdr:row>
      <xdr:rowOff>0</xdr:rowOff>
    </xdr:from>
    <xdr:ext cx="1333500" cy="238125"/>
    <xdr:sp macro="" textlink="">
      <xdr:nvSpPr>
        <xdr:cNvPr id="3856" name="Texto 17" hidden="1">
          <a:extLst>
            <a:ext uri="{FF2B5EF4-FFF2-40B4-BE49-F238E27FC236}">
              <a16:creationId xmlns:a16="http://schemas.microsoft.com/office/drawing/2014/main" id="{00000000-0008-0000-0000-0000100F0000}"/>
            </a:ext>
          </a:extLst>
        </xdr:cNvPr>
        <xdr:cNvSpPr txBox="1">
          <a:spLocks noChangeArrowheads="1"/>
        </xdr:cNvSpPr>
      </xdr:nvSpPr>
      <xdr:spPr bwMode="auto">
        <a:xfrm>
          <a:off x="205740" y="13904259"/>
          <a:ext cx="1333500" cy="238125"/>
        </a:xfrm>
        <a:prstGeom prst="rect">
          <a:avLst/>
        </a:prstGeom>
        <a:noFill/>
        <a:ln w="9525">
          <a:noFill/>
          <a:miter lim="800000"/>
          <a:headEnd/>
          <a:tailEnd/>
        </a:ln>
      </xdr:spPr>
    </xdr:sp>
    <xdr:clientData/>
  </xdr:oneCellAnchor>
  <xdr:oneCellAnchor>
    <xdr:from>
      <xdr:col>0</xdr:col>
      <xdr:colOff>1828800</xdr:colOff>
      <xdr:row>80</xdr:row>
      <xdr:rowOff>0</xdr:rowOff>
    </xdr:from>
    <xdr:ext cx="1333500" cy="238125"/>
    <xdr:sp macro="" textlink="">
      <xdr:nvSpPr>
        <xdr:cNvPr id="3857" name="Texto 17" hidden="1">
          <a:extLst>
            <a:ext uri="{FF2B5EF4-FFF2-40B4-BE49-F238E27FC236}">
              <a16:creationId xmlns:a16="http://schemas.microsoft.com/office/drawing/2014/main" id="{00000000-0008-0000-0000-0000110F0000}"/>
            </a:ext>
          </a:extLst>
        </xdr:cNvPr>
        <xdr:cNvSpPr txBox="1">
          <a:spLocks noChangeArrowheads="1"/>
        </xdr:cNvSpPr>
      </xdr:nvSpPr>
      <xdr:spPr bwMode="auto">
        <a:xfrm>
          <a:off x="205740" y="13904259"/>
          <a:ext cx="1333500" cy="238125"/>
        </a:xfrm>
        <a:prstGeom prst="rect">
          <a:avLst/>
        </a:prstGeom>
        <a:noFill/>
        <a:ln w="9525">
          <a:noFill/>
          <a:miter lim="800000"/>
          <a:headEnd/>
          <a:tailEnd/>
        </a:ln>
      </xdr:spPr>
    </xdr:sp>
    <xdr:clientData/>
  </xdr:oneCellAnchor>
  <xdr:oneCellAnchor>
    <xdr:from>
      <xdr:col>0</xdr:col>
      <xdr:colOff>1828800</xdr:colOff>
      <xdr:row>80</xdr:row>
      <xdr:rowOff>0</xdr:rowOff>
    </xdr:from>
    <xdr:ext cx="1333500" cy="238125"/>
    <xdr:sp macro="" textlink="">
      <xdr:nvSpPr>
        <xdr:cNvPr id="3858" name="Texto 17" hidden="1">
          <a:extLst>
            <a:ext uri="{FF2B5EF4-FFF2-40B4-BE49-F238E27FC236}">
              <a16:creationId xmlns:a16="http://schemas.microsoft.com/office/drawing/2014/main" id="{00000000-0008-0000-0000-0000120F0000}"/>
            </a:ext>
          </a:extLst>
        </xdr:cNvPr>
        <xdr:cNvSpPr txBox="1">
          <a:spLocks noChangeArrowheads="1"/>
        </xdr:cNvSpPr>
      </xdr:nvSpPr>
      <xdr:spPr bwMode="auto">
        <a:xfrm>
          <a:off x="205740" y="13904259"/>
          <a:ext cx="1333500" cy="238125"/>
        </a:xfrm>
        <a:prstGeom prst="rect">
          <a:avLst/>
        </a:prstGeom>
        <a:noFill/>
        <a:ln w="9525">
          <a:noFill/>
          <a:miter lim="800000"/>
          <a:headEnd/>
          <a:tailEnd/>
        </a:ln>
      </xdr:spPr>
    </xdr:sp>
    <xdr:clientData/>
  </xdr:oneCellAnchor>
  <xdr:oneCellAnchor>
    <xdr:from>
      <xdr:col>0</xdr:col>
      <xdr:colOff>1828800</xdr:colOff>
      <xdr:row>80</xdr:row>
      <xdr:rowOff>0</xdr:rowOff>
    </xdr:from>
    <xdr:ext cx="1333500" cy="247650"/>
    <xdr:sp macro="" textlink="">
      <xdr:nvSpPr>
        <xdr:cNvPr id="3859" name="Texto 17" hidden="1">
          <a:extLst>
            <a:ext uri="{FF2B5EF4-FFF2-40B4-BE49-F238E27FC236}">
              <a16:creationId xmlns:a16="http://schemas.microsoft.com/office/drawing/2014/main" id="{00000000-0008-0000-0000-0000130F0000}"/>
            </a:ext>
          </a:extLst>
        </xdr:cNvPr>
        <xdr:cNvSpPr txBox="1">
          <a:spLocks noChangeArrowheads="1"/>
        </xdr:cNvSpPr>
      </xdr:nvSpPr>
      <xdr:spPr bwMode="auto">
        <a:xfrm>
          <a:off x="205740" y="13904259"/>
          <a:ext cx="1333500" cy="247650"/>
        </a:xfrm>
        <a:prstGeom prst="rect">
          <a:avLst/>
        </a:prstGeom>
        <a:noFill/>
        <a:ln w="9525">
          <a:noFill/>
          <a:miter lim="800000"/>
          <a:headEnd/>
          <a:tailEnd/>
        </a:ln>
      </xdr:spPr>
    </xdr:sp>
    <xdr:clientData/>
  </xdr:oneCellAnchor>
  <xdr:oneCellAnchor>
    <xdr:from>
      <xdr:col>0</xdr:col>
      <xdr:colOff>1828800</xdr:colOff>
      <xdr:row>80</xdr:row>
      <xdr:rowOff>0</xdr:rowOff>
    </xdr:from>
    <xdr:ext cx="1333500" cy="247650"/>
    <xdr:sp macro="" textlink="">
      <xdr:nvSpPr>
        <xdr:cNvPr id="3860" name="Texto 17" hidden="1">
          <a:extLst>
            <a:ext uri="{FF2B5EF4-FFF2-40B4-BE49-F238E27FC236}">
              <a16:creationId xmlns:a16="http://schemas.microsoft.com/office/drawing/2014/main" id="{00000000-0008-0000-0000-0000140F0000}"/>
            </a:ext>
          </a:extLst>
        </xdr:cNvPr>
        <xdr:cNvSpPr txBox="1">
          <a:spLocks noChangeArrowheads="1"/>
        </xdr:cNvSpPr>
      </xdr:nvSpPr>
      <xdr:spPr bwMode="auto">
        <a:xfrm>
          <a:off x="205740" y="13904259"/>
          <a:ext cx="1333500" cy="247650"/>
        </a:xfrm>
        <a:prstGeom prst="rect">
          <a:avLst/>
        </a:prstGeom>
        <a:noFill/>
        <a:ln w="9525">
          <a:noFill/>
          <a:miter lim="800000"/>
          <a:headEnd/>
          <a:tailEnd/>
        </a:ln>
      </xdr:spPr>
    </xdr:sp>
    <xdr:clientData/>
  </xdr:oneCellAnchor>
  <xdr:oneCellAnchor>
    <xdr:from>
      <xdr:col>0</xdr:col>
      <xdr:colOff>1828800</xdr:colOff>
      <xdr:row>80</xdr:row>
      <xdr:rowOff>0</xdr:rowOff>
    </xdr:from>
    <xdr:ext cx="1333500" cy="247650"/>
    <xdr:sp macro="" textlink="">
      <xdr:nvSpPr>
        <xdr:cNvPr id="3861" name="Texto 17" hidden="1">
          <a:extLst>
            <a:ext uri="{FF2B5EF4-FFF2-40B4-BE49-F238E27FC236}">
              <a16:creationId xmlns:a16="http://schemas.microsoft.com/office/drawing/2014/main" id="{00000000-0008-0000-0000-0000150F0000}"/>
            </a:ext>
          </a:extLst>
        </xdr:cNvPr>
        <xdr:cNvSpPr txBox="1">
          <a:spLocks noChangeArrowheads="1"/>
        </xdr:cNvSpPr>
      </xdr:nvSpPr>
      <xdr:spPr bwMode="auto">
        <a:xfrm>
          <a:off x="205740" y="13904259"/>
          <a:ext cx="1333500" cy="247650"/>
        </a:xfrm>
        <a:prstGeom prst="rect">
          <a:avLst/>
        </a:prstGeom>
        <a:noFill/>
        <a:ln w="9525">
          <a:noFill/>
          <a:miter lim="800000"/>
          <a:headEnd/>
          <a:tailEnd/>
        </a:ln>
      </xdr:spPr>
    </xdr:sp>
    <xdr:clientData/>
  </xdr:oneCellAnchor>
  <xdr:oneCellAnchor>
    <xdr:from>
      <xdr:col>0</xdr:col>
      <xdr:colOff>1828800</xdr:colOff>
      <xdr:row>80</xdr:row>
      <xdr:rowOff>0</xdr:rowOff>
    </xdr:from>
    <xdr:ext cx="1333500" cy="247650"/>
    <xdr:sp macro="" textlink="">
      <xdr:nvSpPr>
        <xdr:cNvPr id="3862" name="Texto 17" hidden="1">
          <a:extLst>
            <a:ext uri="{FF2B5EF4-FFF2-40B4-BE49-F238E27FC236}">
              <a16:creationId xmlns:a16="http://schemas.microsoft.com/office/drawing/2014/main" id="{00000000-0008-0000-0000-0000160F0000}"/>
            </a:ext>
          </a:extLst>
        </xdr:cNvPr>
        <xdr:cNvSpPr txBox="1">
          <a:spLocks noChangeArrowheads="1"/>
        </xdr:cNvSpPr>
      </xdr:nvSpPr>
      <xdr:spPr bwMode="auto">
        <a:xfrm>
          <a:off x="205740" y="13904259"/>
          <a:ext cx="1333500" cy="247650"/>
        </a:xfrm>
        <a:prstGeom prst="rect">
          <a:avLst/>
        </a:prstGeom>
        <a:noFill/>
        <a:ln w="9525">
          <a:noFill/>
          <a:miter lim="800000"/>
          <a:headEnd/>
          <a:tailEnd/>
        </a:ln>
      </xdr:spPr>
    </xdr:sp>
    <xdr:clientData/>
  </xdr:oneCellAnchor>
  <xdr:oneCellAnchor>
    <xdr:from>
      <xdr:col>0</xdr:col>
      <xdr:colOff>1828800</xdr:colOff>
      <xdr:row>80</xdr:row>
      <xdr:rowOff>0</xdr:rowOff>
    </xdr:from>
    <xdr:ext cx="1333500" cy="247650"/>
    <xdr:sp macro="" textlink="">
      <xdr:nvSpPr>
        <xdr:cNvPr id="3863" name="Texto 17" hidden="1">
          <a:extLst>
            <a:ext uri="{FF2B5EF4-FFF2-40B4-BE49-F238E27FC236}">
              <a16:creationId xmlns:a16="http://schemas.microsoft.com/office/drawing/2014/main" id="{00000000-0008-0000-0000-0000170F0000}"/>
            </a:ext>
          </a:extLst>
        </xdr:cNvPr>
        <xdr:cNvSpPr txBox="1">
          <a:spLocks noChangeArrowheads="1"/>
        </xdr:cNvSpPr>
      </xdr:nvSpPr>
      <xdr:spPr bwMode="auto">
        <a:xfrm>
          <a:off x="205740" y="13904259"/>
          <a:ext cx="1333500" cy="247650"/>
        </a:xfrm>
        <a:prstGeom prst="rect">
          <a:avLst/>
        </a:prstGeom>
        <a:noFill/>
        <a:ln w="9525">
          <a:noFill/>
          <a:miter lim="800000"/>
          <a:headEnd/>
          <a:tailEnd/>
        </a:ln>
      </xdr:spPr>
    </xdr:sp>
    <xdr:clientData/>
  </xdr:oneCellAnchor>
  <xdr:oneCellAnchor>
    <xdr:from>
      <xdr:col>0</xdr:col>
      <xdr:colOff>1828800</xdr:colOff>
      <xdr:row>80</xdr:row>
      <xdr:rowOff>0</xdr:rowOff>
    </xdr:from>
    <xdr:ext cx="1333500" cy="247650"/>
    <xdr:sp macro="" textlink="">
      <xdr:nvSpPr>
        <xdr:cNvPr id="3864" name="Texto 17" hidden="1">
          <a:extLst>
            <a:ext uri="{FF2B5EF4-FFF2-40B4-BE49-F238E27FC236}">
              <a16:creationId xmlns:a16="http://schemas.microsoft.com/office/drawing/2014/main" id="{00000000-0008-0000-0000-0000180F0000}"/>
            </a:ext>
          </a:extLst>
        </xdr:cNvPr>
        <xdr:cNvSpPr txBox="1">
          <a:spLocks noChangeArrowheads="1"/>
        </xdr:cNvSpPr>
      </xdr:nvSpPr>
      <xdr:spPr bwMode="auto">
        <a:xfrm>
          <a:off x="205740" y="13904259"/>
          <a:ext cx="1333500" cy="247650"/>
        </a:xfrm>
        <a:prstGeom prst="rect">
          <a:avLst/>
        </a:prstGeom>
        <a:noFill/>
        <a:ln w="9525">
          <a:noFill/>
          <a:miter lim="800000"/>
          <a:headEnd/>
          <a:tailEnd/>
        </a:ln>
      </xdr:spPr>
    </xdr:sp>
    <xdr:clientData/>
  </xdr:oneCellAnchor>
  <xdr:oneCellAnchor>
    <xdr:from>
      <xdr:col>0</xdr:col>
      <xdr:colOff>1828800</xdr:colOff>
      <xdr:row>80</xdr:row>
      <xdr:rowOff>0</xdr:rowOff>
    </xdr:from>
    <xdr:ext cx="1333500" cy="238125"/>
    <xdr:sp macro="" textlink="">
      <xdr:nvSpPr>
        <xdr:cNvPr id="3865" name="Texto 17" hidden="1">
          <a:extLst>
            <a:ext uri="{FF2B5EF4-FFF2-40B4-BE49-F238E27FC236}">
              <a16:creationId xmlns:a16="http://schemas.microsoft.com/office/drawing/2014/main" id="{00000000-0008-0000-0000-0000190F0000}"/>
            </a:ext>
          </a:extLst>
        </xdr:cNvPr>
        <xdr:cNvSpPr txBox="1">
          <a:spLocks noChangeArrowheads="1"/>
        </xdr:cNvSpPr>
      </xdr:nvSpPr>
      <xdr:spPr bwMode="auto">
        <a:xfrm>
          <a:off x="205740" y="13904259"/>
          <a:ext cx="1333500" cy="238125"/>
        </a:xfrm>
        <a:prstGeom prst="rect">
          <a:avLst/>
        </a:prstGeom>
        <a:noFill/>
        <a:ln w="9525">
          <a:noFill/>
          <a:miter lim="800000"/>
          <a:headEnd/>
          <a:tailEnd/>
        </a:ln>
      </xdr:spPr>
    </xdr:sp>
    <xdr:clientData/>
  </xdr:oneCellAnchor>
  <xdr:oneCellAnchor>
    <xdr:from>
      <xdr:col>0</xdr:col>
      <xdr:colOff>1828800</xdr:colOff>
      <xdr:row>80</xdr:row>
      <xdr:rowOff>0</xdr:rowOff>
    </xdr:from>
    <xdr:ext cx="1333500" cy="238125"/>
    <xdr:sp macro="" textlink="">
      <xdr:nvSpPr>
        <xdr:cNvPr id="3866" name="Texto 17" hidden="1">
          <a:extLst>
            <a:ext uri="{FF2B5EF4-FFF2-40B4-BE49-F238E27FC236}">
              <a16:creationId xmlns:a16="http://schemas.microsoft.com/office/drawing/2014/main" id="{00000000-0008-0000-0000-00001A0F0000}"/>
            </a:ext>
          </a:extLst>
        </xdr:cNvPr>
        <xdr:cNvSpPr txBox="1">
          <a:spLocks noChangeArrowheads="1"/>
        </xdr:cNvSpPr>
      </xdr:nvSpPr>
      <xdr:spPr bwMode="auto">
        <a:xfrm>
          <a:off x="205740" y="13904259"/>
          <a:ext cx="1333500" cy="238125"/>
        </a:xfrm>
        <a:prstGeom prst="rect">
          <a:avLst/>
        </a:prstGeom>
        <a:noFill/>
        <a:ln w="9525">
          <a:noFill/>
          <a:miter lim="800000"/>
          <a:headEnd/>
          <a:tailEnd/>
        </a:ln>
      </xdr:spPr>
    </xdr:sp>
    <xdr:clientData/>
  </xdr:oneCellAnchor>
  <xdr:oneCellAnchor>
    <xdr:from>
      <xdr:col>0</xdr:col>
      <xdr:colOff>1828800</xdr:colOff>
      <xdr:row>80</xdr:row>
      <xdr:rowOff>0</xdr:rowOff>
    </xdr:from>
    <xdr:ext cx="1333500" cy="238125"/>
    <xdr:sp macro="" textlink="">
      <xdr:nvSpPr>
        <xdr:cNvPr id="3867" name="Texto 17" hidden="1">
          <a:extLst>
            <a:ext uri="{FF2B5EF4-FFF2-40B4-BE49-F238E27FC236}">
              <a16:creationId xmlns:a16="http://schemas.microsoft.com/office/drawing/2014/main" id="{00000000-0008-0000-0000-00001B0F0000}"/>
            </a:ext>
          </a:extLst>
        </xdr:cNvPr>
        <xdr:cNvSpPr txBox="1">
          <a:spLocks noChangeArrowheads="1"/>
        </xdr:cNvSpPr>
      </xdr:nvSpPr>
      <xdr:spPr bwMode="auto">
        <a:xfrm>
          <a:off x="205740" y="13904259"/>
          <a:ext cx="1333500" cy="238125"/>
        </a:xfrm>
        <a:prstGeom prst="rect">
          <a:avLst/>
        </a:prstGeom>
        <a:noFill/>
        <a:ln w="9525">
          <a:noFill/>
          <a:miter lim="800000"/>
          <a:headEnd/>
          <a:tailEnd/>
        </a:ln>
      </xdr:spPr>
    </xdr:sp>
    <xdr:clientData/>
  </xdr:oneCellAnchor>
  <xdr:oneCellAnchor>
    <xdr:from>
      <xdr:col>0</xdr:col>
      <xdr:colOff>1828800</xdr:colOff>
      <xdr:row>80</xdr:row>
      <xdr:rowOff>0</xdr:rowOff>
    </xdr:from>
    <xdr:ext cx="1333500" cy="238125"/>
    <xdr:sp macro="" textlink="">
      <xdr:nvSpPr>
        <xdr:cNvPr id="3868" name="Texto 17" hidden="1">
          <a:extLst>
            <a:ext uri="{FF2B5EF4-FFF2-40B4-BE49-F238E27FC236}">
              <a16:creationId xmlns:a16="http://schemas.microsoft.com/office/drawing/2014/main" id="{00000000-0008-0000-0000-00001C0F0000}"/>
            </a:ext>
          </a:extLst>
        </xdr:cNvPr>
        <xdr:cNvSpPr txBox="1">
          <a:spLocks noChangeArrowheads="1"/>
        </xdr:cNvSpPr>
      </xdr:nvSpPr>
      <xdr:spPr bwMode="auto">
        <a:xfrm>
          <a:off x="205740" y="13904259"/>
          <a:ext cx="1333500" cy="238125"/>
        </a:xfrm>
        <a:prstGeom prst="rect">
          <a:avLst/>
        </a:prstGeom>
        <a:noFill/>
        <a:ln w="9525">
          <a:noFill/>
          <a:miter lim="800000"/>
          <a:headEnd/>
          <a:tailEnd/>
        </a:ln>
      </xdr:spPr>
    </xdr:sp>
    <xdr:clientData/>
  </xdr:oneCellAnchor>
  <xdr:oneCellAnchor>
    <xdr:from>
      <xdr:col>0</xdr:col>
      <xdr:colOff>1828800</xdr:colOff>
      <xdr:row>80</xdr:row>
      <xdr:rowOff>0</xdr:rowOff>
    </xdr:from>
    <xdr:ext cx="1333500" cy="238125"/>
    <xdr:sp macro="" textlink="">
      <xdr:nvSpPr>
        <xdr:cNvPr id="3869" name="Texto 17" hidden="1">
          <a:extLst>
            <a:ext uri="{FF2B5EF4-FFF2-40B4-BE49-F238E27FC236}">
              <a16:creationId xmlns:a16="http://schemas.microsoft.com/office/drawing/2014/main" id="{00000000-0008-0000-0000-00001D0F0000}"/>
            </a:ext>
          </a:extLst>
        </xdr:cNvPr>
        <xdr:cNvSpPr txBox="1">
          <a:spLocks noChangeArrowheads="1"/>
        </xdr:cNvSpPr>
      </xdr:nvSpPr>
      <xdr:spPr bwMode="auto">
        <a:xfrm>
          <a:off x="205740" y="13904259"/>
          <a:ext cx="1333500" cy="238125"/>
        </a:xfrm>
        <a:prstGeom prst="rect">
          <a:avLst/>
        </a:prstGeom>
        <a:noFill/>
        <a:ln w="9525">
          <a:noFill/>
          <a:miter lim="800000"/>
          <a:headEnd/>
          <a:tailEnd/>
        </a:ln>
      </xdr:spPr>
    </xdr:sp>
    <xdr:clientData/>
  </xdr:oneCellAnchor>
  <xdr:oneCellAnchor>
    <xdr:from>
      <xdr:col>0</xdr:col>
      <xdr:colOff>1828800</xdr:colOff>
      <xdr:row>80</xdr:row>
      <xdr:rowOff>0</xdr:rowOff>
    </xdr:from>
    <xdr:ext cx="1333500" cy="238125"/>
    <xdr:sp macro="" textlink="">
      <xdr:nvSpPr>
        <xdr:cNvPr id="3870" name="Texto 17" hidden="1">
          <a:extLst>
            <a:ext uri="{FF2B5EF4-FFF2-40B4-BE49-F238E27FC236}">
              <a16:creationId xmlns:a16="http://schemas.microsoft.com/office/drawing/2014/main" id="{00000000-0008-0000-0000-00001E0F0000}"/>
            </a:ext>
          </a:extLst>
        </xdr:cNvPr>
        <xdr:cNvSpPr txBox="1">
          <a:spLocks noChangeArrowheads="1"/>
        </xdr:cNvSpPr>
      </xdr:nvSpPr>
      <xdr:spPr bwMode="auto">
        <a:xfrm>
          <a:off x="205740" y="13904259"/>
          <a:ext cx="1333500" cy="238125"/>
        </a:xfrm>
        <a:prstGeom prst="rect">
          <a:avLst/>
        </a:prstGeom>
        <a:noFill/>
        <a:ln w="9525">
          <a:noFill/>
          <a:miter lim="800000"/>
          <a:headEnd/>
          <a:tailEnd/>
        </a:ln>
      </xdr:spPr>
    </xdr:sp>
    <xdr:clientData/>
  </xdr:oneCellAnchor>
  <xdr:oneCellAnchor>
    <xdr:from>
      <xdr:col>0</xdr:col>
      <xdr:colOff>1828800</xdr:colOff>
      <xdr:row>80</xdr:row>
      <xdr:rowOff>0</xdr:rowOff>
    </xdr:from>
    <xdr:ext cx="1333500" cy="238125"/>
    <xdr:sp macro="" textlink="">
      <xdr:nvSpPr>
        <xdr:cNvPr id="3871" name="Texto 17" hidden="1">
          <a:extLst>
            <a:ext uri="{FF2B5EF4-FFF2-40B4-BE49-F238E27FC236}">
              <a16:creationId xmlns:a16="http://schemas.microsoft.com/office/drawing/2014/main" id="{00000000-0008-0000-0000-00001F0F0000}"/>
            </a:ext>
          </a:extLst>
        </xdr:cNvPr>
        <xdr:cNvSpPr txBox="1">
          <a:spLocks noChangeArrowheads="1"/>
        </xdr:cNvSpPr>
      </xdr:nvSpPr>
      <xdr:spPr bwMode="auto">
        <a:xfrm>
          <a:off x="205740" y="13904259"/>
          <a:ext cx="1333500" cy="238125"/>
        </a:xfrm>
        <a:prstGeom prst="rect">
          <a:avLst/>
        </a:prstGeom>
        <a:noFill/>
        <a:ln w="9525">
          <a:noFill/>
          <a:miter lim="800000"/>
          <a:headEnd/>
          <a:tailEnd/>
        </a:ln>
      </xdr:spPr>
    </xdr:sp>
    <xdr:clientData/>
  </xdr:oneCellAnchor>
  <xdr:oneCellAnchor>
    <xdr:from>
      <xdr:col>0</xdr:col>
      <xdr:colOff>1828800</xdr:colOff>
      <xdr:row>80</xdr:row>
      <xdr:rowOff>0</xdr:rowOff>
    </xdr:from>
    <xdr:ext cx="1333500" cy="238125"/>
    <xdr:sp macro="" textlink="">
      <xdr:nvSpPr>
        <xdr:cNvPr id="3872" name="Texto 17" hidden="1">
          <a:extLst>
            <a:ext uri="{FF2B5EF4-FFF2-40B4-BE49-F238E27FC236}">
              <a16:creationId xmlns:a16="http://schemas.microsoft.com/office/drawing/2014/main" id="{00000000-0008-0000-0000-0000200F0000}"/>
            </a:ext>
          </a:extLst>
        </xdr:cNvPr>
        <xdr:cNvSpPr txBox="1">
          <a:spLocks noChangeArrowheads="1"/>
        </xdr:cNvSpPr>
      </xdr:nvSpPr>
      <xdr:spPr bwMode="auto">
        <a:xfrm>
          <a:off x="205740" y="13904259"/>
          <a:ext cx="1333500" cy="238125"/>
        </a:xfrm>
        <a:prstGeom prst="rect">
          <a:avLst/>
        </a:prstGeom>
        <a:noFill/>
        <a:ln w="9525">
          <a:noFill/>
          <a:miter lim="800000"/>
          <a:headEnd/>
          <a:tailEnd/>
        </a:ln>
      </xdr:spPr>
    </xdr:sp>
    <xdr:clientData/>
  </xdr:oneCellAnchor>
  <xdr:oneCellAnchor>
    <xdr:from>
      <xdr:col>0</xdr:col>
      <xdr:colOff>1828800</xdr:colOff>
      <xdr:row>80</xdr:row>
      <xdr:rowOff>0</xdr:rowOff>
    </xdr:from>
    <xdr:ext cx="1333500" cy="247650"/>
    <xdr:sp macro="" textlink="">
      <xdr:nvSpPr>
        <xdr:cNvPr id="3873" name="Texto 17" hidden="1">
          <a:extLst>
            <a:ext uri="{FF2B5EF4-FFF2-40B4-BE49-F238E27FC236}">
              <a16:creationId xmlns:a16="http://schemas.microsoft.com/office/drawing/2014/main" id="{00000000-0008-0000-0000-0000210F0000}"/>
            </a:ext>
          </a:extLst>
        </xdr:cNvPr>
        <xdr:cNvSpPr txBox="1">
          <a:spLocks noChangeArrowheads="1"/>
        </xdr:cNvSpPr>
      </xdr:nvSpPr>
      <xdr:spPr bwMode="auto">
        <a:xfrm>
          <a:off x="205740" y="13904259"/>
          <a:ext cx="1333500" cy="247650"/>
        </a:xfrm>
        <a:prstGeom prst="rect">
          <a:avLst/>
        </a:prstGeom>
        <a:noFill/>
        <a:ln w="9525">
          <a:noFill/>
          <a:miter lim="800000"/>
          <a:headEnd/>
          <a:tailEnd/>
        </a:ln>
      </xdr:spPr>
    </xdr:sp>
    <xdr:clientData/>
  </xdr:oneCellAnchor>
  <xdr:oneCellAnchor>
    <xdr:from>
      <xdr:col>0</xdr:col>
      <xdr:colOff>1828800</xdr:colOff>
      <xdr:row>80</xdr:row>
      <xdr:rowOff>0</xdr:rowOff>
    </xdr:from>
    <xdr:ext cx="1333500" cy="247650"/>
    <xdr:sp macro="" textlink="">
      <xdr:nvSpPr>
        <xdr:cNvPr id="3874" name="Texto 17" hidden="1">
          <a:extLst>
            <a:ext uri="{FF2B5EF4-FFF2-40B4-BE49-F238E27FC236}">
              <a16:creationId xmlns:a16="http://schemas.microsoft.com/office/drawing/2014/main" id="{00000000-0008-0000-0000-0000220F0000}"/>
            </a:ext>
          </a:extLst>
        </xdr:cNvPr>
        <xdr:cNvSpPr txBox="1">
          <a:spLocks noChangeArrowheads="1"/>
        </xdr:cNvSpPr>
      </xdr:nvSpPr>
      <xdr:spPr bwMode="auto">
        <a:xfrm>
          <a:off x="205740" y="13904259"/>
          <a:ext cx="1333500" cy="247650"/>
        </a:xfrm>
        <a:prstGeom prst="rect">
          <a:avLst/>
        </a:prstGeom>
        <a:noFill/>
        <a:ln w="9525">
          <a:noFill/>
          <a:miter lim="800000"/>
          <a:headEnd/>
          <a:tailEnd/>
        </a:ln>
      </xdr:spPr>
    </xdr:sp>
    <xdr:clientData/>
  </xdr:oneCellAnchor>
  <xdr:oneCellAnchor>
    <xdr:from>
      <xdr:col>0</xdr:col>
      <xdr:colOff>1828800</xdr:colOff>
      <xdr:row>80</xdr:row>
      <xdr:rowOff>0</xdr:rowOff>
    </xdr:from>
    <xdr:ext cx="1333500" cy="247650"/>
    <xdr:sp macro="" textlink="">
      <xdr:nvSpPr>
        <xdr:cNvPr id="3875" name="Texto 17" hidden="1">
          <a:extLst>
            <a:ext uri="{FF2B5EF4-FFF2-40B4-BE49-F238E27FC236}">
              <a16:creationId xmlns:a16="http://schemas.microsoft.com/office/drawing/2014/main" id="{00000000-0008-0000-0000-0000230F0000}"/>
            </a:ext>
          </a:extLst>
        </xdr:cNvPr>
        <xdr:cNvSpPr txBox="1">
          <a:spLocks noChangeArrowheads="1"/>
        </xdr:cNvSpPr>
      </xdr:nvSpPr>
      <xdr:spPr bwMode="auto">
        <a:xfrm>
          <a:off x="205740" y="13904259"/>
          <a:ext cx="1333500" cy="247650"/>
        </a:xfrm>
        <a:prstGeom prst="rect">
          <a:avLst/>
        </a:prstGeom>
        <a:noFill/>
        <a:ln w="9525">
          <a:noFill/>
          <a:miter lim="800000"/>
          <a:headEnd/>
          <a:tailEnd/>
        </a:ln>
      </xdr:spPr>
    </xdr:sp>
    <xdr:clientData/>
  </xdr:oneCellAnchor>
  <xdr:oneCellAnchor>
    <xdr:from>
      <xdr:col>0</xdr:col>
      <xdr:colOff>1828800</xdr:colOff>
      <xdr:row>80</xdr:row>
      <xdr:rowOff>0</xdr:rowOff>
    </xdr:from>
    <xdr:ext cx="1333500" cy="247650"/>
    <xdr:sp macro="" textlink="">
      <xdr:nvSpPr>
        <xdr:cNvPr id="3876" name="Texto 17" hidden="1">
          <a:extLst>
            <a:ext uri="{FF2B5EF4-FFF2-40B4-BE49-F238E27FC236}">
              <a16:creationId xmlns:a16="http://schemas.microsoft.com/office/drawing/2014/main" id="{00000000-0008-0000-0000-0000240F0000}"/>
            </a:ext>
          </a:extLst>
        </xdr:cNvPr>
        <xdr:cNvSpPr txBox="1">
          <a:spLocks noChangeArrowheads="1"/>
        </xdr:cNvSpPr>
      </xdr:nvSpPr>
      <xdr:spPr bwMode="auto">
        <a:xfrm>
          <a:off x="205740" y="13904259"/>
          <a:ext cx="1333500" cy="247650"/>
        </a:xfrm>
        <a:prstGeom prst="rect">
          <a:avLst/>
        </a:prstGeom>
        <a:noFill/>
        <a:ln w="9525">
          <a:noFill/>
          <a:miter lim="800000"/>
          <a:headEnd/>
          <a:tailEnd/>
        </a:ln>
      </xdr:spPr>
    </xdr:sp>
    <xdr:clientData/>
  </xdr:oneCellAnchor>
  <xdr:oneCellAnchor>
    <xdr:from>
      <xdr:col>0</xdr:col>
      <xdr:colOff>1828800</xdr:colOff>
      <xdr:row>80</xdr:row>
      <xdr:rowOff>0</xdr:rowOff>
    </xdr:from>
    <xdr:ext cx="1333500" cy="247650"/>
    <xdr:sp macro="" textlink="">
      <xdr:nvSpPr>
        <xdr:cNvPr id="3877" name="Texto 17" hidden="1">
          <a:extLst>
            <a:ext uri="{FF2B5EF4-FFF2-40B4-BE49-F238E27FC236}">
              <a16:creationId xmlns:a16="http://schemas.microsoft.com/office/drawing/2014/main" id="{00000000-0008-0000-0000-0000250F0000}"/>
            </a:ext>
          </a:extLst>
        </xdr:cNvPr>
        <xdr:cNvSpPr txBox="1">
          <a:spLocks noChangeArrowheads="1"/>
        </xdr:cNvSpPr>
      </xdr:nvSpPr>
      <xdr:spPr bwMode="auto">
        <a:xfrm>
          <a:off x="205740" y="13904259"/>
          <a:ext cx="1333500" cy="247650"/>
        </a:xfrm>
        <a:prstGeom prst="rect">
          <a:avLst/>
        </a:prstGeom>
        <a:noFill/>
        <a:ln w="9525">
          <a:noFill/>
          <a:miter lim="800000"/>
          <a:headEnd/>
          <a:tailEnd/>
        </a:ln>
      </xdr:spPr>
    </xdr:sp>
    <xdr:clientData/>
  </xdr:oneCellAnchor>
  <xdr:oneCellAnchor>
    <xdr:from>
      <xdr:col>0</xdr:col>
      <xdr:colOff>1828800</xdr:colOff>
      <xdr:row>80</xdr:row>
      <xdr:rowOff>0</xdr:rowOff>
    </xdr:from>
    <xdr:ext cx="1333500" cy="247650"/>
    <xdr:sp macro="" textlink="">
      <xdr:nvSpPr>
        <xdr:cNvPr id="3878" name="Texto 17" hidden="1">
          <a:extLst>
            <a:ext uri="{FF2B5EF4-FFF2-40B4-BE49-F238E27FC236}">
              <a16:creationId xmlns:a16="http://schemas.microsoft.com/office/drawing/2014/main" id="{00000000-0008-0000-0000-0000260F0000}"/>
            </a:ext>
          </a:extLst>
        </xdr:cNvPr>
        <xdr:cNvSpPr txBox="1">
          <a:spLocks noChangeArrowheads="1"/>
        </xdr:cNvSpPr>
      </xdr:nvSpPr>
      <xdr:spPr bwMode="auto">
        <a:xfrm>
          <a:off x="205740" y="13904259"/>
          <a:ext cx="1333500" cy="247650"/>
        </a:xfrm>
        <a:prstGeom prst="rect">
          <a:avLst/>
        </a:prstGeom>
        <a:noFill/>
        <a:ln w="9525">
          <a:noFill/>
          <a:miter lim="800000"/>
          <a:headEnd/>
          <a:tailEnd/>
        </a:ln>
      </xdr:spPr>
    </xdr:sp>
    <xdr:clientData/>
  </xdr:oneCellAnchor>
  <xdr:oneCellAnchor>
    <xdr:from>
      <xdr:col>0</xdr:col>
      <xdr:colOff>1828800</xdr:colOff>
      <xdr:row>80</xdr:row>
      <xdr:rowOff>0</xdr:rowOff>
    </xdr:from>
    <xdr:ext cx="1333500" cy="238125"/>
    <xdr:sp macro="" textlink="">
      <xdr:nvSpPr>
        <xdr:cNvPr id="3879" name="Texto 17" hidden="1">
          <a:extLst>
            <a:ext uri="{FF2B5EF4-FFF2-40B4-BE49-F238E27FC236}">
              <a16:creationId xmlns:a16="http://schemas.microsoft.com/office/drawing/2014/main" id="{00000000-0008-0000-0000-0000270F0000}"/>
            </a:ext>
          </a:extLst>
        </xdr:cNvPr>
        <xdr:cNvSpPr txBox="1">
          <a:spLocks noChangeArrowheads="1"/>
        </xdr:cNvSpPr>
      </xdr:nvSpPr>
      <xdr:spPr bwMode="auto">
        <a:xfrm>
          <a:off x="205740" y="13904259"/>
          <a:ext cx="1333500" cy="238125"/>
        </a:xfrm>
        <a:prstGeom prst="rect">
          <a:avLst/>
        </a:prstGeom>
        <a:noFill/>
        <a:ln w="9525">
          <a:noFill/>
          <a:miter lim="800000"/>
          <a:headEnd/>
          <a:tailEnd/>
        </a:ln>
      </xdr:spPr>
    </xdr:sp>
    <xdr:clientData/>
  </xdr:oneCellAnchor>
  <xdr:oneCellAnchor>
    <xdr:from>
      <xdr:col>0</xdr:col>
      <xdr:colOff>1828800</xdr:colOff>
      <xdr:row>80</xdr:row>
      <xdr:rowOff>0</xdr:rowOff>
    </xdr:from>
    <xdr:ext cx="1333500" cy="238125"/>
    <xdr:sp macro="" textlink="">
      <xdr:nvSpPr>
        <xdr:cNvPr id="3880" name="Texto 17" hidden="1">
          <a:extLst>
            <a:ext uri="{FF2B5EF4-FFF2-40B4-BE49-F238E27FC236}">
              <a16:creationId xmlns:a16="http://schemas.microsoft.com/office/drawing/2014/main" id="{00000000-0008-0000-0000-0000280F0000}"/>
            </a:ext>
          </a:extLst>
        </xdr:cNvPr>
        <xdr:cNvSpPr txBox="1">
          <a:spLocks noChangeArrowheads="1"/>
        </xdr:cNvSpPr>
      </xdr:nvSpPr>
      <xdr:spPr bwMode="auto">
        <a:xfrm>
          <a:off x="205740" y="13904259"/>
          <a:ext cx="1333500" cy="238125"/>
        </a:xfrm>
        <a:prstGeom prst="rect">
          <a:avLst/>
        </a:prstGeom>
        <a:noFill/>
        <a:ln w="9525">
          <a:noFill/>
          <a:miter lim="800000"/>
          <a:headEnd/>
          <a:tailEnd/>
        </a:ln>
      </xdr:spPr>
    </xdr:sp>
    <xdr:clientData/>
  </xdr:oneCellAnchor>
  <xdr:oneCellAnchor>
    <xdr:from>
      <xdr:col>0</xdr:col>
      <xdr:colOff>1828800</xdr:colOff>
      <xdr:row>80</xdr:row>
      <xdr:rowOff>0</xdr:rowOff>
    </xdr:from>
    <xdr:ext cx="1333500" cy="238125"/>
    <xdr:sp macro="" textlink="">
      <xdr:nvSpPr>
        <xdr:cNvPr id="3881" name="Texto 17" hidden="1">
          <a:extLst>
            <a:ext uri="{FF2B5EF4-FFF2-40B4-BE49-F238E27FC236}">
              <a16:creationId xmlns:a16="http://schemas.microsoft.com/office/drawing/2014/main" id="{00000000-0008-0000-0000-0000290F0000}"/>
            </a:ext>
          </a:extLst>
        </xdr:cNvPr>
        <xdr:cNvSpPr txBox="1">
          <a:spLocks noChangeArrowheads="1"/>
        </xdr:cNvSpPr>
      </xdr:nvSpPr>
      <xdr:spPr bwMode="auto">
        <a:xfrm>
          <a:off x="205740" y="13904259"/>
          <a:ext cx="1333500" cy="238125"/>
        </a:xfrm>
        <a:prstGeom prst="rect">
          <a:avLst/>
        </a:prstGeom>
        <a:noFill/>
        <a:ln w="9525">
          <a:noFill/>
          <a:miter lim="800000"/>
          <a:headEnd/>
          <a:tailEnd/>
        </a:ln>
      </xdr:spPr>
    </xdr:sp>
    <xdr:clientData/>
  </xdr:oneCellAnchor>
  <xdr:oneCellAnchor>
    <xdr:from>
      <xdr:col>0</xdr:col>
      <xdr:colOff>1828800</xdr:colOff>
      <xdr:row>80</xdr:row>
      <xdr:rowOff>0</xdr:rowOff>
    </xdr:from>
    <xdr:ext cx="1333500" cy="238125"/>
    <xdr:sp macro="" textlink="">
      <xdr:nvSpPr>
        <xdr:cNvPr id="3882" name="Texto 17" hidden="1">
          <a:extLst>
            <a:ext uri="{FF2B5EF4-FFF2-40B4-BE49-F238E27FC236}">
              <a16:creationId xmlns:a16="http://schemas.microsoft.com/office/drawing/2014/main" id="{00000000-0008-0000-0000-00002A0F0000}"/>
            </a:ext>
          </a:extLst>
        </xdr:cNvPr>
        <xdr:cNvSpPr txBox="1">
          <a:spLocks noChangeArrowheads="1"/>
        </xdr:cNvSpPr>
      </xdr:nvSpPr>
      <xdr:spPr bwMode="auto">
        <a:xfrm>
          <a:off x="205740" y="13904259"/>
          <a:ext cx="1333500" cy="238125"/>
        </a:xfrm>
        <a:prstGeom prst="rect">
          <a:avLst/>
        </a:prstGeom>
        <a:noFill/>
        <a:ln w="9525">
          <a:noFill/>
          <a:miter lim="800000"/>
          <a:headEnd/>
          <a:tailEnd/>
        </a:ln>
      </xdr:spPr>
    </xdr:sp>
    <xdr:clientData/>
  </xdr:oneCellAnchor>
  <xdr:oneCellAnchor>
    <xdr:from>
      <xdr:col>0</xdr:col>
      <xdr:colOff>1828800</xdr:colOff>
      <xdr:row>80</xdr:row>
      <xdr:rowOff>0</xdr:rowOff>
    </xdr:from>
    <xdr:ext cx="1333500" cy="238125"/>
    <xdr:sp macro="" textlink="">
      <xdr:nvSpPr>
        <xdr:cNvPr id="3883" name="Texto 17" hidden="1">
          <a:extLst>
            <a:ext uri="{FF2B5EF4-FFF2-40B4-BE49-F238E27FC236}">
              <a16:creationId xmlns:a16="http://schemas.microsoft.com/office/drawing/2014/main" id="{00000000-0008-0000-0000-00002B0F0000}"/>
            </a:ext>
          </a:extLst>
        </xdr:cNvPr>
        <xdr:cNvSpPr txBox="1">
          <a:spLocks noChangeArrowheads="1"/>
        </xdr:cNvSpPr>
      </xdr:nvSpPr>
      <xdr:spPr bwMode="auto">
        <a:xfrm>
          <a:off x="205740" y="13904259"/>
          <a:ext cx="1333500" cy="238125"/>
        </a:xfrm>
        <a:prstGeom prst="rect">
          <a:avLst/>
        </a:prstGeom>
        <a:noFill/>
        <a:ln w="9525">
          <a:noFill/>
          <a:miter lim="800000"/>
          <a:headEnd/>
          <a:tailEnd/>
        </a:ln>
      </xdr:spPr>
    </xdr:sp>
    <xdr:clientData/>
  </xdr:oneCellAnchor>
  <xdr:oneCellAnchor>
    <xdr:from>
      <xdr:col>0</xdr:col>
      <xdr:colOff>1828800</xdr:colOff>
      <xdr:row>80</xdr:row>
      <xdr:rowOff>0</xdr:rowOff>
    </xdr:from>
    <xdr:ext cx="1333500" cy="238125"/>
    <xdr:sp macro="" textlink="">
      <xdr:nvSpPr>
        <xdr:cNvPr id="3884" name="Texto 17" hidden="1">
          <a:extLst>
            <a:ext uri="{FF2B5EF4-FFF2-40B4-BE49-F238E27FC236}">
              <a16:creationId xmlns:a16="http://schemas.microsoft.com/office/drawing/2014/main" id="{00000000-0008-0000-0000-00002C0F0000}"/>
            </a:ext>
          </a:extLst>
        </xdr:cNvPr>
        <xdr:cNvSpPr txBox="1">
          <a:spLocks noChangeArrowheads="1"/>
        </xdr:cNvSpPr>
      </xdr:nvSpPr>
      <xdr:spPr bwMode="auto">
        <a:xfrm>
          <a:off x="205740" y="13904259"/>
          <a:ext cx="1333500" cy="238125"/>
        </a:xfrm>
        <a:prstGeom prst="rect">
          <a:avLst/>
        </a:prstGeom>
        <a:noFill/>
        <a:ln w="9525">
          <a:noFill/>
          <a:miter lim="800000"/>
          <a:headEnd/>
          <a:tailEnd/>
        </a:ln>
      </xdr:spPr>
    </xdr:sp>
    <xdr:clientData/>
  </xdr:oneCellAnchor>
  <xdr:oneCellAnchor>
    <xdr:from>
      <xdr:col>0</xdr:col>
      <xdr:colOff>1828800</xdr:colOff>
      <xdr:row>80</xdr:row>
      <xdr:rowOff>0</xdr:rowOff>
    </xdr:from>
    <xdr:ext cx="1333500" cy="238125"/>
    <xdr:sp macro="" textlink="">
      <xdr:nvSpPr>
        <xdr:cNvPr id="3885" name="Texto 17" hidden="1">
          <a:extLst>
            <a:ext uri="{FF2B5EF4-FFF2-40B4-BE49-F238E27FC236}">
              <a16:creationId xmlns:a16="http://schemas.microsoft.com/office/drawing/2014/main" id="{00000000-0008-0000-0000-00002D0F0000}"/>
            </a:ext>
          </a:extLst>
        </xdr:cNvPr>
        <xdr:cNvSpPr txBox="1">
          <a:spLocks noChangeArrowheads="1"/>
        </xdr:cNvSpPr>
      </xdr:nvSpPr>
      <xdr:spPr bwMode="auto">
        <a:xfrm>
          <a:off x="205740" y="13904259"/>
          <a:ext cx="1333500" cy="238125"/>
        </a:xfrm>
        <a:prstGeom prst="rect">
          <a:avLst/>
        </a:prstGeom>
        <a:noFill/>
        <a:ln w="9525">
          <a:noFill/>
          <a:miter lim="800000"/>
          <a:headEnd/>
          <a:tailEnd/>
        </a:ln>
      </xdr:spPr>
    </xdr:sp>
    <xdr:clientData/>
  </xdr:oneCellAnchor>
  <xdr:oneCellAnchor>
    <xdr:from>
      <xdr:col>1</xdr:col>
      <xdr:colOff>552450</xdr:colOff>
      <xdr:row>80</xdr:row>
      <xdr:rowOff>0</xdr:rowOff>
    </xdr:from>
    <xdr:ext cx="1333500" cy="238125"/>
    <xdr:sp macro="" textlink="">
      <xdr:nvSpPr>
        <xdr:cNvPr id="3886" name="Texto 17" hidden="1">
          <a:extLst>
            <a:ext uri="{FF2B5EF4-FFF2-40B4-BE49-F238E27FC236}">
              <a16:creationId xmlns:a16="http://schemas.microsoft.com/office/drawing/2014/main" id="{00000000-0008-0000-0000-00002E0F0000}"/>
            </a:ext>
          </a:extLst>
        </xdr:cNvPr>
        <xdr:cNvSpPr txBox="1">
          <a:spLocks noChangeArrowheads="1"/>
        </xdr:cNvSpPr>
      </xdr:nvSpPr>
      <xdr:spPr bwMode="auto">
        <a:xfrm>
          <a:off x="758638" y="13904259"/>
          <a:ext cx="1333500" cy="238125"/>
        </a:xfrm>
        <a:prstGeom prst="rect">
          <a:avLst/>
        </a:prstGeom>
        <a:noFill/>
        <a:ln w="9525">
          <a:noFill/>
          <a:miter lim="800000"/>
          <a:headEnd/>
          <a:tailEnd/>
        </a:ln>
      </xdr:spPr>
    </xdr:sp>
    <xdr:clientData/>
  </xdr:oneCellAnchor>
  <xdr:oneCellAnchor>
    <xdr:from>
      <xdr:col>2</xdr:col>
      <xdr:colOff>552450</xdr:colOff>
      <xdr:row>80</xdr:row>
      <xdr:rowOff>0</xdr:rowOff>
    </xdr:from>
    <xdr:ext cx="1333500" cy="238125"/>
    <xdr:sp macro="" textlink="">
      <xdr:nvSpPr>
        <xdr:cNvPr id="3887" name="Texto 17" hidden="1">
          <a:extLst>
            <a:ext uri="{FF2B5EF4-FFF2-40B4-BE49-F238E27FC236}">
              <a16:creationId xmlns:a16="http://schemas.microsoft.com/office/drawing/2014/main" id="{00000000-0008-0000-0000-00002F0F0000}"/>
            </a:ext>
          </a:extLst>
        </xdr:cNvPr>
        <xdr:cNvSpPr txBox="1">
          <a:spLocks noChangeArrowheads="1"/>
        </xdr:cNvSpPr>
      </xdr:nvSpPr>
      <xdr:spPr bwMode="auto">
        <a:xfrm>
          <a:off x="1753721" y="13904259"/>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3888" name="Texto 17" hidden="1">
          <a:extLst>
            <a:ext uri="{FF2B5EF4-FFF2-40B4-BE49-F238E27FC236}">
              <a16:creationId xmlns:a16="http://schemas.microsoft.com/office/drawing/2014/main" id="{00000000-0008-0000-0000-000030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3889" name="Texto 17" hidden="1">
          <a:extLst>
            <a:ext uri="{FF2B5EF4-FFF2-40B4-BE49-F238E27FC236}">
              <a16:creationId xmlns:a16="http://schemas.microsoft.com/office/drawing/2014/main" id="{00000000-0008-0000-0000-000031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3890" name="Texto 17" hidden="1">
          <a:extLst>
            <a:ext uri="{FF2B5EF4-FFF2-40B4-BE49-F238E27FC236}">
              <a16:creationId xmlns:a16="http://schemas.microsoft.com/office/drawing/2014/main" id="{00000000-0008-0000-0000-000032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3891" name="Texto 17" hidden="1">
          <a:extLst>
            <a:ext uri="{FF2B5EF4-FFF2-40B4-BE49-F238E27FC236}">
              <a16:creationId xmlns:a16="http://schemas.microsoft.com/office/drawing/2014/main" id="{00000000-0008-0000-0000-000033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3892" name="Texto 17" hidden="1">
          <a:extLst>
            <a:ext uri="{FF2B5EF4-FFF2-40B4-BE49-F238E27FC236}">
              <a16:creationId xmlns:a16="http://schemas.microsoft.com/office/drawing/2014/main" id="{00000000-0008-0000-0000-000034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3893" name="Texto 17" hidden="1">
          <a:extLst>
            <a:ext uri="{FF2B5EF4-FFF2-40B4-BE49-F238E27FC236}">
              <a16:creationId xmlns:a16="http://schemas.microsoft.com/office/drawing/2014/main" id="{00000000-0008-0000-0000-000035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3894" name="Texto 17" hidden="1">
          <a:extLst>
            <a:ext uri="{FF2B5EF4-FFF2-40B4-BE49-F238E27FC236}">
              <a16:creationId xmlns:a16="http://schemas.microsoft.com/office/drawing/2014/main" id="{00000000-0008-0000-0000-000036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3895" name="Texto 17" hidden="1">
          <a:extLst>
            <a:ext uri="{FF2B5EF4-FFF2-40B4-BE49-F238E27FC236}">
              <a16:creationId xmlns:a16="http://schemas.microsoft.com/office/drawing/2014/main" id="{00000000-0008-0000-0000-000037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47650"/>
    <xdr:sp macro="" textlink="">
      <xdr:nvSpPr>
        <xdr:cNvPr id="3896" name="Texto 17" hidden="1">
          <a:extLst>
            <a:ext uri="{FF2B5EF4-FFF2-40B4-BE49-F238E27FC236}">
              <a16:creationId xmlns:a16="http://schemas.microsoft.com/office/drawing/2014/main" id="{00000000-0008-0000-0000-0000380F0000}"/>
            </a:ext>
          </a:extLst>
        </xdr:cNvPr>
        <xdr:cNvSpPr txBox="1">
          <a:spLocks noChangeArrowheads="1"/>
        </xdr:cNvSpPr>
      </xdr:nvSpPr>
      <xdr:spPr bwMode="auto">
        <a:xfrm>
          <a:off x="205740" y="14406282"/>
          <a:ext cx="1333500" cy="247650"/>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47650"/>
    <xdr:sp macro="" textlink="">
      <xdr:nvSpPr>
        <xdr:cNvPr id="3897" name="Texto 17" hidden="1">
          <a:extLst>
            <a:ext uri="{FF2B5EF4-FFF2-40B4-BE49-F238E27FC236}">
              <a16:creationId xmlns:a16="http://schemas.microsoft.com/office/drawing/2014/main" id="{00000000-0008-0000-0000-0000390F0000}"/>
            </a:ext>
          </a:extLst>
        </xdr:cNvPr>
        <xdr:cNvSpPr txBox="1">
          <a:spLocks noChangeArrowheads="1"/>
        </xdr:cNvSpPr>
      </xdr:nvSpPr>
      <xdr:spPr bwMode="auto">
        <a:xfrm>
          <a:off x="205740" y="14406282"/>
          <a:ext cx="1333500" cy="247650"/>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47650"/>
    <xdr:sp macro="" textlink="">
      <xdr:nvSpPr>
        <xdr:cNvPr id="3898" name="Texto 17" hidden="1">
          <a:extLst>
            <a:ext uri="{FF2B5EF4-FFF2-40B4-BE49-F238E27FC236}">
              <a16:creationId xmlns:a16="http://schemas.microsoft.com/office/drawing/2014/main" id="{00000000-0008-0000-0000-00003A0F0000}"/>
            </a:ext>
          </a:extLst>
        </xdr:cNvPr>
        <xdr:cNvSpPr txBox="1">
          <a:spLocks noChangeArrowheads="1"/>
        </xdr:cNvSpPr>
      </xdr:nvSpPr>
      <xdr:spPr bwMode="auto">
        <a:xfrm>
          <a:off x="205740" y="14406282"/>
          <a:ext cx="1333500" cy="247650"/>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47650"/>
    <xdr:sp macro="" textlink="">
      <xdr:nvSpPr>
        <xdr:cNvPr id="3899" name="Texto 17" hidden="1">
          <a:extLst>
            <a:ext uri="{FF2B5EF4-FFF2-40B4-BE49-F238E27FC236}">
              <a16:creationId xmlns:a16="http://schemas.microsoft.com/office/drawing/2014/main" id="{00000000-0008-0000-0000-00003B0F0000}"/>
            </a:ext>
          </a:extLst>
        </xdr:cNvPr>
        <xdr:cNvSpPr txBox="1">
          <a:spLocks noChangeArrowheads="1"/>
        </xdr:cNvSpPr>
      </xdr:nvSpPr>
      <xdr:spPr bwMode="auto">
        <a:xfrm>
          <a:off x="205740" y="14406282"/>
          <a:ext cx="1333500" cy="247650"/>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47650"/>
    <xdr:sp macro="" textlink="">
      <xdr:nvSpPr>
        <xdr:cNvPr id="3900" name="Texto 17" hidden="1">
          <a:extLst>
            <a:ext uri="{FF2B5EF4-FFF2-40B4-BE49-F238E27FC236}">
              <a16:creationId xmlns:a16="http://schemas.microsoft.com/office/drawing/2014/main" id="{00000000-0008-0000-0000-00003C0F0000}"/>
            </a:ext>
          </a:extLst>
        </xdr:cNvPr>
        <xdr:cNvSpPr txBox="1">
          <a:spLocks noChangeArrowheads="1"/>
        </xdr:cNvSpPr>
      </xdr:nvSpPr>
      <xdr:spPr bwMode="auto">
        <a:xfrm>
          <a:off x="205740" y="14406282"/>
          <a:ext cx="1333500" cy="247650"/>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47650"/>
    <xdr:sp macro="" textlink="">
      <xdr:nvSpPr>
        <xdr:cNvPr id="3901" name="Texto 17" hidden="1">
          <a:extLst>
            <a:ext uri="{FF2B5EF4-FFF2-40B4-BE49-F238E27FC236}">
              <a16:creationId xmlns:a16="http://schemas.microsoft.com/office/drawing/2014/main" id="{00000000-0008-0000-0000-00003D0F0000}"/>
            </a:ext>
          </a:extLst>
        </xdr:cNvPr>
        <xdr:cNvSpPr txBox="1">
          <a:spLocks noChangeArrowheads="1"/>
        </xdr:cNvSpPr>
      </xdr:nvSpPr>
      <xdr:spPr bwMode="auto">
        <a:xfrm>
          <a:off x="205740" y="14406282"/>
          <a:ext cx="1333500" cy="247650"/>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3902" name="Texto 17" hidden="1">
          <a:extLst>
            <a:ext uri="{FF2B5EF4-FFF2-40B4-BE49-F238E27FC236}">
              <a16:creationId xmlns:a16="http://schemas.microsoft.com/office/drawing/2014/main" id="{00000000-0008-0000-0000-00003E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3903" name="Texto 17" hidden="1">
          <a:extLst>
            <a:ext uri="{FF2B5EF4-FFF2-40B4-BE49-F238E27FC236}">
              <a16:creationId xmlns:a16="http://schemas.microsoft.com/office/drawing/2014/main" id="{00000000-0008-0000-0000-00003F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3904" name="Texto 17" hidden="1">
          <a:extLst>
            <a:ext uri="{FF2B5EF4-FFF2-40B4-BE49-F238E27FC236}">
              <a16:creationId xmlns:a16="http://schemas.microsoft.com/office/drawing/2014/main" id="{00000000-0008-0000-0000-000040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3905" name="Texto 17" hidden="1">
          <a:extLst>
            <a:ext uri="{FF2B5EF4-FFF2-40B4-BE49-F238E27FC236}">
              <a16:creationId xmlns:a16="http://schemas.microsoft.com/office/drawing/2014/main" id="{00000000-0008-0000-0000-000041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3906" name="Texto 17" hidden="1">
          <a:extLst>
            <a:ext uri="{FF2B5EF4-FFF2-40B4-BE49-F238E27FC236}">
              <a16:creationId xmlns:a16="http://schemas.microsoft.com/office/drawing/2014/main" id="{00000000-0008-0000-0000-000042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3907" name="Texto 17" hidden="1">
          <a:extLst>
            <a:ext uri="{FF2B5EF4-FFF2-40B4-BE49-F238E27FC236}">
              <a16:creationId xmlns:a16="http://schemas.microsoft.com/office/drawing/2014/main" id="{00000000-0008-0000-0000-000043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3908" name="Texto 17" hidden="1">
          <a:extLst>
            <a:ext uri="{FF2B5EF4-FFF2-40B4-BE49-F238E27FC236}">
              <a16:creationId xmlns:a16="http://schemas.microsoft.com/office/drawing/2014/main" id="{00000000-0008-0000-0000-000044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3909" name="Texto 17" hidden="1">
          <a:extLst>
            <a:ext uri="{FF2B5EF4-FFF2-40B4-BE49-F238E27FC236}">
              <a16:creationId xmlns:a16="http://schemas.microsoft.com/office/drawing/2014/main" id="{00000000-0008-0000-0000-000045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47650"/>
    <xdr:sp macro="" textlink="">
      <xdr:nvSpPr>
        <xdr:cNvPr id="3910" name="Texto 17" hidden="1">
          <a:extLst>
            <a:ext uri="{FF2B5EF4-FFF2-40B4-BE49-F238E27FC236}">
              <a16:creationId xmlns:a16="http://schemas.microsoft.com/office/drawing/2014/main" id="{00000000-0008-0000-0000-0000460F0000}"/>
            </a:ext>
          </a:extLst>
        </xdr:cNvPr>
        <xdr:cNvSpPr txBox="1">
          <a:spLocks noChangeArrowheads="1"/>
        </xdr:cNvSpPr>
      </xdr:nvSpPr>
      <xdr:spPr bwMode="auto">
        <a:xfrm>
          <a:off x="205740" y="14406282"/>
          <a:ext cx="1333500" cy="247650"/>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47650"/>
    <xdr:sp macro="" textlink="">
      <xdr:nvSpPr>
        <xdr:cNvPr id="3911" name="Texto 17" hidden="1">
          <a:extLst>
            <a:ext uri="{FF2B5EF4-FFF2-40B4-BE49-F238E27FC236}">
              <a16:creationId xmlns:a16="http://schemas.microsoft.com/office/drawing/2014/main" id="{00000000-0008-0000-0000-0000470F0000}"/>
            </a:ext>
          </a:extLst>
        </xdr:cNvPr>
        <xdr:cNvSpPr txBox="1">
          <a:spLocks noChangeArrowheads="1"/>
        </xdr:cNvSpPr>
      </xdr:nvSpPr>
      <xdr:spPr bwMode="auto">
        <a:xfrm>
          <a:off x="205740" y="14406282"/>
          <a:ext cx="1333500" cy="247650"/>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47650"/>
    <xdr:sp macro="" textlink="">
      <xdr:nvSpPr>
        <xdr:cNvPr id="3912" name="Texto 17" hidden="1">
          <a:extLst>
            <a:ext uri="{FF2B5EF4-FFF2-40B4-BE49-F238E27FC236}">
              <a16:creationId xmlns:a16="http://schemas.microsoft.com/office/drawing/2014/main" id="{00000000-0008-0000-0000-0000480F0000}"/>
            </a:ext>
          </a:extLst>
        </xdr:cNvPr>
        <xdr:cNvSpPr txBox="1">
          <a:spLocks noChangeArrowheads="1"/>
        </xdr:cNvSpPr>
      </xdr:nvSpPr>
      <xdr:spPr bwMode="auto">
        <a:xfrm>
          <a:off x="205740" y="14406282"/>
          <a:ext cx="1333500" cy="247650"/>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47650"/>
    <xdr:sp macro="" textlink="">
      <xdr:nvSpPr>
        <xdr:cNvPr id="3913" name="Texto 17" hidden="1">
          <a:extLst>
            <a:ext uri="{FF2B5EF4-FFF2-40B4-BE49-F238E27FC236}">
              <a16:creationId xmlns:a16="http://schemas.microsoft.com/office/drawing/2014/main" id="{00000000-0008-0000-0000-0000490F0000}"/>
            </a:ext>
          </a:extLst>
        </xdr:cNvPr>
        <xdr:cNvSpPr txBox="1">
          <a:spLocks noChangeArrowheads="1"/>
        </xdr:cNvSpPr>
      </xdr:nvSpPr>
      <xdr:spPr bwMode="auto">
        <a:xfrm>
          <a:off x="205740" y="14406282"/>
          <a:ext cx="1333500" cy="247650"/>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47650"/>
    <xdr:sp macro="" textlink="">
      <xdr:nvSpPr>
        <xdr:cNvPr id="3914" name="Texto 17" hidden="1">
          <a:extLst>
            <a:ext uri="{FF2B5EF4-FFF2-40B4-BE49-F238E27FC236}">
              <a16:creationId xmlns:a16="http://schemas.microsoft.com/office/drawing/2014/main" id="{00000000-0008-0000-0000-00004A0F0000}"/>
            </a:ext>
          </a:extLst>
        </xdr:cNvPr>
        <xdr:cNvSpPr txBox="1">
          <a:spLocks noChangeArrowheads="1"/>
        </xdr:cNvSpPr>
      </xdr:nvSpPr>
      <xdr:spPr bwMode="auto">
        <a:xfrm>
          <a:off x="205740" y="14406282"/>
          <a:ext cx="1333500" cy="247650"/>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47650"/>
    <xdr:sp macro="" textlink="">
      <xdr:nvSpPr>
        <xdr:cNvPr id="3915" name="Texto 17" hidden="1">
          <a:extLst>
            <a:ext uri="{FF2B5EF4-FFF2-40B4-BE49-F238E27FC236}">
              <a16:creationId xmlns:a16="http://schemas.microsoft.com/office/drawing/2014/main" id="{00000000-0008-0000-0000-00004B0F0000}"/>
            </a:ext>
          </a:extLst>
        </xdr:cNvPr>
        <xdr:cNvSpPr txBox="1">
          <a:spLocks noChangeArrowheads="1"/>
        </xdr:cNvSpPr>
      </xdr:nvSpPr>
      <xdr:spPr bwMode="auto">
        <a:xfrm>
          <a:off x="205740" y="14406282"/>
          <a:ext cx="1333500" cy="247650"/>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3916" name="Texto 17" hidden="1">
          <a:extLst>
            <a:ext uri="{FF2B5EF4-FFF2-40B4-BE49-F238E27FC236}">
              <a16:creationId xmlns:a16="http://schemas.microsoft.com/office/drawing/2014/main" id="{00000000-0008-0000-0000-00004C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3917" name="Texto 17" hidden="1">
          <a:extLst>
            <a:ext uri="{FF2B5EF4-FFF2-40B4-BE49-F238E27FC236}">
              <a16:creationId xmlns:a16="http://schemas.microsoft.com/office/drawing/2014/main" id="{00000000-0008-0000-0000-00004D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3918" name="Texto 17" hidden="1">
          <a:extLst>
            <a:ext uri="{FF2B5EF4-FFF2-40B4-BE49-F238E27FC236}">
              <a16:creationId xmlns:a16="http://schemas.microsoft.com/office/drawing/2014/main" id="{00000000-0008-0000-0000-00004E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3919" name="Texto 17" hidden="1">
          <a:extLst>
            <a:ext uri="{FF2B5EF4-FFF2-40B4-BE49-F238E27FC236}">
              <a16:creationId xmlns:a16="http://schemas.microsoft.com/office/drawing/2014/main" id="{00000000-0008-0000-0000-00004F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3920" name="Texto 17" hidden="1">
          <a:extLst>
            <a:ext uri="{FF2B5EF4-FFF2-40B4-BE49-F238E27FC236}">
              <a16:creationId xmlns:a16="http://schemas.microsoft.com/office/drawing/2014/main" id="{00000000-0008-0000-0000-000050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3921" name="Texto 17" hidden="1">
          <a:extLst>
            <a:ext uri="{FF2B5EF4-FFF2-40B4-BE49-F238E27FC236}">
              <a16:creationId xmlns:a16="http://schemas.microsoft.com/office/drawing/2014/main" id="{00000000-0008-0000-0000-000051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3922" name="Texto 17" hidden="1">
          <a:extLst>
            <a:ext uri="{FF2B5EF4-FFF2-40B4-BE49-F238E27FC236}">
              <a16:creationId xmlns:a16="http://schemas.microsoft.com/office/drawing/2014/main" id="{00000000-0008-0000-0000-000052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1</xdr:col>
      <xdr:colOff>552450</xdr:colOff>
      <xdr:row>89</xdr:row>
      <xdr:rowOff>0</xdr:rowOff>
    </xdr:from>
    <xdr:ext cx="1333500" cy="238125"/>
    <xdr:sp macro="" textlink="">
      <xdr:nvSpPr>
        <xdr:cNvPr id="3923" name="Texto 17" hidden="1">
          <a:extLst>
            <a:ext uri="{FF2B5EF4-FFF2-40B4-BE49-F238E27FC236}">
              <a16:creationId xmlns:a16="http://schemas.microsoft.com/office/drawing/2014/main" id="{00000000-0008-0000-0000-0000530F0000}"/>
            </a:ext>
          </a:extLst>
        </xdr:cNvPr>
        <xdr:cNvSpPr txBox="1">
          <a:spLocks noChangeArrowheads="1"/>
        </xdr:cNvSpPr>
      </xdr:nvSpPr>
      <xdr:spPr bwMode="auto">
        <a:xfrm>
          <a:off x="758638" y="14406282"/>
          <a:ext cx="1333500" cy="238125"/>
        </a:xfrm>
        <a:prstGeom prst="rect">
          <a:avLst/>
        </a:prstGeom>
        <a:noFill/>
        <a:ln w="9525">
          <a:noFill/>
          <a:miter lim="800000"/>
          <a:headEnd/>
          <a:tailEnd/>
        </a:ln>
      </xdr:spPr>
    </xdr:sp>
    <xdr:clientData/>
  </xdr:oneCellAnchor>
  <xdr:oneCellAnchor>
    <xdr:from>
      <xdr:col>2</xdr:col>
      <xdr:colOff>552450</xdr:colOff>
      <xdr:row>89</xdr:row>
      <xdr:rowOff>0</xdr:rowOff>
    </xdr:from>
    <xdr:ext cx="1333500" cy="238125"/>
    <xdr:sp macro="" textlink="">
      <xdr:nvSpPr>
        <xdr:cNvPr id="3924" name="Texto 17" hidden="1">
          <a:extLst>
            <a:ext uri="{FF2B5EF4-FFF2-40B4-BE49-F238E27FC236}">
              <a16:creationId xmlns:a16="http://schemas.microsoft.com/office/drawing/2014/main" id="{00000000-0008-0000-0000-0000540F0000}"/>
            </a:ext>
          </a:extLst>
        </xdr:cNvPr>
        <xdr:cNvSpPr txBox="1">
          <a:spLocks noChangeArrowheads="1"/>
        </xdr:cNvSpPr>
      </xdr:nvSpPr>
      <xdr:spPr bwMode="auto">
        <a:xfrm>
          <a:off x="1753721" y="14406282"/>
          <a:ext cx="1333500" cy="238125"/>
        </a:xfrm>
        <a:prstGeom prst="rect">
          <a:avLst/>
        </a:prstGeom>
        <a:noFill/>
        <a:ln w="9525">
          <a:noFill/>
          <a:miter lim="800000"/>
          <a:headEnd/>
          <a:tailEnd/>
        </a:ln>
      </xdr:spPr>
    </xdr:sp>
    <xdr:clientData/>
  </xdr:oneCellAnchor>
  <xdr:oneCellAnchor>
    <xdr:from>
      <xdr:col>0</xdr:col>
      <xdr:colOff>1828800</xdr:colOff>
      <xdr:row>86</xdr:row>
      <xdr:rowOff>0</xdr:rowOff>
    </xdr:from>
    <xdr:ext cx="1333500" cy="238125"/>
    <xdr:sp macro="" textlink="">
      <xdr:nvSpPr>
        <xdr:cNvPr id="3925" name="Texto 17" hidden="1">
          <a:extLst>
            <a:ext uri="{FF2B5EF4-FFF2-40B4-BE49-F238E27FC236}">
              <a16:creationId xmlns:a16="http://schemas.microsoft.com/office/drawing/2014/main" id="{00000000-0008-0000-0000-0000550F0000}"/>
            </a:ext>
          </a:extLst>
        </xdr:cNvPr>
        <xdr:cNvSpPr txBox="1">
          <a:spLocks noChangeArrowheads="1"/>
        </xdr:cNvSpPr>
      </xdr:nvSpPr>
      <xdr:spPr bwMode="auto">
        <a:xfrm>
          <a:off x="205740" y="15912353"/>
          <a:ext cx="1333500" cy="238125"/>
        </a:xfrm>
        <a:prstGeom prst="rect">
          <a:avLst/>
        </a:prstGeom>
        <a:noFill/>
        <a:ln w="9525">
          <a:noFill/>
          <a:miter lim="800000"/>
          <a:headEnd/>
          <a:tailEnd/>
        </a:ln>
      </xdr:spPr>
    </xdr:sp>
    <xdr:clientData/>
  </xdr:oneCellAnchor>
  <xdr:oneCellAnchor>
    <xdr:from>
      <xdr:col>0</xdr:col>
      <xdr:colOff>1828800</xdr:colOff>
      <xdr:row>86</xdr:row>
      <xdr:rowOff>0</xdr:rowOff>
    </xdr:from>
    <xdr:ext cx="1333500" cy="238125"/>
    <xdr:sp macro="" textlink="">
      <xdr:nvSpPr>
        <xdr:cNvPr id="3926" name="Texto 17" hidden="1">
          <a:extLst>
            <a:ext uri="{FF2B5EF4-FFF2-40B4-BE49-F238E27FC236}">
              <a16:creationId xmlns:a16="http://schemas.microsoft.com/office/drawing/2014/main" id="{00000000-0008-0000-0000-0000560F0000}"/>
            </a:ext>
          </a:extLst>
        </xdr:cNvPr>
        <xdr:cNvSpPr txBox="1">
          <a:spLocks noChangeArrowheads="1"/>
        </xdr:cNvSpPr>
      </xdr:nvSpPr>
      <xdr:spPr bwMode="auto">
        <a:xfrm>
          <a:off x="205740" y="15912353"/>
          <a:ext cx="1333500" cy="238125"/>
        </a:xfrm>
        <a:prstGeom prst="rect">
          <a:avLst/>
        </a:prstGeom>
        <a:noFill/>
        <a:ln w="9525">
          <a:noFill/>
          <a:miter lim="800000"/>
          <a:headEnd/>
          <a:tailEnd/>
        </a:ln>
      </xdr:spPr>
    </xdr:sp>
    <xdr:clientData/>
  </xdr:oneCellAnchor>
  <xdr:oneCellAnchor>
    <xdr:from>
      <xdr:col>0</xdr:col>
      <xdr:colOff>1828800</xdr:colOff>
      <xdr:row>86</xdr:row>
      <xdr:rowOff>0</xdr:rowOff>
    </xdr:from>
    <xdr:ext cx="1333500" cy="238125"/>
    <xdr:sp macro="" textlink="">
      <xdr:nvSpPr>
        <xdr:cNvPr id="3927" name="Texto 17" hidden="1">
          <a:extLst>
            <a:ext uri="{FF2B5EF4-FFF2-40B4-BE49-F238E27FC236}">
              <a16:creationId xmlns:a16="http://schemas.microsoft.com/office/drawing/2014/main" id="{00000000-0008-0000-0000-0000570F0000}"/>
            </a:ext>
          </a:extLst>
        </xdr:cNvPr>
        <xdr:cNvSpPr txBox="1">
          <a:spLocks noChangeArrowheads="1"/>
        </xdr:cNvSpPr>
      </xdr:nvSpPr>
      <xdr:spPr bwMode="auto">
        <a:xfrm>
          <a:off x="205740" y="15912353"/>
          <a:ext cx="1333500" cy="238125"/>
        </a:xfrm>
        <a:prstGeom prst="rect">
          <a:avLst/>
        </a:prstGeom>
        <a:noFill/>
        <a:ln w="9525">
          <a:noFill/>
          <a:miter lim="800000"/>
          <a:headEnd/>
          <a:tailEnd/>
        </a:ln>
      </xdr:spPr>
    </xdr:sp>
    <xdr:clientData/>
  </xdr:oneCellAnchor>
  <xdr:oneCellAnchor>
    <xdr:from>
      <xdr:col>0</xdr:col>
      <xdr:colOff>1828800</xdr:colOff>
      <xdr:row>86</xdr:row>
      <xdr:rowOff>0</xdr:rowOff>
    </xdr:from>
    <xdr:ext cx="1333500" cy="238125"/>
    <xdr:sp macro="" textlink="">
      <xdr:nvSpPr>
        <xdr:cNvPr id="3928" name="Texto 17" hidden="1">
          <a:extLst>
            <a:ext uri="{FF2B5EF4-FFF2-40B4-BE49-F238E27FC236}">
              <a16:creationId xmlns:a16="http://schemas.microsoft.com/office/drawing/2014/main" id="{00000000-0008-0000-0000-0000580F0000}"/>
            </a:ext>
          </a:extLst>
        </xdr:cNvPr>
        <xdr:cNvSpPr txBox="1">
          <a:spLocks noChangeArrowheads="1"/>
        </xdr:cNvSpPr>
      </xdr:nvSpPr>
      <xdr:spPr bwMode="auto">
        <a:xfrm>
          <a:off x="205740" y="15912353"/>
          <a:ext cx="1333500" cy="238125"/>
        </a:xfrm>
        <a:prstGeom prst="rect">
          <a:avLst/>
        </a:prstGeom>
        <a:noFill/>
        <a:ln w="9525">
          <a:noFill/>
          <a:miter lim="800000"/>
          <a:headEnd/>
          <a:tailEnd/>
        </a:ln>
      </xdr:spPr>
    </xdr:sp>
    <xdr:clientData/>
  </xdr:oneCellAnchor>
  <xdr:oneCellAnchor>
    <xdr:from>
      <xdr:col>0</xdr:col>
      <xdr:colOff>1828800</xdr:colOff>
      <xdr:row>86</xdr:row>
      <xdr:rowOff>0</xdr:rowOff>
    </xdr:from>
    <xdr:ext cx="1333500" cy="238125"/>
    <xdr:sp macro="" textlink="">
      <xdr:nvSpPr>
        <xdr:cNvPr id="3929" name="Texto 17" hidden="1">
          <a:extLst>
            <a:ext uri="{FF2B5EF4-FFF2-40B4-BE49-F238E27FC236}">
              <a16:creationId xmlns:a16="http://schemas.microsoft.com/office/drawing/2014/main" id="{00000000-0008-0000-0000-0000590F0000}"/>
            </a:ext>
          </a:extLst>
        </xdr:cNvPr>
        <xdr:cNvSpPr txBox="1">
          <a:spLocks noChangeArrowheads="1"/>
        </xdr:cNvSpPr>
      </xdr:nvSpPr>
      <xdr:spPr bwMode="auto">
        <a:xfrm>
          <a:off x="205740" y="15912353"/>
          <a:ext cx="1333500" cy="238125"/>
        </a:xfrm>
        <a:prstGeom prst="rect">
          <a:avLst/>
        </a:prstGeom>
        <a:noFill/>
        <a:ln w="9525">
          <a:noFill/>
          <a:miter lim="800000"/>
          <a:headEnd/>
          <a:tailEnd/>
        </a:ln>
      </xdr:spPr>
    </xdr:sp>
    <xdr:clientData/>
  </xdr:oneCellAnchor>
  <xdr:oneCellAnchor>
    <xdr:from>
      <xdr:col>0</xdr:col>
      <xdr:colOff>1828800</xdr:colOff>
      <xdr:row>86</xdr:row>
      <xdr:rowOff>0</xdr:rowOff>
    </xdr:from>
    <xdr:ext cx="1333500" cy="238125"/>
    <xdr:sp macro="" textlink="">
      <xdr:nvSpPr>
        <xdr:cNvPr id="3930" name="Texto 17" hidden="1">
          <a:extLst>
            <a:ext uri="{FF2B5EF4-FFF2-40B4-BE49-F238E27FC236}">
              <a16:creationId xmlns:a16="http://schemas.microsoft.com/office/drawing/2014/main" id="{00000000-0008-0000-0000-00005A0F0000}"/>
            </a:ext>
          </a:extLst>
        </xdr:cNvPr>
        <xdr:cNvSpPr txBox="1">
          <a:spLocks noChangeArrowheads="1"/>
        </xdr:cNvSpPr>
      </xdr:nvSpPr>
      <xdr:spPr bwMode="auto">
        <a:xfrm>
          <a:off x="205740" y="15912353"/>
          <a:ext cx="1333500" cy="238125"/>
        </a:xfrm>
        <a:prstGeom prst="rect">
          <a:avLst/>
        </a:prstGeom>
        <a:noFill/>
        <a:ln w="9525">
          <a:noFill/>
          <a:miter lim="800000"/>
          <a:headEnd/>
          <a:tailEnd/>
        </a:ln>
      </xdr:spPr>
    </xdr:sp>
    <xdr:clientData/>
  </xdr:oneCellAnchor>
  <xdr:oneCellAnchor>
    <xdr:from>
      <xdr:col>0</xdr:col>
      <xdr:colOff>1828800</xdr:colOff>
      <xdr:row>86</xdr:row>
      <xdr:rowOff>0</xdr:rowOff>
    </xdr:from>
    <xdr:ext cx="1333500" cy="238125"/>
    <xdr:sp macro="" textlink="">
      <xdr:nvSpPr>
        <xdr:cNvPr id="3931" name="Texto 17" hidden="1">
          <a:extLst>
            <a:ext uri="{FF2B5EF4-FFF2-40B4-BE49-F238E27FC236}">
              <a16:creationId xmlns:a16="http://schemas.microsoft.com/office/drawing/2014/main" id="{00000000-0008-0000-0000-00005B0F0000}"/>
            </a:ext>
          </a:extLst>
        </xdr:cNvPr>
        <xdr:cNvSpPr txBox="1">
          <a:spLocks noChangeArrowheads="1"/>
        </xdr:cNvSpPr>
      </xdr:nvSpPr>
      <xdr:spPr bwMode="auto">
        <a:xfrm>
          <a:off x="205740" y="15912353"/>
          <a:ext cx="1333500" cy="238125"/>
        </a:xfrm>
        <a:prstGeom prst="rect">
          <a:avLst/>
        </a:prstGeom>
        <a:noFill/>
        <a:ln w="9525">
          <a:noFill/>
          <a:miter lim="800000"/>
          <a:headEnd/>
          <a:tailEnd/>
        </a:ln>
      </xdr:spPr>
    </xdr:sp>
    <xdr:clientData/>
  </xdr:oneCellAnchor>
  <xdr:oneCellAnchor>
    <xdr:from>
      <xdr:col>0</xdr:col>
      <xdr:colOff>1828800</xdr:colOff>
      <xdr:row>86</xdr:row>
      <xdr:rowOff>0</xdr:rowOff>
    </xdr:from>
    <xdr:ext cx="1333500" cy="238125"/>
    <xdr:sp macro="" textlink="">
      <xdr:nvSpPr>
        <xdr:cNvPr id="3932" name="Texto 17" hidden="1">
          <a:extLst>
            <a:ext uri="{FF2B5EF4-FFF2-40B4-BE49-F238E27FC236}">
              <a16:creationId xmlns:a16="http://schemas.microsoft.com/office/drawing/2014/main" id="{00000000-0008-0000-0000-00005C0F0000}"/>
            </a:ext>
          </a:extLst>
        </xdr:cNvPr>
        <xdr:cNvSpPr txBox="1">
          <a:spLocks noChangeArrowheads="1"/>
        </xdr:cNvSpPr>
      </xdr:nvSpPr>
      <xdr:spPr bwMode="auto">
        <a:xfrm>
          <a:off x="205740" y="15912353"/>
          <a:ext cx="1333500" cy="238125"/>
        </a:xfrm>
        <a:prstGeom prst="rect">
          <a:avLst/>
        </a:prstGeom>
        <a:noFill/>
        <a:ln w="9525">
          <a:noFill/>
          <a:miter lim="800000"/>
          <a:headEnd/>
          <a:tailEnd/>
        </a:ln>
      </xdr:spPr>
    </xdr:sp>
    <xdr:clientData/>
  </xdr:oneCellAnchor>
  <xdr:oneCellAnchor>
    <xdr:from>
      <xdr:col>0</xdr:col>
      <xdr:colOff>1828800</xdr:colOff>
      <xdr:row>86</xdr:row>
      <xdr:rowOff>0</xdr:rowOff>
    </xdr:from>
    <xdr:ext cx="1333500" cy="247650"/>
    <xdr:sp macro="" textlink="">
      <xdr:nvSpPr>
        <xdr:cNvPr id="3933" name="Texto 17" hidden="1">
          <a:extLst>
            <a:ext uri="{FF2B5EF4-FFF2-40B4-BE49-F238E27FC236}">
              <a16:creationId xmlns:a16="http://schemas.microsoft.com/office/drawing/2014/main" id="{00000000-0008-0000-0000-00005D0F0000}"/>
            </a:ext>
          </a:extLst>
        </xdr:cNvPr>
        <xdr:cNvSpPr txBox="1">
          <a:spLocks noChangeArrowheads="1"/>
        </xdr:cNvSpPr>
      </xdr:nvSpPr>
      <xdr:spPr bwMode="auto">
        <a:xfrm>
          <a:off x="205740" y="15912353"/>
          <a:ext cx="1333500" cy="247650"/>
        </a:xfrm>
        <a:prstGeom prst="rect">
          <a:avLst/>
        </a:prstGeom>
        <a:noFill/>
        <a:ln w="9525">
          <a:noFill/>
          <a:miter lim="800000"/>
          <a:headEnd/>
          <a:tailEnd/>
        </a:ln>
      </xdr:spPr>
    </xdr:sp>
    <xdr:clientData/>
  </xdr:oneCellAnchor>
  <xdr:oneCellAnchor>
    <xdr:from>
      <xdr:col>0</xdr:col>
      <xdr:colOff>1828800</xdr:colOff>
      <xdr:row>86</xdr:row>
      <xdr:rowOff>0</xdr:rowOff>
    </xdr:from>
    <xdr:ext cx="1333500" cy="247650"/>
    <xdr:sp macro="" textlink="">
      <xdr:nvSpPr>
        <xdr:cNvPr id="3934" name="Texto 17" hidden="1">
          <a:extLst>
            <a:ext uri="{FF2B5EF4-FFF2-40B4-BE49-F238E27FC236}">
              <a16:creationId xmlns:a16="http://schemas.microsoft.com/office/drawing/2014/main" id="{00000000-0008-0000-0000-00005E0F0000}"/>
            </a:ext>
          </a:extLst>
        </xdr:cNvPr>
        <xdr:cNvSpPr txBox="1">
          <a:spLocks noChangeArrowheads="1"/>
        </xdr:cNvSpPr>
      </xdr:nvSpPr>
      <xdr:spPr bwMode="auto">
        <a:xfrm>
          <a:off x="205740" y="15912353"/>
          <a:ext cx="1333500" cy="247650"/>
        </a:xfrm>
        <a:prstGeom prst="rect">
          <a:avLst/>
        </a:prstGeom>
        <a:noFill/>
        <a:ln w="9525">
          <a:noFill/>
          <a:miter lim="800000"/>
          <a:headEnd/>
          <a:tailEnd/>
        </a:ln>
      </xdr:spPr>
    </xdr:sp>
    <xdr:clientData/>
  </xdr:oneCellAnchor>
  <xdr:oneCellAnchor>
    <xdr:from>
      <xdr:col>0</xdr:col>
      <xdr:colOff>1828800</xdr:colOff>
      <xdr:row>86</xdr:row>
      <xdr:rowOff>0</xdr:rowOff>
    </xdr:from>
    <xdr:ext cx="1333500" cy="247650"/>
    <xdr:sp macro="" textlink="">
      <xdr:nvSpPr>
        <xdr:cNvPr id="3935" name="Texto 17" hidden="1">
          <a:extLst>
            <a:ext uri="{FF2B5EF4-FFF2-40B4-BE49-F238E27FC236}">
              <a16:creationId xmlns:a16="http://schemas.microsoft.com/office/drawing/2014/main" id="{00000000-0008-0000-0000-00005F0F0000}"/>
            </a:ext>
          </a:extLst>
        </xdr:cNvPr>
        <xdr:cNvSpPr txBox="1">
          <a:spLocks noChangeArrowheads="1"/>
        </xdr:cNvSpPr>
      </xdr:nvSpPr>
      <xdr:spPr bwMode="auto">
        <a:xfrm>
          <a:off x="205740" y="15912353"/>
          <a:ext cx="1333500" cy="247650"/>
        </a:xfrm>
        <a:prstGeom prst="rect">
          <a:avLst/>
        </a:prstGeom>
        <a:noFill/>
        <a:ln w="9525">
          <a:noFill/>
          <a:miter lim="800000"/>
          <a:headEnd/>
          <a:tailEnd/>
        </a:ln>
      </xdr:spPr>
    </xdr:sp>
    <xdr:clientData/>
  </xdr:oneCellAnchor>
  <xdr:oneCellAnchor>
    <xdr:from>
      <xdr:col>0</xdr:col>
      <xdr:colOff>1828800</xdr:colOff>
      <xdr:row>86</xdr:row>
      <xdr:rowOff>0</xdr:rowOff>
    </xdr:from>
    <xdr:ext cx="1333500" cy="247650"/>
    <xdr:sp macro="" textlink="">
      <xdr:nvSpPr>
        <xdr:cNvPr id="3936" name="Texto 17" hidden="1">
          <a:extLst>
            <a:ext uri="{FF2B5EF4-FFF2-40B4-BE49-F238E27FC236}">
              <a16:creationId xmlns:a16="http://schemas.microsoft.com/office/drawing/2014/main" id="{00000000-0008-0000-0000-0000600F0000}"/>
            </a:ext>
          </a:extLst>
        </xdr:cNvPr>
        <xdr:cNvSpPr txBox="1">
          <a:spLocks noChangeArrowheads="1"/>
        </xdr:cNvSpPr>
      </xdr:nvSpPr>
      <xdr:spPr bwMode="auto">
        <a:xfrm>
          <a:off x="205740" y="15912353"/>
          <a:ext cx="1333500" cy="247650"/>
        </a:xfrm>
        <a:prstGeom prst="rect">
          <a:avLst/>
        </a:prstGeom>
        <a:noFill/>
        <a:ln w="9525">
          <a:noFill/>
          <a:miter lim="800000"/>
          <a:headEnd/>
          <a:tailEnd/>
        </a:ln>
      </xdr:spPr>
    </xdr:sp>
    <xdr:clientData/>
  </xdr:oneCellAnchor>
  <xdr:oneCellAnchor>
    <xdr:from>
      <xdr:col>0</xdr:col>
      <xdr:colOff>1828800</xdr:colOff>
      <xdr:row>86</xdr:row>
      <xdr:rowOff>0</xdr:rowOff>
    </xdr:from>
    <xdr:ext cx="1333500" cy="247650"/>
    <xdr:sp macro="" textlink="">
      <xdr:nvSpPr>
        <xdr:cNvPr id="3937" name="Texto 17" hidden="1">
          <a:extLst>
            <a:ext uri="{FF2B5EF4-FFF2-40B4-BE49-F238E27FC236}">
              <a16:creationId xmlns:a16="http://schemas.microsoft.com/office/drawing/2014/main" id="{00000000-0008-0000-0000-0000610F0000}"/>
            </a:ext>
          </a:extLst>
        </xdr:cNvPr>
        <xdr:cNvSpPr txBox="1">
          <a:spLocks noChangeArrowheads="1"/>
        </xdr:cNvSpPr>
      </xdr:nvSpPr>
      <xdr:spPr bwMode="auto">
        <a:xfrm>
          <a:off x="205740" y="15912353"/>
          <a:ext cx="1333500" cy="247650"/>
        </a:xfrm>
        <a:prstGeom prst="rect">
          <a:avLst/>
        </a:prstGeom>
        <a:noFill/>
        <a:ln w="9525">
          <a:noFill/>
          <a:miter lim="800000"/>
          <a:headEnd/>
          <a:tailEnd/>
        </a:ln>
      </xdr:spPr>
    </xdr:sp>
    <xdr:clientData/>
  </xdr:oneCellAnchor>
  <xdr:oneCellAnchor>
    <xdr:from>
      <xdr:col>0</xdr:col>
      <xdr:colOff>1828800</xdr:colOff>
      <xdr:row>86</xdr:row>
      <xdr:rowOff>0</xdr:rowOff>
    </xdr:from>
    <xdr:ext cx="1333500" cy="247650"/>
    <xdr:sp macro="" textlink="">
      <xdr:nvSpPr>
        <xdr:cNvPr id="3938" name="Texto 17" hidden="1">
          <a:extLst>
            <a:ext uri="{FF2B5EF4-FFF2-40B4-BE49-F238E27FC236}">
              <a16:creationId xmlns:a16="http://schemas.microsoft.com/office/drawing/2014/main" id="{00000000-0008-0000-0000-0000620F0000}"/>
            </a:ext>
          </a:extLst>
        </xdr:cNvPr>
        <xdr:cNvSpPr txBox="1">
          <a:spLocks noChangeArrowheads="1"/>
        </xdr:cNvSpPr>
      </xdr:nvSpPr>
      <xdr:spPr bwMode="auto">
        <a:xfrm>
          <a:off x="205740" y="15912353"/>
          <a:ext cx="1333500" cy="247650"/>
        </a:xfrm>
        <a:prstGeom prst="rect">
          <a:avLst/>
        </a:prstGeom>
        <a:noFill/>
        <a:ln w="9525">
          <a:noFill/>
          <a:miter lim="800000"/>
          <a:headEnd/>
          <a:tailEnd/>
        </a:ln>
      </xdr:spPr>
    </xdr:sp>
    <xdr:clientData/>
  </xdr:oneCellAnchor>
  <xdr:oneCellAnchor>
    <xdr:from>
      <xdr:col>0</xdr:col>
      <xdr:colOff>1828800</xdr:colOff>
      <xdr:row>86</xdr:row>
      <xdr:rowOff>0</xdr:rowOff>
    </xdr:from>
    <xdr:ext cx="1333500" cy="238125"/>
    <xdr:sp macro="" textlink="">
      <xdr:nvSpPr>
        <xdr:cNvPr id="3939" name="Texto 17" hidden="1">
          <a:extLst>
            <a:ext uri="{FF2B5EF4-FFF2-40B4-BE49-F238E27FC236}">
              <a16:creationId xmlns:a16="http://schemas.microsoft.com/office/drawing/2014/main" id="{00000000-0008-0000-0000-0000630F0000}"/>
            </a:ext>
          </a:extLst>
        </xdr:cNvPr>
        <xdr:cNvSpPr txBox="1">
          <a:spLocks noChangeArrowheads="1"/>
        </xdr:cNvSpPr>
      </xdr:nvSpPr>
      <xdr:spPr bwMode="auto">
        <a:xfrm>
          <a:off x="205740" y="15912353"/>
          <a:ext cx="1333500" cy="238125"/>
        </a:xfrm>
        <a:prstGeom prst="rect">
          <a:avLst/>
        </a:prstGeom>
        <a:noFill/>
        <a:ln w="9525">
          <a:noFill/>
          <a:miter lim="800000"/>
          <a:headEnd/>
          <a:tailEnd/>
        </a:ln>
      </xdr:spPr>
    </xdr:sp>
    <xdr:clientData/>
  </xdr:oneCellAnchor>
  <xdr:oneCellAnchor>
    <xdr:from>
      <xdr:col>0</xdr:col>
      <xdr:colOff>1828800</xdr:colOff>
      <xdr:row>86</xdr:row>
      <xdr:rowOff>0</xdr:rowOff>
    </xdr:from>
    <xdr:ext cx="1333500" cy="238125"/>
    <xdr:sp macro="" textlink="">
      <xdr:nvSpPr>
        <xdr:cNvPr id="3940" name="Texto 17" hidden="1">
          <a:extLst>
            <a:ext uri="{FF2B5EF4-FFF2-40B4-BE49-F238E27FC236}">
              <a16:creationId xmlns:a16="http://schemas.microsoft.com/office/drawing/2014/main" id="{00000000-0008-0000-0000-0000640F0000}"/>
            </a:ext>
          </a:extLst>
        </xdr:cNvPr>
        <xdr:cNvSpPr txBox="1">
          <a:spLocks noChangeArrowheads="1"/>
        </xdr:cNvSpPr>
      </xdr:nvSpPr>
      <xdr:spPr bwMode="auto">
        <a:xfrm>
          <a:off x="205740" y="15912353"/>
          <a:ext cx="1333500" cy="238125"/>
        </a:xfrm>
        <a:prstGeom prst="rect">
          <a:avLst/>
        </a:prstGeom>
        <a:noFill/>
        <a:ln w="9525">
          <a:noFill/>
          <a:miter lim="800000"/>
          <a:headEnd/>
          <a:tailEnd/>
        </a:ln>
      </xdr:spPr>
    </xdr:sp>
    <xdr:clientData/>
  </xdr:oneCellAnchor>
  <xdr:oneCellAnchor>
    <xdr:from>
      <xdr:col>0</xdr:col>
      <xdr:colOff>1828800</xdr:colOff>
      <xdr:row>86</xdr:row>
      <xdr:rowOff>0</xdr:rowOff>
    </xdr:from>
    <xdr:ext cx="1333500" cy="238125"/>
    <xdr:sp macro="" textlink="">
      <xdr:nvSpPr>
        <xdr:cNvPr id="3941" name="Texto 17" hidden="1">
          <a:extLst>
            <a:ext uri="{FF2B5EF4-FFF2-40B4-BE49-F238E27FC236}">
              <a16:creationId xmlns:a16="http://schemas.microsoft.com/office/drawing/2014/main" id="{00000000-0008-0000-0000-0000650F0000}"/>
            </a:ext>
          </a:extLst>
        </xdr:cNvPr>
        <xdr:cNvSpPr txBox="1">
          <a:spLocks noChangeArrowheads="1"/>
        </xdr:cNvSpPr>
      </xdr:nvSpPr>
      <xdr:spPr bwMode="auto">
        <a:xfrm>
          <a:off x="205740" y="15912353"/>
          <a:ext cx="1333500" cy="238125"/>
        </a:xfrm>
        <a:prstGeom prst="rect">
          <a:avLst/>
        </a:prstGeom>
        <a:noFill/>
        <a:ln w="9525">
          <a:noFill/>
          <a:miter lim="800000"/>
          <a:headEnd/>
          <a:tailEnd/>
        </a:ln>
      </xdr:spPr>
    </xdr:sp>
    <xdr:clientData/>
  </xdr:oneCellAnchor>
  <xdr:oneCellAnchor>
    <xdr:from>
      <xdr:col>0</xdr:col>
      <xdr:colOff>1828800</xdr:colOff>
      <xdr:row>86</xdr:row>
      <xdr:rowOff>0</xdr:rowOff>
    </xdr:from>
    <xdr:ext cx="1333500" cy="238125"/>
    <xdr:sp macro="" textlink="">
      <xdr:nvSpPr>
        <xdr:cNvPr id="3942" name="Texto 17" hidden="1">
          <a:extLst>
            <a:ext uri="{FF2B5EF4-FFF2-40B4-BE49-F238E27FC236}">
              <a16:creationId xmlns:a16="http://schemas.microsoft.com/office/drawing/2014/main" id="{00000000-0008-0000-0000-0000660F0000}"/>
            </a:ext>
          </a:extLst>
        </xdr:cNvPr>
        <xdr:cNvSpPr txBox="1">
          <a:spLocks noChangeArrowheads="1"/>
        </xdr:cNvSpPr>
      </xdr:nvSpPr>
      <xdr:spPr bwMode="auto">
        <a:xfrm>
          <a:off x="205740" y="15912353"/>
          <a:ext cx="1333500" cy="238125"/>
        </a:xfrm>
        <a:prstGeom prst="rect">
          <a:avLst/>
        </a:prstGeom>
        <a:noFill/>
        <a:ln w="9525">
          <a:noFill/>
          <a:miter lim="800000"/>
          <a:headEnd/>
          <a:tailEnd/>
        </a:ln>
      </xdr:spPr>
    </xdr:sp>
    <xdr:clientData/>
  </xdr:oneCellAnchor>
  <xdr:oneCellAnchor>
    <xdr:from>
      <xdr:col>0</xdr:col>
      <xdr:colOff>1828800</xdr:colOff>
      <xdr:row>86</xdr:row>
      <xdr:rowOff>0</xdr:rowOff>
    </xdr:from>
    <xdr:ext cx="1333500" cy="238125"/>
    <xdr:sp macro="" textlink="">
      <xdr:nvSpPr>
        <xdr:cNvPr id="3943" name="Texto 17" hidden="1">
          <a:extLst>
            <a:ext uri="{FF2B5EF4-FFF2-40B4-BE49-F238E27FC236}">
              <a16:creationId xmlns:a16="http://schemas.microsoft.com/office/drawing/2014/main" id="{00000000-0008-0000-0000-0000670F0000}"/>
            </a:ext>
          </a:extLst>
        </xdr:cNvPr>
        <xdr:cNvSpPr txBox="1">
          <a:spLocks noChangeArrowheads="1"/>
        </xdr:cNvSpPr>
      </xdr:nvSpPr>
      <xdr:spPr bwMode="auto">
        <a:xfrm>
          <a:off x="205740" y="15912353"/>
          <a:ext cx="1333500" cy="238125"/>
        </a:xfrm>
        <a:prstGeom prst="rect">
          <a:avLst/>
        </a:prstGeom>
        <a:noFill/>
        <a:ln w="9525">
          <a:noFill/>
          <a:miter lim="800000"/>
          <a:headEnd/>
          <a:tailEnd/>
        </a:ln>
      </xdr:spPr>
    </xdr:sp>
    <xdr:clientData/>
  </xdr:oneCellAnchor>
  <xdr:oneCellAnchor>
    <xdr:from>
      <xdr:col>0</xdr:col>
      <xdr:colOff>1828800</xdr:colOff>
      <xdr:row>86</xdr:row>
      <xdr:rowOff>0</xdr:rowOff>
    </xdr:from>
    <xdr:ext cx="1333500" cy="238125"/>
    <xdr:sp macro="" textlink="">
      <xdr:nvSpPr>
        <xdr:cNvPr id="3944" name="Texto 17" hidden="1">
          <a:extLst>
            <a:ext uri="{FF2B5EF4-FFF2-40B4-BE49-F238E27FC236}">
              <a16:creationId xmlns:a16="http://schemas.microsoft.com/office/drawing/2014/main" id="{00000000-0008-0000-0000-0000680F0000}"/>
            </a:ext>
          </a:extLst>
        </xdr:cNvPr>
        <xdr:cNvSpPr txBox="1">
          <a:spLocks noChangeArrowheads="1"/>
        </xdr:cNvSpPr>
      </xdr:nvSpPr>
      <xdr:spPr bwMode="auto">
        <a:xfrm>
          <a:off x="205740" y="15912353"/>
          <a:ext cx="1333500" cy="238125"/>
        </a:xfrm>
        <a:prstGeom prst="rect">
          <a:avLst/>
        </a:prstGeom>
        <a:noFill/>
        <a:ln w="9525">
          <a:noFill/>
          <a:miter lim="800000"/>
          <a:headEnd/>
          <a:tailEnd/>
        </a:ln>
      </xdr:spPr>
    </xdr:sp>
    <xdr:clientData/>
  </xdr:oneCellAnchor>
  <xdr:oneCellAnchor>
    <xdr:from>
      <xdr:col>0</xdr:col>
      <xdr:colOff>1828800</xdr:colOff>
      <xdr:row>86</xdr:row>
      <xdr:rowOff>0</xdr:rowOff>
    </xdr:from>
    <xdr:ext cx="1333500" cy="238125"/>
    <xdr:sp macro="" textlink="">
      <xdr:nvSpPr>
        <xdr:cNvPr id="3945" name="Texto 17" hidden="1">
          <a:extLst>
            <a:ext uri="{FF2B5EF4-FFF2-40B4-BE49-F238E27FC236}">
              <a16:creationId xmlns:a16="http://schemas.microsoft.com/office/drawing/2014/main" id="{00000000-0008-0000-0000-0000690F0000}"/>
            </a:ext>
          </a:extLst>
        </xdr:cNvPr>
        <xdr:cNvSpPr txBox="1">
          <a:spLocks noChangeArrowheads="1"/>
        </xdr:cNvSpPr>
      </xdr:nvSpPr>
      <xdr:spPr bwMode="auto">
        <a:xfrm>
          <a:off x="205740" y="15912353"/>
          <a:ext cx="1333500" cy="238125"/>
        </a:xfrm>
        <a:prstGeom prst="rect">
          <a:avLst/>
        </a:prstGeom>
        <a:noFill/>
        <a:ln w="9525">
          <a:noFill/>
          <a:miter lim="800000"/>
          <a:headEnd/>
          <a:tailEnd/>
        </a:ln>
      </xdr:spPr>
    </xdr:sp>
    <xdr:clientData/>
  </xdr:oneCellAnchor>
  <xdr:oneCellAnchor>
    <xdr:from>
      <xdr:col>0</xdr:col>
      <xdr:colOff>1828800</xdr:colOff>
      <xdr:row>86</xdr:row>
      <xdr:rowOff>0</xdr:rowOff>
    </xdr:from>
    <xdr:ext cx="1333500" cy="238125"/>
    <xdr:sp macro="" textlink="">
      <xdr:nvSpPr>
        <xdr:cNvPr id="3946" name="Texto 17" hidden="1">
          <a:extLst>
            <a:ext uri="{FF2B5EF4-FFF2-40B4-BE49-F238E27FC236}">
              <a16:creationId xmlns:a16="http://schemas.microsoft.com/office/drawing/2014/main" id="{00000000-0008-0000-0000-00006A0F0000}"/>
            </a:ext>
          </a:extLst>
        </xdr:cNvPr>
        <xdr:cNvSpPr txBox="1">
          <a:spLocks noChangeArrowheads="1"/>
        </xdr:cNvSpPr>
      </xdr:nvSpPr>
      <xdr:spPr bwMode="auto">
        <a:xfrm>
          <a:off x="205740" y="15912353"/>
          <a:ext cx="1333500" cy="238125"/>
        </a:xfrm>
        <a:prstGeom prst="rect">
          <a:avLst/>
        </a:prstGeom>
        <a:noFill/>
        <a:ln w="9525">
          <a:noFill/>
          <a:miter lim="800000"/>
          <a:headEnd/>
          <a:tailEnd/>
        </a:ln>
      </xdr:spPr>
    </xdr:sp>
    <xdr:clientData/>
  </xdr:oneCellAnchor>
  <xdr:oneCellAnchor>
    <xdr:from>
      <xdr:col>0</xdr:col>
      <xdr:colOff>1828800</xdr:colOff>
      <xdr:row>86</xdr:row>
      <xdr:rowOff>0</xdr:rowOff>
    </xdr:from>
    <xdr:ext cx="1333500" cy="247650"/>
    <xdr:sp macro="" textlink="">
      <xdr:nvSpPr>
        <xdr:cNvPr id="3947" name="Texto 17" hidden="1">
          <a:extLst>
            <a:ext uri="{FF2B5EF4-FFF2-40B4-BE49-F238E27FC236}">
              <a16:creationId xmlns:a16="http://schemas.microsoft.com/office/drawing/2014/main" id="{00000000-0008-0000-0000-00006B0F0000}"/>
            </a:ext>
          </a:extLst>
        </xdr:cNvPr>
        <xdr:cNvSpPr txBox="1">
          <a:spLocks noChangeArrowheads="1"/>
        </xdr:cNvSpPr>
      </xdr:nvSpPr>
      <xdr:spPr bwMode="auto">
        <a:xfrm>
          <a:off x="205740" y="15912353"/>
          <a:ext cx="1333500" cy="247650"/>
        </a:xfrm>
        <a:prstGeom prst="rect">
          <a:avLst/>
        </a:prstGeom>
        <a:noFill/>
        <a:ln w="9525">
          <a:noFill/>
          <a:miter lim="800000"/>
          <a:headEnd/>
          <a:tailEnd/>
        </a:ln>
      </xdr:spPr>
    </xdr:sp>
    <xdr:clientData/>
  </xdr:oneCellAnchor>
  <xdr:oneCellAnchor>
    <xdr:from>
      <xdr:col>0</xdr:col>
      <xdr:colOff>1828800</xdr:colOff>
      <xdr:row>86</xdr:row>
      <xdr:rowOff>0</xdr:rowOff>
    </xdr:from>
    <xdr:ext cx="1333500" cy="247650"/>
    <xdr:sp macro="" textlink="">
      <xdr:nvSpPr>
        <xdr:cNvPr id="3948" name="Texto 17" hidden="1">
          <a:extLst>
            <a:ext uri="{FF2B5EF4-FFF2-40B4-BE49-F238E27FC236}">
              <a16:creationId xmlns:a16="http://schemas.microsoft.com/office/drawing/2014/main" id="{00000000-0008-0000-0000-00006C0F0000}"/>
            </a:ext>
          </a:extLst>
        </xdr:cNvPr>
        <xdr:cNvSpPr txBox="1">
          <a:spLocks noChangeArrowheads="1"/>
        </xdr:cNvSpPr>
      </xdr:nvSpPr>
      <xdr:spPr bwMode="auto">
        <a:xfrm>
          <a:off x="205740" y="15912353"/>
          <a:ext cx="1333500" cy="247650"/>
        </a:xfrm>
        <a:prstGeom prst="rect">
          <a:avLst/>
        </a:prstGeom>
        <a:noFill/>
        <a:ln w="9525">
          <a:noFill/>
          <a:miter lim="800000"/>
          <a:headEnd/>
          <a:tailEnd/>
        </a:ln>
      </xdr:spPr>
    </xdr:sp>
    <xdr:clientData/>
  </xdr:oneCellAnchor>
  <xdr:oneCellAnchor>
    <xdr:from>
      <xdr:col>0</xdr:col>
      <xdr:colOff>1828800</xdr:colOff>
      <xdr:row>86</xdr:row>
      <xdr:rowOff>0</xdr:rowOff>
    </xdr:from>
    <xdr:ext cx="1333500" cy="247650"/>
    <xdr:sp macro="" textlink="">
      <xdr:nvSpPr>
        <xdr:cNvPr id="3949" name="Texto 17" hidden="1">
          <a:extLst>
            <a:ext uri="{FF2B5EF4-FFF2-40B4-BE49-F238E27FC236}">
              <a16:creationId xmlns:a16="http://schemas.microsoft.com/office/drawing/2014/main" id="{00000000-0008-0000-0000-00006D0F0000}"/>
            </a:ext>
          </a:extLst>
        </xdr:cNvPr>
        <xdr:cNvSpPr txBox="1">
          <a:spLocks noChangeArrowheads="1"/>
        </xdr:cNvSpPr>
      </xdr:nvSpPr>
      <xdr:spPr bwMode="auto">
        <a:xfrm>
          <a:off x="205740" y="15912353"/>
          <a:ext cx="1333500" cy="247650"/>
        </a:xfrm>
        <a:prstGeom prst="rect">
          <a:avLst/>
        </a:prstGeom>
        <a:noFill/>
        <a:ln w="9525">
          <a:noFill/>
          <a:miter lim="800000"/>
          <a:headEnd/>
          <a:tailEnd/>
        </a:ln>
      </xdr:spPr>
    </xdr:sp>
    <xdr:clientData/>
  </xdr:oneCellAnchor>
  <xdr:oneCellAnchor>
    <xdr:from>
      <xdr:col>0</xdr:col>
      <xdr:colOff>1828800</xdr:colOff>
      <xdr:row>86</xdr:row>
      <xdr:rowOff>0</xdr:rowOff>
    </xdr:from>
    <xdr:ext cx="1333500" cy="247650"/>
    <xdr:sp macro="" textlink="">
      <xdr:nvSpPr>
        <xdr:cNvPr id="3950" name="Texto 17" hidden="1">
          <a:extLst>
            <a:ext uri="{FF2B5EF4-FFF2-40B4-BE49-F238E27FC236}">
              <a16:creationId xmlns:a16="http://schemas.microsoft.com/office/drawing/2014/main" id="{00000000-0008-0000-0000-00006E0F0000}"/>
            </a:ext>
          </a:extLst>
        </xdr:cNvPr>
        <xdr:cNvSpPr txBox="1">
          <a:spLocks noChangeArrowheads="1"/>
        </xdr:cNvSpPr>
      </xdr:nvSpPr>
      <xdr:spPr bwMode="auto">
        <a:xfrm>
          <a:off x="205740" y="15912353"/>
          <a:ext cx="1333500" cy="247650"/>
        </a:xfrm>
        <a:prstGeom prst="rect">
          <a:avLst/>
        </a:prstGeom>
        <a:noFill/>
        <a:ln w="9525">
          <a:noFill/>
          <a:miter lim="800000"/>
          <a:headEnd/>
          <a:tailEnd/>
        </a:ln>
      </xdr:spPr>
    </xdr:sp>
    <xdr:clientData/>
  </xdr:oneCellAnchor>
  <xdr:oneCellAnchor>
    <xdr:from>
      <xdr:col>0</xdr:col>
      <xdr:colOff>1828800</xdr:colOff>
      <xdr:row>86</xdr:row>
      <xdr:rowOff>0</xdr:rowOff>
    </xdr:from>
    <xdr:ext cx="1333500" cy="247650"/>
    <xdr:sp macro="" textlink="">
      <xdr:nvSpPr>
        <xdr:cNvPr id="3951" name="Texto 17" hidden="1">
          <a:extLst>
            <a:ext uri="{FF2B5EF4-FFF2-40B4-BE49-F238E27FC236}">
              <a16:creationId xmlns:a16="http://schemas.microsoft.com/office/drawing/2014/main" id="{00000000-0008-0000-0000-00006F0F0000}"/>
            </a:ext>
          </a:extLst>
        </xdr:cNvPr>
        <xdr:cNvSpPr txBox="1">
          <a:spLocks noChangeArrowheads="1"/>
        </xdr:cNvSpPr>
      </xdr:nvSpPr>
      <xdr:spPr bwMode="auto">
        <a:xfrm>
          <a:off x="205740" y="15912353"/>
          <a:ext cx="1333500" cy="247650"/>
        </a:xfrm>
        <a:prstGeom prst="rect">
          <a:avLst/>
        </a:prstGeom>
        <a:noFill/>
        <a:ln w="9525">
          <a:noFill/>
          <a:miter lim="800000"/>
          <a:headEnd/>
          <a:tailEnd/>
        </a:ln>
      </xdr:spPr>
    </xdr:sp>
    <xdr:clientData/>
  </xdr:oneCellAnchor>
  <xdr:oneCellAnchor>
    <xdr:from>
      <xdr:col>0</xdr:col>
      <xdr:colOff>1828800</xdr:colOff>
      <xdr:row>86</xdr:row>
      <xdr:rowOff>0</xdr:rowOff>
    </xdr:from>
    <xdr:ext cx="1333500" cy="247650"/>
    <xdr:sp macro="" textlink="">
      <xdr:nvSpPr>
        <xdr:cNvPr id="3952" name="Texto 17" hidden="1">
          <a:extLst>
            <a:ext uri="{FF2B5EF4-FFF2-40B4-BE49-F238E27FC236}">
              <a16:creationId xmlns:a16="http://schemas.microsoft.com/office/drawing/2014/main" id="{00000000-0008-0000-0000-0000700F0000}"/>
            </a:ext>
          </a:extLst>
        </xdr:cNvPr>
        <xdr:cNvSpPr txBox="1">
          <a:spLocks noChangeArrowheads="1"/>
        </xdr:cNvSpPr>
      </xdr:nvSpPr>
      <xdr:spPr bwMode="auto">
        <a:xfrm>
          <a:off x="205740" y="15912353"/>
          <a:ext cx="1333500" cy="247650"/>
        </a:xfrm>
        <a:prstGeom prst="rect">
          <a:avLst/>
        </a:prstGeom>
        <a:noFill/>
        <a:ln w="9525">
          <a:noFill/>
          <a:miter lim="800000"/>
          <a:headEnd/>
          <a:tailEnd/>
        </a:ln>
      </xdr:spPr>
    </xdr:sp>
    <xdr:clientData/>
  </xdr:oneCellAnchor>
  <xdr:oneCellAnchor>
    <xdr:from>
      <xdr:col>0</xdr:col>
      <xdr:colOff>1828800</xdr:colOff>
      <xdr:row>86</xdr:row>
      <xdr:rowOff>0</xdr:rowOff>
    </xdr:from>
    <xdr:ext cx="1333500" cy="238125"/>
    <xdr:sp macro="" textlink="">
      <xdr:nvSpPr>
        <xdr:cNvPr id="3953" name="Texto 17" hidden="1">
          <a:extLst>
            <a:ext uri="{FF2B5EF4-FFF2-40B4-BE49-F238E27FC236}">
              <a16:creationId xmlns:a16="http://schemas.microsoft.com/office/drawing/2014/main" id="{00000000-0008-0000-0000-0000710F0000}"/>
            </a:ext>
          </a:extLst>
        </xdr:cNvPr>
        <xdr:cNvSpPr txBox="1">
          <a:spLocks noChangeArrowheads="1"/>
        </xdr:cNvSpPr>
      </xdr:nvSpPr>
      <xdr:spPr bwMode="auto">
        <a:xfrm>
          <a:off x="205740" y="15912353"/>
          <a:ext cx="1333500" cy="238125"/>
        </a:xfrm>
        <a:prstGeom prst="rect">
          <a:avLst/>
        </a:prstGeom>
        <a:noFill/>
        <a:ln w="9525">
          <a:noFill/>
          <a:miter lim="800000"/>
          <a:headEnd/>
          <a:tailEnd/>
        </a:ln>
      </xdr:spPr>
    </xdr:sp>
    <xdr:clientData/>
  </xdr:oneCellAnchor>
  <xdr:oneCellAnchor>
    <xdr:from>
      <xdr:col>0</xdr:col>
      <xdr:colOff>1828800</xdr:colOff>
      <xdr:row>86</xdr:row>
      <xdr:rowOff>0</xdr:rowOff>
    </xdr:from>
    <xdr:ext cx="1333500" cy="238125"/>
    <xdr:sp macro="" textlink="">
      <xdr:nvSpPr>
        <xdr:cNvPr id="3954" name="Texto 17" hidden="1">
          <a:extLst>
            <a:ext uri="{FF2B5EF4-FFF2-40B4-BE49-F238E27FC236}">
              <a16:creationId xmlns:a16="http://schemas.microsoft.com/office/drawing/2014/main" id="{00000000-0008-0000-0000-0000720F0000}"/>
            </a:ext>
          </a:extLst>
        </xdr:cNvPr>
        <xdr:cNvSpPr txBox="1">
          <a:spLocks noChangeArrowheads="1"/>
        </xdr:cNvSpPr>
      </xdr:nvSpPr>
      <xdr:spPr bwMode="auto">
        <a:xfrm>
          <a:off x="205740" y="15912353"/>
          <a:ext cx="1333500" cy="238125"/>
        </a:xfrm>
        <a:prstGeom prst="rect">
          <a:avLst/>
        </a:prstGeom>
        <a:noFill/>
        <a:ln w="9525">
          <a:noFill/>
          <a:miter lim="800000"/>
          <a:headEnd/>
          <a:tailEnd/>
        </a:ln>
      </xdr:spPr>
    </xdr:sp>
    <xdr:clientData/>
  </xdr:oneCellAnchor>
  <xdr:oneCellAnchor>
    <xdr:from>
      <xdr:col>0</xdr:col>
      <xdr:colOff>1828800</xdr:colOff>
      <xdr:row>86</xdr:row>
      <xdr:rowOff>0</xdr:rowOff>
    </xdr:from>
    <xdr:ext cx="1333500" cy="238125"/>
    <xdr:sp macro="" textlink="">
      <xdr:nvSpPr>
        <xdr:cNvPr id="3955" name="Texto 17" hidden="1">
          <a:extLst>
            <a:ext uri="{FF2B5EF4-FFF2-40B4-BE49-F238E27FC236}">
              <a16:creationId xmlns:a16="http://schemas.microsoft.com/office/drawing/2014/main" id="{00000000-0008-0000-0000-0000730F0000}"/>
            </a:ext>
          </a:extLst>
        </xdr:cNvPr>
        <xdr:cNvSpPr txBox="1">
          <a:spLocks noChangeArrowheads="1"/>
        </xdr:cNvSpPr>
      </xdr:nvSpPr>
      <xdr:spPr bwMode="auto">
        <a:xfrm>
          <a:off x="205740" y="15912353"/>
          <a:ext cx="1333500" cy="238125"/>
        </a:xfrm>
        <a:prstGeom prst="rect">
          <a:avLst/>
        </a:prstGeom>
        <a:noFill/>
        <a:ln w="9525">
          <a:noFill/>
          <a:miter lim="800000"/>
          <a:headEnd/>
          <a:tailEnd/>
        </a:ln>
      </xdr:spPr>
    </xdr:sp>
    <xdr:clientData/>
  </xdr:oneCellAnchor>
  <xdr:oneCellAnchor>
    <xdr:from>
      <xdr:col>0</xdr:col>
      <xdr:colOff>1828800</xdr:colOff>
      <xdr:row>86</xdr:row>
      <xdr:rowOff>0</xdr:rowOff>
    </xdr:from>
    <xdr:ext cx="1333500" cy="238125"/>
    <xdr:sp macro="" textlink="">
      <xdr:nvSpPr>
        <xdr:cNvPr id="3956" name="Texto 17" hidden="1">
          <a:extLst>
            <a:ext uri="{FF2B5EF4-FFF2-40B4-BE49-F238E27FC236}">
              <a16:creationId xmlns:a16="http://schemas.microsoft.com/office/drawing/2014/main" id="{00000000-0008-0000-0000-0000740F0000}"/>
            </a:ext>
          </a:extLst>
        </xdr:cNvPr>
        <xdr:cNvSpPr txBox="1">
          <a:spLocks noChangeArrowheads="1"/>
        </xdr:cNvSpPr>
      </xdr:nvSpPr>
      <xdr:spPr bwMode="auto">
        <a:xfrm>
          <a:off x="205740" y="15912353"/>
          <a:ext cx="1333500" cy="238125"/>
        </a:xfrm>
        <a:prstGeom prst="rect">
          <a:avLst/>
        </a:prstGeom>
        <a:noFill/>
        <a:ln w="9525">
          <a:noFill/>
          <a:miter lim="800000"/>
          <a:headEnd/>
          <a:tailEnd/>
        </a:ln>
      </xdr:spPr>
    </xdr:sp>
    <xdr:clientData/>
  </xdr:oneCellAnchor>
  <xdr:oneCellAnchor>
    <xdr:from>
      <xdr:col>0</xdr:col>
      <xdr:colOff>1828800</xdr:colOff>
      <xdr:row>86</xdr:row>
      <xdr:rowOff>0</xdr:rowOff>
    </xdr:from>
    <xdr:ext cx="1333500" cy="238125"/>
    <xdr:sp macro="" textlink="">
      <xdr:nvSpPr>
        <xdr:cNvPr id="3957" name="Texto 17" hidden="1">
          <a:extLst>
            <a:ext uri="{FF2B5EF4-FFF2-40B4-BE49-F238E27FC236}">
              <a16:creationId xmlns:a16="http://schemas.microsoft.com/office/drawing/2014/main" id="{00000000-0008-0000-0000-0000750F0000}"/>
            </a:ext>
          </a:extLst>
        </xdr:cNvPr>
        <xdr:cNvSpPr txBox="1">
          <a:spLocks noChangeArrowheads="1"/>
        </xdr:cNvSpPr>
      </xdr:nvSpPr>
      <xdr:spPr bwMode="auto">
        <a:xfrm>
          <a:off x="205740" y="15912353"/>
          <a:ext cx="1333500" cy="238125"/>
        </a:xfrm>
        <a:prstGeom prst="rect">
          <a:avLst/>
        </a:prstGeom>
        <a:noFill/>
        <a:ln w="9525">
          <a:noFill/>
          <a:miter lim="800000"/>
          <a:headEnd/>
          <a:tailEnd/>
        </a:ln>
      </xdr:spPr>
    </xdr:sp>
    <xdr:clientData/>
  </xdr:oneCellAnchor>
  <xdr:oneCellAnchor>
    <xdr:from>
      <xdr:col>0</xdr:col>
      <xdr:colOff>1828800</xdr:colOff>
      <xdr:row>86</xdr:row>
      <xdr:rowOff>0</xdr:rowOff>
    </xdr:from>
    <xdr:ext cx="1333500" cy="238125"/>
    <xdr:sp macro="" textlink="">
      <xdr:nvSpPr>
        <xdr:cNvPr id="3958" name="Texto 17" hidden="1">
          <a:extLst>
            <a:ext uri="{FF2B5EF4-FFF2-40B4-BE49-F238E27FC236}">
              <a16:creationId xmlns:a16="http://schemas.microsoft.com/office/drawing/2014/main" id="{00000000-0008-0000-0000-0000760F0000}"/>
            </a:ext>
          </a:extLst>
        </xdr:cNvPr>
        <xdr:cNvSpPr txBox="1">
          <a:spLocks noChangeArrowheads="1"/>
        </xdr:cNvSpPr>
      </xdr:nvSpPr>
      <xdr:spPr bwMode="auto">
        <a:xfrm>
          <a:off x="205740" y="15912353"/>
          <a:ext cx="1333500" cy="238125"/>
        </a:xfrm>
        <a:prstGeom prst="rect">
          <a:avLst/>
        </a:prstGeom>
        <a:noFill/>
        <a:ln w="9525">
          <a:noFill/>
          <a:miter lim="800000"/>
          <a:headEnd/>
          <a:tailEnd/>
        </a:ln>
      </xdr:spPr>
    </xdr:sp>
    <xdr:clientData/>
  </xdr:oneCellAnchor>
  <xdr:oneCellAnchor>
    <xdr:from>
      <xdr:col>0</xdr:col>
      <xdr:colOff>1828800</xdr:colOff>
      <xdr:row>86</xdr:row>
      <xdr:rowOff>0</xdr:rowOff>
    </xdr:from>
    <xdr:ext cx="1333500" cy="238125"/>
    <xdr:sp macro="" textlink="">
      <xdr:nvSpPr>
        <xdr:cNvPr id="3959" name="Texto 17" hidden="1">
          <a:extLst>
            <a:ext uri="{FF2B5EF4-FFF2-40B4-BE49-F238E27FC236}">
              <a16:creationId xmlns:a16="http://schemas.microsoft.com/office/drawing/2014/main" id="{00000000-0008-0000-0000-0000770F0000}"/>
            </a:ext>
          </a:extLst>
        </xdr:cNvPr>
        <xdr:cNvSpPr txBox="1">
          <a:spLocks noChangeArrowheads="1"/>
        </xdr:cNvSpPr>
      </xdr:nvSpPr>
      <xdr:spPr bwMode="auto">
        <a:xfrm>
          <a:off x="205740" y="15912353"/>
          <a:ext cx="1333500" cy="238125"/>
        </a:xfrm>
        <a:prstGeom prst="rect">
          <a:avLst/>
        </a:prstGeom>
        <a:noFill/>
        <a:ln w="9525">
          <a:noFill/>
          <a:miter lim="800000"/>
          <a:headEnd/>
          <a:tailEnd/>
        </a:ln>
      </xdr:spPr>
    </xdr:sp>
    <xdr:clientData/>
  </xdr:oneCellAnchor>
  <xdr:oneCellAnchor>
    <xdr:from>
      <xdr:col>1</xdr:col>
      <xdr:colOff>552450</xdr:colOff>
      <xdr:row>86</xdr:row>
      <xdr:rowOff>0</xdr:rowOff>
    </xdr:from>
    <xdr:ext cx="1333500" cy="238125"/>
    <xdr:sp macro="" textlink="">
      <xdr:nvSpPr>
        <xdr:cNvPr id="3960" name="Texto 17" hidden="1">
          <a:extLst>
            <a:ext uri="{FF2B5EF4-FFF2-40B4-BE49-F238E27FC236}">
              <a16:creationId xmlns:a16="http://schemas.microsoft.com/office/drawing/2014/main" id="{00000000-0008-0000-0000-0000780F0000}"/>
            </a:ext>
          </a:extLst>
        </xdr:cNvPr>
        <xdr:cNvSpPr txBox="1">
          <a:spLocks noChangeArrowheads="1"/>
        </xdr:cNvSpPr>
      </xdr:nvSpPr>
      <xdr:spPr bwMode="auto">
        <a:xfrm>
          <a:off x="758638" y="15912353"/>
          <a:ext cx="1333500" cy="238125"/>
        </a:xfrm>
        <a:prstGeom prst="rect">
          <a:avLst/>
        </a:prstGeom>
        <a:noFill/>
        <a:ln w="9525">
          <a:noFill/>
          <a:miter lim="800000"/>
          <a:headEnd/>
          <a:tailEnd/>
        </a:ln>
      </xdr:spPr>
    </xdr:sp>
    <xdr:clientData/>
  </xdr:oneCellAnchor>
  <xdr:oneCellAnchor>
    <xdr:from>
      <xdr:col>2</xdr:col>
      <xdr:colOff>552450</xdr:colOff>
      <xdr:row>86</xdr:row>
      <xdr:rowOff>0</xdr:rowOff>
    </xdr:from>
    <xdr:ext cx="1333500" cy="238125"/>
    <xdr:sp macro="" textlink="">
      <xdr:nvSpPr>
        <xdr:cNvPr id="3961" name="Texto 17" hidden="1">
          <a:extLst>
            <a:ext uri="{FF2B5EF4-FFF2-40B4-BE49-F238E27FC236}">
              <a16:creationId xmlns:a16="http://schemas.microsoft.com/office/drawing/2014/main" id="{00000000-0008-0000-0000-0000790F0000}"/>
            </a:ext>
          </a:extLst>
        </xdr:cNvPr>
        <xdr:cNvSpPr txBox="1">
          <a:spLocks noChangeArrowheads="1"/>
        </xdr:cNvSpPr>
      </xdr:nvSpPr>
      <xdr:spPr bwMode="auto">
        <a:xfrm>
          <a:off x="1753721" y="15912353"/>
          <a:ext cx="1333500" cy="238125"/>
        </a:xfrm>
        <a:prstGeom prst="rect">
          <a:avLst/>
        </a:prstGeom>
        <a:noFill/>
        <a:ln w="9525">
          <a:noFill/>
          <a:miter lim="800000"/>
          <a:headEnd/>
          <a:tailEnd/>
        </a:ln>
      </xdr:spPr>
    </xdr:sp>
    <xdr:clientData/>
  </xdr:oneCellAnchor>
  <xdr:oneCellAnchor>
    <xdr:from>
      <xdr:col>0</xdr:col>
      <xdr:colOff>1828800</xdr:colOff>
      <xdr:row>85</xdr:row>
      <xdr:rowOff>0</xdr:rowOff>
    </xdr:from>
    <xdr:ext cx="1333500" cy="238125"/>
    <xdr:sp macro="" textlink="">
      <xdr:nvSpPr>
        <xdr:cNvPr id="3962" name="Texto 17" hidden="1">
          <a:extLst>
            <a:ext uri="{FF2B5EF4-FFF2-40B4-BE49-F238E27FC236}">
              <a16:creationId xmlns:a16="http://schemas.microsoft.com/office/drawing/2014/main" id="{00000000-0008-0000-0000-00007A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85</xdr:row>
      <xdr:rowOff>0</xdr:rowOff>
    </xdr:from>
    <xdr:ext cx="1333500" cy="238125"/>
    <xdr:sp macro="" textlink="">
      <xdr:nvSpPr>
        <xdr:cNvPr id="3963" name="Texto 17" hidden="1">
          <a:extLst>
            <a:ext uri="{FF2B5EF4-FFF2-40B4-BE49-F238E27FC236}">
              <a16:creationId xmlns:a16="http://schemas.microsoft.com/office/drawing/2014/main" id="{00000000-0008-0000-0000-00007B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85</xdr:row>
      <xdr:rowOff>0</xdr:rowOff>
    </xdr:from>
    <xdr:ext cx="1333500" cy="238125"/>
    <xdr:sp macro="" textlink="">
      <xdr:nvSpPr>
        <xdr:cNvPr id="3964" name="Texto 17" hidden="1">
          <a:extLst>
            <a:ext uri="{FF2B5EF4-FFF2-40B4-BE49-F238E27FC236}">
              <a16:creationId xmlns:a16="http://schemas.microsoft.com/office/drawing/2014/main" id="{00000000-0008-0000-0000-00007C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85</xdr:row>
      <xdr:rowOff>0</xdr:rowOff>
    </xdr:from>
    <xdr:ext cx="1333500" cy="238125"/>
    <xdr:sp macro="" textlink="">
      <xdr:nvSpPr>
        <xdr:cNvPr id="3965" name="Texto 17" hidden="1">
          <a:extLst>
            <a:ext uri="{FF2B5EF4-FFF2-40B4-BE49-F238E27FC236}">
              <a16:creationId xmlns:a16="http://schemas.microsoft.com/office/drawing/2014/main" id="{00000000-0008-0000-0000-00007D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85</xdr:row>
      <xdr:rowOff>0</xdr:rowOff>
    </xdr:from>
    <xdr:ext cx="1333500" cy="238125"/>
    <xdr:sp macro="" textlink="">
      <xdr:nvSpPr>
        <xdr:cNvPr id="3966" name="Texto 17" hidden="1">
          <a:extLst>
            <a:ext uri="{FF2B5EF4-FFF2-40B4-BE49-F238E27FC236}">
              <a16:creationId xmlns:a16="http://schemas.microsoft.com/office/drawing/2014/main" id="{00000000-0008-0000-0000-00007E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85</xdr:row>
      <xdr:rowOff>0</xdr:rowOff>
    </xdr:from>
    <xdr:ext cx="1333500" cy="238125"/>
    <xdr:sp macro="" textlink="">
      <xdr:nvSpPr>
        <xdr:cNvPr id="3967" name="Texto 17" hidden="1">
          <a:extLst>
            <a:ext uri="{FF2B5EF4-FFF2-40B4-BE49-F238E27FC236}">
              <a16:creationId xmlns:a16="http://schemas.microsoft.com/office/drawing/2014/main" id="{00000000-0008-0000-0000-00007F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85</xdr:row>
      <xdr:rowOff>0</xdr:rowOff>
    </xdr:from>
    <xdr:ext cx="1333500" cy="238125"/>
    <xdr:sp macro="" textlink="">
      <xdr:nvSpPr>
        <xdr:cNvPr id="3968" name="Texto 17" hidden="1">
          <a:extLst>
            <a:ext uri="{FF2B5EF4-FFF2-40B4-BE49-F238E27FC236}">
              <a16:creationId xmlns:a16="http://schemas.microsoft.com/office/drawing/2014/main" id="{00000000-0008-0000-0000-000080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85</xdr:row>
      <xdr:rowOff>0</xdr:rowOff>
    </xdr:from>
    <xdr:ext cx="1333500" cy="238125"/>
    <xdr:sp macro="" textlink="">
      <xdr:nvSpPr>
        <xdr:cNvPr id="3969" name="Texto 17" hidden="1">
          <a:extLst>
            <a:ext uri="{FF2B5EF4-FFF2-40B4-BE49-F238E27FC236}">
              <a16:creationId xmlns:a16="http://schemas.microsoft.com/office/drawing/2014/main" id="{00000000-0008-0000-0000-000081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85</xdr:row>
      <xdr:rowOff>0</xdr:rowOff>
    </xdr:from>
    <xdr:ext cx="1333500" cy="247650"/>
    <xdr:sp macro="" textlink="">
      <xdr:nvSpPr>
        <xdr:cNvPr id="3970" name="Texto 17" hidden="1">
          <a:extLst>
            <a:ext uri="{FF2B5EF4-FFF2-40B4-BE49-F238E27FC236}">
              <a16:creationId xmlns:a16="http://schemas.microsoft.com/office/drawing/2014/main" id="{00000000-0008-0000-0000-0000820F0000}"/>
            </a:ext>
          </a:extLst>
        </xdr:cNvPr>
        <xdr:cNvSpPr txBox="1">
          <a:spLocks noChangeArrowheads="1"/>
        </xdr:cNvSpPr>
      </xdr:nvSpPr>
      <xdr:spPr bwMode="auto">
        <a:xfrm>
          <a:off x="205740" y="14406282"/>
          <a:ext cx="1333500" cy="247650"/>
        </a:xfrm>
        <a:prstGeom prst="rect">
          <a:avLst/>
        </a:prstGeom>
        <a:noFill/>
        <a:ln w="9525">
          <a:noFill/>
          <a:miter lim="800000"/>
          <a:headEnd/>
          <a:tailEnd/>
        </a:ln>
      </xdr:spPr>
    </xdr:sp>
    <xdr:clientData/>
  </xdr:oneCellAnchor>
  <xdr:oneCellAnchor>
    <xdr:from>
      <xdr:col>0</xdr:col>
      <xdr:colOff>1828800</xdr:colOff>
      <xdr:row>85</xdr:row>
      <xdr:rowOff>0</xdr:rowOff>
    </xdr:from>
    <xdr:ext cx="1333500" cy="247650"/>
    <xdr:sp macro="" textlink="">
      <xdr:nvSpPr>
        <xdr:cNvPr id="3971" name="Texto 17" hidden="1">
          <a:extLst>
            <a:ext uri="{FF2B5EF4-FFF2-40B4-BE49-F238E27FC236}">
              <a16:creationId xmlns:a16="http://schemas.microsoft.com/office/drawing/2014/main" id="{00000000-0008-0000-0000-0000830F0000}"/>
            </a:ext>
          </a:extLst>
        </xdr:cNvPr>
        <xdr:cNvSpPr txBox="1">
          <a:spLocks noChangeArrowheads="1"/>
        </xdr:cNvSpPr>
      </xdr:nvSpPr>
      <xdr:spPr bwMode="auto">
        <a:xfrm>
          <a:off x="205740" y="14406282"/>
          <a:ext cx="1333500" cy="247650"/>
        </a:xfrm>
        <a:prstGeom prst="rect">
          <a:avLst/>
        </a:prstGeom>
        <a:noFill/>
        <a:ln w="9525">
          <a:noFill/>
          <a:miter lim="800000"/>
          <a:headEnd/>
          <a:tailEnd/>
        </a:ln>
      </xdr:spPr>
    </xdr:sp>
    <xdr:clientData/>
  </xdr:oneCellAnchor>
  <xdr:oneCellAnchor>
    <xdr:from>
      <xdr:col>0</xdr:col>
      <xdr:colOff>1828800</xdr:colOff>
      <xdr:row>85</xdr:row>
      <xdr:rowOff>0</xdr:rowOff>
    </xdr:from>
    <xdr:ext cx="1333500" cy="247650"/>
    <xdr:sp macro="" textlink="">
      <xdr:nvSpPr>
        <xdr:cNvPr id="3972" name="Texto 17" hidden="1">
          <a:extLst>
            <a:ext uri="{FF2B5EF4-FFF2-40B4-BE49-F238E27FC236}">
              <a16:creationId xmlns:a16="http://schemas.microsoft.com/office/drawing/2014/main" id="{00000000-0008-0000-0000-0000840F0000}"/>
            </a:ext>
          </a:extLst>
        </xdr:cNvPr>
        <xdr:cNvSpPr txBox="1">
          <a:spLocks noChangeArrowheads="1"/>
        </xdr:cNvSpPr>
      </xdr:nvSpPr>
      <xdr:spPr bwMode="auto">
        <a:xfrm>
          <a:off x="205740" y="14406282"/>
          <a:ext cx="1333500" cy="247650"/>
        </a:xfrm>
        <a:prstGeom prst="rect">
          <a:avLst/>
        </a:prstGeom>
        <a:noFill/>
        <a:ln w="9525">
          <a:noFill/>
          <a:miter lim="800000"/>
          <a:headEnd/>
          <a:tailEnd/>
        </a:ln>
      </xdr:spPr>
    </xdr:sp>
    <xdr:clientData/>
  </xdr:oneCellAnchor>
  <xdr:oneCellAnchor>
    <xdr:from>
      <xdr:col>0</xdr:col>
      <xdr:colOff>1828800</xdr:colOff>
      <xdr:row>85</xdr:row>
      <xdr:rowOff>0</xdr:rowOff>
    </xdr:from>
    <xdr:ext cx="1333500" cy="247650"/>
    <xdr:sp macro="" textlink="">
      <xdr:nvSpPr>
        <xdr:cNvPr id="3973" name="Texto 17" hidden="1">
          <a:extLst>
            <a:ext uri="{FF2B5EF4-FFF2-40B4-BE49-F238E27FC236}">
              <a16:creationId xmlns:a16="http://schemas.microsoft.com/office/drawing/2014/main" id="{00000000-0008-0000-0000-0000850F0000}"/>
            </a:ext>
          </a:extLst>
        </xdr:cNvPr>
        <xdr:cNvSpPr txBox="1">
          <a:spLocks noChangeArrowheads="1"/>
        </xdr:cNvSpPr>
      </xdr:nvSpPr>
      <xdr:spPr bwMode="auto">
        <a:xfrm>
          <a:off x="205740" y="14406282"/>
          <a:ext cx="1333500" cy="247650"/>
        </a:xfrm>
        <a:prstGeom prst="rect">
          <a:avLst/>
        </a:prstGeom>
        <a:noFill/>
        <a:ln w="9525">
          <a:noFill/>
          <a:miter lim="800000"/>
          <a:headEnd/>
          <a:tailEnd/>
        </a:ln>
      </xdr:spPr>
    </xdr:sp>
    <xdr:clientData/>
  </xdr:oneCellAnchor>
  <xdr:oneCellAnchor>
    <xdr:from>
      <xdr:col>0</xdr:col>
      <xdr:colOff>1828800</xdr:colOff>
      <xdr:row>85</xdr:row>
      <xdr:rowOff>0</xdr:rowOff>
    </xdr:from>
    <xdr:ext cx="1333500" cy="247650"/>
    <xdr:sp macro="" textlink="">
      <xdr:nvSpPr>
        <xdr:cNvPr id="3974" name="Texto 17" hidden="1">
          <a:extLst>
            <a:ext uri="{FF2B5EF4-FFF2-40B4-BE49-F238E27FC236}">
              <a16:creationId xmlns:a16="http://schemas.microsoft.com/office/drawing/2014/main" id="{00000000-0008-0000-0000-0000860F0000}"/>
            </a:ext>
          </a:extLst>
        </xdr:cNvPr>
        <xdr:cNvSpPr txBox="1">
          <a:spLocks noChangeArrowheads="1"/>
        </xdr:cNvSpPr>
      </xdr:nvSpPr>
      <xdr:spPr bwMode="auto">
        <a:xfrm>
          <a:off x="205740" y="14406282"/>
          <a:ext cx="1333500" cy="247650"/>
        </a:xfrm>
        <a:prstGeom prst="rect">
          <a:avLst/>
        </a:prstGeom>
        <a:noFill/>
        <a:ln w="9525">
          <a:noFill/>
          <a:miter lim="800000"/>
          <a:headEnd/>
          <a:tailEnd/>
        </a:ln>
      </xdr:spPr>
    </xdr:sp>
    <xdr:clientData/>
  </xdr:oneCellAnchor>
  <xdr:oneCellAnchor>
    <xdr:from>
      <xdr:col>0</xdr:col>
      <xdr:colOff>1828800</xdr:colOff>
      <xdr:row>85</xdr:row>
      <xdr:rowOff>0</xdr:rowOff>
    </xdr:from>
    <xdr:ext cx="1333500" cy="247650"/>
    <xdr:sp macro="" textlink="">
      <xdr:nvSpPr>
        <xdr:cNvPr id="3975" name="Texto 17" hidden="1">
          <a:extLst>
            <a:ext uri="{FF2B5EF4-FFF2-40B4-BE49-F238E27FC236}">
              <a16:creationId xmlns:a16="http://schemas.microsoft.com/office/drawing/2014/main" id="{00000000-0008-0000-0000-0000870F0000}"/>
            </a:ext>
          </a:extLst>
        </xdr:cNvPr>
        <xdr:cNvSpPr txBox="1">
          <a:spLocks noChangeArrowheads="1"/>
        </xdr:cNvSpPr>
      </xdr:nvSpPr>
      <xdr:spPr bwMode="auto">
        <a:xfrm>
          <a:off x="205740" y="14406282"/>
          <a:ext cx="1333500" cy="247650"/>
        </a:xfrm>
        <a:prstGeom prst="rect">
          <a:avLst/>
        </a:prstGeom>
        <a:noFill/>
        <a:ln w="9525">
          <a:noFill/>
          <a:miter lim="800000"/>
          <a:headEnd/>
          <a:tailEnd/>
        </a:ln>
      </xdr:spPr>
    </xdr:sp>
    <xdr:clientData/>
  </xdr:oneCellAnchor>
  <xdr:oneCellAnchor>
    <xdr:from>
      <xdr:col>0</xdr:col>
      <xdr:colOff>1828800</xdr:colOff>
      <xdr:row>85</xdr:row>
      <xdr:rowOff>0</xdr:rowOff>
    </xdr:from>
    <xdr:ext cx="1333500" cy="238125"/>
    <xdr:sp macro="" textlink="">
      <xdr:nvSpPr>
        <xdr:cNvPr id="3976" name="Texto 17" hidden="1">
          <a:extLst>
            <a:ext uri="{FF2B5EF4-FFF2-40B4-BE49-F238E27FC236}">
              <a16:creationId xmlns:a16="http://schemas.microsoft.com/office/drawing/2014/main" id="{00000000-0008-0000-0000-000088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85</xdr:row>
      <xdr:rowOff>0</xdr:rowOff>
    </xdr:from>
    <xdr:ext cx="1333500" cy="238125"/>
    <xdr:sp macro="" textlink="">
      <xdr:nvSpPr>
        <xdr:cNvPr id="3977" name="Texto 17" hidden="1">
          <a:extLst>
            <a:ext uri="{FF2B5EF4-FFF2-40B4-BE49-F238E27FC236}">
              <a16:creationId xmlns:a16="http://schemas.microsoft.com/office/drawing/2014/main" id="{00000000-0008-0000-0000-000089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85</xdr:row>
      <xdr:rowOff>0</xdr:rowOff>
    </xdr:from>
    <xdr:ext cx="1333500" cy="238125"/>
    <xdr:sp macro="" textlink="">
      <xdr:nvSpPr>
        <xdr:cNvPr id="3978" name="Texto 17" hidden="1">
          <a:extLst>
            <a:ext uri="{FF2B5EF4-FFF2-40B4-BE49-F238E27FC236}">
              <a16:creationId xmlns:a16="http://schemas.microsoft.com/office/drawing/2014/main" id="{00000000-0008-0000-0000-00008A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85</xdr:row>
      <xdr:rowOff>0</xdr:rowOff>
    </xdr:from>
    <xdr:ext cx="1333500" cy="238125"/>
    <xdr:sp macro="" textlink="">
      <xdr:nvSpPr>
        <xdr:cNvPr id="3979" name="Texto 17" hidden="1">
          <a:extLst>
            <a:ext uri="{FF2B5EF4-FFF2-40B4-BE49-F238E27FC236}">
              <a16:creationId xmlns:a16="http://schemas.microsoft.com/office/drawing/2014/main" id="{00000000-0008-0000-0000-00008B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85</xdr:row>
      <xdr:rowOff>0</xdr:rowOff>
    </xdr:from>
    <xdr:ext cx="1333500" cy="238125"/>
    <xdr:sp macro="" textlink="">
      <xdr:nvSpPr>
        <xdr:cNvPr id="3980" name="Texto 17" hidden="1">
          <a:extLst>
            <a:ext uri="{FF2B5EF4-FFF2-40B4-BE49-F238E27FC236}">
              <a16:creationId xmlns:a16="http://schemas.microsoft.com/office/drawing/2014/main" id="{00000000-0008-0000-0000-00008C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85</xdr:row>
      <xdr:rowOff>0</xdr:rowOff>
    </xdr:from>
    <xdr:ext cx="1333500" cy="238125"/>
    <xdr:sp macro="" textlink="">
      <xdr:nvSpPr>
        <xdr:cNvPr id="3981" name="Texto 17" hidden="1">
          <a:extLst>
            <a:ext uri="{FF2B5EF4-FFF2-40B4-BE49-F238E27FC236}">
              <a16:creationId xmlns:a16="http://schemas.microsoft.com/office/drawing/2014/main" id="{00000000-0008-0000-0000-00008D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85</xdr:row>
      <xdr:rowOff>0</xdr:rowOff>
    </xdr:from>
    <xdr:ext cx="1333500" cy="238125"/>
    <xdr:sp macro="" textlink="">
      <xdr:nvSpPr>
        <xdr:cNvPr id="3982" name="Texto 17" hidden="1">
          <a:extLst>
            <a:ext uri="{FF2B5EF4-FFF2-40B4-BE49-F238E27FC236}">
              <a16:creationId xmlns:a16="http://schemas.microsoft.com/office/drawing/2014/main" id="{00000000-0008-0000-0000-00008E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85</xdr:row>
      <xdr:rowOff>0</xdr:rowOff>
    </xdr:from>
    <xdr:ext cx="1333500" cy="238125"/>
    <xdr:sp macro="" textlink="">
      <xdr:nvSpPr>
        <xdr:cNvPr id="3983" name="Texto 17" hidden="1">
          <a:extLst>
            <a:ext uri="{FF2B5EF4-FFF2-40B4-BE49-F238E27FC236}">
              <a16:creationId xmlns:a16="http://schemas.microsoft.com/office/drawing/2014/main" id="{00000000-0008-0000-0000-00008F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85</xdr:row>
      <xdr:rowOff>0</xdr:rowOff>
    </xdr:from>
    <xdr:ext cx="1333500" cy="247650"/>
    <xdr:sp macro="" textlink="">
      <xdr:nvSpPr>
        <xdr:cNvPr id="3984" name="Texto 17" hidden="1">
          <a:extLst>
            <a:ext uri="{FF2B5EF4-FFF2-40B4-BE49-F238E27FC236}">
              <a16:creationId xmlns:a16="http://schemas.microsoft.com/office/drawing/2014/main" id="{00000000-0008-0000-0000-0000900F0000}"/>
            </a:ext>
          </a:extLst>
        </xdr:cNvPr>
        <xdr:cNvSpPr txBox="1">
          <a:spLocks noChangeArrowheads="1"/>
        </xdr:cNvSpPr>
      </xdr:nvSpPr>
      <xdr:spPr bwMode="auto">
        <a:xfrm>
          <a:off x="205740" y="14406282"/>
          <a:ext cx="1333500" cy="247650"/>
        </a:xfrm>
        <a:prstGeom prst="rect">
          <a:avLst/>
        </a:prstGeom>
        <a:noFill/>
        <a:ln w="9525">
          <a:noFill/>
          <a:miter lim="800000"/>
          <a:headEnd/>
          <a:tailEnd/>
        </a:ln>
      </xdr:spPr>
    </xdr:sp>
    <xdr:clientData/>
  </xdr:oneCellAnchor>
  <xdr:oneCellAnchor>
    <xdr:from>
      <xdr:col>0</xdr:col>
      <xdr:colOff>1828800</xdr:colOff>
      <xdr:row>85</xdr:row>
      <xdr:rowOff>0</xdr:rowOff>
    </xdr:from>
    <xdr:ext cx="1333500" cy="247650"/>
    <xdr:sp macro="" textlink="">
      <xdr:nvSpPr>
        <xdr:cNvPr id="3985" name="Texto 17" hidden="1">
          <a:extLst>
            <a:ext uri="{FF2B5EF4-FFF2-40B4-BE49-F238E27FC236}">
              <a16:creationId xmlns:a16="http://schemas.microsoft.com/office/drawing/2014/main" id="{00000000-0008-0000-0000-0000910F0000}"/>
            </a:ext>
          </a:extLst>
        </xdr:cNvPr>
        <xdr:cNvSpPr txBox="1">
          <a:spLocks noChangeArrowheads="1"/>
        </xdr:cNvSpPr>
      </xdr:nvSpPr>
      <xdr:spPr bwMode="auto">
        <a:xfrm>
          <a:off x="205740" y="14406282"/>
          <a:ext cx="1333500" cy="247650"/>
        </a:xfrm>
        <a:prstGeom prst="rect">
          <a:avLst/>
        </a:prstGeom>
        <a:noFill/>
        <a:ln w="9525">
          <a:noFill/>
          <a:miter lim="800000"/>
          <a:headEnd/>
          <a:tailEnd/>
        </a:ln>
      </xdr:spPr>
    </xdr:sp>
    <xdr:clientData/>
  </xdr:oneCellAnchor>
  <xdr:oneCellAnchor>
    <xdr:from>
      <xdr:col>0</xdr:col>
      <xdr:colOff>1828800</xdr:colOff>
      <xdr:row>85</xdr:row>
      <xdr:rowOff>0</xdr:rowOff>
    </xdr:from>
    <xdr:ext cx="1333500" cy="247650"/>
    <xdr:sp macro="" textlink="">
      <xdr:nvSpPr>
        <xdr:cNvPr id="3986" name="Texto 17" hidden="1">
          <a:extLst>
            <a:ext uri="{FF2B5EF4-FFF2-40B4-BE49-F238E27FC236}">
              <a16:creationId xmlns:a16="http://schemas.microsoft.com/office/drawing/2014/main" id="{00000000-0008-0000-0000-0000920F0000}"/>
            </a:ext>
          </a:extLst>
        </xdr:cNvPr>
        <xdr:cNvSpPr txBox="1">
          <a:spLocks noChangeArrowheads="1"/>
        </xdr:cNvSpPr>
      </xdr:nvSpPr>
      <xdr:spPr bwMode="auto">
        <a:xfrm>
          <a:off x="205740" y="14406282"/>
          <a:ext cx="1333500" cy="247650"/>
        </a:xfrm>
        <a:prstGeom prst="rect">
          <a:avLst/>
        </a:prstGeom>
        <a:noFill/>
        <a:ln w="9525">
          <a:noFill/>
          <a:miter lim="800000"/>
          <a:headEnd/>
          <a:tailEnd/>
        </a:ln>
      </xdr:spPr>
    </xdr:sp>
    <xdr:clientData/>
  </xdr:oneCellAnchor>
  <xdr:oneCellAnchor>
    <xdr:from>
      <xdr:col>0</xdr:col>
      <xdr:colOff>1828800</xdr:colOff>
      <xdr:row>85</xdr:row>
      <xdr:rowOff>0</xdr:rowOff>
    </xdr:from>
    <xdr:ext cx="1333500" cy="247650"/>
    <xdr:sp macro="" textlink="">
      <xdr:nvSpPr>
        <xdr:cNvPr id="3987" name="Texto 17" hidden="1">
          <a:extLst>
            <a:ext uri="{FF2B5EF4-FFF2-40B4-BE49-F238E27FC236}">
              <a16:creationId xmlns:a16="http://schemas.microsoft.com/office/drawing/2014/main" id="{00000000-0008-0000-0000-0000930F0000}"/>
            </a:ext>
          </a:extLst>
        </xdr:cNvPr>
        <xdr:cNvSpPr txBox="1">
          <a:spLocks noChangeArrowheads="1"/>
        </xdr:cNvSpPr>
      </xdr:nvSpPr>
      <xdr:spPr bwMode="auto">
        <a:xfrm>
          <a:off x="205740" y="14406282"/>
          <a:ext cx="1333500" cy="247650"/>
        </a:xfrm>
        <a:prstGeom prst="rect">
          <a:avLst/>
        </a:prstGeom>
        <a:noFill/>
        <a:ln w="9525">
          <a:noFill/>
          <a:miter lim="800000"/>
          <a:headEnd/>
          <a:tailEnd/>
        </a:ln>
      </xdr:spPr>
    </xdr:sp>
    <xdr:clientData/>
  </xdr:oneCellAnchor>
  <xdr:oneCellAnchor>
    <xdr:from>
      <xdr:col>0</xdr:col>
      <xdr:colOff>1828800</xdr:colOff>
      <xdr:row>85</xdr:row>
      <xdr:rowOff>0</xdr:rowOff>
    </xdr:from>
    <xdr:ext cx="1333500" cy="247650"/>
    <xdr:sp macro="" textlink="">
      <xdr:nvSpPr>
        <xdr:cNvPr id="3988" name="Texto 17" hidden="1">
          <a:extLst>
            <a:ext uri="{FF2B5EF4-FFF2-40B4-BE49-F238E27FC236}">
              <a16:creationId xmlns:a16="http://schemas.microsoft.com/office/drawing/2014/main" id="{00000000-0008-0000-0000-0000940F0000}"/>
            </a:ext>
          </a:extLst>
        </xdr:cNvPr>
        <xdr:cNvSpPr txBox="1">
          <a:spLocks noChangeArrowheads="1"/>
        </xdr:cNvSpPr>
      </xdr:nvSpPr>
      <xdr:spPr bwMode="auto">
        <a:xfrm>
          <a:off x="205740" y="14406282"/>
          <a:ext cx="1333500" cy="247650"/>
        </a:xfrm>
        <a:prstGeom prst="rect">
          <a:avLst/>
        </a:prstGeom>
        <a:noFill/>
        <a:ln w="9525">
          <a:noFill/>
          <a:miter lim="800000"/>
          <a:headEnd/>
          <a:tailEnd/>
        </a:ln>
      </xdr:spPr>
    </xdr:sp>
    <xdr:clientData/>
  </xdr:oneCellAnchor>
  <xdr:oneCellAnchor>
    <xdr:from>
      <xdr:col>0</xdr:col>
      <xdr:colOff>1828800</xdr:colOff>
      <xdr:row>85</xdr:row>
      <xdr:rowOff>0</xdr:rowOff>
    </xdr:from>
    <xdr:ext cx="1333500" cy="247650"/>
    <xdr:sp macro="" textlink="">
      <xdr:nvSpPr>
        <xdr:cNvPr id="3989" name="Texto 17" hidden="1">
          <a:extLst>
            <a:ext uri="{FF2B5EF4-FFF2-40B4-BE49-F238E27FC236}">
              <a16:creationId xmlns:a16="http://schemas.microsoft.com/office/drawing/2014/main" id="{00000000-0008-0000-0000-0000950F0000}"/>
            </a:ext>
          </a:extLst>
        </xdr:cNvPr>
        <xdr:cNvSpPr txBox="1">
          <a:spLocks noChangeArrowheads="1"/>
        </xdr:cNvSpPr>
      </xdr:nvSpPr>
      <xdr:spPr bwMode="auto">
        <a:xfrm>
          <a:off x="205740" y="14406282"/>
          <a:ext cx="1333500" cy="247650"/>
        </a:xfrm>
        <a:prstGeom prst="rect">
          <a:avLst/>
        </a:prstGeom>
        <a:noFill/>
        <a:ln w="9525">
          <a:noFill/>
          <a:miter lim="800000"/>
          <a:headEnd/>
          <a:tailEnd/>
        </a:ln>
      </xdr:spPr>
    </xdr:sp>
    <xdr:clientData/>
  </xdr:oneCellAnchor>
  <xdr:oneCellAnchor>
    <xdr:from>
      <xdr:col>0</xdr:col>
      <xdr:colOff>1828800</xdr:colOff>
      <xdr:row>85</xdr:row>
      <xdr:rowOff>0</xdr:rowOff>
    </xdr:from>
    <xdr:ext cx="1333500" cy="238125"/>
    <xdr:sp macro="" textlink="">
      <xdr:nvSpPr>
        <xdr:cNvPr id="3990" name="Texto 17" hidden="1">
          <a:extLst>
            <a:ext uri="{FF2B5EF4-FFF2-40B4-BE49-F238E27FC236}">
              <a16:creationId xmlns:a16="http://schemas.microsoft.com/office/drawing/2014/main" id="{00000000-0008-0000-0000-000096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85</xdr:row>
      <xdr:rowOff>0</xdr:rowOff>
    </xdr:from>
    <xdr:ext cx="1333500" cy="238125"/>
    <xdr:sp macro="" textlink="">
      <xdr:nvSpPr>
        <xdr:cNvPr id="3991" name="Texto 17" hidden="1">
          <a:extLst>
            <a:ext uri="{FF2B5EF4-FFF2-40B4-BE49-F238E27FC236}">
              <a16:creationId xmlns:a16="http://schemas.microsoft.com/office/drawing/2014/main" id="{00000000-0008-0000-0000-000097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85</xdr:row>
      <xdr:rowOff>0</xdr:rowOff>
    </xdr:from>
    <xdr:ext cx="1333500" cy="238125"/>
    <xdr:sp macro="" textlink="">
      <xdr:nvSpPr>
        <xdr:cNvPr id="3992" name="Texto 17" hidden="1">
          <a:extLst>
            <a:ext uri="{FF2B5EF4-FFF2-40B4-BE49-F238E27FC236}">
              <a16:creationId xmlns:a16="http://schemas.microsoft.com/office/drawing/2014/main" id="{00000000-0008-0000-0000-000098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85</xdr:row>
      <xdr:rowOff>0</xdr:rowOff>
    </xdr:from>
    <xdr:ext cx="1333500" cy="238125"/>
    <xdr:sp macro="" textlink="">
      <xdr:nvSpPr>
        <xdr:cNvPr id="3993" name="Texto 17" hidden="1">
          <a:extLst>
            <a:ext uri="{FF2B5EF4-FFF2-40B4-BE49-F238E27FC236}">
              <a16:creationId xmlns:a16="http://schemas.microsoft.com/office/drawing/2014/main" id="{00000000-0008-0000-0000-000099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85</xdr:row>
      <xdr:rowOff>0</xdr:rowOff>
    </xdr:from>
    <xdr:ext cx="1333500" cy="238125"/>
    <xdr:sp macro="" textlink="">
      <xdr:nvSpPr>
        <xdr:cNvPr id="3994" name="Texto 17" hidden="1">
          <a:extLst>
            <a:ext uri="{FF2B5EF4-FFF2-40B4-BE49-F238E27FC236}">
              <a16:creationId xmlns:a16="http://schemas.microsoft.com/office/drawing/2014/main" id="{00000000-0008-0000-0000-00009A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85</xdr:row>
      <xdr:rowOff>0</xdr:rowOff>
    </xdr:from>
    <xdr:ext cx="1333500" cy="238125"/>
    <xdr:sp macro="" textlink="">
      <xdr:nvSpPr>
        <xdr:cNvPr id="3995" name="Texto 17" hidden="1">
          <a:extLst>
            <a:ext uri="{FF2B5EF4-FFF2-40B4-BE49-F238E27FC236}">
              <a16:creationId xmlns:a16="http://schemas.microsoft.com/office/drawing/2014/main" id="{00000000-0008-0000-0000-00009B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85</xdr:row>
      <xdr:rowOff>0</xdr:rowOff>
    </xdr:from>
    <xdr:ext cx="1333500" cy="238125"/>
    <xdr:sp macro="" textlink="">
      <xdr:nvSpPr>
        <xdr:cNvPr id="3996" name="Texto 17" hidden="1">
          <a:extLst>
            <a:ext uri="{FF2B5EF4-FFF2-40B4-BE49-F238E27FC236}">
              <a16:creationId xmlns:a16="http://schemas.microsoft.com/office/drawing/2014/main" id="{00000000-0008-0000-0000-00009C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1</xdr:col>
      <xdr:colOff>552450</xdr:colOff>
      <xdr:row>85</xdr:row>
      <xdr:rowOff>0</xdr:rowOff>
    </xdr:from>
    <xdr:ext cx="1333500" cy="238125"/>
    <xdr:sp macro="" textlink="">
      <xdr:nvSpPr>
        <xdr:cNvPr id="3997" name="Texto 17" hidden="1">
          <a:extLst>
            <a:ext uri="{FF2B5EF4-FFF2-40B4-BE49-F238E27FC236}">
              <a16:creationId xmlns:a16="http://schemas.microsoft.com/office/drawing/2014/main" id="{00000000-0008-0000-0000-00009D0F0000}"/>
            </a:ext>
          </a:extLst>
        </xdr:cNvPr>
        <xdr:cNvSpPr txBox="1">
          <a:spLocks noChangeArrowheads="1"/>
        </xdr:cNvSpPr>
      </xdr:nvSpPr>
      <xdr:spPr bwMode="auto">
        <a:xfrm>
          <a:off x="758638" y="14406282"/>
          <a:ext cx="1333500" cy="238125"/>
        </a:xfrm>
        <a:prstGeom prst="rect">
          <a:avLst/>
        </a:prstGeom>
        <a:noFill/>
        <a:ln w="9525">
          <a:noFill/>
          <a:miter lim="800000"/>
          <a:headEnd/>
          <a:tailEnd/>
        </a:ln>
      </xdr:spPr>
    </xdr:sp>
    <xdr:clientData/>
  </xdr:oneCellAnchor>
  <xdr:oneCellAnchor>
    <xdr:from>
      <xdr:col>2</xdr:col>
      <xdr:colOff>552450</xdr:colOff>
      <xdr:row>85</xdr:row>
      <xdr:rowOff>0</xdr:rowOff>
    </xdr:from>
    <xdr:ext cx="1333500" cy="238125"/>
    <xdr:sp macro="" textlink="">
      <xdr:nvSpPr>
        <xdr:cNvPr id="3998" name="Texto 17" hidden="1">
          <a:extLst>
            <a:ext uri="{FF2B5EF4-FFF2-40B4-BE49-F238E27FC236}">
              <a16:creationId xmlns:a16="http://schemas.microsoft.com/office/drawing/2014/main" id="{00000000-0008-0000-0000-00009E0F0000}"/>
            </a:ext>
          </a:extLst>
        </xdr:cNvPr>
        <xdr:cNvSpPr txBox="1">
          <a:spLocks noChangeArrowheads="1"/>
        </xdr:cNvSpPr>
      </xdr:nvSpPr>
      <xdr:spPr bwMode="auto">
        <a:xfrm>
          <a:off x="1753721" y="14406282"/>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3999" name="Texto 17" hidden="1">
          <a:extLst>
            <a:ext uri="{FF2B5EF4-FFF2-40B4-BE49-F238E27FC236}">
              <a16:creationId xmlns:a16="http://schemas.microsoft.com/office/drawing/2014/main" id="{00000000-0008-0000-0000-00009F0F0000}"/>
            </a:ext>
          </a:extLst>
        </xdr:cNvPr>
        <xdr:cNvSpPr txBox="1">
          <a:spLocks noChangeArrowheads="1"/>
        </xdr:cNvSpPr>
      </xdr:nvSpPr>
      <xdr:spPr bwMode="auto">
        <a:xfrm>
          <a:off x="205740" y="14908306"/>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4000" name="Texto 17" hidden="1">
          <a:extLst>
            <a:ext uri="{FF2B5EF4-FFF2-40B4-BE49-F238E27FC236}">
              <a16:creationId xmlns:a16="http://schemas.microsoft.com/office/drawing/2014/main" id="{00000000-0008-0000-0000-0000A00F0000}"/>
            </a:ext>
          </a:extLst>
        </xdr:cNvPr>
        <xdr:cNvSpPr txBox="1">
          <a:spLocks noChangeArrowheads="1"/>
        </xdr:cNvSpPr>
      </xdr:nvSpPr>
      <xdr:spPr bwMode="auto">
        <a:xfrm>
          <a:off x="205740" y="14908306"/>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4001" name="Texto 17" hidden="1">
          <a:extLst>
            <a:ext uri="{FF2B5EF4-FFF2-40B4-BE49-F238E27FC236}">
              <a16:creationId xmlns:a16="http://schemas.microsoft.com/office/drawing/2014/main" id="{00000000-0008-0000-0000-0000A10F0000}"/>
            </a:ext>
          </a:extLst>
        </xdr:cNvPr>
        <xdr:cNvSpPr txBox="1">
          <a:spLocks noChangeArrowheads="1"/>
        </xdr:cNvSpPr>
      </xdr:nvSpPr>
      <xdr:spPr bwMode="auto">
        <a:xfrm>
          <a:off x="205740" y="14908306"/>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4002" name="Texto 17" hidden="1">
          <a:extLst>
            <a:ext uri="{FF2B5EF4-FFF2-40B4-BE49-F238E27FC236}">
              <a16:creationId xmlns:a16="http://schemas.microsoft.com/office/drawing/2014/main" id="{00000000-0008-0000-0000-0000A20F0000}"/>
            </a:ext>
          </a:extLst>
        </xdr:cNvPr>
        <xdr:cNvSpPr txBox="1">
          <a:spLocks noChangeArrowheads="1"/>
        </xdr:cNvSpPr>
      </xdr:nvSpPr>
      <xdr:spPr bwMode="auto">
        <a:xfrm>
          <a:off x="205740" y="14908306"/>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4003" name="Texto 17" hidden="1">
          <a:extLst>
            <a:ext uri="{FF2B5EF4-FFF2-40B4-BE49-F238E27FC236}">
              <a16:creationId xmlns:a16="http://schemas.microsoft.com/office/drawing/2014/main" id="{00000000-0008-0000-0000-0000A30F0000}"/>
            </a:ext>
          </a:extLst>
        </xdr:cNvPr>
        <xdr:cNvSpPr txBox="1">
          <a:spLocks noChangeArrowheads="1"/>
        </xdr:cNvSpPr>
      </xdr:nvSpPr>
      <xdr:spPr bwMode="auto">
        <a:xfrm>
          <a:off x="205740" y="14908306"/>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4004" name="Texto 17" hidden="1">
          <a:extLst>
            <a:ext uri="{FF2B5EF4-FFF2-40B4-BE49-F238E27FC236}">
              <a16:creationId xmlns:a16="http://schemas.microsoft.com/office/drawing/2014/main" id="{00000000-0008-0000-0000-0000A40F0000}"/>
            </a:ext>
          </a:extLst>
        </xdr:cNvPr>
        <xdr:cNvSpPr txBox="1">
          <a:spLocks noChangeArrowheads="1"/>
        </xdr:cNvSpPr>
      </xdr:nvSpPr>
      <xdr:spPr bwMode="auto">
        <a:xfrm>
          <a:off x="205740" y="14908306"/>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4005" name="Texto 17" hidden="1">
          <a:extLst>
            <a:ext uri="{FF2B5EF4-FFF2-40B4-BE49-F238E27FC236}">
              <a16:creationId xmlns:a16="http://schemas.microsoft.com/office/drawing/2014/main" id="{00000000-0008-0000-0000-0000A50F0000}"/>
            </a:ext>
          </a:extLst>
        </xdr:cNvPr>
        <xdr:cNvSpPr txBox="1">
          <a:spLocks noChangeArrowheads="1"/>
        </xdr:cNvSpPr>
      </xdr:nvSpPr>
      <xdr:spPr bwMode="auto">
        <a:xfrm>
          <a:off x="205740" y="14908306"/>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4006" name="Texto 17" hidden="1">
          <a:extLst>
            <a:ext uri="{FF2B5EF4-FFF2-40B4-BE49-F238E27FC236}">
              <a16:creationId xmlns:a16="http://schemas.microsoft.com/office/drawing/2014/main" id="{00000000-0008-0000-0000-0000A60F0000}"/>
            </a:ext>
          </a:extLst>
        </xdr:cNvPr>
        <xdr:cNvSpPr txBox="1">
          <a:spLocks noChangeArrowheads="1"/>
        </xdr:cNvSpPr>
      </xdr:nvSpPr>
      <xdr:spPr bwMode="auto">
        <a:xfrm>
          <a:off x="205740" y="14908306"/>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47650"/>
    <xdr:sp macro="" textlink="">
      <xdr:nvSpPr>
        <xdr:cNvPr id="4007" name="Texto 17" hidden="1">
          <a:extLst>
            <a:ext uri="{FF2B5EF4-FFF2-40B4-BE49-F238E27FC236}">
              <a16:creationId xmlns:a16="http://schemas.microsoft.com/office/drawing/2014/main" id="{00000000-0008-0000-0000-0000A70F0000}"/>
            </a:ext>
          </a:extLst>
        </xdr:cNvPr>
        <xdr:cNvSpPr txBox="1">
          <a:spLocks noChangeArrowheads="1"/>
        </xdr:cNvSpPr>
      </xdr:nvSpPr>
      <xdr:spPr bwMode="auto">
        <a:xfrm>
          <a:off x="205740" y="14908306"/>
          <a:ext cx="1333500" cy="247650"/>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47650"/>
    <xdr:sp macro="" textlink="">
      <xdr:nvSpPr>
        <xdr:cNvPr id="4008" name="Texto 17" hidden="1">
          <a:extLst>
            <a:ext uri="{FF2B5EF4-FFF2-40B4-BE49-F238E27FC236}">
              <a16:creationId xmlns:a16="http://schemas.microsoft.com/office/drawing/2014/main" id="{00000000-0008-0000-0000-0000A80F0000}"/>
            </a:ext>
          </a:extLst>
        </xdr:cNvPr>
        <xdr:cNvSpPr txBox="1">
          <a:spLocks noChangeArrowheads="1"/>
        </xdr:cNvSpPr>
      </xdr:nvSpPr>
      <xdr:spPr bwMode="auto">
        <a:xfrm>
          <a:off x="205740" y="14908306"/>
          <a:ext cx="1333500" cy="247650"/>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47650"/>
    <xdr:sp macro="" textlink="">
      <xdr:nvSpPr>
        <xdr:cNvPr id="4009" name="Texto 17" hidden="1">
          <a:extLst>
            <a:ext uri="{FF2B5EF4-FFF2-40B4-BE49-F238E27FC236}">
              <a16:creationId xmlns:a16="http://schemas.microsoft.com/office/drawing/2014/main" id="{00000000-0008-0000-0000-0000A90F0000}"/>
            </a:ext>
          </a:extLst>
        </xdr:cNvPr>
        <xdr:cNvSpPr txBox="1">
          <a:spLocks noChangeArrowheads="1"/>
        </xdr:cNvSpPr>
      </xdr:nvSpPr>
      <xdr:spPr bwMode="auto">
        <a:xfrm>
          <a:off x="205740" y="14908306"/>
          <a:ext cx="1333500" cy="247650"/>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47650"/>
    <xdr:sp macro="" textlink="">
      <xdr:nvSpPr>
        <xdr:cNvPr id="4010" name="Texto 17" hidden="1">
          <a:extLst>
            <a:ext uri="{FF2B5EF4-FFF2-40B4-BE49-F238E27FC236}">
              <a16:creationId xmlns:a16="http://schemas.microsoft.com/office/drawing/2014/main" id="{00000000-0008-0000-0000-0000AA0F0000}"/>
            </a:ext>
          </a:extLst>
        </xdr:cNvPr>
        <xdr:cNvSpPr txBox="1">
          <a:spLocks noChangeArrowheads="1"/>
        </xdr:cNvSpPr>
      </xdr:nvSpPr>
      <xdr:spPr bwMode="auto">
        <a:xfrm>
          <a:off x="205740" y="14908306"/>
          <a:ext cx="1333500" cy="247650"/>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47650"/>
    <xdr:sp macro="" textlink="">
      <xdr:nvSpPr>
        <xdr:cNvPr id="4011" name="Texto 17" hidden="1">
          <a:extLst>
            <a:ext uri="{FF2B5EF4-FFF2-40B4-BE49-F238E27FC236}">
              <a16:creationId xmlns:a16="http://schemas.microsoft.com/office/drawing/2014/main" id="{00000000-0008-0000-0000-0000AB0F0000}"/>
            </a:ext>
          </a:extLst>
        </xdr:cNvPr>
        <xdr:cNvSpPr txBox="1">
          <a:spLocks noChangeArrowheads="1"/>
        </xdr:cNvSpPr>
      </xdr:nvSpPr>
      <xdr:spPr bwMode="auto">
        <a:xfrm>
          <a:off x="205740" y="14908306"/>
          <a:ext cx="1333500" cy="247650"/>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47650"/>
    <xdr:sp macro="" textlink="">
      <xdr:nvSpPr>
        <xdr:cNvPr id="4012" name="Texto 17" hidden="1">
          <a:extLst>
            <a:ext uri="{FF2B5EF4-FFF2-40B4-BE49-F238E27FC236}">
              <a16:creationId xmlns:a16="http://schemas.microsoft.com/office/drawing/2014/main" id="{00000000-0008-0000-0000-0000AC0F0000}"/>
            </a:ext>
          </a:extLst>
        </xdr:cNvPr>
        <xdr:cNvSpPr txBox="1">
          <a:spLocks noChangeArrowheads="1"/>
        </xdr:cNvSpPr>
      </xdr:nvSpPr>
      <xdr:spPr bwMode="auto">
        <a:xfrm>
          <a:off x="205740" y="14908306"/>
          <a:ext cx="1333500" cy="247650"/>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4013" name="Texto 17" hidden="1">
          <a:extLst>
            <a:ext uri="{FF2B5EF4-FFF2-40B4-BE49-F238E27FC236}">
              <a16:creationId xmlns:a16="http://schemas.microsoft.com/office/drawing/2014/main" id="{00000000-0008-0000-0000-0000AD0F0000}"/>
            </a:ext>
          </a:extLst>
        </xdr:cNvPr>
        <xdr:cNvSpPr txBox="1">
          <a:spLocks noChangeArrowheads="1"/>
        </xdr:cNvSpPr>
      </xdr:nvSpPr>
      <xdr:spPr bwMode="auto">
        <a:xfrm>
          <a:off x="205740" y="14908306"/>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4014" name="Texto 17" hidden="1">
          <a:extLst>
            <a:ext uri="{FF2B5EF4-FFF2-40B4-BE49-F238E27FC236}">
              <a16:creationId xmlns:a16="http://schemas.microsoft.com/office/drawing/2014/main" id="{00000000-0008-0000-0000-0000AE0F0000}"/>
            </a:ext>
          </a:extLst>
        </xdr:cNvPr>
        <xdr:cNvSpPr txBox="1">
          <a:spLocks noChangeArrowheads="1"/>
        </xdr:cNvSpPr>
      </xdr:nvSpPr>
      <xdr:spPr bwMode="auto">
        <a:xfrm>
          <a:off x="205740" y="14908306"/>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4015" name="Texto 17" hidden="1">
          <a:extLst>
            <a:ext uri="{FF2B5EF4-FFF2-40B4-BE49-F238E27FC236}">
              <a16:creationId xmlns:a16="http://schemas.microsoft.com/office/drawing/2014/main" id="{00000000-0008-0000-0000-0000AF0F0000}"/>
            </a:ext>
          </a:extLst>
        </xdr:cNvPr>
        <xdr:cNvSpPr txBox="1">
          <a:spLocks noChangeArrowheads="1"/>
        </xdr:cNvSpPr>
      </xdr:nvSpPr>
      <xdr:spPr bwMode="auto">
        <a:xfrm>
          <a:off x="205740" y="14908306"/>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4016" name="Texto 17" hidden="1">
          <a:extLst>
            <a:ext uri="{FF2B5EF4-FFF2-40B4-BE49-F238E27FC236}">
              <a16:creationId xmlns:a16="http://schemas.microsoft.com/office/drawing/2014/main" id="{00000000-0008-0000-0000-0000B00F0000}"/>
            </a:ext>
          </a:extLst>
        </xdr:cNvPr>
        <xdr:cNvSpPr txBox="1">
          <a:spLocks noChangeArrowheads="1"/>
        </xdr:cNvSpPr>
      </xdr:nvSpPr>
      <xdr:spPr bwMode="auto">
        <a:xfrm>
          <a:off x="205740" y="14908306"/>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4017" name="Texto 17" hidden="1">
          <a:extLst>
            <a:ext uri="{FF2B5EF4-FFF2-40B4-BE49-F238E27FC236}">
              <a16:creationId xmlns:a16="http://schemas.microsoft.com/office/drawing/2014/main" id="{00000000-0008-0000-0000-0000B10F0000}"/>
            </a:ext>
          </a:extLst>
        </xdr:cNvPr>
        <xdr:cNvSpPr txBox="1">
          <a:spLocks noChangeArrowheads="1"/>
        </xdr:cNvSpPr>
      </xdr:nvSpPr>
      <xdr:spPr bwMode="auto">
        <a:xfrm>
          <a:off x="205740" y="14908306"/>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4018" name="Texto 17" hidden="1">
          <a:extLst>
            <a:ext uri="{FF2B5EF4-FFF2-40B4-BE49-F238E27FC236}">
              <a16:creationId xmlns:a16="http://schemas.microsoft.com/office/drawing/2014/main" id="{00000000-0008-0000-0000-0000B20F0000}"/>
            </a:ext>
          </a:extLst>
        </xdr:cNvPr>
        <xdr:cNvSpPr txBox="1">
          <a:spLocks noChangeArrowheads="1"/>
        </xdr:cNvSpPr>
      </xdr:nvSpPr>
      <xdr:spPr bwMode="auto">
        <a:xfrm>
          <a:off x="205740" y="14908306"/>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4019" name="Texto 17" hidden="1">
          <a:extLst>
            <a:ext uri="{FF2B5EF4-FFF2-40B4-BE49-F238E27FC236}">
              <a16:creationId xmlns:a16="http://schemas.microsoft.com/office/drawing/2014/main" id="{00000000-0008-0000-0000-0000B30F0000}"/>
            </a:ext>
          </a:extLst>
        </xdr:cNvPr>
        <xdr:cNvSpPr txBox="1">
          <a:spLocks noChangeArrowheads="1"/>
        </xdr:cNvSpPr>
      </xdr:nvSpPr>
      <xdr:spPr bwMode="auto">
        <a:xfrm>
          <a:off x="205740" y="14908306"/>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4020" name="Texto 17" hidden="1">
          <a:extLst>
            <a:ext uri="{FF2B5EF4-FFF2-40B4-BE49-F238E27FC236}">
              <a16:creationId xmlns:a16="http://schemas.microsoft.com/office/drawing/2014/main" id="{00000000-0008-0000-0000-0000B40F0000}"/>
            </a:ext>
          </a:extLst>
        </xdr:cNvPr>
        <xdr:cNvSpPr txBox="1">
          <a:spLocks noChangeArrowheads="1"/>
        </xdr:cNvSpPr>
      </xdr:nvSpPr>
      <xdr:spPr bwMode="auto">
        <a:xfrm>
          <a:off x="205740" y="14908306"/>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47650"/>
    <xdr:sp macro="" textlink="">
      <xdr:nvSpPr>
        <xdr:cNvPr id="4021" name="Texto 17" hidden="1">
          <a:extLst>
            <a:ext uri="{FF2B5EF4-FFF2-40B4-BE49-F238E27FC236}">
              <a16:creationId xmlns:a16="http://schemas.microsoft.com/office/drawing/2014/main" id="{00000000-0008-0000-0000-0000B50F0000}"/>
            </a:ext>
          </a:extLst>
        </xdr:cNvPr>
        <xdr:cNvSpPr txBox="1">
          <a:spLocks noChangeArrowheads="1"/>
        </xdr:cNvSpPr>
      </xdr:nvSpPr>
      <xdr:spPr bwMode="auto">
        <a:xfrm>
          <a:off x="205740" y="14908306"/>
          <a:ext cx="1333500" cy="247650"/>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47650"/>
    <xdr:sp macro="" textlink="">
      <xdr:nvSpPr>
        <xdr:cNvPr id="4022" name="Texto 17" hidden="1">
          <a:extLst>
            <a:ext uri="{FF2B5EF4-FFF2-40B4-BE49-F238E27FC236}">
              <a16:creationId xmlns:a16="http://schemas.microsoft.com/office/drawing/2014/main" id="{00000000-0008-0000-0000-0000B60F0000}"/>
            </a:ext>
          </a:extLst>
        </xdr:cNvPr>
        <xdr:cNvSpPr txBox="1">
          <a:spLocks noChangeArrowheads="1"/>
        </xdr:cNvSpPr>
      </xdr:nvSpPr>
      <xdr:spPr bwMode="auto">
        <a:xfrm>
          <a:off x="205740" y="14908306"/>
          <a:ext cx="1333500" cy="247650"/>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47650"/>
    <xdr:sp macro="" textlink="">
      <xdr:nvSpPr>
        <xdr:cNvPr id="4023" name="Texto 17" hidden="1">
          <a:extLst>
            <a:ext uri="{FF2B5EF4-FFF2-40B4-BE49-F238E27FC236}">
              <a16:creationId xmlns:a16="http://schemas.microsoft.com/office/drawing/2014/main" id="{00000000-0008-0000-0000-0000B70F0000}"/>
            </a:ext>
          </a:extLst>
        </xdr:cNvPr>
        <xdr:cNvSpPr txBox="1">
          <a:spLocks noChangeArrowheads="1"/>
        </xdr:cNvSpPr>
      </xdr:nvSpPr>
      <xdr:spPr bwMode="auto">
        <a:xfrm>
          <a:off x="205740" y="14908306"/>
          <a:ext cx="1333500" cy="247650"/>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47650"/>
    <xdr:sp macro="" textlink="">
      <xdr:nvSpPr>
        <xdr:cNvPr id="4024" name="Texto 17" hidden="1">
          <a:extLst>
            <a:ext uri="{FF2B5EF4-FFF2-40B4-BE49-F238E27FC236}">
              <a16:creationId xmlns:a16="http://schemas.microsoft.com/office/drawing/2014/main" id="{00000000-0008-0000-0000-0000B80F0000}"/>
            </a:ext>
          </a:extLst>
        </xdr:cNvPr>
        <xdr:cNvSpPr txBox="1">
          <a:spLocks noChangeArrowheads="1"/>
        </xdr:cNvSpPr>
      </xdr:nvSpPr>
      <xdr:spPr bwMode="auto">
        <a:xfrm>
          <a:off x="205740" y="14908306"/>
          <a:ext cx="1333500" cy="247650"/>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47650"/>
    <xdr:sp macro="" textlink="">
      <xdr:nvSpPr>
        <xdr:cNvPr id="4025" name="Texto 17" hidden="1">
          <a:extLst>
            <a:ext uri="{FF2B5EF4-FFF2-40B4-BE49-F238E27FC236}">
              <a16:creationId xmlns:a16="http://schemas.microsoft.com/office/drawing/2014/main" id="{00000000-0008-0000-0000-0000B90F0000}"/>
            </a:ext>
          </a:extLst>
        </xdr:cNvPr>
        <xdr:cNvSpPr txBox="1">
          <a:spLocks noChangeArrowheads="1"/>
        </xdr:cNvSpPr>
      </xdr:nvSpPr>
      <xdr:spPr bwMode="auto">
        <a:xfrm>
          <a:off x="205740" y="14908306"/>
          <a:ext cx="1333500" cy="247650"/>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47650"/>
    <xdr:sp macro="" textlink="">
      <xdr:nvSpPr>
        <xdr:cNvPr id="4026" name="Texto 17" hidden="1">
          <a:extLst>
            <a:ext uri="{FF2B5EF4-FFF2-40B4-BE49-F238E27FC236}">
              <a16:creationId xmlns:a16="http://schemas.microsoft.com/office/drawing/2014/main" id="{00000000-0008-0000-0000-0000BA0F0000}"/>
            </a:ext>
          </a:extLst>
        </xdr:cNvPr>
        <xdr:cNvSpPr txBox="1">
          <a:spLocks noChangeArrowheads="1"/>
        </xdr:cNvSpPr>
      </xdr:nvSpPr>
      <xdr:spPr bwMode="auto">
        <a:xfrm>
          <a:off x="205740" y="14908306"/>
          <a:ext cx="1333500" cy="247650"/>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4027" name="Texto 17" hidden="1">
          <a:extLst>
            <a:ext uri="{FF2B5EF4-FFF2-40B4-BE49-F238E27FC236}">
              <a16:creationId xmlns:a16="http://schemas.microsoft.com/office/drawing/2014/main" id="{00000000-0008-0000-0000-0000BB0F0000}"/>
            </a:ext>
          </a:extLst>
        </xdr:cNvPr>
        <xdr:cNvSpPr txBox="1">
          <a:spLocks noChangeArrowheads="1"/>
        </xdr:cNvSpPr>
      </xdr:nvSpPr>
      <xdr:spPr bwMode="auto">
        <a:xfrm>
          <a:off x="205740" y="14908306"/>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4028" name="Texto 17" hidden="1">
          <a:extLst>
            <a:ext uri="{FF2B5EF4-FFF2-40B4-BE49-F238E27FC236}">
              <a16:creationId xmlns:a16="http://schemas.microsoft.com/office/drawing/2014/main" id="{00000000-0008-0000-0000-0000BC0F0000}"/>
            </a:ext>
          </a:extLst>
        </xdr:cNvPr>
        <xdr:cNvSpPr txBox="1">
          <a:spLocks noChangeArrowheads="1"/>
        </xdr:cNvSpPr>
      </xdr:nvSpPr>
      <xdr:spPr bwMode="auto">
        <a:xfrm>
          <a:off x="205740" y="14908306"/>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4029" name="Texto 17" hidden="1">
          <a:extLst>
            <a:ext uri="{FF2B5EF4-FFF2-40B4-BE49-F238E27FC236}">
              <a16:creationId xmlns:a16="http://schemas.microsoft.com/office/drawing/2014/main" id="{00000000-0008-0000-0000-0000BD0F0000}"/>
            </a:ext>
          </a:extLst>
        </xdr:cNvPr>
        <xdr:cNvSpPr txBox="1">
          <a:spLocks noChangeArrowheads="1"/>
        </xdr:cNvSpPr>
      </xdr:nvSpPr>
      <xdr:spPr bwMode="auto">
        <a:xfrm>
          <a:off x="205740" y="14908306"/>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4030" name="Texto 17" hidden="1">
          <a:extLst>
            <a:ext uri="{FF2B5EF4-FFF2-40B4-BE49-F238E27FC236}">
              <a16:creationId xmlns:a16="http://schemas.microsoft.com/office/drawing/2014/main" id="{00000000-0008-0000-0000-0000BE0F0000}"/>
            </a:ext>
          </a:extLst>
        </xdr:cNvPr>
        <xdr:cNvSpPr txBox="1">
          <a:spLocks noChangeArrowheads="1"/>
        </xdr:cNvSpPr>
      </xdr:nvSpPr>
      <xdr:spPr bwMode="auto">
        <a:xfrm>
          <a:off x="205740" y="14908306"/>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4031" name="Texto 17" hidden="1">
          <a:extLst>
            <a:ext uri="{FF2B5EF4-FFF2-40B4-BE49-F238E27FC236}">
              <a16:creationId xmlns:a16="http://schemas.microsoft.com/office/drawing/2014/main" id="{00000000-0008-0000-0000-0000BF0F0000}"/>
            </a:ext>
          </a:extLst>
        </xdr:cNvPr>
        <xdr:cNvSpPr txBox="1">
          <a:spLocks noChangeArrowheads="1"/>
        </xdr:cNvSpPr>
      </xdr:nvSpPr>
      <xdr:spPr bwMode="auto">
        <a:xfrm>
          <a:off x="205740" y="14908306"/>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4032" name="Texto 17" hidden="1">
          <a:extLst>
            <a:ext uri="{FF2B5EF4-FFF2-40B4-BE49-F238E27FC236}">
              <a16:creationId xmlns:a16="http://schemas.microsoft.com/office/drawing/2014/main" id="{00000000-0008-0000-0000-0000C00F0000}"/>
            </a:ext>
          </a:extLst>
        </xdr:cNvPr>
        <xdr:cNvSpPr txBox="1">
          <a:spLocks noChangeArrowheads="1"/>
        </xdr:cNvSpPr>
      </xdr:nvSpPr>
      <xdr:spPr bwMode="auto">
        <a:xfrm>
          <a:off x="205740" y="14908306"/>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4033" name="Texto 17" hidden="1">
          <a:extLst>
            <a:ext uri="{FF2B5EF4-FFF2-40B4-BE49-F238E27FC236}">
              <a16:creationId xmlns:a16="http://schemas.microsoft.com/office/drawing/2014/main" id="{00000000-0008-0000-0000-0000C10F0000}"/>
            </a:ext>
          </a:extLst>
        </xdr:cNvPr>
        <xdr:cNvSpPr txBox="1">
          <a:spLocks noChangeArrowheads="1"/>
        </xdr:cNvSpPr>
      </xdr:nvSpPr>
      <xdr:spPr bwMode="auto">
        <a:xfrm>
          <a:off x="205740" y="14908306"/>
          <a:ext cx="1333500" cy="238125"/>
        </a:xfrm>
        <a:prstGeom prst="rect">
          <a:avLst/>
        </a:prstGeom>
        <a:noFill/>
        <a:ln w="9525">
          <a:noFill/>
          <a:miter lim="800000"/>
          <a:headEnd/>
          <a:tailEnd/>
        </a:ln>
      </xdr:spPr>
    </xdr:sp>
    <xdr:clientData/>
  </xdr:oneCellAnchor>
  <xdr:oneCellAnchor>
    <xdr:from>
      <xdr:col>1</xdr:col>
      <xdr:colOff>552450</xdr:colOff>
      <xdr:row>89</xdr:row>
      <xdr:rowOff>0</xdr:rowOff>
    </xdr:from>
    <xdr:ext cx="1333500" cy="238125"/>
    <xdr:sp macro="" textlink="">
      <xdr:nvSpPr>
        <xdr:cNvPr id="4034" name="Texto 17" hidden="1">
          <a:extLst>
            <a:ext uri="{FF2B5EF4-FFF2-40B4-BE49-F238E27FC236}">
              <a16:creationId xmlns:a16="http://schemas.microsoft.com/office/drawing/2014/main" id="{00000000-0008-0000-0000-0000C20F0000}"/>
            </a:ext>
          </a:extLst>
        </xdr:cNvPr>
        <xdr:cNvSpPr txBox="1">
          <a:spLocks noChangeArrowheads="1"/>
        </xdr:cNvSpPr>
      </xdr:nvSpPr>
      <xdr:spPr bwMode="auto">
        <a:xfrm>
          <a:off x="758638" y="14908306"/>
          <a:ext cx="1333500" cy="238125"/>
        </a:xfrm>
        <a:prstGeom prst="rect">
          <a:avLst/>
        </a:prstGeom>
        <a:noFill/>
        <a:ln w="9525">
          <a:noFill/>
          <a:miter lim="800000"/>
          <a:headEnd/>
          <a:tailEnd/>
        </a:ln>
      </xdr:spPr>
    </xdr:sp>
    <xdr:clientData/>
  </xdr:oneCellAnchor>
  <xdr:oneCellAnchor>
    <xdr:from>
      <xdr:col>2</xdr:col>
      <xdr:colOff>552450</xdr:colOff>
      <xdr:row>89</xdr:row>
      <xdr:rowOff>0</xdr:rowOff>
    </xdr:from>
    <xdr:ext cx="1333500" cy="238125"/>
    <xdr:sp macro="" textlink="">
      <xdr:nvSpPr>
        <xdr:cNvPr id="4035" name="Texto 17" hidden="1">
          <a:extLst>
            <a:ext uri="{FF2B5EF4-FFF2-40B4-BE49-F238E27FC236}">
              <a16:creationId xmlns:a16="http://schemas.microsoft.com/office/drawing/2014/main" id="{00000000-0008-0000-0000-0000C30F0000}"/>
            </a:ext>
          </a:extLst>
        </xdr:cNvPr>
        <xdr:cNvSpPr txBox="1">
          <a:spLocks noChangeArrowheads="1"/>
        </xdr:cNvSpPr>
      </xdr:nvSpPr>
      <xdr:spPr bwMode="auto">
        <a:xfrm>
          <a:off x="1753721" y="14908306"/>
          <a:ext cx="1333500" cy="238125"/>
        </a:xfrm>
        <a:prstGeom prst="rect">
          <a:avLst/>
        </a:prstGeom>
        <a:noFill/>
        <a:ln w="9525">
          <a:noFill/>
          <a:miter lim="800000"/>
          <a:headEnd/>
          <a:tailEnd/>
        </a:ln>
      </xdr:spPr>
    </xdr:sp>
    <xdr:clientData/>
  </xdr:oneCellAnchor>
  <xdr:oneCellAnchor>
    <xdr:from>
      <xdr:col>0</xdr:col>
      <xdr:colOff>1828800</xdr:colOff>
      <xdr:row>96</xdr:row>
      <xdr:rowOff>0</xdr:rowOff>
    </xdr:from>
    <xdr:ext cx="1333500" cy="238125"/>
    <xdr:sp macro="" textlink="">
      <xdr:nvSpPr>
        <xdr:cNvPr id="4036" name="Texto 17" hidden="1">
          <a:extLst>
            <a:ext uri="{FF2B5EF4-FFF2-40B4-BE49-F238E27FC236}">
              <a16:creationId xmlns:a16="http://schemas.microsoft.com/office/drawing/2014/main" id="{00000000-0008-0000-0000-0000C40F0000}"/>
            </a:ext>
          </a:extLst>
        </xdr:cNvPr>
        <xdr:cNvSpPr txBox="1">
          <a:spLocks noChangeArrowheads="1"/>
        </xdr:cNvSpPr>
      </xdr:nvSpPr>
      <xdr:spPr bwMode="auto">
        <a:xfrm>
          <a:off x="205740" y="16665388"/>
          <a:ext cx="1333500" cy="238125"/>
        </a:xfrm>
        <a:prstGeom prst="rect">
          <a:avLst/>
        </a:prstGeom>
        <a:noFill/>
        <a:ln w="9525">
          <a:noFill/>
          <a:miter lim="800000"/>
          <a:headEnd/>
          <a:tailEnd/>
        </a:ln>
      </xdr:spPr>
    </xdr:sp>
    <xdr:clientData/>
  </xdr:oneCellAnchor>
  <xdr:oneCellAnchor>
    <xdr:from>
      <xdr:col>0</xdr:col>
      <xdr:colOff>1828800</xdr:colOff>
      <xdr:row>96</xdr:row>
      <xdr:rowOff>0</xdr:rowOff>
    </xdr:from>
    <xdr:ext cx="1333500" cy="238125"/>
    <xdr:sp macro="" textlink="">
      <xdr:nvSpPr>
        <xdr:cNvPr id="4037" name="Texto 17" hidden="1">
          <a:extLst>
            <a:ext uri="{FF2B5EF4-FFF2-40B4-BE49-F238E27FC236}">
              <a16:creationId xmlns:a16="http://schemas.microsoft.com/office/drawing/2014/main" id="{00000000-0008-0000-0000-0000C50F0000}"/>
            </a:ext>
          </a:extLst>
        </xdr:cNvPr>
        <xdr:cNvSpPr txBox="1">
          <a:spLocks noChangeArrowheads="1"/>
        </xdr:cNvSpPr>
      </xdr:nvSpPr>
      <xdr:spPr bwMode="auto">
        <a:xfrm>
          <a:off x="205740" y="16665388"/>
          <a:ext cx="1333500" cy="238125"/>
        </a:xfrm>
        <a:prstGeom prst="rect">
          <a:avLst/>
        </a:prstGeom>
        <a:noFill/>
        <a:ln w="9525">
          <a:noFill/>
          <a:miter lim="800000"/>
          <a:headEnd/>
          <a:tailEnd/>
        </a:ln>
      </xdr:spPr>
    </xdr:sp>
    <xdr:clientData/>
  </xdr:oneCellAnchor>
  <xdr:oneCellAnchor>
    <xdr:from>
      <xdr:col>0</xdr:col>
      <xdr:colOff>1828800</xdr:colOff>
      <xdr:row>96</xdr:row>
      <xdr:rowOff>0</xdr:rowOff>
    </xdr:from>
    <xdr:ext cx="1333500" cy="238125"/>
    <xdr:sp macro="" textlink="">
      <xdr:nvSpPr>
        <xdr:cNvPr id="4038" name="Texto 17" hidden="1">
          <a:extLst>
            <a:ext uri="{FF2B5EF4-FFF2-40B4-BE49-F238E27FC236}">
              <a16:creationId xmlns:a16="http://schemas.microsoft.com/office/drawing/2014/main" id="{00000000-0008-0000-0000-0000C60F0000}"/>
            </a:ext>
          </a:extLst>
        </xdr:cNvPr>
        <xdr:cNvSpPr txBox="1">
          <a:spLocks noChangeArrowheads="1"/>
        </xdr:cNvSpPr>
      </xdr:nvSpPr>
      <xdr:spPr bwMode="auto">
        <a:xfrm>
          <a:off x="205740" y="16665388"/>
          <a:ext cx="1333500" cy="238125"/>
        </a:xfrm>
        <a:prstGeom prst="rect">
          <a:avLst/>
        </a:prstGeom>
        <a:noFill/>
        <a:ln w="9525">
          <a:noFill/>
          <a:miter lim="800000"/>
          <a:headEnd/>
          <a:tailEnd/>
        </a:ln>
      </xdr:spPr>
    </xdr:sp>
    <xdr:clientData/>
  </xdr:oneCellAnchor>
  <xdr:oneCellAnchor>
    <xdr:from>
      <xdr:col>0</xdr:col>
      <xdr:colOff>1828800</xdr:colOff>
      <xdr:row>96</xdr:row>
      <xdr:rowOff>0</xdr:rowOff>
    </xdr:from>
    <xdr:ext cx="1333500" cy="238125"/>
    <xdr:sp macro="" textlink="">
      <xdr:nvSpPr>
        <xdr:cNvPr id="4039" name="Texto 17" hidden="1">
          <a:extLst>
            <a:ext uri="{FF2B5EF4-FFF2-40B4-BE49-F238E27FC236}">
              <a16:creationId xmlns:a16="http://schemas.microsoft.com/office/drawing/2014/main" id="{00000000-0008-0000-0000-0000C70F0000}"/>
            </a:ext>
          </a:extLst>
        </xdr:cNvPr>
        <xdr:cNvSpPr txBox="1">
          <a:spLocks noChangeArrowheads="1"/>
        </xdr:cNvSpPr>
      </xdr:nvSpPr>
      <xdr:spPr bwMode="auto">
        <a:xfrm>
          <a:off x="205740" y="16665388"/>
          <a:ext cx="1333500" cy="238125"/>
        </a:xfrm>
        <a:prstGeom prst="rect">
          <a:avLst/>
        </a:prstGeom>
        <a:noFill/>
        <a:ln w="9525">
          <a:noFill/>
          <a:miter lim="800000"/>
          <a:headEnd/>
          <a:tailEnd/>
        </a:ln>
      </xdr:spPr>
    </xdr:sp>
    <xdr:clientData/>
  </xdr:oneCellAnchor>
  <xdr:oneCellAnchor>
    <xdr:from>
      <xdr:col>0</xdr:col>
      <xdr:colOff>1828800</xdr:colOff>
      <xdr:row>96</xdr:row>
      <xdr:rowOff>0</xdr:rowOff>
    </xdr:from>
    <xdr:ext cx="1333500" cy="238125"/>
    <xdr:sp macro="" textlink="">
      <xdr:nvSpPr>
        <xdr:cNvPr id="4040" name="Texto 17" hidden="1">
          <a:extLst>
            <a:ext uri="{FF2B5EF4-FFF2-40B4-BE49-F238E27FC236}">
              <a16:creationId xmlns:a16="http://schemas.microsoft.com/office/drawing/2014/main" id="{00000000-0008-0000-0000-0000C80F0000}"/>
            </a:ext>
          </a:extLst>
        </xdr:cNvPr>
        <xdr:cNvSpPr txBox="1">
          <a:spLocks noChangeArrowheads="1"/>
        </xdr:cNvSpPr>
      </xdr:nvSpPr>
      <xdr:spPr bwMode="auto">
        <a:xfrm>
          <a:off x="205740" y="16665388"/>
          <a:ext cx="1333500" cy="238125"/>
        </a:xfrm>
        <a:prstGeom prst="rect">
          <a:avLst/>
        </a:prstGeom>
        <a:noFill/>
        <a:ln w="9525">
          <a:noFill/>
          <a:miter lim="800000"/>
          <a:headEnd/>
          <a:tailEnd/>
        </a:ln>
      </xdr:spPr>
    </xdr:sp>
    <xdr:clientData/>
  </xdr:oneCellAnchor>
  <xdr:oneCellAnchor>
    <xdr:from>
      <xdr:col>0</xdr:col>
      <xdr:colOff>1828800</xdr:colOff>
      <xdr:row>96</xdr:row>
      <xdr:rowOff>0</xdr:rowOff>
    </xdr:from>
    <xdr:ext cx="1333500" cy="238125"/>
    <xdr:sp macro="" textlink="">
      <xdr:nvSpPr>
        <xdr:cNvPr id="4041" name="Texto 17" hidden="1">
          <a:extLst>
            <a:ext uri="{FF2B5EF4-FFF2-40B4-BE49-F238E27FC236}">
              <a16:creationId xmlns:a16="http://schemas.microsoft.com/office/drawing/2014/main" id="{00000000-0008-0000-0000-0000C90F0000}"/>
            </a:ext>
          </a:extLst>
        </xdr:cNvPr>
        <xdr:cNvSpPr txBox="1">
          <a:spLocks noChangeArrowheads="1"/>
        </xdr:cNvSpPr>
      </xdr:nvSpPr>
      <xdr:spPr bwMode="auto">
        <a:xfrm>
          <a:off x="205740" y="16665388"/>
          <a:ext cx="1333500" cy="238125"/>
        </a:xfrm>
        <a:prstGeom prst="rect">
          <a:avLst/>
        </a:prstGeom>
        <a:noFill/>
        <a:ln w="9525">
          <a:noFill/>
          <a:miter lim="800000"/>
          <a:headEnd/>
          <a:tailEnd/>
        </a:ln>
      </xdr:spPr>
    </xdr:sp>
    <xdr:clientData/>
  </xdr:oneCellAnchor>
  <xdr:oneCellAnchor>
    <xdr:from>
      <xdr:col>0</xdr:col>
      <xdr:colOff>1828800</xdr:colOff>
      <xdr:row>96</xdr:row>
      <xdr:rowOff>0</xdr:rowOff>
    </xdr:from>
    <xdr:ext cx="1333500" cy="238125"/>
    <xdr:sp macro="" textlink="">
      <xdr:nvSpPr>
        <xdr:cNvPr id="4042" name="Texto 17" hidden="1">
          <a:extLst>
            <a:ext uri="{FF2B5EF4-FFF2-40B4-BE49-F238E27FC236}">
              <a16:creationId xmlns:a16="http://schemas.microsoft.com/office/drawing/2014/main" id="{00000000-0008-0000-0000-0000CA0F0000}"/>
            </a:ext>
          </a:extLst>
        </xdr:cNvPr>
        <xdr:cNvSpPr txBox="1">
          <a:spLocks noChangeArrowheads="1"/>
        </xdr:cNvSpPr>
      </xdr:nvSpPr>
      <xdr:spPr bwMode="auto">
        <a:xfrm>
          <a:off x="205740" y="16665388"/>
          <a:ext cx="1333500" cy="238125"/>
        </a:xfrm>
        <a:prstGeom prst="rect">
          <a:avLst/>
        </a:prstGeom>
        <a:noFill/>
        <a:ln w="9525">
          <a:noFill/>
          <a:miter lim="800000"/>
          <a:headEnd/>
          <a:tailEnd/>
        </a:ln>
      </xdr:spPr>
    </xdr:sp>
    <xdr:clientData/>
  </xdr:oneCellAnchor>
  <xdr:oneCellAnchor>
    <xdr:from>
      <xdr:col>0</xdr:col>
      <xdr:colOff>1828800</xdr:colOff>
      <xdr:row>96</xdr:row>
      <xdr:rowOff>0</xdr:rowOff>
    </xdr:from>
    <xdr:ext cx="1333500" cy="238125"/>
    <xdr:sp macro="" textlink="">
      <xdr:nvSpPr>
        <xdr:cNvPr id="4043" name="Texto 17" hidden="1">
          <a:extLst>
            <a:ext uri="{FF2B5EF4-FFF2-40B4-BE49-F238E27FC236}">
              <a16:creationId xmlns:a16="http://schemas.microsoft.com/office/drawing/2014/main" id="{00000000-0008-0000-0000-0000CB0F0000}"/>
            </a:ext>
          </a:extLst>
        </xdr:cNvPr>
        <xdr:cNvSpPr txBox="1">
          <a:spLocks noChangeArrowheads="1"/>
        </xdr:cNvSpPr>
      </xdr:nvSpPr>
      <xdr:spPr bwMode="auto">
        <a:xfrm>
          <a:off x="205740" y="16665388"/>
          <a:ext cx="1333500" cy="238125"/>
        </a:xfrm>
        <a:prstGeom prst="rect">
          <a:avLst/>
        </a:prstGeom>
        <a:noFill/>
        <a:ln w="9525">
          <a:noFill/>
          <a:miter lim="800000"/>
          <a:headEnd/>
          <a:tailEnd/>
        </a:ln>
      </xdr:spPr>
    </xdr:sp>
    <xdr:clientData/>
  </xdr:oneCellAnchor>
  <xdr:oneCellAnchor>
    <xdr:from>
      <xdr:col>0</xdr:col>
      <xdr:colOff>1828800</xdr:colOff>
      <xdr:row>96</xdr:row>
      <xdr:rowOff>0</xdr:rowOff>
    </xdr:from>
    <xdr:ext cx="1333500" cy="247650"/>
    <xdr:sp macro="" textlink="">
      <xdr:nvSpPr>
        <xdr:cNvPr id="4044" name="Texto 17" hidden="1">
          <a:extLst>
            <a:ext uri="{FF2B5EF4-FFF2-40B4-BE49-F238E27FC236}">
              <a16:creationId xmlns:a16="http://schemas.microsoft.com/office/drawing/2014/main" id="{00000000-0008-0000-0000-0000CC0F0000}"/>
            </a:ext>
          </a:extLst>
        </xdr:cNvPr>
        <xdr:cNvSpPr txBox="1">
          <a:spLocks noChangeArrowheads="1"/>
        </xdr:cNvSpPr>
      </xdr:nvSpPr>
      <xdr:spPr bwMode="auto">
        <a:xfrm>
          <a:off x="205740" y="16665388"/>
          <a:ext cx="1333500" cy="247650"/>
        </a:xfrm>
        <a:prstGeom prst="rect">
          <a:avLst/>
        </a:prstGeom>
        <a:noFill/>
        <a:ln w="9525">
          <a:noFill/>
          <a:miter lim="800000"/>
          <a:headEnd/>
          <a:tailEnd/>
        </a:ln>
      </xdr:spPr>
    </xdr:sp>
    <xdr:clientData/>
  </xdr:oneCellAnchor>
  <xdr:oneCellAnchor>
    <xdr:from>
      <xdr:col>0</xdr:col>
      <xdr:colOff>1828800</xdr:colOff>
      <xdr:row>96</xdr:row>
      <xdr:rowOff>0</xdr:rowOff>
    </xdr:from>
    <xdr:ext cx="1333500" cy="247650"/>
    <xdr:sp macro="" textlink="">
      <xdr:nvSpPr>
        <xdr:cNvPr id="4045" name="Texto 17" hidden="1">
          <a:extLst>
            <a:ext uri="{FF2B5EF4-FFF2-40B4-BE49-F238E27FC236}">
              <a16:creationId xmlns:a16="http://schemas.microsoft.com/office/drawing/2014/main" id="{00000000-0008-0000-0000-0000CD0F0000}"/>
            </a:ext>
          </a:extLst>
        </xdr:cNvPr>
        <xdr:cNvSpPr txBox="1">
          <a:spLocks noChangeArrowheads="1"/>
        </xdr:cNvSpPr>
      </xdr:nvSpPr>
      <xdr:spPr bwMode="auto">
        <a:xfrm>
          <a:off x="205740" y="16665388"/>
          <a:ext cx="1333500" cy="247650"/>
        </a:xfrm>
        <a:prstGeom prst="rect">
          <a:avLst/>
        </a:prstGeom>
        <a:noFill/>
        <a:ln w="9525">
          <a:noFill/>
          <a:miter lim="800000"/>
          <a:headEnd/>
          <a:tailEnd/>
        </a:ln>
      </xdr:spPr>
    </xdr:sp>
    <xdr:clientData/>
  </xdr:oneCellAnchor>
  <xdr:oneCellAnchor>
    <xdr:from>
      <xdr:col>0</xdr:col>
      <xdr:colOff>1828800</xdr:colOff>
      <xdr:row>96</xdr:row>
      <xdr:rowOff>0</xdr:rowOff>
    </xdr:from>
    <xdr:ext cx="1333500" cy="247650"/>
    <xdr:sp macro="" textlink="">
      <xdr:nvSpPr>
        <xdr:cNvPr id="4046" name="Texto 17" hidden="1">
          <a:extLst>
            <a:ext uri="{FF2B5EF4-FFF2-40B4-BE49-F238E27FC236}">
              <a16:creationId xmlns:a16="http://schemas.microsoft.com/office/drawing/2014/main" id="{00000000-0008-0000-0000-0000CE0F0000}"/>
            </a:ext>
          </a:extLst>
        </xdr:cNvPr>
        <xdr:cNvSpPr txBox="1">
          <a:spLocks noChangeArrowheads="1"/>
        </xdr:cNvSpPr>
      </xdr:nvSpPr>
      <xdr:spPr bwMode="auto">
        <a:xfrm>
          <a:off x="205740" y="16665388"/>
          <a:ext cx="1333500" cy="247650"/>
        </a:xfrm>
        <a:prstGeom prst="rect">
          <a:avLst/>
        </a:prstGeom>
        <a:noFill/>
        <a:ln w="9525">
          <a:noFill/>
          <a:miter lim="800000"/>
          <a:headEnd/>
          <a:tailEnd/>
        </a:ln>
      </xdr:spPr>
    </xdr:sp>
    <xdr:clientData/>
  </xdr:oneCellAnchor>
  <xdr:oneCellAnchor>
    <xdr:from>
      <xdr:col>0</xdr:col>
      <xdr:colOff>1828800</xdr:colOff>
      <xdr:row>96</xdr:row>
      <xdr:rowOff>0</xdr:rowOff>
    </xdr:from>
    <xdr:ext cx="1333500" cy="247650"/>
    <xdr:sp macro="" textlink="">
      <xdr:nvSpPr>
        <xdr:cNvPr id="4047" name="Texto 17" hidden="1">
          <a:extLst>
            <a:ext uri="{FF2B5EF4-FFF2-40B4-BE49-F238E27FC236}">
              <a16:creationId xmlns:a16="http://schemas.microsoft.com/office/drawing/2014/main" id="{00000000-0008-0000-0000-0000CF0F0000}"/>
            </a:ext>
          </a:extLst>
        </xdr:cNvPr>
        <xdr:cNvSpPr txBox="1">
          <a:spLocks noChangeArrowheads="1"/>
        </xdr:cNvSpPr>
      </xdr:nvSpPr>
      <xdr:spPr bwMode="auto">
        <a:xfrm>
          <a:off x="205740" y="16665388"/>
          <a:ext cx="1333500" cy="247650"/>
        </a:xfrm>
        <a:prstGeom prst="rect">
          <a:avLst/>
        </a:prstGeom>
        <a:noFill/>
        <a:ln w="9525">
          <a:noFill/>
          <a:miter lim="800000"/>
          <a:headEnd/>
          <a:tailEnd/>
        </a:ln>
      </xdr:spPr>
    </xdr:sp>
    <xdr:clientData/>
  </xdr:oneCellAnchor>
  <xdr:oneCellAnchor>
    <xdr:from>
      <xdr:col>0</xdr:col>
      <xdr:colOff>1828800</xdr:colOff>
      <xdr:row>96</xdr:row>
      <xdr:rowOff>0</xdr:rowOff>
    </xdr:from>
    <xdr:ext cx="1333500" cy="247650"/>
    <xdr:sp macro="" textlink="">
      <xdr:nvSpPr>
        <xdr:cNvPr id="4048" name="Texto 17" hidden="1">
          <a:extLst>
            <a:ext uri="{FF2B5EF4-FFF2-40B4-BE49-F238E27FC236}">
              <a16:creationId xmlns:a16="http://schemas.microsoft.com/office/drawing/2014/main" id="{00000000-0008-0000-0000-0000D00F0000}"/>
            </a:ext>
          </a:extLst>
        </xdr:cNvPr>
        <xdr:cNvSpPr txBox="1">
          <a:spLocks noChangeArrowheads="1"/>
        </xdr:cNvSpPr>
      </xdr:nvSpPr>
      <xdr:spPr bwMode="auto">
        <a:xfrm>
          <a:off x="205740" y="16665388"/>
          <a:ext cx="1333500" cy="247650"/>
        </a:xfrm>
        <a:prstGeom prst="rect">
          <a:avLst/>
        </a:prstGeom>
        <a:noFill/>
        <a:ln w="9525">
          <a:noFill/>
          <a:miter lim="800000"/>
          <a:headEnd/>
          <a:tailEnd/>
        </a:ln>
      </xdr:spPr>
    </xdr:sp>
    <xdr:clientData/>
  </xdr:oneCellAnchor>
  <xdr:oneCellAnchor>
    <xdr:from>
      <xdr:col>0</xdr:col>
      <xdr:colOff>1828800</xdr:colOff>
      <xdr:row>96</xdr:row>
      <xdr:rowOff>0</xdr:rowOff>
    </xdr:from>
    <xdr:ext cx="1333500" cy="247650"/>
    <xdr:sp macro="" textlink="">
      <xdr:nvSpPr>
        <xdr:cNvPr id="4049" name="Texto 17" hidden="1">
          <a:extLst>
            <a:ext uri="{FF2B5EF4-FFF2-40B4-BE49-F238E27FC236}">
              <a16:creationId xmlns:a16="http://schemas.microsoft.com/office/drawing/2014/main" id="{00000000-0008-0000-0000-0000D10F0000}"/>
            </a:ext>
          </a:extLst>
        </xdr:cNvPr>
        <xdr:cNvSpPr txBox="1">
          <a:spLocks noChangeArrowheads="1"/>
        </xdr:cNvSpPr>
      </xdr:nvSpPr>
      <xdr:spPr bwMode="auto">
        <a:xfrm>
          <a:off x="205740" y="16665388"/>
          <a:ext cx="1333500" cy="247650"/>
        </a:xfrm>
        <a:prstGeom prst="rect">
          <a:avLst/>
        </a:prstGeom>
        <a:noFill/>
        <a:ln w="9525">
          <a:noFill/>
          <a:miter lim="800000"/>
          <a:headEnd/>
          <a:tailEnd/>
        </a:ln>
      </xdr:spPr>
    </xdr:sp>
    <xdr:clientData/>
  </xdr:oneCellAnchor>
  <xdr:oneCellAnchor>
    <xdr:from>
      <xdr:col>0</xdr:col>
      <xdr:colOff>1828800</xdr:colOff>
      <xdr:row>96</xdr:row>
      <xdr:rowOff>0</xdr:rowOff>
    </xdr:from>
    <xdr:ext cx="1333500" cy="238125"/>
    <xdr:sp macro="" textlink="">
      <xdr:nvSpPr>
        <xdr:cNvPr id="4050" name="Texto 17" hidden="1">
          <a:extLst>
            <a:ext uri="{FF2B5EF4-FFF2-40B4-BE49-F238E27FC236}">
              <a16:creationId xmlns:a16="http://schemas.microsoft.com/office/drawing/2014/main" id="{00000000-0008-0000-0000-0000D20F0000}"/>
            </a:ext>
          </a:extLst>
        </xdr:cNvPr>
        <xdr:cNvSpPr txBox="1">
          <a:spLocks noChangeArrowheads="1"/>
        </xdr:cNvSpPr>
      </xdr:nvSpPr>
      <xdr:spPr bwMode="auto">
        <a:xfrm>
          <a:off x="205740" y="16665388"/>
          <a:ext cx="1333500" cy="238125"/>
        </a:xfrm>
        <a:prstGeom prst="rect">
          <a:avLst/>
        </a:prstGeom>
        <a:noFill/>
        <a:ln w="9525">
          <a:noFill/>
          <a:miter lim="800000"/>
          <a:headEnd/>
          <a:tailEnd/>
        </a:ln>
      </xdr:spPr>
    </xdr:sp>
    <xdr:clientData/>
  </xdr:oneCellAnchor>
  <xdr:oneCellAnchor>
    <xdr:from>
      <xdr:col>0</xdr:col>
      <xdr:colOff>1828800</xdr:colOff>
      <xdr:row>96</xdr:row>
      <xdr:rowOff>0</xdr:rowOff>
    </xdr:from>
    <xdr:ext cx="1333500" cy="238125"/>
    <xdr:sp macro="" textlink="">
      <xdr:nvSpPr>
        <xdr:cNvPr id="4051" name="Texto 17" hidden="1">
          <a:extLst>
            <a:ext uri="{FF2B5EF4-FFF2-40B4-BE49-F238E27FC236}">
              <a16:creationId xmlns:a16="http://schemas.microsoft.com/office/drawing/2014/main" id="{00000000-0008-0000-0000-0000D30F0000}"/>
            </a:ext>
          </a:extLst>
        </xdr:cNvPr>
        <xdr:cNvSpPr txBox="1">
          <a:spLocks noChangeArrowheads="1"/>
        </xdr:cNvSpPr>
      </xdr:nvSpPr>
      <xdr:spPr bwMode="auto">
        <a:xfrm>
          <a:off x="205740" y="16665388"/>
          <a:ext cx="1333500" cy="238125"/>
        </a:xfrm>
        <a:prstGeom prst="rect">
          <a:avLst/>
        </a:prstGeom>
        <a:noFill/>
        <a:ln w="9525">
          <a:noFill/>
          <a:miter lim="800000"/>
          <a:headEnd/>
          <a:tailEnd/>
        </a:ln>
      </xdr:spPr>
    </xdr:sp>
    <xdr:clientData/>
  </xdr:oneCellAnchor>
  <xdr:oneCellAnchor>
    <xdr:from>
      <xdr:col>0</xdr:col>
      <xdr:colOff>1828800</xdr:colOff>
      <xdr:row>96</xdr:row>
      <xdr:rowOff>0</xdr:rowOff>
    </xdr:from>
    <xdr:ext cx="1333500" cy="238125"/>
    <xdr:sp macro="" textlink="">
      <xdr:nvSpPr>
        <xdr:cNvPr id="4052" name="Texto 17" hidden="1">
          <a:extLst>
            <a:ext uri="{FF2B5EF4-FFF2-40B4-BE49-F238E27FC236}">
              <a16:creationId xmlns:a16="http://schemas.microsoft.com/office/drawing/2014/main" id="{00000000-0008-0000-0000-0000D40F0000}"/>
            </a:ext>
          </a:extLst>
        </xdr:cNvPr>
        <xdr:cNvSpPr txBox="1">
          <a:spLocks noChangeArrowheads="1"/>
        </xdr:cNvSpPr>
      </xdr:nvSpPr>
      <xdr:spPr bwMode="auto">
        <a:xfrm>
          <a:off x="205740" y="16665388"/>
          <a:ext cx="1333500" cy="238125"/>
        </a:xfrm>
        <a:prstGeom prst="rect">
          <a:avLst/>
        </a:prstGeom>
        <a:noFill/>
        <a:ln w="9525">
          <a:noFill/>
          <a:miter lim="800000"/>
          <a:headEnd/>
          <a:tailEnd/>
        </a:ln>
      </xdr:spPr>
    </xdr:sp>
    <xdr:clientData/>
  </xdr:oneCellAnchor>
  <xdr:oneCellAnchor>
    <xdr:from>
      <xdr:col>0</xdr:col>
      <xdr:colOff>1828800</xdr:colOff>
      <xdr:row>96</xdr:row>
      <xdr:rowOff>0</xdr:rowOff>
    </xdr:from>
    <xdr:ext cx="1333500" cy="238125"/>
    <xdr:sp macro="" textlink="">
      <xdr:nvSpPr>
        <xdr:cNvPr id="4053" name="Texto 17" hidden="1">
          <a:extLst>
            <a:ext uri="{FF2B5EF4-FFF2-40B4-BE49-F238E27FC236}">
              <a16:creationId xmlns:a16="http://schemas.microsoft.com/office/drawing/2014/main" id="{00000000-0008-0000-0000-0000D50F0000}"/>
            </a:ext>
          </a:extLst>
        </xdr:cNvPr>
        <xdr:cNvSpPr txBox="1">
          <a:spLocks noChangeArrowheads="1"/>
        </xdr:cNvSpPr>
      </xdr:nvSpPr>
      <xdr:spPr bwMode="auto">
        <a:xfrm>
          <a:off x="205740" y="16665388"/>
          <a:ext cx="1333500" cy="238125"/>
        </a:xfrm>
        <a:prstGeom prst="rect">
          <a:avLst/>
        </a:prstGeom>
        <a:noFill/>
        <a:ln w="9525">
          <a:noFill/>
          <a:miter lim="800000"/>
          <a:headEnd/>
          <a:tailEnd/>
        </a:ln>
      </xdr:spPr>
    </xdr:sp>
    <xdr:clientData/>
  </xdr:oneCellAnchor>
  <xdr:oneCellAnchor>
    <xdr:from>
      <xdr:col>0</xdr:col>
      <xdr:colOff>1828800</xdr:colOff>
      <xdr:row>96</xdr:row>
      <xdr:rowOff>0</xdr:rowOff>
    </xdr:from>
    <xdr:ext cx="1333500" cy="238125"/>
    <xdr:sp macro="" textlink="">
      <xdr:nvSpPr>
        <xdr:cNvPr id="4054" name="Texto 17" hidden="1">
          <a:extLst>
            <a:ext uri="{FF2B5EF4-FFF2-40B4-BE49-F238E27FC236}">
              <a16:creationId xmlns:a16="http://schemas.microsoft.com/office/drawing/2014/main" id="{00000000-0008-0000-0000-0000D60F0000}"/>
            </a:ext>
          </a:extLst>
        </xdr:cNvPr>
        <xdr:cNvSpPr txBox="1">
          <a:spLocks noChangeArrowheads="1"/>
        </xdr:cNvSpPr>
      </xdr:nvSpPr>
      <xdr:spPr bwMode="auto">
        <a:xfrm>
          <a:off x="205740" y="16665388"/>
          <a:ext cx="1333500" cy="238125"/>
        </a:xfrm>
        <a:prstGeom prst="rect">
          <a:avLst/>
        </a:prstGeom>
        <a:noFill/>
        <a:ln w="9525">
          <a:noFill/>
          <a:miter lim="800000"/>
          <a:headEnd/>
          <a:tailEnd/>
        </a:ln>
      </xdr:spPr>
    </xdr:sp>
    <xdr:clientData/>
  </xdr:oneCellAnchor>
  <xdr:oneCellAnchor>
    <xdr:from>
      <xdr:col>0</xdr:col>
      <xdr:colOff>1828800</xdr:colOff>
      <xdr:row>96</xdr:row>
      <xdr:rowOff>0</xdr:rowOff>
    </xdr:from>
    <xdr:ext cx="1333500" cy="238125"/>
    <xdr:sp macro="" textlink="">
      <xdr:nvSpPr>
        <xdr:cNvPr id="4055" name="Texto 17" hidden="1">
          <a:extLst>
            <a:ext uri="{FF2B5EF4-FFF2-40B4-BE49-F238E27FC236}">
              <a16:creationId xmlns:a16="http://schemas.microsoft.com/office/drawing/2014/main" id="{00000000-0008-0000-0000-0000D70F0000}"/>
            </a:ext>
          </a:extLst>
        </xdr:cNvPr>
        <xdr:cNvSpPr txBox="1">
          <a:spLocks noChangeArrowheads="1"/>
        </xdr:cNvSpPr>
      </xdr:nvSpPr>
      <xdr:spPr bwMode="auto">
        <a:xfrm>
          <a:off x="205740" y="16665388"/>
          <a:ext cx="1333500" cy="238125"/>
        </a:xfrm>
        <a:prstGeom prst="rect">
          <a:avLst/>
        </a:prstGeom>
        <a:noFill/>
        <a:ln w="9525">
          <a:noFill/>
          <a:miter lim="800000"/>
          <a:headEnd/>
          <a:tailEnd/>
        </a:ln>
      </xdr:spPr>
    </xdr:sp>
    <xdr:clientData/>
  </xdr:oneCellAnchor>
  <xdr:oneCellAnchor>
    <xdr:from>
      <xdr:col>0</xdr:col>
      <xdr:colOff>1828800</xdr:colOff>
      <xdr:row>96</xdr:row>
      <xdr:rowOff>0</xdr:rowOff>
    </xdr:from>
    <xdr:ext cx="1333500" cy="238125"/>
    <xdr:sp macro="" textlink="">
      <xdr:nvSpPr>
        <xdr:cNvPr id="4056" name="Texto 17" hidden="1">
          <a:extLst>
            <a:ext uri="{FF2B5EF4-FFF2-40B4-BE49-F238E27FC236}">
              <a16:creationId xmlns:a16="http://schemas.microsoft.com/office/drawing/2014/main" id="{00000000-0008-0000-0000-0000D80F0000}"/>
            </a:ext>
          </a:extLst>
        </xdr:cNvPr>
        <xdr:cNvSpPr txBox="1">
          <a:spLocks noChangeArrowheads="1"/>
        </xdr:cNvSpPr>
      </xdr:nvSpPr>
      <xdr:spPr bwMode="auto">
        <a:xfrm>
          <a:off x="205740" y="16665388"/>
          <a:ext cx="1333500" cy="238125"/>
        </a:xfrm>
        <a:prstGeom prst="rect">
          <a:avLst/>
        </a:prstGeom>
        <a:noFill/>
        <a:ln w="9525">
          <a:noFill/>
          <a:miter lim="800000"/>
          <a:headEnd/>
          <a:tailEnd/>
        </a:ln>
      </xdr:spPr>
    </xdr:sp>
    <xdr:clientData/>
  </xdr:oneCellAnchor>
  <xdr:oneCellAnchor>
    <xdr:from>
      <xdr:col>0</xdr:col>
      <xdr:colOff>1828800</xdr:colOff>
      <xdr:row>96</xdr:row>
      <xdr:rowOff>0</xdr:rowOff>
    </xdr:from>
    <xdr:ext cx="1333500" cy="238125"/>
    <xdr:sp macro="" textlink="">
      <xdr:nvSpPr>
        <xdr:cNvPr id="4057" name="Texto 17" hidden="1">
          <a:extLst>
            <a:ext uri="{FF2B5EF4-FFF2-40B4-BE49-F238E27FC236}">
              <a16:creationId xmlns:a16="http://schemas.microsoft.com/office/drawing/2014/main" id="{00000000-0008-0000-0000-0000D90F0000}"/>
            </a:ext>
          </a:extLst>
        </xdr:cNvPr>
        <xdr:cNvSpPr txBox="1">
          <a:spLocks noChangeArrowheads="1"/>
        </xdr:cNvSpPr>
      </xdr:nvSpPr>
      <xdr:spPr bwMode="auto">
        <a:xfrm>
          <a:off x="205740" y="16665388"/>
          <a:ext cx="1333500" cy="238125"/>
        </a:xfrm>
        <a:prstGeom prst="rect">
          <a:avLst/>
        </a:prstGeom>
        <a:noFill/>
        <a:ln w="9525">
          <a:noFill/>
          <a:miter lim="800000"/>
          <a:headEnd/>
          <a:tailEnd/>
        </a:ln>
      </xdr:spPr>
    </xdr:sp>
    <xdr:clientData/>
  </xdr:oneCellAnchor>
  <xdr:oneCellAnchor>
    <xdr:from>
      <xdr:col>0</xdr:col>
      <xdr:colOff>1828800</xdr:colOff>
      <xdr:row>96</xdr:row>
      <xdr:rowOff>0</xdr:rowOff>
    </xdr:from>
    <xdr:ext cx="1333500" cy="247650"/>
    <xdr:sp macro="" textlink="">
      <xdr:nvSpPr>
        <xdr:cNvPr id="4058" name="Texto 17" hidden="1">
          <a:extLst>
            <a:ext uri="{FF2B5EF4-FFF2-40B4-BE49-F238E27FC236}">
              <a16:creationId xmlns:a16="http://schemas.microsoft.com/office/drawing/2014/main" id="{00000000-0008-0000-0000-0000DA0F0000}"/>
            </a:ext>
          </a:extLst>
        </xdr:cNvPr>
        <xdr:cNvSpPr txBox="1">
          <a:spLocks noChangeArrowheads="1"/>
        </xdr:cNvSpPr>
      </xdr:nvSpPr>
      <xdr:spPr bwMode="auto">
        <a:xfrm>
          <a:off x="205740" y="16665388"/>
          <a:ext cx="1333500" cy="247650"/>
        </a:xfrm>
        <a:prstGeom prst="rect">
          <a:avLst/>
        </a:prstGeom>
        <a:noFill/>
        <a:ln w="9525">
          <a:noFill/>
          <a:miter lim="800000"/>
          <a:headEnd/>
          <a:tailEnd/>
        </a:ln>
      </xdr:spPr>
    </xdr:sp>
    <xdr:clientData/>
  </xdr:oneCellAnchor>
  <xdr:oneCellAnchor>
    <xdr:from>
      <xdr:col>0</xdr:col>
      <xdr:colOff>1828800</xdr:colOff>
      <xdr:row>96</xdr:row>
      <xdr:rowOff>0</xdr:rowOff>
    </xdr:from>
    <xdr:ext cx="1333500" cy="247650"/>
    <xdr:sp macro="" textlink="">
      <xdr:nvSpPr>
        <xdr:cNvPr id="4059" name="Texto 17" hidden="1">
          <a:extLst>
            <a:ext uri="{FF2B5EF4-FFF2-40B4-BE49-F238E27FC236}">
              <a16:creationId xmlns:a16="http://schemas.microsoft.com/office/drawing/2014/main" id="{00000000-0008-0000-0000-0000DB0F0000}"/>
            </a:ext>
          </a:extLst>
        </xdr:cNvPr>
        <xdr:cNvSpPr txBox="1">
          <a:spLocks noChangeArrowheads="1"/>
        </xdr:cNvSpPr>
      </xdr:nvSpPr>
      <xdr:spPr bwMode="auto">
        <a:xfrm>
          <a:off x="205740" y="16665388"/>
          <a:ext cx="1333500" cy="247650"/>
        </a:xfrm>
        <a:prstGeom prst="rect">
          <a:avLst/>
        </a:prstGeom>
        <a:noFill/>
        <a:ln w="9525">
          <a:noFill/>
          <a:miter lim="800000"/>
          <a:headEnd/>
          <a:tailEnd/>
        </a:ln>
      </xdr:spPr>
    </xdr:sp>
    <xdr:clientData/>
  </xdr:oneCellAnchor>
  <xdr:oneCellAnchor>
    <xdr:from>
      <xdr:col>0</xdr:col>
      <xdr:colOff>1828800</xdr:colOff>
      <xdr:row>96</xdr:row>
      <xdr:rowOff>0</xdr:rowOff>
    </xdr:from>
    <xdr:ext cx="1333500" cy="247650"/>
    <xdr:sp macro="" textlink="">
      <xdr:nvSpPr>
        <xdr:cNvPr id="4060" name="Texto 17" hidden="1">
          <a:extLst>
            <a:ext uri="{FF2B5EF4-FFF2-40B4-BE49-F238E27FC236}">
              <a16:creationId xmlns:a16="http://schemas.microsoft.com/office/drawing/2014/main" id="{00000000-0008-0000-0000-0000DC0F0000}"/>
            </a:ext>
          </a:extLst>
        </xdr:cNvPr>
        <xdr:cNvSpPr txBox="1">
          <a:spLocks noChangeArrowheads="1"/>
        </xdr:cNvSpPr>
      </xdr:nvSpPr>
      <xdr:spPr bwMode="auto">
        <a:xfrm>
          <a:off x="205740" y="16665388"/>
          <a:ext cx="1333500" cy="247650"/>
        </a:xfrm>
        <a:prstGeom prst="rect">
          <a:avLst/>
        </a:prstGeom>
        <a:noFill/>
        <a:ln w="9525">
          <a:noFill/>
          <a:miter lim="800000"/>
          <a:headEnd/>
          <a:tailEnd/>
        </a:ln>
      </xdr:spPr>
    </xdr:sp>
    <xdr:clientData/>
  </xdr:oneCellAnchor>
  <xdr:oneCellAnchor>
    <xdr:from>
      <xdr:col>0</xdr:col>
      <xdr:colOff>1828800</xdr:colOff>
      <xdr:row>96</xdr:row>
      <xdr:rowOff>0</xdr:rowOff>
    </xdr:from>
    <xdr:ext cx="1333500" cy="247650"/>
    <xdr:sp macro="" textlink="">
      <xdr:nvSpPr>
        <xdr:cNvPr id="4061" name="Texto 17" hidden="1">
          <a:extLst>
            <a:ext uri="{FF2B5EF4-FFF2-40B4-BE49-F238E27FC236}">
              <a16:creationId xmlns:a16="http://schemas.microsoft.com/office/drawing/2014/main" id="{00000000-0008-0000-0000-0000DD0F0000}"/>
            </a:ext>
          </a:extLst>
        </xdr:cNvPr>
        <xdr:cNvSpPr txBox="1">
          <a:spLocks noChangeArrowheads="1"/>
        </xdr:cNvSpPr>
      </xdr:nvSpPr>
      <xdr:spPr bwMode="auto">
        <a:xfrm>
          <a:off x="205740" y="16665388"/>
          <a:ext cx="1333500" cy="247650"/>
        </a:xfrm>
        <a:prstGeom prst="rect">
          <a:avLst/>
        </a:prstGeom>
        <a:noFill/>
        <a:ln w="9525">
          <a:noFill/>
          <a:miter lim="800000"/>
          <a:headEnd/>
          <a:tailEnd/>
        </a:ln>
      </xdr:spPr>
    </xdr:sp>
    <xdr:clientData/>
  </xdr:oneCellAnchor>
  <xdr:oneCellAnchor>
    <xdr:from>
      <xdr:col>0</xdr:col>
      <xdr:colOff>1828800</xdr:colOff>
      <xdr:row>96</xdr:row>
      <xdr:rowOff>0</xdr:rowOff>
    </xdr:from>
    <xdr:ext cx="1333500" cy="247650"/>
    <xdr:sp macro="" textlink="">
      <xdr:nvSpPr>
        <xdr:cNvPr id="4062" name="Texto 17" hidden="1">
          <a:extLst>
            <a:ext uri="{FF2B5EF4-FFF2-40B4-BE49-F238E27FC236}">
              <a16:creationId xmlns:a16="http://schemas.microsoft.com/office/drawing/2014/main" id="{00000000-0008-0000-0000-0000DE0F0000}"/>
            </a:ext>
          </a:extLst>
        </xdr:cNvPr>
        <xdr:cNvSpPr txBox="1">
          <a:spLocks noChangeArrowheads="1"/>
        </xdr:cNvSpPr>
      </xdr:nvSpPr>
      <xdr:spPr bwMode="auto">
        <a:xfrm>
          <a:off x="205740" y="16665388"/>
          <a:ext cx="1333500" cy="247650"/>
        </a:xfrm>
        <a:prstGeom prst="rect">
          <a:avLst/>
        </a:prstGeom>
        <a:noFill/>
        <a:ln w="9525">
          <a:noFill/>
          <a:miter lim="800000"/>
          <a:headEnd/>
          <a:tailEnd/>
        </a:ln>
      </xdr:spPr>
    </xdr:sp>
    <xdr:clientData/>
  </xdr:oneCellAnchor>
  <xdr:oneCellAnchor>
    <xdr:from>
      <xdr:col>0</xdr:col>
      <xdr:colOff>1828800</xdr:colOff>
      <xdr:row>96</xdr:row>
      <xdr:rowOff>0</xdr:rowOff>
    </xdr:from>
    <xdr:ext cx="1333500" cy="247650"/>
    <xdr:sp macro="" textlink="">
      <xdr:nvSpPr>
        <xdr:cNvPr id="4063" name="Texto 17" hidden="1">
          <a:extLst>
            <a:ext uri="{FF2B5EF4-FFF2-40B4-BE49-F238E27FC236}">
              <a16:creationId xmlns:a16="http://schemas.microsoft.com/office/drawing/2014/main" id="{00000000-0008-0000-0000-0000DF0F0000}"/>
            </a:ext>
          </a:extLst>
        </xdr:cNvPr>
        <xdr:cNvSpPr txBox="1">
          <a:spLocks noChangeArrowheads="1"/>
        </xdr:cNvSpPr>
      </xdr:nvSpPr>
      <xdr:spPr bwMode="auto">
        <a:xfrm>
          <a:off x="205740" y="16665388"/>
          <a:ext cx="1333500" cy="247650"/>
        </a:xfrm>
        <a:prstGeom prst="rect">
          <a:avLst/>
        </a:prstGeom>
        <a:noFill/>
        <a:ln w="9525">
          <a:noFill/>
          <a:miter lim="800000"/>
          <a:headEnd/>
          <a:tailEnd/>
        </a:ln>
      </xdr:spPr>
    </xdr:sp>
    <xdr:clientData/>
  </xdr:oneCellAnchor>
  <xdr:oneCellAnchor>
    <xdr:from>
      <xdr:col>0</xdr:col>
      <xdr:colOff>1828800</xdr:colOff>
      <xdr:row>96</xdr:row>
      <xdr:rowOff>0</xdr:rowOff>
    </xdr:from>
    <xdr:ext cx="1333500" cy="238125"/>
    <xdr:sp macro="" textlink="">
      <xdr:nvSpPr>
        <xdr:cNvPr id="4064" name="Texto 17" hidden="1">
          <a:extLst>
            <a:ext uri="{FF2B5EF4-FFF2-40B4-BE49-F238E27FC236}">
              <a16:creationId xmlns:a16="http://schemas.microsoft.com/office/drawing/2014/main" id="{00000000-0008-0000-0000-0000E00F0000}"/>
            </a:ext>
          </a:extLst>
        </xdr:cNvPr>
        <xdr:cNvSpPr txBox="1">
          <a:spLocks noChangeArrowheads="1"/>
        </xdr:cNvSpPr>
      </xdr:nvSpPr>
      <xdr:spPr bwMode="auto">
        <a:xfrm>
          <a:off x="205740" y="16665388"/>
          <a:ext cx="1333500" cy="238125"/>
        </a:xfrm>
        <a:prstGeom prst="rect">
          <a:avLst/>
        </a:prstGeom>
        <a:noFill/>
        <a:ln w="9525">
          <a:noFill/>
          <a:miter lim="800000"/>
          <a:headEnd/>
          <a:tailEnd/>
        </a:ln>
      </xdr:spPr>
    </xdr:sp>
    <xdr:clientData/>
  </xdr:oneCellAnchor>
  <xdr:oneCellAnchor>
    <xdr:from>
      <xdr:col>0</xdr:col>
      <xdr:colOff>1828800</xdr:colOff>
      <xdr:row>96</xdr:row>
      <xdr:rowOff>0</xdr:rowOff>
    </xdr:from>
    <xdr:ext cx="1333500" cy="238125"/>
    <xdr:sp macro="" textlink="">
      <xdr:nvSpPr>
        <xdr:cNvPr id="4065" name="Texto 17" hidden="1">
          <a:extLst>
            <a:ext uri="{FF2B5EF4-FFF2-40B4-BE49-F238E27FC236}">
              <a16:creationId xmlns:a16="http://schemas.microsoft.com/office/drawing/2014/main" id="{00000000-0008-0000-0000-0000E10F0000}"/>
            </a:ext>
          </a:extLst>
        </xdr:cNvPr>
        <xdr:cNvSpPr txBox="1">
          <a:spLocks noChangeArrowheads="1"/>
        </xdr:cNvSpPr>
      </xdr:nvSpPr>
      <xdr:spPr bwMode="auto">
        <a:xfrm>
          <a:off x="205740" y="16665388"/>
          <a:ext cx="1333500" cy="238125"/>
        </a:xfrm>
        <a:prstGeom prst="rect">
          <a:avLst/>
        </a:prstGeom>
        <a:noFill/>
        <a:ln w="9525">
          <a:noFill/>
          <a:miter lim="800000"/>
          <a:headEnd/>
          <a:tailEnd/>
        </a:ln>
      </xdr:spPr>
    </xdr:sp>
    <xdr:clientData/>
  </xdr:oneCellAnchor>
  <xdr:oneCellAnchor>
    <xdr:from>
      <xdr:col>0</xdr:col>
      <xdr:colOff>1828800</xdr:colOff>
      <xdr:row>96</xdr:row>
      <xdr:rowOff>0</xdr:rowOff>
    </xdr:from>
    <xdr:ext cx="1333500" cy="238125"/>
    <xdr:sp macro="" textlink="">
      <xdr:nvSpPr>
        <xdr:cNvPr id="4066" name="Texto 17" hidden="1">
          <a:extLst>
            <a:ext uri="{FF2B5EF4-FFF2-40B4-BE49-F238E27FC236}">
              <a16:creationId xmlns:a16="http://schemas.microsoft.com/office/drawing/2014/main" id="{00000000-0008-0000-0000-0000E20F0000}"/>
            </a:ext>
          </a:extLst>
        </xdr:cNvPr>
        <xdr:cNvSpPr txBox="1">
          <a:spLocks noChangeArrowheads="1"/>
        </xdr:cNvSpPr>
      </xdr:nvSpPr>
      <xdr:spPr bwMode="auto">
        <a:xfrm>
          <a:off x="205740" y="16665388"/>
          <a:ext cx="1333500" cy="238125"/>
        </a:xfrm>
        <a:prstGeom prst="rect">
          <a:avLst/>
        </a:prstGeom>
        <a:noFill/>
        <a:ln w="9525">
          <a:noFill/>
          <a:miter lim="800000"/>
          <a:headEnd/>
          <a:tailEnd/>
        </a:ln>
      </xdr:spPr>
    </xdr:sp>
    <xdr:clientData/>
  </xdr:oneCellAnchor>
  <xdr:oneCellAnchor>
    <xdr:from>
      <xdr:col>0</xdr:col>
      <xdr:colOff>1828800</xdr:colOff>
      <xdr:row>96</xdr:row>
      <xdr:rowOff>0</xdr:rowOff>
    </xdr:from>
    <xdr:ext cx="1333500" cy="238125"/>
    <xdr:sp macro="" textlink="">
      <xdr:nvSpPr>
        <xdr:cNvPr id="4067" name="Texto 17" hidden="1">
          <a:extLst>
            <a:ext uri="{FF2B5EF4-FFF2-40B4-BE49-F238E27FC236}">
              <a16:creationId xmlns:a16="http://schemas.microsoft.com/office/drawing/2014/main" id="{00000000-0008-0000-0000-0000E30F0000}"/>
            </a:ext>
          </a:extLst>
        </xdr:cNvPr>
        <xdr:cNvSpPr txBox="1">
          <a:spLocks noChangeArrowheads="1"/>
        </xdr:cNvSpPr>
      </xdr:nvSpPr>
      <xdr:spPr bwMode="auto">
        <a:xfrm>
          <a:off x="205740" y="16665388"/>
          <a:ext cx="1333500" cy="238125"/>
        </a:xfrm>
        <a:prstGeom prst="rect">
          <a:avLst/>
        </a:prstGeom>
        <a:noFill/>
        <a:ln w="9525">
          <a:noFill/>
          <a:miter lim="800000"/>
          <a:headEnd/>
          <a:tailEnd/>
        </a:ln>
      </xdr:spPr>
    </xdr:sp>
    <xdr:clientData/>
  </xdr:oneCellAnchor>
  <xdr:oneCellAnchor>
    <xdr:from>
      <xdr:col>0</xdr:col>
      <xdr:colOff>1828800</xdr:colOff>
      <xdr:row>96</xdr:row>
      <xdr:rowOff>0</xdr:rowOff>
    </xdr:from>
    <xdr:ext cx="1333500" cy="238125"/>
    <xdr:sp macro="" textlink="">
      <xdr:nvSpPr>
        <xdr:cNvPr id="4068" name="Texto 17" hidden="1">
          <a:extLst>
            <a:ext uri="{FF2B5EF4-FFF2-40B4-BE49-F238E27FC236}">
              <a16:creationId xmlns:a16="http://schemas.microsoft.com/office/drawing/2014/main" id="{00000000-0008-0000-0000-0000E40F0000}"/>
            </a:ext>
          </a:extLst>
        </xdr:cNvPr>
        <xdr:cNvSpPr txBox="1">
          <a:spLocks noChangeArrowheads="1"/>
        </xdr:cNvSpPr>
      </xdr:nvSpPr>
      <xdr:spPr bwMode="auto">
        <a:xfrm>
          <a:off x="205740" y="16665388"/>
          <a:ext cx="1333500" cy="238125"/>
        </a:xfrm>
        <a:prstGeom prst="rect">
          <a:avLst/>
        </a:prstGeom>
        <a:noFill/>
        <a:ln w="9525">
          <a:noFill/>
          <a:miter lim="800000"/>
          <a:headEnd/>
          <a:tailEnd/>
        </a:ln>
      </xdr:spPr>
    </xdr:sp>
    <xdr:clientData/>
  </xdr:oneCellAnchor>
  <xdr:oneCellAnchor>
    <xdr:from>
      <xdr:col>0</xdr:col>
      <xdr:colOff>1828800</xdr:colOff>
      <xdr:row>96</xdr:row>
      <xdr:rowOff>0</xdr:rowOff>
    </xdr:from>
    <xdr:ext cx="1333500" cy="238125"/>
    <xdr:sp macro="" textlink="">
      <xdr:nvSpPr>
        <xdr:cNvPr id="4069" name="Texto 17" hidden="1">
          <a:extLst>
            <a:ext uri="{FF2B5EF4-FFF2-40B4-BE49-F238E27FC236}">
              <a16:creationId xmlns:a16="http://schemas.microsoft.com/office/drawing/2014/main" id="{00000000-0008-0000-0000-0000E50F0000}"/>
            </a:ext>
          </a:extLst>
        </xdr:cNvPr>
        <xdr:cNvSpPr txBox="1">
          <a:spLocks noChangeArrowheads="1"/>
        </xdr:cNvSpPr>
      </xdr:nvSpPr>
      <xdr:spPr bwMode="auto">
        <a:xfrm>
          <a:off x="205740" y="16665388"/>
          <a:ext cx="1333500" cy="238125"/>
        </a:xfrm>
        <a:prstGeom prst="rect">
          <a:avLst/>
        </a:prstGeom>
        <a:noFill/>
        <a:ln w="9525">
          <a:noFill/>
          <a:miter lim="800000"/>
          <a:headEnd/>
          <a:tailEnd/>
        </a:ln>
      </xdr:spPr>
    </xdr:sp>
    <xdr:clientData/>
  </xdr:oneCellAnchor>
  <xdr:oneCellAnchor>
    <xdr:from>
      <xdr:col>0</xdr:col>
      <xdr:colOff>1828800</xdr:colOff>
      <xdr:row>96</xdr:row>
      <xdr:rowOff>0</xdr:rowOff>
    </xdr:from>
    <xdr:ext cx="1333500" cy="238125"/>
    <xdr:sp macro="" textlink="">
      <xdr:nvSpPr>
        <xdr:cNvPr id="4070" name="Texto 17" hidden="1">
          <a:extLst>
            <a:ext uri="{FF2B5EF4-FFF2-40B4-BE49-F238E27FC236}">
              <a16:creationId xmlns:a16="http://schemas.microsoft.com/office/drawing/2014/main" id="{00000000-0008-0000-0000-0000E60F0000}"/>
            </a:ext>
          </a:extLst>
        </xdr:cNvPr>
        <xdr:cNvSpPr txBox="1">
          <a:spLocks noChangeArrowheads="1"/>
        </xdr:cNvSpPr>
      </xdr:nvSpPr>
      <xdr:spPr bwMode="auto">
        <a:xfrm>
          <a:off x="205740" y="16665388"/>
          <a:ext cx="1333500" cy="238125"/>
        </a:xfrm>
        <a:prstGeom prst="rect">
          <a:avLst/>
        </a:prstGeom>
        <a:noFill/>
        <a:ln w="9525">
          <a:noFill/>
          <a:miter lim="800000"/>
          <a:headEnd/>
          <a:tailEnd/>
        </a:ln>
      </xdr:spPr>
    </xdr:sp>
    <xdr:clientData/>
  </xdr:oneCellAnchor>
  <xdr:oneCellAnchor>
    <xdr:from>
      <xdr:col>1</xdr:col>
      <xdr:colOff>552450</xdr:colOff>
      <xdr:row>96</xdr:row>
      <xdr:rowOff>0</xdr:rowOff>
    </xdr:from>
    <xdr:ext cx="1333500" cy="238125"/>
    <xdr:sp macro="" textlink="">
      <xdr:nvSpPr>
        <xdr:cNvPr id="4071" name="Texto 17" hidden="1">
          <a:extLst>
            <a:ext uri="{FF2B5EF4-FFF2-40B4-BE49-F238E27FC236}">
              <a16:creationId xmlns:a16="http://schemas.microsoft.com/office/drawing/2014/main" id="{00000000-0008-0000-0000-0000E70F0000}"/>
            </a:ext>
          </a:extLst>
        </xdr:cNvPr>
        <xdr:cNvSpPr txBox="1">
          <a:spLocks noChangeArrowheads="1"/>
        </xdr:cNvSpPr>
      </xdr:nvSpPr>
      <xdr:spPr bwMode="auto">
        <a:xfrm>
          <a:off x="758638" y="16665388"/>
          <a:ext cx="1333500" cy="238125"/>
        </a:xfrm>
        <a:prstGeom prst="rect">
          <a:avLst/>
        </a:prstGeom>
        <a:noFill/>
        <a:ln w="9525">
          <a:noFill/>
          <a:miter lim="800000"/>
          <a:headEnd/>
          <a:tailEnd/>
        </a:ln>
      </xdr:spPr>
    </xdr:sp>
    <xdr:clientData/>
  </xdr:oneCellAnchor>
  <xdr:oneCellAnchor>
    <xdr:from>
      <xdr:col>2</xdr:col>
      <xdr:colOff>552450</xdr:colOff>
      <xdr:row>96</xdr:row>
      <xdr:rowOff>0</xdr:rowOff>
    </xdr:from>
    <xdr:ext cx="1333500" cy="238125"/>
    <xdr:sp macro="" textlink="">
      <xdr:nvSpPr>
        <xdr:cNvPr id="4072" name="Texto 17" hidden="1">
          <a:extLst>
            <a:ext uri="{FF2B5EF4-FFF2-40B4-BE49-F238E27FC236}">
              <a16:creationId xmlns:a16="http://schemas.microsoft.com/office/drawing/2014/main" id="{00000000-0008-0000-0000-0000E80F0000}"/>
            </a:ext>
          </a:extLst>
        </xdr:cNvPr>
        <xdr:cNvSpPr txBox="1">
          <a:spLocks noChangeArrowheads="1"/>
        </xdr:cNvSpPr>
      </xdr:nvSpPr>
      <xdr:spPr bwMode="auto">
        <a:xfrm>
          <a:off x="1753721" y="16665388"/>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4073" name="Texto 17" hidden="1">
          <a:extLst>
            <a:ext uri="{FF2B5EF4-FFF2-40B4-BE49-F238E27FC236}">
              <a16:creationId xmlns:a16="http://schemas.microsoft.com/office/drawing/2014/main" id="{00000000-0008-0000-0000-0000E90F0000}"/>
            </a:ext>
          </a:extLst>
        </xdr:cNvPr>
        <xdr:cNvSpPr txBox="1">
          <a:spLocks noChangeArrowheads="1"/>
        </xdr:cNvSpPr>
      </xdr:nvSpPr>
      <xdr:spPr bwMode="auto">
        <a:xfrm>
          <a:off x="205740" y="17167412"/>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4074" name="Texto 17" hidden="1">
          <a:extLst>
            <a:ext uri="{FF2B5EF4-FFF2-40B4-BE49-F238E27FC236}">
              <a16:creationId xmlns:a16="http://schemas.microsoft.com/office/drawing/2014/main" id="{00000000-0008-0000-0000-0000EA0F0000}"/>
            </a:ext>
          </a:extLst>
        </xdr:cNvPr>
        <xdr:cNvSpPr txBox="1">
          <a:spLocks noChangeArrowheads="1"/>
        </xdr:cNvSpPr>
      </xdr:nvSpPr>
      <xdr:spPr bwMode="auto">
        <a:xfrm>
          <a:off x="205740" y="17167412"/>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4075" name="Texto 17" hidden="1">
          <a:extLst>
            <a:ext uri="{FF2B5EF4-FFF2-40B4-BE49-F238E27FC236}">
              <a16:creationId xmlns:a16="http://schemas.microsoft.com/office/drawing/2014/main" id="{00000000-0008-0000-0000-0000EB0F0000}"/>
            </a:ext>
          </a:extLst>
        </xdr:cNvPr>
        <xdr:cNvSpPr txBox="1">
          <a:spLocks noChangeArrowheads="1"/>
        </xdr:cNvSpPr>
      </xdr:nvSpPr>
      <xdr:spPr bwMode="auto">
        <a:xfrm>
          <a:off x="205740" y="17167412"/>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4076" name="Texto 17" hidden="1">
          <a:extLst>
            <a:ext uri="{FF2B5EF4-FFF2-40B4-BE49-F238E27FC236}">
              <a16:creationId xmlns:a16="http://schemas.microsoft.com/office/drawing/2014/main" id="{00000000-0008-0000-0000-0000EC0F0000}"/>
            </a:ext>
          </a:extLst>
        </xdr:cNvPr>
        <xdr:cNvSpPr txBox="1">
          <a:spLocks noChangeArrowheads="1"/>
        </xdr:cNvSpPr>
      </xdr:nvSpPr>
      <xdr:spPr bwMode="auto">
        <a:xfrm>
          <a:off x="205740" y="17167412"/>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4077" name="Texto 17" hidden="1">
          <a:extLst>
            <a:ext uri="{FF2B5EF4-FFF2-40B4-BE49-F238E27FC236}">
              <a16:creationId xmlns:a16="http://schemas.microsoft.com/office/drawing/2014/main" id="{00000000-0008-0000-0000-0000ED0F0000}"/>
            </a:ext>
          </a:extLst>
        </xdr:cNvPr>
        <xdr:cNvSpPr txBox="1">
          <a:spLocks noChangeArrowheads="1"/>
        </xdr:cNvSpPr>
      </xdr:nvSpPr>
      <xdr:spPr bwMode="auto">
        <a:xfrm>
          <a:off x="205740" y="17167412"/>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4078" name="Texto 17" hidden="1">
          <a:extLst>
            <a:ext uri="{FF2B5EF4-FFF2-40B4-BE49-F238E27FC236}">
              <a16:creationId xmlns:a16="http://schemas.microsoft.com/office/drawing/2014/main" id="{00000000-0008-0000-0000-0000EE0F0000}"/>
            </a:ext>
          </a:extLst>
        </xdr:cNvPr>
        <xdr:cNvSpPr txBox="1">
          <a:spLocks noChangeArrowheads="1"/>
        </xdr:cNvSpPr>
      </xdr:nvSpPr>
      <xdr:spPr bwMode="auto">
        <a:xfrm>
          <a:off x="205740" y="17167412"/>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4079" name="Texto 17" hidden="1">
          <a:extLst>
            <a:ext uri="{FF2B5EF4-FFF2-40B4-BE49-F238E27FC236}">
              <a16:creationId xmlns:a16="http://schemas.microsoft.com/office/drawing/2014/main" id="{00000000-0008-0000-0000-0000EF0F0000}"/>
            </a:ext>
          </a:extLst>
        </xdr:cNvPr>
        <xdr:cNvSpPr txBox="1">
          <a:spLocks noChangeArrowheads="1"/>
        </xdr:cNvSpPr>
      </xdr:nvSpPr>
      <xdr:spPr bwMode="auto">
        <a:xfrm>
          <a:off x="205740" y="17167412"/>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4080" name="Texto 17" hidden="1">
          <a:extLst>
            <a:ext uri="{FF2B5EF4-FFF2-40B4-BE49-F238E27FC236}">
              <a16:creationId xmlns:a16="http://schemas.microsoft.com/office/drawing/2014/main" id="{00000000-0008-0000-0000-0000F00F0000}"/>
            </a:ext>
          </a:extLst>
        </xdr:cNvPr>
        <xdr:cNvSpPr txBox="1">
          <a:spLocks noChangeArrowheads="1"/>
        </xdr:cNvSpPr>
      </xdr:nvSpPr>
      <xdr:spPr bwMode="auto">
        <a:xfrm>
          <a:off x="205740" y="17167412"/>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47650"/>
    <xdr:sp macro="" textlink="">
      <xdr:nvSpPr>
        <xdr:cNvPr id="4081" name="Texto 17" hidden="1">
          <a:extLst>
            <a:ext uri="{FF2B5EF4-FFF2-40B4-BE49-F238E27FC236}">
              <a16:creationId xmlns:a16="http://schemas.microsoft.com/office/drawing/2014/main" id="{00000000-0008-0000-0000-0000F10F0000}"/>
            </a:ext>
          </a:extLst>
        </xdr:cNvPr>
        <xdr:cNvSpPr txBox="1">
          <a:spLocks noChangeArrowheads="1"/>
        </xdr:cNvSpPr>
      </xdr:nvSpPr>
      <xdr:spPr bwMode="auto">
        <a:xfrm>
          <a:off x="205740" y="17167412"/>
          <a:ext cx="1333500" cy="247650"/>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47650"/>
    <xdr:sp macro="" textlink="">
      <xdr:nvSpPr>
        <xdr:cNvPr id="4082" name="Texto 17" hidden="1">
          <a:extLst>
            <a:ext uri="{FF2B5EF4-FFF2-40B4-BE49-F238E27FC236}">
              <a16:creationId xmlns:a16="http://schemas.microsoft.com/office/drawing/2014/main" id="{00000000-0008-0000-0000-0000F20F0000}"/>
            </a:ext>
          </a:extLst>
        </xdr:cNvPr>
        <xdr:cNvSpPr txBox="1">
          <a:spLocks noChangeArrowheads="1"/>
        </xdr:cNvSpPr>
      </xdr:nvSpPr>
      <xdr:spPr bwMode="auto">
        <a:xfrm>
          <a:off x="205740" y="17167412"/>
          <a:ext cx="1333500" cy="247650"/>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47650"/>
    <xdr:sp macro="" textlink="">
      <xdr:nvSpPr>
        <xdr:cNvPr id="4083" name="Texto 17" hidden="1">
          <a:extLst>
            <a:ext uri="{FF2B5EF4-FFF2-40B4-BE49-F238E27FC236}">
              <a16:creationId xmlns:a16="http://schemas.microsoft.com/office/drawing/2014/main" id="{00000000-0008-0000-0000-0000F30F0000}"/>
            </a:ext>
          </a:extLst>
        </xdr:cNvPr>
        <xdr:cNvSpPr txBox="1">
          <a:spLocks noChangeArrowheads="1"/>
        </xdr:cNvSpPr>
      </xdr:nvSpPr>
      <xdr:spPr bwMode="auto">
        <a:xfrm>
          <a:off x="205740" y="17167412"/>
          <a:ext cx="1333500" cy="247650"/>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47650"/>
    <xdr:sp macro="" textlink="">
      <xdr:nvSpPr>
        <xdr:cNvPr id="4084" name="Texto 17" hidden="1">
          <a:extLst>
            <a:ext uri="{FF2B5EF4-FFF2-40B4-BE49-F238E27FC236}">
              <a16:creationId xmlns:a16="http://schemas.microsoft.com/office/drawing/2014/main" id="{00000000-0008-0000-0000-0000F40F0000}"/>
            </a:ext>
          </a:extLst>
        </xdr:cNvPr>
        <xdr:cNvSpPr txBox="1">
          <a:spLocks noChangeArrowheads="1"/>
        </xdr:cNvSpPr>
      </xdr:nvSpPr>
      <xdr:spPr bwMode="auto">
        <a:xfrm>
          <a:off x="205740" y="17167412"/>
          <a:ext cx="1333500" cy="247650"/>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47650"/>
    <xdr:sp macro="" textlink="">
      <xdr:nvSpPr>
        <xdr:cNvPr id="4085" name="Texto 17" hidden="1">
          <a:extLst>
            <a:ext uri="{FF2B5EF4-FFF2-40B4-BE49-F238E27FC236}">
              <a16:creationId xmlns:a16="http://schemas.microsoft.com/office/drawing/2014/main" id="{00000000-0008-0000-0000-0000F50F0000}"/>
            </a:ext>
          </a:extLst>
        </xdr:cNvPr>
        <xdr:cNvSpPr txBox="1">
          <a:spLocks noChangeArrowheads="1"/>
        </xdr:cNvSpPr>
      </xdr:nvSpPr>
      <xdr:spPr bwMode="auto">
        <a:xfrm>
          <a:off x="205740" y="17167412"/>
          <a:ext cx="1333500" cy="247650"/>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47650"/>
    <xdr:sp macro="" textlink="">
      <xdr:nvSpPr>
        <xdr:cNvPr id="4086" name="Texto 17" hidden="1">
          <a:extLst>
            <a:ext uri="{FF2B5EF4-FFF2-40B4-BE49-F238E27FC236}">
              <a16:creationId xmlns:a16="http://schemas.microsoft.com/office/drawing/2014/main" id="{00000000-0008-0000-0000-0000F60F0000}"/>
            </a:ext>
          </a:extLst>
        </xdr:cNvPr>
        <xdr:cNvSpPr txBox="1">
          <a:spLocks noChangeArrowheads="1"/>
        </xdr:cNvSpPr>
      </xdr:nvSpPr>
      <xdr:spPr bwMode="auto">
        <a:xfrm>
          <a:off x="205740" y="17167412"/>
          <a:ext cx="1333500" cy="247650"/>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4087" name="Texto 17" hidden="1">
          <a:extLst>
            <a:ext uri="{FF2B5EF4-FFF2-40B4-BE49-F238E27FC236}">
              <a16:creationId xmlns:a16="http://schemas.microsoft.com/office/drawing/2014/main" id="{00000000-0008-0000-0000-0000F70F0000}"/>
            </a:ext>
          </a:extLst>
        </xdr:cNvPr>
        <xdr:cNvSpPr txBox="1">
          <a:spLocks noChangeArrowheads="1"/>
        </xdr:cNvSpPr>
      </xdr:nvSpPr>
      <xdr:spPr bwMode="auto">
        <a:xfrm>
          <a:off x="205740" y="17167412"/>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4088" name="Texto 17" hidden="1">
          <a:extLst>
            <a:ext uri="{FF2B5EF4-FFF2-40B4-BE49-F238E27FC236}">
              <a16:creationId xmlns:a16="http://schemas.microsoft.com/office/drawing/2014/main" id="{00000000-0008-0000-0000-0000F80F0000}"/>
            </a:ext>
          </a:extLst>
        </xdr:cNvPr>
        <xdr:cNvSpPr txBox="1">
          <a:spLocks noChangeArrowheads="1"/>
        </xdr:cNvSpPr>
      </xdr:nvSpPr>
      <xdr:spPr bwMode="auto">
        <a:xfrm>
          <a:off x="205740" y="17167412"/>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4089" name="Texto 17" hidden="1">
          <a:extLst>
            <a:ext uri="{FF2B5EF4-FFF2-40B4-BE49-F238E27FC236}">
              <a16:creationId xmlns:a16="http://schemas.microsoft.com/office/drawing/2014/main" id="{00000000-0008-0000-0000-0000F90F0000}"/>
            </a:ext>
          </a:extLst>
        </xdr:cNvPr>
        <xdr:cNvSpPr txBox="1">
          <a:spLocks noChangeArrowheads="1"/>
        </xdr:cNvSpPr>
      </xdr:nvSpPr>
      <xdr:spPr bwMode="auto">
        <a:xfrm>
          <a:off x="205740" y="17167412"/>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4090" name="Texto 17" hidden="1">
          <a:extLst>
            <a:ext uri="{FF2B5EF4-FFF2-40B4-BE49-F238E27FC236}">
              <a16:creationId xmlns:a16="http://schemas.microsoft.com/office/drawing/2014/main" id="{00000000-0008-0000-0000-0000FA0F0000}"/>
            </a:ext>
          </a:extLst>
        </xdr:cNvPr>
        <xdr:cNvSpPr txBox="1">
          <a:spLocks noChangeArrowheads="1"/>
        </xdr:cNvSpPr>
      </xdr:nvSpPr>
      <xdr:spPr bwMode="auto">
        <a:xfrm>
          <a:off x="205740" y="17167412"/>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4091" name="Texto 17" hidden="1">
          <a:extLst>
            <a:ext uri="{FF2B5EF4-FFF2-40B4-BE49-F238E27FC236}">
              <a16:creationId xmlns:a16="http://schemas.microsoft.com/office/drawing/2014/main" id="{00000000-0008-0000-0000-0000FB0F0000}"/>
            </a:ext>
          </a:extLst>
        </xdr:cNvPr>
        <xdr:cNvSpPr txBox="1">
          <a:spLocks noChangeArrowheads="1"/>
        </xdr:cNvSpPr>
      </xdr:nvSpPr>
      <xdr:spPr bwMode="auto">
        <a:xfrm>
          <a:off x="205740" y="17167412"/>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4092" name="Texto 17" hidden="1">
          <a:extLst>
            <a:ext uri="{FF2B5EF4-FFF2-40B4-BE49-F238E27FC236}">
              <a16:creationId xmlns:a16="http://schemas.microsoft.com/office/drawing/2014/main" id="{00000000-0008-0000-0000-0000FC0F0000}"/>
            </a:ext>
          </a:extLst>
        </xdr:cNvPr>
        <xdr:cNvSpPr txBox="1">
          <a:spLocks noChangeArrowheads="1"/>
        </xdr:cNvSpPr>
      </xdr:nvSpPr>
      <xdr:spPr bwMode="auto">
        <a:xfrm>
          <a:off x="205740" y="17167412"/>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4093" name="Texto 17" hidden="1">
          <a:extLst>
            <a:ext uri="{FF2B5EF4-FFF2-40B4-BE49-F238E27FC236}">
              <a16:creationId xmlns:a16="http://schemas.microsoft.com/office/drawing/2014/main" id="{00000000-0008-0000-0000-0000FD0F0000}"/>
            </a:ext>
          </a:extLst>
        </xdr:cNvPr>
        <xdr:cNvSpPr txBox="1">
          <a:spLocks noChangeArrowheads="1"/>
        </xdr:cNvSpPr>
      </xdr:nvSpPr>
      <xdr:spPr bwMode="auto">
        <a:xfrm>
          <a:off x="205740" y="17167412"/>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4094" name="Texto 17" hidden="1">
          <a:extLst>
            <a:ext uri="{FF2B5EF4-FFF2-40B4-BE49-F238E27FC236}">
              <a16:creationId xmlns:a16="http://schemas.microsoft.com/office/drawing/2014/main" id="{00000000-0008-0000-0000-0000FE0F0000}"/>
            </a:ext>
          </a:extLst>
        </xdr:cNvPr>
        <xdr:cNvSpPr txBox="1">
          <a:spLocks noChangeArrowheads="1"/>
        </xdr:cNvSpPr>
      </xdr:nvSpPr>
      <xdr:spPr bwMode="auto">
        <a:xfrm>
          <a:off x="205740" y="17167412"/>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47650"/>
    <xdr:sp macro="" textlink="">
      <xdr:nvSpPr>
        <xdr:cNvPr id="4095" name="Texto 17" hidden="1">
          <a:extLst>
            <a:ext uri="{FF2B5EF4-FFF2-40B4-BE49-F238E27FC236}">
              <a16:creationId xmlns:a16="http://schemas.microsoft.com/office/drawing/2014/main" id="{00000000-0008-0000-0000-0000FF0F0000}"/>
            </a:ext>
          </a:extLst>
        </xdr:cNvPr>
        <xdr:cNvSpPr txBox="1">
          <a:spLocks noChangeArrowheads="1"/>
        </xdr:cNvSpPr>
      </xdr:nvSpPr>
      <xdr:spPr bwMode="auto">
        <a:xfrm>
          <a:off x="205740" y="17167412"/>
          <a:ext cx="1333500" cy="247650"/>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47650"/>
    <xdr:sp macro="" textlink="">
      <xdr:nvSpPr>
        <xdr:cNvPr id="4096" name="Texto 17" hidden="1">
          <a:extLst>
            <a:ext uri="{FF2B5EF4-FFF2-40B4-BE49-F238E27FC236}">
              <a16:creationId xmlns:a16="http://schemas.microsoft.com/office/drawing/2014/main" id="{00000000-0008-0000-0000-000000100000}"/>
            </a:ext>
          </a:extLst>
        </xdr:cNvPr>
        <xdr:cNvSpPr txBox="1">
          <a:spLocks noChangeArrowheads="1"/>
        </xdr:cNvSpPr>
      </xdr:nvSpPr>
      <xdr:spPr bwMode="auto">
        <a:xfrm>
          <a:off x="205740" y="17167412"/>
          <a:ext cx="1333500" cy="247650"/>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47650"/>
    <xdr:sp macro="" textlink="">
      <xdr:nvSpPr>
        <xdr:cNvPr id="4097" name="Texto 17" hidden="1">
          <a:extLst>
            <a:ext uri="{FF2B5EF4-FFF2-40B4-BE49-F238E27FC236}">
              <a16:creationId xmlns:a16="http://schemas.microsoft.com/office/drawing/2014/main" id="{00000000-0008-0000-0000-000001100000}"/>
            </a:ext>
          </a:extLst>
        </xdr:cNvPr>
        <xdr:cNvSpPr txBox="1">
          <a:spLocks noChangeArrowheads="1"/>
        </xdr:cNvSpPr>
      </xdr:nvSpPr>
      <xdr:spPr bwMode="auto">
        <a:xfrm>
          <a:off x="205740" y="17167412"/>
          <a:ext cx="1333500" cy="247650"/>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47650"/>
    <xdr:sp macro="" textlink="">
      <xdr:nvSpPr>
        <xdr:cNvPr id="4098" name="Texto 17" hidden="1">
          <a:extLst>
            <a:ext uri="{FF2B5EF4-FFF2-40B4-BE49-F238E27FC236}">
              <a16:creationId xmlns:a16="http://schemas.microsoft.com/office/drawing/2014/main" id="{00000000-0008-0000-0000-000002100000}"/>
            </a:ext>
          </a:extLst>
        </xdr:cNvPr>
        <xdr:cNvSpPr txBox="1">
          <a:spLocks noChangeArrowheads="1"/>
        </xdr:cNvSpPr>
      </xdr:nvSpPr>
      <xdr:spPr bwMode="auto">
        <a:xfrm>
          <a:off x="205740" y="17167412"/>
          <a:ext cx="1333500" cy="247650"/>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47650"/>
    <xdr:sp macro="" textlink="">
      <xdr:nvSpPr>
        <xdr:cNvPr id="4099" name="Texto 17" hidden="1">
          <a:extLst>
            <a:ext uri="{FF2B5EF4-FFF2-40B4-BE49-F238E27FC236}">
              <a16:creationId xmlns:a16="http://schemas.microsoft.com/office/drawing/2014/main" id="{00000000-0008-0000-0000-000003100000}"/>
            </a:ext>
          </a:extLst>
        </xdr:cNvPr>
        <xdr:cNvSpPr txBox="1">
          <a:spLocks noChangeArrowheads="1"/>
        </xdr:cNvSpPr>
      </xdr:nvSpPr>
      <xdr:spPr bwMode="auto">
        <a:xfrm>
          <a:off x="205740" y="17167412"/>
          <a:ext cx="1333500" cy="247650"/>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47650"/>
    <xdr:sp macro="" textlink="">
      <xdr:nvSpPr>
        <xdr:cNvPr id="4100" name="Texto 17" hidden="1">
          <a:extLst>
            <a:ext uri="{FF2B5EF4-FFF2-40B4-BE49-F238E27FC236}">
              <a16:creationId xmlns:a16="http://schemas.microsoft.com/office/drawing/2014/main" id="{00000000-0008-0000-0000-000004100000}"/>
            </a:ext>
          </a:extLst>
        </xdr:cNvPr>
        <xdr:cNvSpPr txBox="1">
          <a:spLocks noChangeArrowheads="1"/>
        </xdr:cNvSpPr>
      </xdr:nvSpPr>
      <xdr:spPr bwMode="auto">
        <a:xfrm>
          <a:off x="205740" y="17167412"/>
          <a:ext cx="1333500" cy="247650"/>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4101" name="Texto 17" hidden="1">
          <a:extLst>
            <a:ext uri="{FF2B5EF4-FFF2-40B4-BE49-F238E27FC236}">
              <a16:creationId xmlns:a16="http://schemas.microsoft.com/office/drawing/2014/main" id="{00000000-0008-0000-0000-000005100000}"/>
            </a:ext>
          </a:extLst>
        </xdr:cNvPr>
        <xdr:cNvSpPr txBox="1">
          <a:spLocks noChangeArrowheads="1"/>
        </xdr:cNvSpPr>
      </xdr:nvSpPr>
      <xdr:spPr bwMode="auto">
        <a:xfrm>
          <a:off x="205740" y="17167412"/>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4102" name="Texto 17" hidden="1">
          <a:extLst>
            <a:ext uri="{FF2B5EF4-FFF2-40B4-BE49-F238E27FC236}">
              <a16:creationId xmlns:a16="http://schemas.microsoft.com/office/drawing/2014/main" id="{00000000-0008-0000-0000-000006100000}"/>
            </a:ext>
          </a:extLst>
        </xdr:cNvPr>
        <xdr:cNvSpPr txBox="1">
          <a:spLocks noChangeArrowheads="1"/>
        </xdr:cNvSpPr>
      </xdr:nvSpPr>
      <xdr:spPr bwMode="auto">
        <a:xfrm>
          <a:off x="205740" y="17167412"/>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4103" name="Texto 17" hidden="1">
          <a:extLst>
            <a:ext uri="{FF2B5EF4-FFF2-40B4-BE49-F238E27FC236}">
              <a16:creationId xmlns:a16="http://schemas.microsoft.com/office/drawing/2014/main" id="{00000000-0008-0000-0000-000007100000}"/>
            </a:ext>
          </a:extLst>
        </xdr:cNvPr>
        <xdr:cNvSpPr txBox="1">
          <a:spLocks noChangeArrowheads="1"/>
        </xdr:cNvSpPr>
      </xdr:nvSpPr>
      <xdr:spPr bwMode="auto">
        <a:xfrm>
          <a:off x="205740" y="17167412"/>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4104" name="Texto 17" hidden="1">
          <a:extLst>
            <a:ext uri="{FF2B5EF4-FFF2-40B4-BE49-F238E27FC236}">
              <a16:creationId xmlns:a16="http://schemas.microsoft.com/office/drawing/2014/main" id="{00000000-0008-0000-0000-000008100000}"/>
            </a:ext>
          </a:extLst>
        </xdr:cNvPr>
        <xdr:cNvSpPr txBox="1">
          <a:spLocks noChangeArrowheads="1"/>
        </xdr:cNvSpPr>
      </xdr:nvSpPr>
      <xdr:spPr bwMode="auto">
        <a:xfrm>
          <a:off x="205740" y="17167412"/>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4105" name="Texto 17" hidden="1">
          <a:extLst>
            <a:ext uri="{FF2B5EF4-FFF2-40B4-BE49-F238E27FC236}">
              <a16:creationId xmlns:a16="http://schemas.microsoft.com/office/drawing/2014/main" id="{00000000-0008-0000-0000-000009100000}"/>
            </a:ext>
          </a:extLst>
        </xdr:cNvPr>
        <xdr:cNvSpPr txBox="1">
          <a:spLocks noChangeArrowheads="1"/>
        </xdr:cNvSpPr>
      </xdr:nvSpPr>
      <xdr:spPr bwMode="auto">
        <a:xfrm>
          <a:off x="205740" y="17167412"/>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4106" name="Texto 17" hidden="1">
          <a:extLst>
            <a:ext uri="{FF2B5EF4-FFF2-40B4-BE49-F238E27FC236}">
              <a16:creationId xmlns:a16="http://schemas.microsoft.com/office/drawing/2014/main" id="{00000000-0008-0000-0000-00000A100000}"/>
            </a:ext>
          </a:extLst>
        </xdr:cNvPr>
        <xdr:cNvSpPr txBox="1">
          <a:spLocks noChangeArrowheads="1"/>
        </xdr:cNvSpPr>
      </xdr:nvSpPr>
      <xdr:spPr bwMode="auto">
        <a:xfrm>
          <a:off x="205740" y="17167412"/>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4107" name="Texto 17" hidden="1">
          <a:extLst>
            <a:ext uri="{FF2B5EF4-FFF2-40B4-BE49-F238E27FC236}">
              <a16:creationId xmlns:a16="http://schemas.microsoft.com/office/drawing/2014/main" id="{00000000-0008-0000-0000-00000B100000}"/>
            </a:ext>
          </a:extLst>
        </xdr:cNvPr>
        <xdr:cNvSpPr txBox="1">
          <a:spLocks noChangeArrowheads="1"/>
        </xdr:cNvSpPr>
      </xdr:nvSpPr>
      <xdr:spPr bwMode="auto">
        <a:xfrm>
          <a:off x="205740" y="17167412"/>
          <a:ext cx="1333500" cy="238125"/>
        </a:xfrm>
        <a:prstGeom prst="rect">
          <a:avLst/>
        </a:prstGeom>
        <a:noFill/>
        <a:ln w="9525">
          <a:noFill/>
          <a:miter lim="800000"/>
          <a:headEnd/>
          <a:tailEnd/>
        </a:ln>
      </xdr:spPr>
    </xdr:sp>
    <xdr:clientData/>
  </xdr:oneCellAnchor>
  <xdr:oneCellAnchor>
    <xdr:from>
      <xdr:col>1</xdr:col>
      <xdr:colOff>552450</xdr:colOff>
      <xdr:row>115</xdr:row>
      <xdr:rowOff>0</xdr:rowOff>
    </xdr:from>
    <xdr:ext cx="1333500" cy="238125"/>
    <xdr:sp macro="" textlink="">
      <xdr:nvSpPr>
        <xdr:cNvPr id="4108" name="Texto 17" hidden="1">
          <a:extLst>
            <a:ext uri="{FF2B5EF4-FFF2-40B4-BE49-F238E27FC236}">
              <a16:creationId xmlns:a16="http://schemas.microsoft.com/office/drawing/2014/main" id="{00000000-0008-0000-0000-00000C100000}"/>
            </a:ext>
          </a:extLst>
        </xdr:cNvPr>
        <xdr:cNvSpPr txBox="1">
          <a:spLocks noChangeArrowheads="1"/>
        </xdr:cNvSpPr>
      </xdr:nvSpPr>
      <xdr:spPr bwMode="auto">
        <a:xfrm>
          <a:off x="758638" y="17167412"/>
          <a:ext cx="1333500" cy="238125"/>
        </a:xfrm>
        <a:prstGeom prst="rect">
          <a:avLst/>
        </a:prstGeom>
        <a:noFill/>
        <a:ln w="9525">
          <a:noFill/>
          <a:miter lim="800000"/>
          <a:headEnd/>
          <a:tailEnd/>
        </a:ln>
      </xdr:spPr>
    </xdr:sp>
    <xdr:clientData/>
  </xdr:oneCellAnchor>
  <xdr:oneCellAnchor>
    <xdr:from>
      <xdr:col>2</xdr:col>
      <xdr:colOff>552450</xdr:colOff>
      <xdr:row>115</xdr:row>
      <xdr:rowOff>0</xdr:rowOff>
    </xdr:from>
    <xdr:ext cx="1333500" cy="238125"/>
    <xdr:sp macro="" textlink="">
      <xdr:nvSpPr>
        <xdr:cNvPr id="4109" name="Texto 17" hidden="1">
          <a:extLst>
            <a:ext uri="{FF2B5EF4-FFF2-40B4-BE49-F238E27FC236}">
              <a16:creationId xmlns:a16="http://schemas.microsoft.com/office/drawing/2014/main" id="{00000000-0008-0000-0000-00000D100000}"/>
            </a:ext>
          </a:extLst>
        </xdr:cNvPr>
        <xdr:cNvSpPr txBox="1">
          <a:spLocks noChangeArrowheads="1"/>
        </xdr:cNvSpPr>
      </xdr:nvSpPr>
      <xdr:spPr bwMode="auto">
        <a:xfrm>
          <a:off x="1753721" y="17167412"/>
          <a:ext cx="1333500" cy="238125"/>
        </a:xfrm>
        <a:prstGeom prst="rect">
          <a:avLst/>
        </a:prstGeom>
        <a:noFill/>
        <a:ln w="9525">
          <a:noFill/>
          <a:miter lim="800000"/>
          <a:headEnd/>
          <a:tailEnd/>
        </a:ln>
      </xdr:spPr>
    </xdr:sp>
    <xdr:clientData/>
  </xdr:oneCellAnchor>
  <xdr:oneCellAnchor>
    <xdr:from>
      <xdr:col>0</xdr:col>
      <xdr:colOff>1828800</xdr:colOff>
      <xdr:row>108</xdr:row>
      <xdr:rowOff>0</xdr:rowOff>
    </xdr:from>
    <xdr:ext cx="1333500" cy="238125"/>
    <xdr:sp macro="" textlink="">
      <xdr:nvSpPr>
        <xdr:cNvPr id="4110" name="Texto 17" hidden="1">
          <a:extLst>
            <a:ext uri="{FF2B5EF4-FFF2-40B4-BE49-F238E27FC236}">
              <a16:creationId xmlns:a16="http://schemas.microsoft.com/office/drawing/2014/main" id="{00000000-0008-0000-0000-00000E100000}"/>
            </a:ext>
          </a:extLst>
        </xdr:cNvPr>
        <xdr:cNvSpPr txBox="1">
          <a:spLocks noChangeArrowheads="1"/>
        </xdr:cNvSpPr>
      </xdr:nvSpPr>
      <xdr:spPr bwMode="auto">
        <a:xfrm>
          <a:off x="205740" y="17920447"/>
          <a:ext cx="1333500" cy="238125"/>
        </a:xfrm>
        <a:prstGeom prst="rect">
          <a:avLst/>
        </a:prstGeom>
        <a:noFill/>
        <a:ln w="9525">
          <a:noFill/>
          <a:miter lim="800000"/>
          <a:headEnd/>
          <a:tailEnd/>
        </a:ln>
      </xdr:spPr>
    </xdr:sp>
    <xdr:clientData/>
  </xdr:oneCellAnchor>
  <xdr:oneCellAnchor>
    <xdr:from>
      <xdr:col>0</xdr:col>
      <xdr:colOff>1828800</xdr:colOff>
      <xdr:row>108</xdr:row>
      <xdr:rowOff>0</xdr:rowOff>
    </xdr:from>
    <xdr:ext cx="1333500" cy="238125"/>
    <xdr:sp macro="" textlink="">
      <xdr:nvSpPr>
        <xdr:cNvPr id="4111" name="Texto 17" hidden="1">
          <a:extLst>
            <a:ext uri="{FF2B5EF4-FFF2-40B4-BE49-F238E27FC236}">
              <a16:creationId xmlns:a16="http://schemas.microsoft.com/office/drawing/2014/main" id="{00000000-0008-0000-0000-00000F100000}"/>
            </a:ext>
          </a:extLst>
        </xdr:cNvPr>
        <xdr:cNvSpPr txBox="1">
          <a:spLocks noChangeArrowheads="1"/>
        </xdr:cNvSpPr>
      </xdr:nvSpPr>
      <xdr:spPr bwMode="auto">
        <a:xfrm>
          <a:off x="205740" y="17920447"/>
          <a:ext cx="1333500" cy="238125"/>
        </a:xfrm>
        <a:prstGeom prst="rect">
          <a:avLst/>
        </a:prstGeom>
        <a:noFill/>
        <a:ln w="9525">
          <a:noFill/>
          <a:miter lim="800000"/>
          <a:headEnd/>
          <a:tailEnd/>
        </a:ln>
      </xdr:spPr>
    </xdr:sp>
    <xdr:clientData/>
  </xdr:oneCellAnchor>
  <xdr:oneCellAnchor>
    <xdr:from>
      <xdr:col>0</xdr:col>
      <xdr:colOff>1828800</xdr:colOff>
      <xdr:row>108</xdr:row>
      <xdr:rowOff>0</xdr:rowOff>
    </xdr:from>
    <xdr:ext cx="1333500" cy="238125"/>
    <xdr:sp macro="" textlink="">
      <xdr:nvSpPr>
        <xdr:cNvPr id="4112" name="Texto 17" hidden="1">
          <a:extLst>
            <a:ext uri="{FF2B5EF4-FFF2-40B4-BE49-F238E27FC236}">
              <a16:creationId xmlns:a16="http://schemas.microsoft.com/office/drawing/2014/main" id="{00000000-0008-0000-0000-000010100000}"/>
            </a:ext>
          </a:extLst>
        </xdr:cNvPr>
        <xdr:cNvSpPr txBox="1">
          <a:spLocks noChangeArrowheads="1"/>
        </xdr:cNvSpPr>
      </xdr:nvSpPr>
      <xdr:spPr bwMode="auto">
        <a:xfrm>
          <a:off x="205740" y="17920447"/>
          <a:ext cx="1333500" cy="238125"/>
        </a:xfrm>
        <a:prstGeom prst="rect">
          <a:avLst/>
        </a:prstGeom>
        <a:noFill/>
        <a:ln w="9525">
          <a:noFill/>
          <a:miter lim="800000"/>
          <a:headEnd/>
          <a:tailEnd/>
        </a:ln>
      </xdr:spPr>
    </xdr:sp>
    <xdr:clientData/>
  </xdr:oneCellAnchor>
  <xdr:oneCellAnchor>
    <xdr:from>
      <xdr:col>0</xdr:col>
      <xdr:colOff>1828800</xdr:colOff>
      <xdr:row>108</xdr:row>
      <xdr:rowOff>0</xdr:rowOff>
    </xdr:from>
    <xdr:ext cx="1333500" cy="238125"/>
    <xdr:sp macro="" textlink="">
      <xdr:nvSpPr>
        <xdr:cNvPr id="4113" name="Texto 17" hidden="1">
          <a:extLst>
            <a:ext uri="{FF2B5EF4-FFF2-40B4-BE49-F238E27FC236}">
              <a16:creationId xmlns:a16="http://schemas.microsoft.com/office/drawing/2014/main" id="{00000000-0008-0000-0000-000011100000}"/>
            </a:ext>
          </a:extLst>
        </xdr:cNvPr>
        <xdr:cNvSpPr txBox="1">
          <a:spLocks noChangeArrowheads="1"/>
        </xdr:cNvSpPr>
      </xdr:nvSpPr>
      <xdr:spPr bwMode="auto">
        <a:xfrm>
          <a:off x="205740" y="17920447"/>
          <a:ext cx="1333500" cy="238125"/>
        </a:xfrm>
        <a:prstGeom prst="rect">
          <a:avLst/>
        </a:prstGeom>
        <a:noFill/>
        <a:ln w="9525">
          <a:noFill/>
          <a:miter lim="800000"/>
          <a:headEnd/>
          <a:tailEnd/>
        </a:ln>
      </xdr:spPr>
    </xdr:sp>
    <xdr:clientData/>
  </xdr:oneCellAnchor>
  <xdr:oneCellAnchor>
    <xdr:from>
      <xdr:col>0</xdr:col>
      <xdr:colOff>1828800</xdr:colOff>
      <xdr:row>108</xdr:row>
      <xdr:rowOff>0</xdr:rowOff>
    </xdr:from>
    <xdr:ext cx="1333500" cy="238125"/>
    <xdr:sp macro="" textlink="">
      <xdr:nvSpPr>
        <xdr:cNvPr id="4114" name="Texto 17" hidden="1">
          <a:extLst>
            <a:ext uri="{FF2B5EF4-FFF2-40B4-BE49-F238E27FC236}">
              <a16:creationId xmlns:a16="http://schemas.microsoft.com/office/drawing/2014/main" id="{00000000-0008-0000-0000-000012100000}"/>
            </a:ext>
          </a:extLst>
        </xdr:cNvPr>
        <xdr:cNvSpPr txBox="1">
          <a:spLocks noChangeArrowheads="1"/>
        </xdr:cNvSpPr>
      </xdr:nvSpPr>
      <xdr:spPr bwMode="auto">
        <a:xfrm>
          <a:off x="205740" y="17920447"/>
          <a:ext cx="1333500" cy="238125"/>
        </a:xfrm>
        <a:prstGeom prst="rect">
          <a:avLst/>
        </a:prstGeom>
        <a:noFill/>
        <a:ln w="9525">
          <a:noFill/>
          <a:miter lim="800000"/>
          <a:headEnd/>
          <a:tailEnd/>
        </a:ln>
      </xdr:spPr>
    </xdr:sp>
    <xdr:clientData/>
  </xdr:oneCellAnchor>
  <xdr:oneCellAnchor>
    <xdr:from>
      <xdr:col>0</xdr:col>
      <xdr:colOff>1828800</xdr:colOff>
      <xdr:row>108</xdr:row>
      <xdr:rowOff>0</xdr:rowOff>
    </xdr:from>
    <xdr:ext cx="1333500" cy="238125"/>
    <xdr:sp macro="" textlink="">
      <xdr:nvSpPr>
        <xdr:cNvPr id="4115" name="Texto 17" hidden="1">
          <a:extLst>
            <a:ext uri="{FF2B5EF4-FFF2-40B4-BE49-F238E27FC236}">
              <a16:creationId xmlns:a16="http://schemas.microsoft.com/office/drawing/2014/main" id="{00000000-0008-0000-0000-000013100000}"/>
            </a:ext>
          </a:extLst>
        </xdr:cNvPr>
        <xdr:cNvSpPr txBox="1">
          <a:spLocks noChangeArrowheads="1"/>
        </xdr:cNvSpPr>
      </xdr:nvSpPr>
      <xdr:spPr bwMode="auto">
        <a:xfrm>
          <a:off x="205740" y="17920447"/>
          <a:ext cx="1333500" cy="238125"/>
        </a:xfrm>
        <a:prstGeom prst="rect">
          <a:avLst/>
        </a:prstGeom>
        <a:noFill/>
        <a:ln w="9525">
          <a:noFill/>
          <a:miter lim="800000"/>
          <a:headEnd/>
          <a:tailEnd/>
        </a:ln>
      </xdr:spPr>
    </xdr:sp>
    <xdr:clientData/>
  </xdr:oneCellAnchor>
  <xdr:oneCellAnchor>
    <xdr:from>
      <xdr:col>0</xdr:col>
      <xdr:colOff>1828800</xdr:colOff>
      <xdr:row>108</xdr:row>
      <xdr:rowOff>0</xdr:rowOff>
    </xdr:from>
    <xdr:ext cx="1333500" cy="238125"/>
    <xdr:sp macro="" textlink="">
      <xdr:nvSpPr>
        <xdr:cNvPr id="4116" name="Texto 17" hidden="1">
          <a:extLst>
            <a:ext uri="{FF2B5EF4-FFF2-40B4-BE49-F238E27FC236}">
              <a16:creationId xmlns:a16="http://schemas.microsoft.com/office/drawing/2014/main" id="{00000000-0008-0000-0000-000014100000}"/>
            </a:ext>
          </a:extLst>
        </xdr:cNvPr>
        <xdr:cNvSpPr txBox="1">
          <a:spLocks noChangeArrowheads="1"/>
        </xdr:cNvSpPr>
      </xdr:nvSpPr>
      <xdr:spPr bwMode="auto">
        <a:xfrm>
          <a:off x="205740" y="17920447"/>
          <a:ext cx="1333500" cy="238125"/>
        </a:xfrm>
        <a:prstGeom prst="rect">
          <a:avLst/>
        </a:prstGeom>
        <a:noFill/>
        <a:ln w="9525">
          <a:noFill/>
          <a:miter lim="800000"/>
          <a:headEnd/>
          <a:tailEnd/>
        </a:ln>
      </xdr:spPr>
    </xdr:sp>
    <xdr:clientData/>
  </xdr:oneCellAnchor>
  <xdr:oneCellAnchor>
    <xdr:from>
      <xdr:col>0</xdr:col>
      <xdr:colOff>1828800</xdr:colOff>
      <xdr:row>108</xdr:row>
      <xdr:rowOff>0</xdr:rowOff>
    </xdr:from>
    <xdr:ext cx="1333500" cy="238125"/>
    <xdr:sp macro="" textlink="">
      <xdr:nvSpPr>
        <xdr:cNvPr id="4117" name="Texto 17" hidden="1">
          <a:extLst>
            <a:ext uri="{FF2B5EF4-FFF2-40B4-BE49-F238E27FC236}">
              <a16:creationId xmlns:a16="http://schemas.microsoft.com/office/drawing/2014/main" id="{00000000-0008-0000-0000-000015100000}"/>
            </a:ext>
          </a:extLst>
        </xdr:cNvPr>
        <xdr:cNvSpPr txBox="1">
          <a:spLocks noChangeArrowheads="1"/>
        </xdr:cNvSpPr>
      </xdr:nvSpPr>
      <xdr:spPr bwMode="auto">
        <a:xfrm>
          <a:off x="205740" y="17920447"/>
          <a:ext cx="1333500" cy="238125"/>
        </a:xfrm>
        <a:prstGeom prst="rect">
          <a:avLst/>
        </a:prstGeom>
        <a:noFill/>
        <a:ln w="9525">
          <a:noFill/>
          <a:miter lim="800000"/>
          <a:headEnd/>
          <a:tailEnd/>
        </a:ln>
      </xdr:spPr>
    </xdr:sp>
    <xdr:clientData/>
  </xdr:oneCellAnchor>
  <xdr:oneCellAnchor>
    <xdr:from>
      <xdr:col>0</xdr:col>
      <xdr:colOff>1828800</xdr:colOff>
      <xdr:row>108</xdr:row>
      <xdr:rowOff>0</xdr:rowOff>
    </xdr:from>
    <xdr:ext cx="1333500" cy="247650"/>
    <xdr:sp macro="" textlink="">
      <xdr:nvSpPr>
        <xdr:cNvPr id="4118" name="Texto 17" hidden="1">
          <a:extLst>
            <a:ext uri="{FF2B5EF4-FFF2-40B4-BE49-F238E27FC236}">
              <a16:creationId xmlns:a16="http://schemas.microsoft.com/office/drawing/2014/main" id="{00000000-0008-0000-0000-000016100000}"/>
            </a:ext>
          </a:extLst>
        </xdr:cNvPr>
        <xdr:cNvSpPr txBox="1">
          <a:spLocks noChangeArrowheads="1"/>
        </xdr:cNvSpPr>
      </xdr:nvSpPr>
      <xdr:spPr bwMode="auto">
        <a:xfrm>
          <a:off x="205740" y="17920447"/>
          <a:ext cx="1333500" cy="247650"/>
        </a:xfrm>
        <a:prstGeom prst="rect">
          <a:avLst/>
        </a:prstGeom>
        <a:noFill/>
        <a:ln w="9525">
          <a:noFill/>
          <a:miter lim="800000"/>
          <a:headEnd/>
          <a:tailEnd/>
        </a:ln>
      </xdr:spPr>
    </xdr:sp>
    <xdr:clientData/>
  </xdr:oneCellAnchor>
  <xdr:oneCellAnchor>
    <xdr:from>
      <xdr:col>0</xdr:col>
      <xdr:colOff>1828800</xdr:colOff>
      <xdr:row>108</xdr:row>
      <xdr:rowOff>0</xdr:rowOff>
    </xdr:from>
    <xdr:ext cx="1333500" cy="247650"/>
    <xdr:sp macro="" textlink="">
      <xdr:nvSpPr>
        <xdr:cNvPr id="4119" name="Texto 17" hidden="1">
          <a:extLst>
            <a:ext uri="{FF2B5EF4-FFF2-40B4-BE49-F238E27FC236}">
              <a16:creationId xmlns:a16="http://schemas.microsoft.com/office/drawing/2014/main" id="{00000000-0008-0000-0000-000017100000}"/>
            </a:ext>
          </a:extLst>
        </xdr:cNvPr>
        <xdr:cNvSpPr txBox="1">
          <a:spLocks noChangeArrowheads="1"/>
        </xdr:cNvSpPr>
      </xdr:nvSpPr>
      <xdr:spPr bwMode="auto">
        <a:xfrm>
          <a:off x="205740" y="17920447"/>
          <a:ext cx="1333500" cy="247650"/>
        </a:xfrm>
        <a:prstGeom prst="rect">
          <a:avLst/>
        </a:prstGeom>
        <a:noFill/>
        <a:ln w="9525">
          <a:noFill/>
          <a:miter lim="800000"/>
          <a:headEnd/>
          <a:tailEnd/>
        </a:ln>
      </xdr:spPr>
    </xdr:sp>
    <xdr:clientData/>
  </xdr:oneCellAnchor>
  <xdr:oneCellAnchor>
    <xdr:from>
      <xdr:col>0</xdr:col>
      <xdr:colOff>1828800</xdr:colOff>
      <xdr:row>108</xdr:row>
      <xdr:rowOff>0</xdr:rowOff>
    </xdr:from>
    <xdr:ext cx="1333500" cy="247650"/>
    <xdr:sp macro="" textlink="">
      <xdr:nvSpPr>
        <xdr:cNvPr id="4120" name="Texto 17" hidden="1">
          <a:extLst>
            <a:ext uri="{FF2B5EF4-FFF2-40B4-BE49-F238E27FC236}">
              <a16:creationId xmlns:a16="http://schemas.microsoft.com/office/drawing/2014/main" id="{00000000-0008-0000-0000-000018100000}"/>
            </a:ext>
          </a:extLst>
        </xdr:cNvPr>
        <xdr:cNvSpPr txBox="1">
          <a:spLocks noChangeArrowheads="1"/>
        </xdr:cNvSpPr>
      </xdr:nvSpPr>
      <xdr:spPr bwMode="auto">
        <a:xfrm>
          <a:off x="205740" y="17920447"/>
          <a:ext cx="1333500" cy="247650"/>
        </a:xfrm>
        <a:prstGeom prst="rect">
          <a:avLst/>
        </a:prstGeom>
        <a:noFill/>
        <a:ln w="9525">
          <a:noFill/>
          <a:miter lim="800000"/>
          <a:headEnd/>
          <a:tailEnd/>
        </a:ln>
      </xdr:spPr>
    </xdr:sp>
    <xdr:clientData/>
  </xdr:oneCellAnchor>
  <xdr:oneCellAnchor>
    <xdr:from>
      <xdr:col>0</xdr:col>
      <xdr:colOff>1828800</xdr:colOff>
      <xdr:row>108</xdr:row>
      <xdr:rowOff>0</xdr:rowOff>
    </xdr:from>
    <xdr:ext cx="1333500" cy="247650"/>
    <xdr:sp macro="" textlink="">
      <xdr:nvSpPr>
        <xdr:cNvPr id="4121" name="Texto 17" hidden="1">
          <a:extLst>
            <a:ext uri="{FF2B5EF4-FFF2-40B4-BE49-F238E27FC236}">
              <a16:creationId xmlns:a16="http://schemas.microsoft.com/office/drawing/2014/main" id="{00000000-0008-0000-0000-000019100000}"/>
            </a:ext>
          </a:extLst>
        </xdr:cNvPr>
        <xdr:cNvSpPr txBox="1">
          <a:spLocks noChangeArrowheads="1"/>
        </xdr:cNvSpPr>
      </xdr:nvSpPr>
      <xdr:spPr bwMode="auto">
        <a:xfrm>
          <a:off x="205740" y="17920447"/>
          <a:ext cx="1333500" cy="247650"/>
        </a:xfrm>
        <a:prstGeom prst="rect">
          <a:avLst/>
        </a:prstGeom>
        <a:noFill/>
        <a:ln w="9525">
          <a:noFill/>
          <a:miter lim="800000"/>
          <a:headEnd/>
          <a:tailEnd/>
        </a:ln>
      </xdr:spPr>
    </xdr:sp>
    <xdr:clientData/>
  </xdr:oneCellAnchor>
  <xdr:oneCellAnchor>
    <xdr:from>
      <xdr:col>0</xdr:col>
      <xdr:colOff>1828800</xdr:colOff>
      <xdr:row>108</xdr:row>
      <xdr:rowOff>0</xdr:rowOff>
    </xdr:from>
    <xdr:ext cx="1333500" cy="247650"/>
    <xdr:sp macro="" textlink="">
      <xdr:nvSpPr>
        <xdr:cNvPr id="4122" name="Texto 17" hidden="1">
          <a:extLst>
            <a:ext uri="{FF2B5EF4-FFF2-40B4-BE49-F238E27FC236}">
              <a16:creationId xmlns:a16="http://schemas.microsoft.com/office/drawing/2014/main" id="{00000000-0008-0000-0000-00001A100000}"/>
            </a:ext>
          </a:extLst>
        </xdr:cNvPr>
        <xdr:cNvSpPr txBox="1">
          <a:spLocks noChangeArrowheads="1"/>
        </xdr:cNvSpPr>
      </xdr:nvSpPr>
      <xdr:spPr bwMode="auto">
        <a:xfrm>
          <a:off x="205740" y="17920447"/>
          <a:ext cx="1333500" cy="247650"/>
        </a:xfrm>
        <a:prstGeom prst="rect">
          <a:avLst/>
        </a:prstGeom>
        <a:noFill/>
        <a:ln w="9525">
          <a:noFill/>
          <a:miter lim="800000"/>
          <a:headEnd/>
          <a:tailEnd/>
        </a:ln>
      </xdr:spPr>
    </xdr:sp>
    <xdr:clientData/>
  </xdr:oneCellAnchor>
  <xdr:oneCellAnchor>
    <xdr:from>
      <xdr:col>0</xdr:col>
      <xdr:colOff>1828800</xdr:colOff>
      <xdr:row>108</xdr:row>
      <xdr:rowOff>0</xdr:rowOff>
    </xdr:from>
    <xdr:ext cx="1333500" cy="247650"/>
    <xdr:sp macro="" textlink="">
      <xdr:nvSpPr>
        <xdr:cNvPr id="4123" name="Texto 17" hidden="1">
          <a:extLst>
            <a:ext uri="{FF2B5EF4-FFF2-40B4-BE49-F238E27FC236}">
              <a16:creationId xmlns:a16="http://schemas.microsoft.com/office/drawing/2014/main" id="{00000000-0008-0000-0000-00001B100000}"/>
            </a:ext>
          </a:extLst>
        </xdr:cNvPr>
        <xdr:cNvSpPr txBox="1">
          <a:spLocks noChangeArrowheads="1"/>
        </xdr:cNvSpPr>
      </xdr:nvSpPr>
      <xdr:spPr bwMode="auto">
        <a:xfrm>
          <a:off x="205740" y="17920447"/>
          <a:ext cx="1333500" cy="247650"/>
        </a:xfrm>
        <a:prstGeom prst="rect">
          <a:avLst/>
        </a:prstGeom>
        <a:noFill/>
        <a:ln w="9525">
          <a:noFill/>
          <a:miter lim="800000"/>
          <a:headEnd/>
          <a:tailEnd/>
        </a:ln>
      </xdr:spPr>
    </xdr:sp>
    <xdr:clientData/>
  </xdr:oneCellAnchor>
  <xdr:oneCellAnchor>
    <xdr:from>
      <xdr:col>0</xdr:col>
      <xdr:colOff>1828800</xdr:colOff>
      <xdr:row>108</xdr:row>
      <xdr:rowOff>0</xdr:rowOff>
    </xdr:from>
    <xdr:ext cx="1333500" cy="238125"/>
    <xdr:sp macro="" textlink="">
      <xdr:nvSpPr>
        <xdr:cNvPr id="4124" name="Texto 17" hidden="1">
          <a:extLst>
            <a:ext uri="{FF2B5EF4-FFF2-40B4-BE49-F238E27FC236}">
              <a16:creationId xmlns:a16="http://schemas.microsoft.com/office/drawing/2014/main" id="{00000000-0008-0000-0000-00001C100000}"/>
            </a:ext>
          </a:extLst>
        </xdr:cNvPr>
        <xdr:cNvSpPr txBox="1">
          <a:spLocks noChangeArrowheads="1"/>
        </xdr:cNvSpPr>
      </xdr:nvSpPr>
      <xdr:spPr bwMode="auto">
        <a:xfrm>
          <a:off x="205740" y="17920447"/>
          <a:ext cx="1333500" cy="238125"/>
        </a:xfrm>
        <a:prstGeom prst="rect">
          <a:avLst/>
        </a:prstGeom>
        <a:noFill/>
        <a:ln w="9525">
          <a:noFill/>
          <a:miter lim="800000"/>
          <a:headEnd/>
          <a:tailEnd/>
        </a:ln>
      </xdr:spPr>
    </xdr:sp>
    <xdr:clientData/>
  </xdr:oneCellAnchor>
  <xdr:oneCellAnchor>
    <xdr:from>
      <xdr:col>0</xdr:col>
      <xdr:colOff>1828800</xdr:colOff>
      <xdr:row>108</xdr:row>
      <xdr:rowOff>0</xdr:rowOff>
    </xdr:from>
    <xdr:ext cx="1333500" cy="238125"/>
    <xdr:sp macro="" textlink="">
      <xdr:nvSpPr>
        <xdr:cNvPr id="4125" name="Texto 17" hidden="1">
          <a:extLst>
            <a:ext uri="{FF2B5EF4-FFF2-40B4-BE49-F238E27FC236}">
              <a16:creationId xmlns:a16="http://schemas.microsoft.com/office/drawing/2014/main" id="{00000000-0008-0000-0000-00001D100000}"/>
            </a:ext>
          </a:extLst>
        </xdr:cNvPr>
        <xdr:cNvSpPr txBox="1">
          <a:spLocks noChangeArrowheads="1"/>
        </xdr:cNvSpPr>
      </xdr:nvSpPr>
      <xdr:spPr bwMode="auto">
        <a:xfrm>
          <a:off x="205740" y="17920447"/>
          <a:ext cx="1333500" cy="238125"/>
        </a:xfrm>
        <a:prstGeom prst="rect">
          <a:avLst/>
        </a:prstGeom>
        <a:noFill/>
        <a:ln w="9525">
          <a:noFill/>
          <a:miter lim="800000"/>
          <a:headEnd/>
          <a:tailEnd/>
        </a:ln>
      </xdr:spPr>
    </xdr:sp>
    <xdr:clientData/>
  </xdr:oneCellAnchor>
  <xdr:oneCellAnchor>
    <xdr:from>
      <xdr:col>0</xdr:col>
      <xdr:colOff>1828800</xdr:colOff>
      <xdr:row>108</xdr:row>
      <xdr:rowOff>0</xdr:rowOff>
    </xdr:from>
    <xdr:ext cx="1333500" cy="238125"/>
    <xdr:sp macro="" textlink="">
      <xdr:nvSpPr>
        <xdr:cNvPr id="4126" name="Texto 17" hidden="1">
          <a:extLst>
            <a:ext uri="{FF2B5EF4-FFF2-40B4-BE49-F238E27FC236}">
              <a16:creationId xmlns:a16="http://schemas.microsoft.com/office/drawing/2014/main" id="{00000000-0008-0000-0000-00001E100000}"/>
            </a:ext>
          </a:extLst>
        </xdr:cNvPr>
        <xdr:cNvSpPr txBox="1">
          <a:spLocks noChangeArrowheads="1"/>
        </xdr:cNvSpPr>
      </xdr:nvSpPr>
      <xdr:spPr bwMode="auto">
        <a:xfrm>
          <a:off x="205740" y="17920447"/>
          <a:ext cx="1333500" cy="238125"/>
        </a:xfrm>
        <a:prstGeom prst="rect">
          <a:avLst/>
        </a:prstGeom>
        <a:noFill/>
        <a:ln w="9525">
          <a:noFill/>
          <a:miter lim="800000"/>
          <a:headEnd/>
          <a:tailEnd/>
        </a:ln>
      </xdr:spPr>
    </xdr:sp>
    <xdr:clientData/>
  </xdr:oneCellAnchor>
  <xdr:oneCellAnchor>
    <xdr:from>
      <xdr:col>0</xdr:col>
      <xdr:colOff>1828800</xdr:colOff>
      <xdr:row>108</xdr:row>
      <xdr:rowOff>0</xdr:rowOff>
    </xdr:from>
    <xdr:ext cx="1333500" cy="238125"/>
    <xdr:sp macro="" textlink="">
      <xdr:nvSpPr>
        <xdr:cNvPr id="4127" name="Texto 17" hidden="1">
          <a:extLst>
            <a:ext uri="{FF2B5EF4-FFF2-40B4-BE49-F238E27FC236}">
              <a16:creationId xmlns:a16="http://schemas.microsoft.com/office/drawing/2014/main" id="{00000000-0008-0000-0000-00001F100000}"/>
            </a:ext>
          </a:extLst>
        </xdr:cNvPr>
        <xdr:cNvSpPr txBox="1">
          <a:spLocks noChangeArrowheads="1"/>
        </xdr:cNvSpPr>
      </xdr:nvSpPr>
      <xdr:spPr bwMode="auto">
        <a:xfrm>
          <a:off x="205740" y="17920447"/>
          <a:ext cx="1333500" cy="238125"/>
        </a:xfrm>
        <a:prstGeom prst="rect">
          <a:avLst/>
        </a:prstGeom>
        <a:noFill/>
        <a:ln w="9525">
          <a:noFill/>
          <a:miter lim="800000"/>
          <a:headEnd/>
          <a:tailEnd/>
        </a:ln>
      </xdr:spPr>
    </xdr:sp>
    <xdr:clientData/>
  </xdr:oneCellAnchor>
  <xdr:oneCellAnchor>
    <xdr:from>
      <xdr:col>0</xdr:col>
      <xdr:colOff>1828800</xdr:colOff>
      <xdr:row>108</xdr:row>
      <xdr:rowOff>0</xdr:rowOff>
    </xdr:from>
    <xdr:ext cx="1333500" cy="238125"/>
    <xdr:sp macro="" textlink="">
      <xdr:nvSpPr>
        <xdr:cNvPr id="4128" name="Texto 17" hidden="1">
          <a:extLst>
            <a:ext uri="{FF2B5EF4-FFF2-40B4-BE49-F238E27FC236}">
              <a16:creationId xmlns:a16="http://schemas.microsoft.com/office/drawing/2014/main" id="{00000000-0008-0000-0000-000020100000}"/>
            </a:ext>
          </a:extLst>
        </xdr:cNvPr>
        <xdr:cNvSpPr txBox="1">
          <a:spLocks noChangeArrowheads="1"/>
        </xdr:cNvSpPr>
      </xdr:nvSpPr>
      <xdr:spPr bwMode="auto">
        <a:xfrm>
          <a:off x="205740" y="17920447"/>
          <a:ext cx="1333500" cy="238125"/>
        </a:xfrm>
        <a:prstGeom prst="rect">
          <a:avLst/>
        </a:prstGeom>
        <a:noFill/>
        <a:ln w="9525">
          <a:noFill/>
          <a:miter lim="800000"/>
          <a:headEnd/>
          <a:tailEnd/>
        </a:ln>
      </xdr:spPr>
    </xdr:sp>
    <xdr:clientData/>
  </xdr:oneCellAnchor>
  <xdr:oneCellAnchor>
    <xdr:from>
      <xdr:col>0</xdr:col>
      <xdr:colOff>1828800</xdr:colOff>
      <xdr:row>108</xdr:row>
      <xdr:rowOff>0</xdr:rowOff>
    </xdr:from>
    <xdr:ext cx="1333500" cy="238125"/>
    <xdr:sp macro="" textlink="">
      <xdr:nvSpPr>
        <xdr:cNvPr id="4129" name="Texto 17" hidden="1">
          <a:extLst>
            <a:ext uri="{FF2B5EF4-FFF2-40B4-BE49-F238E27FC236}">
              <a16:creationId xmlns:a16="http://schemas.microsoft.com/office/drawing/2014/main" id="{00000000-0008-0000-0000-000021100000}"/>
            </a:ext>
          </a:extLst>
        </xdr:cNvPr>
        <xdr:cNvSpPr txBox="1">
          <a:spLocks noChangeArrowheads="1"/>
        </xdr:cNvSpPr>
      </xdr:nvSpPr>
      <xdr:spPr bwMode="auto">
        <a:xfrm>
          <a:off x="205740" y="17920447"/>
          <a:ext cx="1333500" cy="238125"/>
        </a:xfrm>
        <a:prstGeom prst="rect">
          <a:avLst/>
        </a:prstGeom>
        <a:noFill/>
        <a:ln w="9525">
          <a:noFill/>
          <a:miter lim="800000"/>
          <a:headEnd/>
          <a:tailEnd/>
        </a:ln>
      </xdr:spPr>
    </xdr:sp>
    <xdr:clientData/>
  </xdr:oneCellAnchor>
  <xdr:oneCellAnchor>
    <xdr:from>
      <xdr:col>0</xdr:col>
      <xdr:colOff>1828800</xdr:colOff>
      <xdr:row>108</xdr:row>
      <xdr:rowOff>0</xdr:rowOff>
    </xdr:from>
    <xdr:ext cx="1333500" cy="238125"/>
    <xdr:sp macro="" textlink="">
      <xdr:nvSpPr>
        <xdr:cNvPr id="4130" name="Texto 17" hidden="1">
          <a:extLst>
            <a:ext uri="{FF2B5EF4-FFF2-40B4-BE49-F238E27FC236}">
              <a16:creationId xmlns:a16="http://schemas.microsoft.com/office/drawing/2014/main" id="{00000000-0008-0000-0000-000022100000}"/>
            </a:ext>
          </a:extLst>
        </xdr:cNvPr>
        <xdr:cNvSpPr txBox="1">
          <a:spLocks noChangeArrowheads="1"/>
        </xdr:cNvSpPr>
      </xdr:nvSpPr>
      <xdr:spPr bwMode="auto">
        <a:xfrm>
          <a:off x="205740" y="17920447"/>
          <a:ext cx="1333500" cy="238125"/>
        </a:xfrm>
        <a:prstGeom prst="rect">
          <a:avLst/>
        </a:prstGeom>
        <a:noFill/>
        <a:ln w="9525">
          <a:noFill/>
          <a:miter lim="800000"/>
          <a:headEnd/>
          <a:tailEnd/>
        </a:ln>
      </xdr:spPr>
    </xdr:sp>
    <xdr:clientData/>
  </xdr:oneCellAnchor>
  <xdr:oneCellAnchor>
    <xdr:from>
      <xdr:col>0</xdr:col>
      <xdr:colOff>1828800</xdr:colOff>
      <xdr:row>108</xdr:row>
      <xdr:rowOff>0</xdr:rowOff>
    </xdr:from>
    <xdr:ext cx="1333500" cy="238125"/>
    <xdr:sp macro="" textlink="">
      <xdr:nvSpPr>
        <xdr:cNvPr id="4131" name="Texto 17" hidden="1">
          <a:extLst>
            <a:ext uri="{FF2B5EF4-FFF2-40B4-BE49-F238E27FC236}">
              <a16:creationId xmlns:a16="http://schemas.microsoft.com/office/drawing/2014/main" id="{00000000-0008-0000-0000-000023100000}"/>
            </a:ext>
          </a:extLst>
        </xdr:cNvPr>
        <xdr:cNvSpPr txBox="1">
          <a:spLocks noChangeArrowheads="1"/>
        </xdr:cNvSpPr>
      </xdr:nvSpPr>
      <xdr:spPr bwMode="auto">
        <a:xfrm>
          <a:off x="205740" y="17920447"/>
          <a:ext cx="1333500" cy="238125"/>
        </a:xfrm>
        <a:prstGeom prst="rect">
          <a:avLst/>
        </a:prstGeom>
        <a:noFill/>
        <a:ln w="9525">
          <a:noFill/>
          <a:miter lim="800000"/>
          <a:headEnd/>
          <a:tailEnd/>
        </a:ln>
      </xdr:spPr>
    </xdr:sp>
    <xdr:clientData/>
  </xdr:oneCellAnchor>
  <xdr:oneCellAnchor>
    <xdr:from>
      <xdr:col>0</xdr:col>
      <xdr:colOff>1828800</xdr:colOff>
      <xdr:row>108</xdr:row>
      <xdr:rowOff>0</xdr:rowOff>
    </xdr:from>
    <xdr:ext cx="1333500" cy="247650"/>
    <xdr:sp macro="" textlink="">
      <xdr:nvSpPr>
        <xdr:cNvPr id="4132" name="Texto 17" hidden="1">
          <a:extLst>
            <a:ext uri="{FF2B5EF4-FFF2-40B4-BE49-F238E27FC236}">
              <a16:creationId xmlns:a16="http://schemas.microsoft.com/office/drawing/2014/main" id="{00000000-0008-0000-0000-000024100000}"/>
            </a:ext>
          </a:extLst>
        </xdr:cNvPr>
        <xdr:cNvSpPr txBox="1">
          <a:spLocks noChangeArrowheads="1"/>
        </xdr:cNvSpPr>
      </xdr:nvSpPr>
      <xdr:spPr bwMode="auto">
        <a:xfrm>
          <a:off x="205740" y="17920447"/>
          <a:ext cx="1333500" cy="247650"/>
        </a:xfrm>
        <a:prstGeom prst="rect">
          <a:avLst/>
        </a:prstGeom>
        <a:noFill/>
        <a:ln w="9525">
          <a:noFill/>
          <a:miter lim="800000"/>
          <a:headEnd/>
          <a:tailEnd/>
        </a:ln>
      </xdr:spPr>
    </xdr:sp>
    <xdr:clientData/>
  </xdr:oneCellAnchor>
  <xdr:oneCellAnchor>
    <xdr:from>
      <xdr:col>0</xdr:col>
      <xdr:colOff>1828800</xdr:colOff>
      <xdr:row>108</xdr:row>
      <xdr:rowOff>0</xdr:rowOff>
    </xdr:from>
    <xdr:ext cx="1333500" cy="247650"/>
    <xdr:sp macro="" textlink="">
      <xdr:nvSpPr>
        <xdr:cNvPr id="4133" name="Texto 17" hidden="1">
          <a:extLst>
            <a:ext uri="{FF2B5EF4-FFF2-40B4-BE49-F238E27FC236}">
              <a16:creationId xmlns:a16="http://schemas.microsoft.com/office/drawing/2014/main" id="{00000000-0008-0000-0000-000025100000}"/>
            </a:ext>
          </a:extLst>
        </xdr:cNvPr>
        <xdr:cNvSpPr txBox="1">
          <a:spLocks noChangeArrowheads="1"/>
        </xdr:cNvSpPr>
      </xdr:nvSpPr>
      <xdr:spPr bwMode="auto">
        <a:xfrm>
          <a:off x="205740" y="17920447"/>
          <a:ext cx="1333500" cy="247650"/>
        </a:xfrm>
        <a:prstGeom prst="rect">
          <a:avLst/>
        </a:prstGeom>
        <a:noFill/>
        <a:ln w="9525">
          <a:noFill/>
          <a:miter lim="800000"/>
          <a:headEnd/>
          <a:tailEnd/>
        </a:ln>
      </xdr:spPr>
    </xdr:sp>
    <xdr:clientData/>
  </xdr:oneCellAnchor>
  <xdr:oneCellAnchor>
    <xdr:from>
      <xdr:col>0</xdr:col>
      <xdr:colOff>1828800</xdr:colOff>
      <xdr:row>108</xdr:row>
      <xdr:rowOff>0</xdr:rowOff>
    </xdr:from>
    <xdr:ext cx="1333500" cy="247650"/>
    <xdr:sp macro="" textlink="">
      <xdr:nvSpPr>
        <xdr:cNvPr id="4134" name="Texto 17" hidden="1">
          <a:extLst>
            <a:ext uri="{FF2B5EF4-FFF2-40B4-BE49-F238E27FC236}">
              <a16:creationId xmlns:a16="http://schemas.microsoft.com/office/drawing/2014/main" id="{00000000-0008-0000-0000-000026100000}"/>
            </a:ext>
          </a:extLst>
        </xdr:cNvPr>
        <xdr:cNvSpPr txBox="1">
          <a:spLocks noChangeArrowheads="1"/>
        </xdr:cNvSpPr>
      </xdr:nvSpPr>
      <xdr:spPr bwMode="auto">
        <a:xfrm>
          <a:off x="205740" y="17920447"/>
          <a:ext cx="1333500" cy="247650"/>
        </a:xfrm>
        <a:prstGeom prst="rect">
          <a:avLst/>
        </a:prstGeom>
        <a:noFill/>
        <a:ln w="9525">
          <a:noFill/>
          <a:miter lim="800000"/>
          <a:headEnd/>
          <a:tailEnd/>
        </a:ln>
      </xdr:spPr>
    </xdr:sp>
    <xdr:clientData/>
  </xdr:oneCellAnchor>
  <xdr:oneCellAnchor>
    <xdr:from>
      <xdr:col>0</xdr:col>
      <xdr:colOff>1828800</xdr:colOff>
      <xdr:row>108</xdr:row>
      <xdr:rowOff>0</xdr:rowOff>
    </xdr:from>
    <xdr:ext cx="1333500" cy="247650"/>
    <xdr:sp macro="" textlink="">
      <xdr:nvSpPr>
        <xdr:cNvPr id="4135" name="Texto 17" hidden="1">
          <a:extLst>
            <a:ext uri="{FF2B5EF4-FFF2-40B4-BE49-F238E27FC236}">
              <a16:creationId xmlns:a16="http://schemas.microsoft.com/office/drawing/2014/main" id="{00000000-0008-0000-0000-000027100000}"/>
            </a:ext>
          </a:extLst>
        </xdr:cNvPr>
        <xdr:cNvSpPr txBox="1">
          <a:spLocks noChangeArrowheads="1"/>
        </xdr:cNvSpPr>
      </xdr:nvSpPr>
      <xdr:spPr bwMode="auto">
        <a:xfrm>
          <a:off x="205740" y="17920447"/>
          <a:ext cx="1333500" cy="247650"/>
        </a:xfrm>
        <a:prstGeom prst="rect">
          <a:avLst/>
        </a:prstGeom>
        <a:noFill/>
        <a:ln w="9525">
          <a:noFill/>
          <a:miter lim="800000"/>
          <a:headEnd/>
          <a:tailEnd/>
        </a:ln>
      </xdr:spPr>
    </xdr:sp>
    <xdr:clientData/>
  </xdr:oneCellAnchor>
  <xdr:oneCellAnchor>
    <xdr:from>
      <xdr:col>0</xdr:col>
      <xdr:colOff>1828800</xdr:colOff>
      <xdr:row>108</xdr:row>
      <xdr:rowOff>0</xdr:rowOff>
    </xdr:from>
    <xdr:ext cx="1333500" cy="247650"/>
    <xdr:sp macro="" textlink="">
      <xdr:nvSpPr>
        <xdr:cNvPr id="4136" name="Texto 17" hidden="1">
          <a:extLst>
            <a:ext uri="{FF2B5EF4-FFF2-40B4-BE49-F238E27FC236}">
              <a16:creationId xmlns:a16="http://schemas.microsoft.com/office/drawing/2014/main" id="{00000000-0008-0000-0000-000028100000}"/>
            </a:ext>
          </a:extLst>
        </xdr:cNvPr>
        <xdr:cNvSpPr txBox="1">
          <a:spLocks noChangeArrowheads="1"/>
        </xdr:cNvSpPr>
      </xdr:nvSpPr>
      <xdr:spPr bwMode="auto">
        <a:xfrm>
          <a:off x="205740" y="17920447"/>
          <a:ext cx="1333500" cy="247650"/>
        </a:xfrm>
        <a:prstGeom prst="rect">
          <a:avLst/>
        </a:prstGeom>
        <a:noFill/>
        <a:ln w="9525">
          <a:noFill/>
          <a:miter lim="800000"/>
          <a:headEnd/>
          <a:tailEnd/>
        </a:ln>
      </xdr:spPr>
    </xdr:sp>
    <xdr:clientData/>
  </xdr:oneCellAnchor>
  <xdr:oneCellAnchor>
    <xdr:from>
      <xdr:col>0</xdr:col>
      <xdr:colOff>1828800</xdr:colOff>
      <xdr:row>108</xdr:row>
      <xdr:rowOff>0</xdr:rowOff>
    </xdr:from>
    <xdr:ext cx="1333500" cy="247650"/>
    <xdr:sp macro="" textlink="">
      <xdr:nvSpPr>
        <xdr:cNvPr id="4137" name="Texto 17" hidden="1">
          <a:extLst>
            <a:ext uri="{FF2B5EF4-FFF2-40B4-BE49-F238E27FC236}">
              <a16:creationId xmlns:a16="http://schemas.microsoft.com/office/drawing/2014/main" id="{00000000-0008-0000-0000-000029100000}"/>
            </a:ext>
          </a:extLst>
        </xdr:cNvPr>
        <xdr:cNvSpPr txBox="1">
          <a:spLocks noChangeArrowheads="1"/>
        </xdr:cNvSpPr>
      </xdr:nvSpPr>
      <xdr:spPr bwMode="auto">
        <a:xfrm>
          <a:off x="205740" y="17920447"/>
          <a:ext cx="1333500" cy="247650"/>
        </a:xfrm>
        <a:prstGeom prst="rect">
          <a:avLst/>
        </a:prstGeom>
        <a:noFill/>
        <a:ln w="9525">
          <a:noFill/>
          <a:miter lim="800000"/>
          <a:headEnd/>
          <a:tailEnd/>
        </a:ln>
      </xdr:spPr>
    </xdr:sp>
    <xdr:clientData/>
  </xdr:oneCellAnchor>
  <xdr:oneCellAnchor>
    <xdr:from>
      <xdr:col>0</xdr:col>
      <xdr:colOff>1828800</xdr:colOff>
      <xdr:row>108</xdr:row>
      <xdr:rowOff>0</xdr:rowOff>
    </xdr:from>
    <xdr:ext cx="1333500" cy="238125"/>
    <xdr:sp macro="" textlink="">
      <xdr:nvSpPr>
        <xdr:cNvPr id="4138" name="Texto 17" hidden="1">
          <a:extLst>
            <a:ext uri="{FF2B5EF4-FFF2-40B4-BE49-F238E27FC236}">
              <a16:creationId xmlns:a16="http://schemas.microsoft.com/office/drawing/2014/main" id="{00000000-0008-0000-0000-00002A100000}"/>
            </a:ext>
          </a:extLst>
        </xdr:cNvPr>
        <xdr:cNvSpPr txBox="1">
          <a:spLocks noChangeArrowheads="1"/>
        </xdr:cNvSpPr>
      </xdr:nvSpPr>
      <xdr:spPr bwMode="auto">
        <a:xfrm>
          <a:off x="205740" y="17920447"/>
          <a:ext cx="1333500" cy="238125"/>
        </a:xfrm>
        <a:prstGeom prst="rect">
          <a:avLst/>
        </a:prstGeom>
        <a:noFill/>
        <a:ln w="9525">
          <a:noFill/>
          <a:miter lim="800000"/>
          <a:headEnd/>
          <a:tailEnd/>
        </a:ln>
      </xdr:spPr>
    </xdr:sp>
    <xdr:clientData/>
  </xdr:oneCellAnchor>
  <xdr:oneCellAnchor>
    <xdr:from>
      <xdr:col>0</xdr:col>
      <xdr:colOff>1828800</xdr:colOff>
      <xdr:row>108</xdr:row>
      <xdr:rowOff>0</xdr:rowOff>
    </xdr:from>
    <xdr:ext cx="1333500" cy="238125"/>
    <xdr:sp macro="" textlink="">
      <xdr:nvSpPr>
        <xdr:cNvPr id="4139" name="Texto 17" hidden="1">
          <a:extLst>
            <a:ext uri="{FF2B5EF4-FFF2-40B4-BE49-F238E27FC236}">
              <a16:creationId xmlns:a16="http://schemas.microsoft.com/office/drawing/2014/main" id="{00000000-0008-0000-0000-00002B100000}"/>
            </a:ext>
          </a:extLst>
        </xdr:cNvPr>
        <xdr:cNvSpPr txBox="1">
          <a:spLocks noChangeArrowheads="1"/>
        </xdr:cNvSpPr>
      </xdr:nvSpPr>
      <xdr:spPr bwMode="auto">
        <a:xfrm>
          <a:off x="205740" y="17920447"/>
          <a:ext cx="1333500" cy="238125"/>
        </a:xfrm>
        <a:prstGeom prst="rect">
          <a:avLst/>
        </a:prstGeom>
        <a:noFill/>
        <a:ln w="9525">
          <a:noFill/>
          <a:miter lim="800000"/>
          <a:headEnd/>
          <a:tailEnd/>
        </a:ln>
      </xdr:spPr>
    </xdr:sp>
    <xdr:clientData/>
  </xdr:oneCellAnchor>
  <xdr:oneCellAnchor>
    <xdr:from>
      <xdr:col>0</xdr:col>
      <xdr:colOff>1828800</xdr:colOff>
      <xdr:row>108</xdr:row>
      <xdr:rowOff>0</xdr:rowOff>
    </xdr:from>
    <xdr:ext cx="1333500" cy="238125"/>
    <xdr:sp macro="" textlink="">
      <xdr:nvSpPr>
        <xdr:cNvPr id="4140" name="Texto 17" hidden="1">
          <a:extLst>
            <a:ext uri="{FF2B5EF4-FFF2-40B4-BE49-F238E27FC236}">
              <a16:creationId xmlns:a16="http://schemas.microsoft.com/office/drawing/2014/main" id="{00000000-0008-0000-0000-00002C100000}"/>
            </a:ext>
          </a:extLst>
        </xdr:cNvPr>
        <xdr:cNvSpPr txBox="1">
          <a:spLocks noChangeArrowheads="1"/>
        </xdr:cNvSpPr>
      </xdr:nvSpPr>
      <xdr:spPr bwMode="auto">
        <a:xfrm>
          <a:off x="205740" y="17920447"/>
          <a:ext cx="1333500" cy="238125"/>
        </a:xfrm>
        <a:prstGeom prst="rect">
          <a:avLst/>
        </a:prstGeom>
        <a:noFill/>
        <a:ln w="9525">
          <a:noFill/>
          <a:miter lim="800000"/>
          <a:headEnd/>
          <a:tailEnd/>
        </a:ln>
      </xdr:spPr>
    </xdr:sp>
    <xdr:clientData/>
  </xdr:oneCellAnchor>
  <xdr:oneCellAnchor>
    <xdr:from>
      <xdr:col>0</xdr:col>
      <xdr:colOff>1828800</xdr:colOff>
      <xdr:row>108</xdr:row>
      <xdr:rowOff>0</xdr:rowOff>
    </xdr:from>
    <xdr:ext cx="1333500" cy="238125"/>
    <xdr:sp macro="" textlink="">
      <xdr:nvSpPr>
        <xdr:cNvPr id="4141" name="Texto 17" hidden="1">
          <a:extLst>
            <a:ext uri="{FF2B5EF4-FFF2-40B4-BE49-F238E27FC236}">
              <a16:creationId xmlns:a16="http://schemas.microsoft.com/office/drawing/2014/main" id="{00000000-0008-0000-0000-00002D100000}"/>
            </a:ext>
          </a:extLst>
        </xdr:cNvPr>
        <xdr:cNvSpPr txBox="1">
          <a:spLocks noChangeArrowheads="1"/>
        </xdr:cNvSpPr>
      </xdr:nvSpPr>
      <xdr:spPr bwMode="auto">
        <a:xfrm>
          <a:off x="205740" y="17920447"/>
          <a:ext cx="1333500" cy="238125"/>
        </a:xfrm>
        <a:prstGeom prst="rect">
          <a:avLst/>
        </a:prstGeom>
        <a:noFill/>
        <a:ln w="9525">
          <a:noFill/>
          <a:miter lim="800000"/>
          <a:headEnd/>
          <a:tailEnd/>
        </a:ln>
      </xdr:spPr>
    </xdr:sp>
    <xdr:clientData/>
  </xdr:oneCellAnchor>
  <xdr:oneCellAnchor>
    <xdr:from>
      <xdr:col>0</xdr:col>
      <xdr:colOff>1828800</xdr:colOff>
      <xdr:row>108</xdr:row>
      <xdr:rowOff>0</xdr:rowOff>
    </xdr:from>
    <xdr:ext cx="1333500" cy="238125"/>
    <xdr:sp macro="" textlink="">
      <xdr:nvSpPr>
        <xdr:cNvPr id="4142" name="Texto 17" hidden="1">
          <a:extLst>
            <a:ext uri="{FF2B5EF4-FFF2-40B4-BE49-F238E27FC236}">
              <a16:creationId xmlns:a16="http://schemas.microsoft.com/office/drawing/2014/main" id="{00000000-0008-0000-0000-00002E100000}"/>
            </a:ext>
          </a:extLst>
        </xdr:cNvPr>
        <xdr:cNvSpPr txBox="1">
          <a:spLocks noChangeArrowheads="1"/>
        </xdr:cNvSpPr>
      </xdr:nvSpPr>
      <xdr:spPr bwMode="auto">
        <a:xfrm>
          <a:off x="205740" y="17920447"/>
          <a:ext cx="1333500" cy="238125"/>
        </a:xfrm>
        <a:prstGeom prst="rect">
          <a:avLst/>
        </a:prstGeom>
        <a:noFill/>
        <a:ln w="9525">
          <a:noFill/>
          <a:miter lim="800000"/>
          <a:headEnd/>
          <a:tailEnd/>
        </a:ln>
      </xdr:spPr>
    </xdr:sp>
    <xdr:clientData/>
  </xdr:oneCellAnchor>
  <xdr:oneCellAnchor>
    <xdr:from>
      <xdr:col>0</xdr:col>
      <xdr:colOff>1828800</xdr:colOff>
      <xdr:row>108</xdr:row>
      <xdr:rowOff>0</xdr:rowOff>
    </xdr:from>
    <xdr:ext cx="1333500" cy="238125"/>
    <xdr:sp macro="" textlink="">
      <xdr:nvSpPr>
        <xdr:cNvPr id="4143" name="Texto 17" hidden="1">
          <a:extLst>
            <a:ext uri="{FF2B5EF4-FFF2-40B4-BE49-F238E27FC236}">
              <a16:creationId xmlns:a16="http://schemas.microsoft.com/office/drawing/2014/main" id="{00000000-0008-0000-0000-00002F100000}"/>
            </a:ext>
          </a:extLst>
        </xdr:cNvPr>
        <xdr:cNvSpPr txBox="1">
          <a:spLocks noChangeArrowheads="1"/>
        </xdr:cNvSpPr>
      </xdr:nvSpPr>
      <xdr:spPr bwMode="auto">
        <a:xfrm>
          <a:off x="205740" y="17920447"/>
          <a:ext cx="1333500" cy="238125"/>
        </a:xfrm>
        <a:prstGeom prst="rect">
          <a:avLst/>
        </a:prstGeom>
        <a:noFill/>
        <a:ln w="9525">
          <a:noFill/>
          <a:miter lim="800000"/>
          <a:headEnd/>
          <a:tailEnd/>
        </a:ln>
      </xdr:spPr>
    </xdr:sp>
    <xdr:clientData/>
  </xdr:oneCellAnchor>
  <xdr:oneCellAnchor>
    <xdr:from>
      <xdr:col>0</xdr:col>
      <xdr:colOff>1828800</xdr:colOff>
      <xdr:row>108</xdr:row>
      <xdr:rowOff>0</xdr:rowOff>
    </xdr:from>
    <xdr:ext cx="1333500" cy="238125"/>
    <xdr:sp macro="" textlink="">
      <xdr:nvSpPr>
        <xdr:cNvPr id="4144" name="Texto 17" hidden="1">
          <a:extLst>
            <a:ext uri="{FF2B5EF4-FFF2-40B4-BE49-F238E27FC236}">
              <a16:creationId xmlns:a16="http://schemas.microsoft.com/office/drawing/2014/main" id="{00000000-0008-0000-0000-000030100000}"/>
            </a:ext>
          </a:extLst>
        </xdr:cNvPr>
        <xdr:cNvSpPr txBox="1">
          <a:spLocks noChangeArrowheads="1"/>
        </xdr:cNvSpPr>
      </xdr:nvSpPr>
      <xdr:spPr bwMode="auto">
        <a:xfrm>
          <a:off x="205740" y="17920447"/>
          <a:ext cx="1333500" cy="238125"/>
        </a:xfrm>
        <a:prstGeom prst="rect">
          <a:avLst/>
        </a:prstGeom>
        <a:noFill/>
        <a:ln w="9525">
          <a:noFill/>
          <a:miter lim="800000"/>
          <a:headEnd/>
          <a:tailEnd/>
        </a:ln>
      </xdr:spPr>
    </xdr:sp>
    <xdr:clientData/>
  </xdr:oneCellAnchor>
  <xdr:oneCellAnchor>
    <xdr:from>
      <xdr:col>1</xdr:col>
      <xdr:colOff>552450</xdr:colOff>
      <xdr:row>108</xdr:row>
      <xdr:rowOff>0</xdr:rowOff>
    </xdr:from>
    <xdr:ext cx="1333500" cy="238125"/>
    <xdr:sp macro="" textlink="">
      <xdr:nvSpPr>
        <xdr:cNvPr id="4145" name="Texto 17" hidden="1">
          <a:extLst>
            <a:ext uri="{FF2B5EF4-FFF2-40B4-BE49-F238E27FC236}">
              <a16:creationId xmlns:a16="http://schemas.microsoft.com/office/drawing/2014/main" id="{00000000-0008-0000-0000-000031100000}"/>
            </a:ext>
          </a:extLst>
        </xdr:cNvPr>
        <xdr:cNvSpPr txBox="1">
          <a:spLocks noChangeArrowheads="1"/>
        </xdr:cNvSpPr>
      </xdr:nvSpPr>
      <xdr:spPr bwMode="auto">
        <a:xfrm>
          <a:off x="758638" y="17920447"/>
          <a:ext cx="1333500" cy="238125"/>
        </a:xfrm>
        <a:prstGeom prst="rect">
          <a:avLst/>
        </a:prstGeom>
        <a:noFill/>
        <a:ln w="9525">
          <a:noFill/>
          <a:miter lim="800000"/>
          <a:headEnd/>
          <a:tailEnd/>
        </a:ln>
      </xdr:spPr>
    </xdr:sp>
    <xdr:clientData/>
  </xdr:oneCellAnchor>
  <xdr:oneCellAnchor>
    <xdr:from>
      <xdr:col>2</xdr:col>
      <xdr:colOff>552450</xdr:colOff>
      <xdr:row>108</xdr:row>
      <xdr:rowOff>0</xdr:rowOff>
    </xdr:from>
    <xdr:ext cx="1333500" cy="238125"/>
    <xdr:sp macro="" textlink="">
      <xdr:nvSpPr>
        <xdr:cNvPr id="4146" name="Texto 17" hidden="1">
          <a:extLst>
            <a:ext uri="{FF2B5EF4-FFF2-40B4-BE49-F238E27FC236}">
              <a16:creationId xmlns:a16="http://schemas.microsoft.com/office/drawing/2014/main" id="{00000000-0008-0000-0000-000032100000}"/>
            </a:ext>
          </a:extLst>
        </xdr:cNvPr>
        <xdr:cNvSpPr txBox="1">
          <a:spLocks noChangeArrowheads="1"/>
        </xdr:cNvSpPr>
      </xdr:nvSpPr>
      <xdr:spPr bwMode="auto">
        <a:xfrm>
          <a:off x="1753721" y="17920447"/>
          <a:ext cx="1333500" cy="238125"/>
        </a:xfrm>
        <a:prstGeom prst="rect">
          <a:avLst/>
        </a:prstGeom>
        <a:noFill/>
        <a:ln w="9525">
          <a:noFill/>
          <a:miter lim="800000"/>
          <a:headEnd/>
          <a:tailEnd/>
        </a:ln>
      </xdr:spPr>
    </xdr:sp>
    <xdr:clientData/>
  </xdr:oneCellAnchor>
  <xdr:oneCellAnchor>
    <xdr:from>
      <xdr:col>0</xdr:col>
      <xdr:colOff>1828800</xdr:colOff>
      <xdr:row>121</xdr:row>
      <xdr:rowOff>0</xdr:rowOff>
    </xdr:from>
    <xdr:ext cx="1333500" cy="238125"/>
    <xdr:sp macro="" textlink="">
      <xdr:nvSpPr>
        <xdr:cNvPr id="4147" name="Texto 17" hidden="1">
          <a:extLst>
            <a:ext uri="{FF2B5EF4-FFF2-40B4-BE49-F238E27FC236}">
              <a16:creationId xmlns:a16="http://schemas.microsoft.com/office/drawing/2014/main" id="{00000000-0008-0000-0000-000033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121</xdr:row>
      <xdr:rowOff>0</xdr:rowOff>
    </xdr:from>
    <xdr:ext cx="1333500" cy="238125"/>
    <xdr:sp macro="" textlink="">
      <xdr:nvSpPr>
        <xdr:cNvPr id="4148" name="Texto 17" hidden="1">
          <a:extLst>
            <a:ext uri="{FF2B5EF4-FFF2-40B4-BE49-F238E27FC236}">
              <a16:creationId xmlns:a16="http://schemas.microsoft.com/office/drawing/2014/main" id="{00000000-0008-0000-0000-000034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121</xdr:row>
      <xdr:rowOff>0</xdr:rowOff>
    </xdr:from>
    <xdr:ext cx="1333500" cy="238125"/>
    <xdr:sp macro="" textlink="">
      <xdr:nvSpPr>
        <xdr:cNvPr id="4149" name="Texto 17" hidden="1">
          <a:extLst>
            <a:ext uri="{FF2B5EF4-FFF2-40B4-BE49-F238E27FC236}">
              <a16:creationId xmlns:a16="http://schemas.microsoft.com/office/drawing/2014/main" id="{00000000-0008-0000-0000-000035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121</xdr:row>
      <xdr:rowOff>0</xdr:rowOff>
    </xdr:from>
    <xdr:ext cx="1333500" cy="238125"/>
    <xdr:sp macro="" textlink="">
      <xdr:nvSpPr>
        <xdr:cNvPr id="4150" name="Texto 17" hidden="1">
          <a:extLst>
            <a:ext uri="{FF2B5EF4-FFF2-40B4-BE49-F238E27FC236}">
              <a16:creationId xmlns:a16="http://schemas.microsoft.com/office/drawing/2014/main" id="{00000000-0008-0000-0000-000036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121</xdr:row>
      <xdr:rowOff>0</xdr:rowOff>
    </xdr:from>
    <xdr:ext cx="1333500" cy="238125"/>
    <xdr:sp macro="" textlink="">
      <xdr:nvSpPr>
        <xdr:cNvPr id="4151" name="Texto 17" hidden="1">
          <a:extLst>
            <a:ext uri="{FF2B5EF4-FFF2-40B4-BE49-F238E27FC236}">
              <a16:creationId xmlns:a16="http://schemas.microsoft.com/office/drawing/2014/main" id="{00000000-0008-0000-0000-000037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121</xdr:row>
      <xdr:rowOff>0</xdr:rowOff>
    </xdr:from>
    <xdr:ext cx="1333500" cy="238125"/>
    <xdr:sp macro="" textlink="">
      <xdr:nvSpPr>
        <xdr:cNvPr id="4152" name="Texto 17" hidden="1">
          <a:extLst>
            <a:ext uri="{FF2B5EF4-FFF2-40B4-BE49-F238E27FC236}">
              <a16:creationId xmlns:a16="http://schemas.microsoft.com/office/drawing/2014/main" id="{00000000-0008-0000-0000-000038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121</xdr:row>
      <xdr:rowOff>0</xdr:rowOff>
    </xdr:from>
    <xdr:ext cx="1333500" cy="238125"/>
    <xdr:sp macro="" textlink="">
      <xdr:nvSpPr>
        <xdr:cNvPr id="4153" name="Texto 17" hidden="1">
          <a:extLst>
            <a:ext uri="{FF2B5EF4-FFF2-40B4-BE49-F238E27FC236}">
              <a16:creationId xmlns:a16="http://schemas.microsoft.com/office/drawing/2014/main" id="{00000000-0008-0000-0000-000039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121</xdr:row>
      <xdr:rowOff>0</xdr:rowOff>
    </xdr:from>
    <xdr:ext cx="1333500" cy="238125"/>
    <xdr:sp macro="" textlink="">
      <xdr:nvSpPr>
        <xdr:cNvPr id="4154" name="Texto 17" hidden="1">
          <a:extLst>
            <a:ext uri="{FF2B5EF4-FFF2-40B4-BE49-F238E27FC236}">
              <a16:creationId xmlns:a16="http://schemas.microsoft.com/office/drawing/2014/main" id="{00000000-0008-0000-0000-00003A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121</xdr:row>
      <xdr:rowOff>0</xdr:rowOff>
    </xdr:from>
    <xdr:ext cx="1333500" cy="247650"/>
    <xdr:sp macro="" textlink="">
      <xdr:nvSpPr>
        <xdr:cNvPr id="4155" name="Texto 17" hidden="1">
          <a:extLst>
            <a:ext uri="{FF2B5EF4-FFF2-40B4-BE49-F238E27FC236}">
              <a16:creationId xmlns:a16="http://schemas.microsoft.com/office/drawing/2014/main" id="{00000000-0008-0000-0000-00003B100000}"/>
            </a:ext>
          </a:extLst>
        </xdr:cNvPr>
        <xdr:cNvSpPr txBox="1">
          <a:spLocks noChangeArrowheads="1"/>
        </xdr:cNvSpPr>
      </xdr:nvSpPr>
      <xdr:spPr bwMode="auto">
        <a:xfrm>
          <a:off x="205740" y="18422471"/>
          <a:ext cx="1333500" cy="247650"/>
        </a:xfrm>
        <a:prstGeom prst="rect">
          <a:avLst/>
        </a:prstGeom>
        <a:noFill/>
        <a:ln w="9525">
          <a:noFill/>
          <a:miter lim="800000"/>
          <a:headEnd/>
          <a:tailEnd/>
        </a:ln>
      </xdr:spPr>
    </xdr:sp>
    <xdr:clientData/>
  </xdr:oneCellAnchor>
  <xdr:oneCellAnchor>
    <xdr:from>
      <xdr:col>0</xdr:col>
      <xdr:colOff>1828800</xdr:colOff>
      <xdr:row>121</xdr:row>
      <xdr:rowOff>0</xdr:rowOff>
    </xdr:from>
    <xdr:ext cx="1333500" cy="247650"/>
    <xdr:sp macro="" textlink="">
      <xdr:nvSpPr>
        <xdr:cNvPr id="4156" name="Texto 17" hidden="1">
          <a:extLst>
            <a:ext uri="{FF2B5EF4-FFF2-40B4-BE49-F238E27FC236}">
              <a16:creationId xmlns:a16="http://schemas.microsoft.com/office/drawing/2014/main" id="{00000000-0008-0000-0000-00003C100000}"/>
            </a:ext>
          </a:extLst>
        </xdr:cNvPr>
        <xdr:cNvSpPr txBox="1">
          <a:spLocks noChangeArrowheads="1"/>
        </xdr:cNvSpPr>
      </xdr:nvSpPr>
      <xdr:spPr bwMode="auto">
        <a:xfrm>
          <a:off x="205740" y="18422471"/>
          <a:ext cx="1333500" cy="247650"/>
        </a:xfrm>
        <a:prstGeom prst="rect">
          <a:avLst/>
        </a:prstGeom>
        <a:noFill/>
        <a:ln w="9525">
          <a:noFill/>
          <a:miter lim="800000"/>
          <a:headEnd/>
          <a:tailEnd/>
        </a:ln>
      </xdr:spPr>
    </xdr:sp>
    <xdr:clientData/>
  </xdr:oneCellAnchor>
  <xdr:oneCellAnchor>
    <xdr:from>
      <xdr:col>0</xdr:col>
      <xdr:colOff>1828800</xdr:colOff>
      <xdr:row>121</xdr:row>
      <xdr:rowOff>0</xdr:rowOff>
    </xdr:from>
    <xdr:ext cx="1333500" cy="247650"/>
    <xdr:sp macro="" textlink="">
      <xdr:nvSpPr>
        <xdr:cNvPr id="4157" name="Texto 17" hidden="1">
          <a:extLst>
            <a:ext uri="{FF2B5EF4-FFF2-40B4-BE49-F238E27FC236}">
              <a16:creationId xmlns:a16="http://schemas.microsoft.com/office/drawing/2014/main" id="{00000000-0008-0000-0000-00003D100000}"/>
            </a:ext>
          </a:extLst>
        </xdr:cNvPr>
        <xdr:cNvSpPr txBox="1">
          <a:spLocks noChangeArrowheads="1"/>
        </xdr:cNvSpPr>
      </xdr:nvSpPr>
      <xdr:spPr bwMode="auto">
        <a:xfrm>
          <a:off x="205740" y="18422471"/>
          <a:ext cx="1333500" cy="247650"/>
        </a:xfrm>
        <a:prstGeom prst="rect">
          <a:avLst/>
        </a:prstGeom>
        <a:noFill/>
        <a:ln w="9525">
          <a:noFill/>
          <a:miter lim="800000"/>
          <a:headEnd/>
          <a:tailEnd/>
        </a:ln>
      </xdr:spPr>
    </xdr:sp>
    <xdr:clientData/>
  </xdr:oneCellAnchor>
  <xdr:oneCellAnchor>
    <xdr:from>
      <xdr:col>0</xdr:col>
      <xdr:colOff>1828800</xdr:colOff>
      <xdr:row>121</xdr:row>
      <xdr:rowOff>0</xdr:rowOff>
    </xdr:from>
    <xdr:ext cx="1333500" cy="247650"/>
    <xdr:sp macro="" textlink="">
      <xdr:nvSpPr>
        <xdr:cNvPr id="4158" name="Texto 17" hidden="1">
          <a:extLst>
            <a:ext uri="{FF2B5EF4-FFF2-40B4-BE49-F238E27FC236}">
              <a16:creationId xmlns:a16="http://schemas.microsoft.com/office/drawing/2014/main" id="{00000000-0008-0000-0000-00003E100000}"/>
            </a:ext>
          </a:extLst>
        </xdr:cNvPr>
        <xdr:cNvSpPr txBox="1">
          <a:spLocks noChangeArrowheads="1"/>
        </xdr:cNvSpPr>
      </xdr:nvSpPr>
      <xdr:spPr bwMode="auto">
        <a:xfrm>
          <a:off x="205740" y="18422471"/>
          <a:ext cx="1333500" cy="247650"/>
        </a:xfrm>
        <a:prstGeom prst="rect">
          <a:avLst/>
        </a:prstGeom>
        <a:noFill/>
        <a:ln w="9525">
          <a:noFill/>
          <a:miter lim="800000"/>
          <a:headEnd/>
          <a:tailEnd/>
        </a:ln>
      </xdr:spPr>
    </xdr:sp>
    <xdr:clientData/>
  </xdr:oneCellAnchor>
  <xdr:oneCellAnchor>
    <xdr:from>
      <xdr:col>0</xdr:col>
      <xdr:colOff>1828800</xdr:colOff>
      <xdr:row>121</xdr:row>
      <xdr:rowOff>0</xdr:rowOff>
    </xdr:from>
    <xdr:ext cx="1333500" cy="247650"/>
    <xdr:sp macro="" textlink="">
      <xdr:nvSpPr>
        <xdr:cNvPr id="4159" name="Texto 17" hidden="1">
          <a:extLst>
            <a:ext uri="{FF2B5EF4-FFF2-40B4-BE49-F238E27FC236}">
              <a16:creationId xmlns:a16="http://schemas.microsoft.com/office/drawing/2014/main" id="{00000000-0008-0000-0000-00003F100000}"/>
            </a:ext>
          </a:extLst>
        </xdr:cNvPr>
        <xdr:cNvSpPr txBox="1">
          <a:spLocks noChangeArrowheads="1"/>
        </xdr:cNvSpPr>
      </xdr:nvSpPr>
      <xdr:spPr bwMode="auto">
        <a:xfrm>
          <a:off x="205740" y="18422471"/>
          <a:ext cx="1333500" cy="247650"/>
        </a:xfrm>
        <a:prstGeom prst="rect">
          <a:avLst/>
        </a:prstGeom>
        <a:noFill/>
        <a:ln w="9525">
          <a:noFill/>
          <a:miter lim="800000"/>
          <a:headEnd/>
          <a:tailEnd/>
        </a:ln>
      </xdr:spPr>
    </xdr:sp>
    <xdr:clientData/>
  </xdr:oneCellAnchor>
  <xdr:oneCellAnchor>
    <xdr:from>
      <xdr:col>0</xdr:col>
      <xdr:colOff>1828800</xdr:colOff>
      <xdr:row>121</xdr:row>
      <xdr:rowOff>0</xdr:rowOff>
    </xdr:from>
    <xdr:ext cx="1333500" cy="247650"/>
    <xdr:sp macro="" textlink="">
      <xdr:nvSpPr>
        <xdr:cNvPr id="4160" name="Texto 17" hidden="1">
          <a:extLst>
            <a:ext uri="{FF2B5EF4-FFF2-40B4-BE49-F238E27FC236}">
              <a16:creationId xmlns:a16="http://schemas.microsoft.com/office/drawing/2014/main" id="{00000000-0008-0000-0000-000040100000}"/>
            </a:ext>
          </a:extLst>
        </xdr:cNvPr>
        <xdr:cNvSpPr txBox="1">
          <a:spLocks noChangeArrowheads="1"/>
        </xdr:cNvSpPr>
      </xdr:nvSpPr>
      <xdr:spPr bwMode="auto">
        <a:xfrm>
          <a:off x="205740" y="18422471"/>
          <a:ext cx="1333500" cy="247650"/>
        </a:xfrm>
        <a:prstGeom prst="rect">
          <a:avLst/>
        </a:prstGeom>
        <a:noFill/>
        <a:ln w="9525">
          <a:noFill/>
          <a:miter lim="800000"/>
          <a:headEnd/>
          <a:tailEnd/>
        </a:ln>
      </xdr:spPr>
    </xdr:sp>
    <xdr:clientData/>
  </xdr:oneCellAnchor>
  <xdr:oneCellAnchor>
    <xdr:from>
      <xdr:col>0</xdr:col>
      <xdr:colOff>1828800</xdr:colOff>
      <xdr:row>121</xdr:row>
      <xdr:rowOff>0</xdr:rowOff>
    </xdr:from>
    <xdr:ext cx="1333500" cy="238125"/>
    <xdr:sp macro="" textlink="">
      <xdr:nvSpPr>
        <xdr:cNvPr id="4161" name="Texto 17" hidden="1">
          <a:extLst>
            <a:ext uri="{FF2B5EF4-FFF2-40B4-BE49-F238E27FC236}">
              <a16:creationId xmlns:a16="http://schemas.microsoft.com/office/drawing/2014/main" id="{00000000-0008-0000-0000-000041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121</xdr:row>
      <xdr:rowOff>0</xdr:rowOff>
    </xdr:from>
    <xdr:ext cx="1333500" cy="238125"/>
    <xdr:sp macro="" textlink="">
      <xdr:nvSpPr>
        <xdr:cNvPr id="4162" name="Texto 17" hidden="1">
          <a:extLst>
            <a:ext uri="{FF2B5EF4-FFF2-40B4-BE49-F238E27FC236}">
              <a16:creationId xmlns:a16="http://schemas.microsoft.com/office/drawing/2014/main" id="{00000000-0008-0000-0000-000042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121</xdr:row>
      <xdr:rowOff>0</xdr:rowOff>
    </xdr:from>
    <xdr:ext cx="1333500" cy="238125"/>
    <xdr:sp macro="" textlink="">
      <xdr:nvSpPr>
        <xdr:cNvPr id="4163" name="Texto 17" hidden="1">
          <a:extLst>
            <a:ext uri="{FF2B5EF4-FFF2-40B4-BE49-F238E27FC236}">
              <a16:creationId xmlns:a16="http://schemas.microsoft.com/office/drawing/2014/main" id="{00000000-0008-0000-0000-000043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121</xdr:row>
      <xdr:rowOff>0</xdr:rowOff>
    </xdr:from>
    <xdr:ext cx="1333500" cy="238125"/>
    <xdr:sp macro="" textlink="">
      <xdr:nvSpPr>
        <xdr:cNvPr id="4164" name="Texto 17" hidden="1">
          <a:extLst>
            <a:ext uri="{FF2B5EF4-FFF2-40B4-BE49-F238E27FC236}">
              <a16:creationId xmlns:a16="http://schemas.microsoft.com/office/drawing/2014/main" id="{00000000-0008-0000-0000-000044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121</xdr:row>
      <xdr:rowOff>0</xdr:rowOff>
    </xdr:from>
    <xdr:ext cx="1333500" cy="238125"/>
    <xdr:sp macro="" textlink="">
      <xdr:nvSpPr>
        <xdr:cNvPr id="4165" name="Texto 17" hidden="1">
          <a:extLst>
            <a:ext uri="{FF2B5EF4-FFF2-40B4-BE49-F238E27FC236}">
              <a16:creationId xmlns:a16="http://schemas.microsoft.com/office/drawing/2014/main" id="{00000000-0008-0000-0000-000045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121</xdr:row>
      <xdr:rowOff>0</xdr:rowOff>
    </xdr:from>
    <xdr:ext cx="1333500" cy="238125"/>
    <xdr:sp macro="" textlink="">
      <xdr:nvSpPr>
        <xdr:cNvPr id="4166" name="Texto 17" hidden="1">
          <a:extLst>
            <a:ext uri="{FF2B5EF4-FFF2-40B4-BE49-F238E27FC236}">
              <a16:creationId xmlns:a16="http://schemas.microsoft.com/office/drawing/2014/main" id="{00000000-0008-0000-0000-000046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121</xdr:row>
      <xdr:rowOff>0</xdr:rowOff>
    </xdr:from>
    <xdr:ext cx="1333500" cy="238125"/>
    <xdr:sp macro="" textlink="">
      <xdr:nvSpPr>
        <xdr:cNvPr id="4167" name="Texto 17" hidden="1">
          <a:extLst>
            <a:ext uri="{FF2B5EF4-FFF2-40B4-BE49-F238E27FC236}">
              <a16:creationId xmlns:a16="http://schemas.microsoft.com/office/drawing/2014/main" id="{00000000-0008-0000-0000-000047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121</xdr:row>
      <xdr:rowOff>0</xdr:rowOff>
    </xdr:from>
    <xdr:ext cx="1333500" cy="238125"/>
    <xdr:sp macro="" textlink="">
      <xdr:nvSpPr>
        <xdr:cNvPr id="4168" name="Texto 17" hidden="1">
          <a:extLst>
            <a:ext uri="{FF2B5EF4-FFF2-40B4-BE49-F238E27FC236}">
              <a16:creationId xmlns:a16="http://schemas.microsoft.com/office/drawing/2014/main" id="{00000000-0008-0000-0000-000048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121</xdr:row>
      <xdr:rowOff>0</xdr:rowOff>
    </xdr:from>
    <xdr:ext cx="1333500" cy="247650"/>
    <xdr:sp macro="" textlink="">
      <xdr:nvSpPr>
        <xdr:cNvPr id="4169" name="Texto 17" hidden="1">
          <a:extLst>
            <a:ext uri="{FF2B5EF4-FFF2-40B4-BE49-F238E27FC236}">
              <a16:creationId xmlns:a16="http://schemas.microsoft.com/office/drawing/2014/main" id="{00000000-0008-0000-0000-000049100000}"/>
            </a:ext>
          </a:extLst>
        </xdr:cNvPr>
        <xdr:cNvSpPr txBox="1">
          <a:spLocks noChangeArrowheads="1"/>
        </xdr:cNvSpPr>
      </xdr:nvSpPr>
      <xdr:spPr bwMode="auto">
        <a:xfrm>
          <a:off x="205740" y="18422471"/>
          <a:ext cx="1333500" cy="247650"/>
        </a:xfrm>
        <a:prstGeom prst="rect">
          <a:avLst/>
        </a:prstGeom>
        <a:noFill/>
        <a:ln w="9525">
          <a:noFill/>
          <a:miter lim="800000"/>
          <a:headEnd/>
          <a:tailEnd/>
        </a:ln>
      </xdr:spPr>
    </xdr:sp>
    <xdr:clientData/>
  </xdr:oneCellAnchor>
  <xdr:oneCellAnchor>
    <xdr:from>
      <xdr:col>0</xdr:col>
      <xdr:colOff>1828800</xdr:colOff>
      <xdr:row>121</xdr:row>
      <xdr:rowOff>0</xdr:rowOff>
    </xdr:from>
    <xdr:ext cx="1333500" cy="247650"/>
    <xdr:sp macro="" textlink="">
      <xdr:nvSpPr>
        <xdr:cNvPr id="4170" name="Texto 17" hidden="1">
          <a:extLst>
            <a:ext uri="{FF2B5EF4-FFF2-40B4-BE49-F238E27FC236}">
              <a16:creationId xmlns:a16="http://schemas.microsoft.com/office/drawing/2014/main" id="{00000000-0008-0000-0000-00004A100000}"/>
            </a:ext>
          </a:extLst>
        </xdr:cNvPr>
        <xdr:cNvSpPr txBox="1">
          <a:spLocks noChangeArrowheads="1"/>
        </xdr:cNvSpPr>
      </xdr:nvSpPr>
      <xdr:spPr bwMode="auto">
        <a:xfrm>
          <a:off x="205740" y="18422471"/>
          <a:ext cx="1333500" cy="247650"/>
        </a:xfrm>
        <a:prstGeom prst="rect">
          <a:avLst/>
        </a:prstGeom>
        <a:noFill/>
        <a:ln w="9525">
          <a:noFill/>
          <a:miter lim="800000"/>
          <a:headEnd/>
          <a:tailEnd/>
        </a:ln>
      </xdr:spPr>
    </xdr:sp>
    <xdr:clientData/>
  </xdr:oneCellAnchor>
  <xdr:oneCellAnchor>
    <xdr:from>
      <xdr:col>0</xdr:col>
      <xdr:colOff>1828800</xdr:colOff>
      <xdr:row>121</xdr:row>
      <xdr:rowOff>0</xdr:rowOff>
    </xdr:from>
    <xdr:ext cx="1333500" cy="247650"/>
    <xdr:sp macro="" textlink="">
      <xdr:nvSpPr>
        <xdr:cNvPr id="4171" name="Texto 17" hidden="1">
          <a:extLst>
            <a:ext uri="{FF2B5EF4-FFF2-40B4-BE49-F238E27FC236}">
              <a16:creationId xmlns:a16="http://schemas.microsoft.com/office/drawing/2014/main" id="{00000000-0008-0000-0000-00004B100000}"/>
            </a:ext>
          </a:extLst>
        </xdr:cNvPr>
        <xdr:cNvSpPr txBox="1">
          <a:spLocks noChangeArrowheads="1"/>
        </xdr:cNvSpPr>
      </xdr:nvSpPr>
      <xdr:spPr bwMode="auto">
        <a:xfrm>
          <a:off x="205740" y="18422471"/>
          <a:ext cx="1333500" cy="247650"/>
        </a:xfrm>
        <a:prstGeom prst="rect">
          <a:avLst/>
        </a:prstGeom>
        <a:noFill/>
        <a:ln w="9525">
          <a:noFill/>
          <a:miter lim="800000"/>
          <a:headEnd/>
          <a:tailEnd/>
        </a:ln>
      </xdr:spPr>
    </xdr:sp>
    <xdr:clientData/>
  </xdr:oneCellAnchor>
  <xdr:oneCellAnchor>
    <xdr:from>
      <xdr:col>0</xdr:col>
      <xdr:colOff>1828800</xdr:colOff>
      <xdr:row>121</xdr:row>
      <xdr:rowOff>0</xdr:rowOff>
    </xdr:from>
    <xdr:ext cx="1333500" cy="247650"/>
    <xdr:sp macro="" textlink="">
      <xdr:nvSpPr>
        <xdr:cNvPr id="4172" name="Texto 17" hidden="1">
          <a:extLst>
            <a:ext uri="{FF2B5EF4-FFF2-40B4-BE49-F238E27FC236}">
              <a16:creationId xmlns:a16="http://schemas.microsoft.com/office/drawing/2014/main" id="{00000000-0008-0000-0000-00004C100000}"/>
            </a:ext>
          </a:extLst>
        </xdr:cNvPr>
        <xdr:cNvSpPr txBox="1">
          <a:spLocks noChangeArrowheads="1"/>
        </xdr:cNvSpPr>
      </xdr:nvSpPr>
      <xdr:spPr bwMode="auto">
        <a:xfrm>
          <a:off x="205740" y="18422471"/>
          <a:ext cx="1333500" cy="247650"/>
        </a:xfrm>
        <a:prstGeom prst="rect">
          <a:avLst/>
        </a:prstGeom>
        <a:noFill/>
        <a:ln w="9525">
          <a:noFill/>
          <a:miter lim="800000"/>
          <a:headEnd/>
          <a:tailEnd/>
        </a:ln>
      </xdr:spPr>
    </xdr:sp>
    <xdr:clientData/>
  </xdr:oneCellAnchor>
  <xdr:oneCellAnchor>
    <xdr:from>
      <xdr:col>0</xdr:col>
      <xdr:colOff>1828800</xdr:colOff>
      <xdr:row>121</xdr:row>
      <xdr:rowOff>0</xdr:rowOff>
    </xdr:from>
    <xdr:ext cx="1333500" cy="247650"/>
    <xdr:sp macro="" textlink="">
      <xdr:nvSpPr>
        <xdr:cNvPr id="4173" name="Texto 17" hidden="1">
          <a:extLst>
            <a:ext uri="{FF2B5EF4-FFF2-40B4-BE49-F238E27FC236}">
              <a16:creationId xmlns:a16="http://schemas.microsoft.com/office/drawing/2014/main" id="{00000000-0008-0000-0000-00004D100000}"/>
            </a:ext>
          </a:extLst>
        </xdr:cNvPr>
        <xdr:cNvSpPr txBox="1">
          <a:spLocks noChangeArrowheads="1"/>
        </xdr:cNvSpPr>
      </xdr:nvSpPr>
      <xdr:spPr bwMode="auto">
        <a:xfrm>
          <a:off x="205740" y="18422471"/>
          <a:ext cx="1333500" cy="247650"/>
        </a:xfrm>
        <a:prstGeom prst="rect">
          <a:avLst/>
        </a:prstGeom>
        <a:noFill/>
        <a:ln w="9525">
          <a:noFill/>
          <a:miter lim="800000"/>
          <a:headEnd/>
          <a:tailEnd/>
        </a:ln>
      </xdr:spPr>
    </xdr:sp>
    <xdr:clientData/>
  </xdr:oneCellAnchor>
  <xdr:oneCellAnchor>
    <xdr:from>
      <xdr:col>0</xdr:col>
      <xdr:colOff>1828800</xdr:colOff>
      <xdr:row>121</xdr:row>
      <xdr:rowOff>0</xdr:rowOff>
    </xdr:from>
    <xdr:ext cx="1333500" cy="247650"/>
    <xdr:sp macro="" textlink="">
      <xdr:nvSpPr>
        <xdr:cNvPr id="4174" name="Texto 17" hidden="1">
          <a:extLst>
            <a:ext uri="{FF2B5EF4-FFF2-40B4-BE49-F238E27FC236}">
              <a16:creationId xmlns:a16="http://schemas.microsoft.com/office/drawing/2014/main" id="{00000000-0008-0000-0000-00004E100000}"/>
            </a:ext>
          </a:extLst>
        </xdr:cNvPr>
        <xdr:cNvSpPr txBox="1">
          <a:spLocks noChangeArrowheads="1"/>
        </xdr:cNvSpPr>
      </xdr:nvSpPr>
      <xdr:spPr bwMode="auto">
        <a:xfrm>
          <a:off x="205740" y="18422471"/>
          <a:ext cx="1333500" cy="247650"/>
        </a:xfrm>
        <a:prstGeom prst="rect">
          <a:avLst/>
        </a:prstGeom>
        <a:noFill/>
        <a:ln w="9525">
          <a:noFill/>
          <a:miter lim="800000"/>
          <a:headEnd/>
          <a:tailEnd/>
        </a:ln>
      </xdr:spPr>
    </xdr:sp>
    <xdr:clientData/>
  </xdr:oneCellAnchor>
  <xdr:oneCellAnchor>
    <xdr:from>
      <xdr:col>0</xdr:col>
      <xdr:colOff>1828800</xdr:colOff>
      <xdr:row>121</xdr:row>
      <xdr:rowOff>0</xdr:rowOff>
    </xdr:from>
    <xdr:ext cx="1333500" cy="238125"/>
    <xdr:sp macro="" textlink="">
      <xdr:nvSpPr>
        <xdr:cNvPr id="4175" name="Texto 17" hidden="1">
          <a:extLst>
            <a:ext uri="{FF2B5EF4-FFF2-40B4-BE49-F238E27FC236}">
              <a16:creationId xmlns:a16="http://schemas.microsoft.com/office/drawing/2014/main" id="{00000000-0008-0000-0000-00004F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121</xdr:row>
      <xdr:rowOff>0</xdr:rowOff>
    </xdr:from>
    <xdr:ext cx="1333500" cy="238125"/>
    <xdr:sp macro="" textlink="">
      <xdr:nvSpPr>
        <xdr:cNvPr id="4176" name="Texto 17" hidden="1">
          <a:extLst>
            <a:ext uri="{FF2B5EF4-FFF2-40B4-BE49-F238E27FC236}">
              <a16:creationId xmlns:a16="http://schemas.microsoft.com/office/drawing/2014/main" id="{00000000-0008-0000-0000-000050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121</xdr:row>
      <xdr:rowOff>0</xdr:rowOff>
    </xdr:from>
    <xdr:ext cx="1333500" cy="238125"/>
    <xdr:sp macro="" textlink="">
      <xdr:nvSpPr>
        <xdr:cNvPr id="4177" name="Texto 17" hidden="1">
          <a:extLst>
            <a:ext uri="{FF2B5EF4-FFF2-40B4-BE49-F238E27FC236}">
              <a16:creationId xmlns:a16="http://schemas.microsoft.com/office/drawing/2014/main" id="{00000000-0008-0000-0000-000051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121</xdr:row>
      <xdr:rowOff>0</xdr:rowOff>
    </xdr:from>
    <xdr:ext cx="1333500" cy="238125"/>
    <xdr:sp macro="" textlink="">
      <xdr:nvSpPr>
        <xdr:cNvPr id="4178" name="Texto 17" hidden="1">
          <a:extLst>
            <a:ext uri="{FF2B5EF4-FFF2-40B4-BE49-F238E27FC236}">
              <a16:creationId xmlns:a16="http://schemas.microsoft.com/office/drawing/2014/main" id="{00000000-0008-0000-0000-000052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121</xdr:row>
      <xdr:rowOff>0</xdr:rowOff>
    </xdr:from>
    <xdr:ext cx="1333500" cy="238125"/>
    <xdr:sp macro="" textlink="">
      <xdr:nvSpPr>
        <xdr:cNvPr id="4179" name="Texto 17" hidden="1">
          <a:extLst>
            <a:ext uri="{FF2B5EF4-FFF2-40B4-BE49-F238E27FC236}">
              <a16:creationId xmlns:a16="http://schemas.microsoft.com/office/drawing/2014/main" id="{00000000-0008-0000-0000-000053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121</xdr:row>
      <xdr:rowOff>0</xdr:rowOff>
    </xdr:from>
    <xdr:ext cx="1333500" cy="238125"/>
    <xdr:sp macro="" textlink="">
      <xdr:nvSpPr>
        <xdr:cNvPr id="4180" name="Texto 17" hidden="1">
          <a:extLst>
            <a:ext uri="{FF2B5EF4-FFF2-40B4-BE49-F238E27FC236}">
              <a16:creationId xmlns:a16="http://schemas.microsoft.com/office/drawing/2014/main" id="{00000000-0008-0000-0000-000054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121</xdr:row>
      <xdr:rowOff>0</xdr:rowOff>
    </xdr:from>
    <xdr:ext cx="1333500" cy="238125"/>
    <xdr:sp macro="" textlink="">
      <xdr:nvSpPr>
        <xdr:cNvPr id="4181" name="Texto 17" hidden="1">
          <a:extLst>
            <a:ext uri="{FF2B5EF4-FFF2-40B4-BE49-F238E27FC236}">
              <a16:creationId xmlns:a16="http://schemas.microsoft.com/office/drawing/2014/main" id="{00000000-0008-0000-0000-000055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1</xdr:col>
      <xdr:colOff>552450</xdr:colOff>
      <xdr:row>121</xdr:row>
      <xdr:rowOff>0</xdr:rowOff>
    </xdr:from>
    <xdr:ext cx="1333500" cy="238125"/>
    <xdr:sp macro="" textlink="">
      <xdr:nvSpPr>
        <xdr:cNvPr id="4182" name="Texto 17" hidden="1">
          <a:extLst>
            <a:ext uri="{FF2B5EF4-FFF2-40B4-BE49-F238E27FC236}">
              <a16:creationId xmlns:a16="http://schemas.microsoft.com/office/drawing/2014/main" id="{00000000-0008-0000-0000-000056100000}"/>
            </a:ext>
          </a:extLst>
        </xdr:cNvPr>
        <xdr:cNvSpPr txBox="1">
          <a:spLocks noChangeArrowheads="1"/>
        </xdr:cNvSpPr>
      </xdr:nvSpPr>
      <xdr:spPr bwMode="auto">
        <a:xfrm>
          <a:off x="758638" y="18422471"/>
          <a:ext cx="1333500" cy="238125"/>
        </a:xfrm>
        <a:prstGeom prst="rect">
          <a:avLst/>
        </a:prstGeom>
        <a:noFill/>
        <a:ln w="9525">
          <a:noFill/>
          <a:miter lim="800000"/>
          <a:headEnd/>
          <a:tailEnd/>
        </a:ln>
      </xdr:spPr>
    </xdr:sp>
    <xdr:clientData/>
  </xdr:oneCellAnchor>
  <xdr:oneCellAnchor>
    <xdr:from>
      <xdr:col>2</xdr:col>
      <xdr:colOff>552450</xdr:colOff>
      <xdr:row>121</xdr:row>
      <xdr:rowOff>0</xdr:rowOff>
    </xdr:from>
    <xdr:ext cx="1333500" cy="238125"/>
    <xdr:sp macro="" textlink="">
      <xdr:nvSpPr>
        <xdr:cNvPr id="4183" name="Texto 17" hidden="1">
          <a:extLst>
            <a:ext uri="{FF2B5EF4-FFF2-40B4-BE49-F238E27FC236}">
              <a16:creationId xmlns:a16="http://schemas.microsoft.com/office/drawing/2014/main" id="{00000000-0008-0000-0000-000057100000}"/>
            </a:ext>
          </a:extLst>
        </xdr:cNvPr>
        <xdr:cNvSpPr txBox="1">
          <a:spLocks noChangeArrowheads="1"/>
        </xdr:cNvSpPr>
      </xdr:nvSpPr>
      <xdr:spPr bwMode="auto">
        <a:xfrm>
          <a:off x="1753721" y="18422471"/>
          <a:ext cx="1333500" cy="238125"/>
        </a:xfrm>
        <a:prstGeom prst="rect">
          <a:avLst/>
        </a:prstGeom>
        <a:noFill/>
        <a:ln w="9525">
          <a:noFill/>
          <a:miter lim="800000"/>
          <a:headEnd/>
          <a:tailEnd/>
        </a:ln>
      </xdr:spPr>
    </xdr:sp>
    <xdr:clientData/>
  </xdr:oneCellAnchor>
  <xdr:oneCellAnchor>
    <xdr:from>
      <xdr:col>0</xdr:col>
      <xdr:colOff>1828800</xdr:colOff>
      <xdr:row>128</xdr:row>
      <xdr:rowOff>0</xdr:rowOff>
    </xdr:from>
    <xdr:ext cx="1333500" cy="238125"/>
    <xdr:sp macro="" textlink="">
      <xdr:nvSpPr>
        <xdr:cNvPr id="4184" name="Texto 17" hidden="1">
          <a:extLst>
            <a:ext uri="{FF2B5EF4-FFF2-40B4-BE49-F238E27FC236}">
              <a16:creationId xmlns:a16="http://schemas.microsoft.com/office/drawing/2014/main" id="{00000000-0008-0000-0000-000058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128</xdr:row>
      <xdr:rowOff>0</xdr:rowOff>
    </xdr:from>
    <xdr:ext cx="1333500" cy="238125"/>
    <xdr:sp macro="" textlink="">
      <xdr:nvSpPr>
        <xdr:cNvPr id="4185" name="Texto 17" hidden="1">
          <a:extLst>
            <a:ext uri="{FF2B5EF4-FFF2-40B4-BE49-F238E27FC236}">
              <a16:creationId xmlns:a16="http://schemas.microsoft.com/office/drawing/2014/main" id="{00000000-0008-0000-0000-000059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128</xdr:row>
      <xdr:rowOff>0</xdr:rowOff>
    </xdr:from>
    <xdr:ext cx="1333500" cy="238125"/>
    <xdr:sp macro="" textlink="">
      <xdr:nvSpPr>
        <xdr:cNvPr id="4186" name="Texto 17" hidden="1">
          <a:extLst>
            <a:ext uri="{FF2B5EF4-FFF2-40B4-BE49-F238E27FC236}">
              <a16:creationId xmlns:a16="http://schemas.microsoft.com/office/drawing/2014/main" id="{00000000-0008-0000-0000-00005A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128</xdr:row>
      <xdr:rowOff>0</xdr:rowOff>
    </xdr:from>
    <xdr:ext cx="1333500" cy="238125"/>
    <xdr:sp macro="" textlink="">
      <xdr:nvSpPr>
        <xdr:cNvPr id="4187" name="Texto 17" hidden="1">
          <a:extLst>
            <a:ext uri="{FF2B5EF4-FFF2-40B4-BE49-F238E27FC236}">
              <a16:creationId xmlns:a16="http://schemas.microsoft.com/office/drawing/2014/main" id="{00000000-0008-0000-0000-00005B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128</xdr:row>
      <xdr:rowOff>0</xdr:rowOff>
    </xdr:from>
    <xdr:ext cx="1333500" cy="238125"/>
    <xdr:sp macro="" textlink="">
      <xdr:nvSpPr>
        <xdr:cNvPr id="4188" name="Texto 17" hidden="1">
          <a:extLst>
            <a:ext uri="{FF2B5EF4-FFF2-40B4-BE49-F238E27FC236}">
              <a16:creationId xmlns:a16="http://schemas.microsoft.com/office/drawing/2014/main" id="{00000000-0008-0000-0000-00005C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128</xdr:row>
      <xdr:rowOff>0</xdr:rowOff>
    </xdr:from>
    <xdr:ext cx="1333500" cy="238125"/>
    <xdr:sp macro="" textlink="">
      <xdr:nvSpPr>
        <xdr:cNvPr id="4189" name="Texto 17" hidden="1">
          <a:extLst>
            <a:ext uri="{FF2B5EF4-FFF2-40B4-BE49-F238E27FC236}">
              <a16:creationId xmlns:a16="http://schemas.microsoft.com/office/drawing/2014/main" id="{00000000-0008-0000-0000-00005D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128</xdr:row>
      <xdr:rowOff>0</xdr:rowOff>
    </xdr:from>
    <xdr:ext cx="1333500" cy="238125"/>
    <xdr:sp macro="" textlink="">
      <xdr:nvSpPr>
        <xdr:cNvPr id="4190" name="Texto 17" hidden="1">
          <a:extLst>
            <a:ext uri="{FF2B5EF4-FFF2-40B4-BE49-F238E27FC236}">
              <a16:creationId xmlns:a16="http://schemas.microsoft.com/office/drawing/2014/main" id="{00000000-0008-0000-0000-00005E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128</xdr:row>
      <xdr:rowOff>0</xdr:rowOff>
    </xdr:from>
    <xdr:ext cx="1333500" cy="238125"/>
    <xdr:sp macro="" textlink="">
      <xdr:nvSpPr>
        <xdr:cNvPr id="4191" name="Texto 17" hidden="1">
          <a:extLst>
            <a:ext uri="{FF2B5EF4-FFF2-40B4-BE49-F238E27FC236}">
              <a16:creationId xmlns:a16="http://schemas.microsoft.com/office/drawing/2014/main" id="{00000000-0008-0000-0000-00005F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128</xdr:row>
      <xdr:rowOff>0</xdr:rowOff>
    </xdr:from>
    <xdr:ext cx="1333500" cy="247650"/>
    <xdr:sp macro="" textlink="">
      <xdr:nvSpPr>
        <xdr:cNvPr id="4192" name="Texto 17" hidden="1">
          <a:extLst>
            <a:ext uri="{FF2B5EF4-FFF2-40B4-BE49-F238E27FC236}">
              <a16:creationId xmlns:a16="http://schemas.microsoft.com/office/drawing/2014/main" id="{00000000-0008-0000-0000-000060100000}"/>
            </a:ext>
          </a:extLst>
        </xdr:cNvPr>
        <xdr:cNvSpPr txBox="1">
          <a:spLocks noChangeArrowheads="1"/>
        </xdr:cNvSpPr>
      </xdr:nvSpPr>
      <xdr:spPr bwMode="auto">
        <a:xfrm>
          <a:off x="205740" y="18422471"/>
          <a:ext cx="1333500" cy="247650"/>
        </a:xfrm>
        <a:prstGeom prst="rect">
          <a:avLst/>
        </a:prstGeom>
        <a:noFill/>
        <a:ln w="9525">
          <a:noFill/>
          <a:miter lim="800000"/>
          <a:headEnd/>
          <a:tailEnd/>
        </a:ln>
      </xdr:spPr>
    </xdr:sp>
    <xdr:clientData/>
  </xdr:oneCellAnchor>
  <xdr:oneCellAnchor>
    <xdr:from>
      <xdr:col>0</xdr:col>
      <xdr:colOff>1828800</xdr:colOff>
      <xdr:row>128</xdr:row>
      <xdr:rowOff>0</xdr:rowOff>
    </xdr:from>
    <xdr:ext cx="1333500" cy="247650"/>
    <xdr:sp macro="" textlink="">
      <xdr:nvSpPr>
        <xdr:cNvPr id="4193" name="Texto 17" hidden="1">
          <a:extLst>
            <a:ext uri="{FF2B5EF4-FFF2-40B4-BE49-F238E27FC236}">
              <a16:creationId xmlns:a16="http://schemas.microsoft.com/office/drawing/2014/main" id="{00000000-0008-0000-0000-000061100000}"/>
            </a:ext>
          </a:extLst>
        </xdr:cNvPr>
        <xdr:cNvSpPr txBox="1">
          <a:spLocks noChangeArrowheads="1"/>
        </xdr:cNvSpPr>
      </xdr:nvSpPr>
      <xdr:spPr bwMode="auto">
        <a:xfrm>
          <a:off x="205740" y="18422471"/>
          <a:ext cx="1333500" cy="247650"/>
        </a:xfrm>
        <a:prstGeom prst="rect">
          <a:avLst/>
        </a:prstGeom>
        <a:noFill/>
        <a:ln w="9525">
          <a:noFill/>
          <a:miter lim="800000"/>
          <a:headEnd/>
          <a:tailEnd/>
        </a:ln>
      </xdr:spPr>
    </xdr:sp>
    <xdr:clientData/>
  </xdr:oneCellAnchor>
  <xdr:oneCellAnchor>
    <xdr:from>
      <xdr:col>0</xdr:col>
      <xdr:colOff>1828800</xdr:colOff>
      <xdr:row>128</xdr:row>
      <xdr:rowOff>0</xdr:rowOff>
    </xdr:from>
    <xdr:ext cx="1333500" cy="247650"/>
    <xdr:sp macro="" textlink="">
      <xdr:nvSpPr>
        <xdr:cNvPr id="4194" name="Texto 17" hidden="1">
          <a:extLst>
            <a:ext uri="{FF2B5EF4-FFF2-40B4-BE49-F238E27FC236}">
              <a16:creationId xmlns:a16="http://schemas.microsoft.com/office/drawing/2014/main" id="{00000000-0008-0000-0000-000062100000}"/>
            </a:ext>
          </a:extLst>
        </xdr:cNvPr>
        <xdr:cNvSpPr txBox="1">
          <a:spLocks noChangeArrowheads="1"/>
        </xdr:cNvSpPr>
      </xdr:nvSpPr>
      <xdr:spPr bwMode="auto">
        <a:xfrm>
          <a:off x="205740" y="18422471"/>
          <a:ext cx="1333500" cy="247650"/>
        </a:xfrm>
        <a:prstGeom prst="rect">
          <a:avLst/>
        </a:prstGeom>
        <a:noFill/>
        <a:ln w="9525">
          <a:noFill/>
          <a:miter lim="800000"/>
          <a:headEnd/>
          <a:tailEnd/>
        </a:ln>
      </xdr:spPr>
    </xdr:sp>
    <xdr:clientData/>
  </xdr:oneCellAnchor>
  <xdr:oneCellAnchor>
    <xdr:from>
      <xdr:col>0</xdr:col>
      <xdr:colOff>1828800</xdr:colOff>
      <xdr:row>128</xdr:row>
      <xdr:rowOff>0</xdr:rowOff>
    </xdr:from>
    <xdr:ext cx="1333500" cy="247650"/>
    <xdr:sp macro="" textlink="">
      <xdr:nvSpPr>
        <xdr:cNvPr id="4195" name="Texto 17" hidden="1">
          <a:extLst>
            <a:ext uri="{FF2B5EF4-FFF2-40B4-BE49-F238E27FC236}">
              <a16:creationId xmlns:a16="http://schemas.microsoft.com/office/drawing/2014/main" id="{00000000-0008-0000-0000-000063100000}"/>
            </a:ext>
          </a:extLst>
        </xdr:cNvPr>
        <xdr:cNvSpPr txBox="1">
          <a:spLocks noChangeArrowheads="1"/>
        </xdr:cNvSpPr>
      </xdr:nvSpPr>
      <xdr:spPr bwMode="auto">
        <a:xfrm>
          <a:off x="205740" y="18422471"/>
          <a:ext cx="1333500" cy="247650"/>
        </a:xfrm>
        <a:prstGeom prst="rect">
          <a:avLst/>
        </a:prstGeom>
        <a:noFill/>
        <a:ln w="9525">
          <a:noFill/>
          <a:miter lim="800000"/>
          <a:headEnd/>
          <a:tailEnd/>
        </a:ln>
      </xdr:spPr>
    </xdr:sp>
    <xdr:clientData/>
  </xdr:oneCellAnchor>
  <xdr:oneCellAnchor>
    <xdr:from>
      <xdr:col>0</xdr:col>
      <xdr:colOff>1828800</xdr:colOff>
      <xdr:row>128</xdr:row>
      <xdr:rowOff>0</xdr:rowOff>
    </xdr:from>
    <xdr:ext cx="1333500" cy="247650"/>
    <xdr:sp macro="" textlink="">
      <xdr:nvSpPr>
        <xdr:cNvPr id="4196" name="Texto 17" hidden="1">
          <a:extLst>
            <a:ext uri="{FF2B5EF4-FFF2-40B4-BE49-F238E27FC236}">
              <a16:creationId xmlns:a16="http://schemas.microsoft.com/office/drawing/2014/main" id="{00000000-0008-0000-0000-000064100000}"/>
            </a:ext>
          </a:extLst>
        </xdr:cNvPr>
        <xdr:cNvSpPr txBox="1">
          <a:spLocks noChangeArrowheads="1"/>
        </xdr:cNvSpPr>
      </xdr:nvSpPr>
      <xdr:spPr bwMode="auto">
        <a:xfrm>
          <a:off x="205740" y="18422471"/>
          <a:ext cx="1333500" cy="247650"/>
        </a:xfrm>
        <a:prstGeom prst="rect">
          <a:avLst/>
        </a:prstGeom>
        <a:noFill/>
        <a:ln w="9525">
          <a:noFill/>
          <a:miter lim="800000"/>
          <a:headEnd/>
          <a:tailEnd/>
        </a:ln>
      </xdr:spPr>
    </xdr:sp>
    <xdr:clientData/>
  </xdr:oneCellAnchor>
  <xdr:oneCellAnchor>
    <xdr:from>
      <xdr:col>0</xdr:col>
      <xdr:colOff>1828800</xdr:colOff>
      <xdr:row>128</xdr:row>
      <xdr:rowOff>0</xdr:rowOff>
    </xdr:from>
    <xdr:ext cx="1333500" cy="247650"/>
    <xdr:sp macro="" textlink="">
      <xdr:nvSpPr>
        <xdr:cNvPr id="4197" name="Texto 17" hidden="1">
          <a:extLst>
            <a:ext uri="{FF2B5EF4-FFF2-40B4-BE49-F238E27FC236}">
              <a16:creationId xmlns:a16="http://schemas.microsoft.com/office/drawing/2014/main" id="{00000000-0008-0000-0000-000065100000}"/>
            </a:ext>
          </a:extLst>
        </xdr:cNvPr>
        <xdr:cNvSpPr txBox="1">
          <a:spLocks noChangeArrowheads="1"/>
        </xdr:cNvSpPr>
      </xdr:nvSpPr>
      <xdr:spPr bwMode="auto">
        <a:xfrm>
          <a:off x="205740" y="18422471"/>
          <a:ext cx="1333500" cy="247650"/>
        </a:xfrm>
        <a:prstGeom prst="rect">
          <a:avLst/>
        </a:prstGeom>
        <a:noFill/>
        <a:ln w="9525">
          <a:noFill/>
          <a:miter lim="800000"/>
          <a:headEnd/>
          <a:tailEnd/>
        </a:ln>
      </xdr:spPr>
    </xdr:sp>
    <xdr:clientData/>
  </xdr:oneCellAnchor>
  <xdr:oneCellAnchor>
    <xdr:from>
      <xdr:col>0</xdr:col>
      <xdr:colOff>1828800</xdr:colOff>
      <xdr:row>128</xdr:row>
      <xdr:rowOff>0</xdr:rowOff>
    </xdr:from>
    <xdr:ext cx="1333500" cy="238125"/>
    <xdr:sp macro="" textlink="">
      <xdr:nvSpPr>
        <xdr:cNvPr id="4198" name="Texto 17" hidden="1">
          <a:extLst>
            <a:ext uri="{FF2B5EF4-FFF2-40B4-BE49-F238E27FC236}">
              <a16:creationId xmlns:a16="http://schemas.microsoft.com/office/drawing/2014/main" id="{00000000-0008-0000-0000-000066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128</xdr:row>
      <xdr:rowOff>0</xdr:rowOff>
    </xdr:from>
    <xdr:ext cx="1333500" cy="238125"/>
    <xdr:sp macro="" textlink="">
      <xdr:nvSpPr>
        <xdr:cNvPr id="4199" name="Texto 17" hidden="1">
          <a:extLst>
            <a:ext uri="{FF2B5EF4-FFF2-40B4-BE49-F238E27FC236}">
              <a16:creationId xmlns:a16="http://schemas.microsoft.com/office/drawing/2014/main" id="{00000000-0008-0000-0000-000067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128</xdr:row>
      <xdr:rowOff>0</xdr:rowOff>
    </xdr:from>
    <xdr:ext cx="1333500" cy="238125"/>
    <xdr:sp macro="" textlink="">
      <xdr:nvSpPr>
        <xdr:cNvPr id="4200" name="Texto 17" hidden="1">
          <a:extLst>
            <a:ext uri="{FF2B5EF4-FFF2-40B4-BE49-F238E27FC236}">
              <a16:creationId xmlns:a16="http://schemas.microsoft.com/office/drawing/2014/main" id="{00000000-0008-0000-0000-000068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128</xdr:row>
      <xdr:rowOff>0</xdr:rowOff>
    </xdr:from>
    <xdr:ext cx="1333500" cy="238125"/>
    <xdr:sp macro="" textlink="">
      <xdr:nvSpPr>
        <xdr:cNvPr id="4201" name="Texto 17" hidden="1">
          <a:extLst>
            <a:ext uri="{FF2B5EF4-FFF2-40B4-BE49-F238E27FC236}">
              <a16:creationId xmlns:a16="http://schemas.microsoft.com/office/drawing/2014/main" id="{00000000-0008-0000-0000-000069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128</xdr:row>
      <xdr:rowOff>0</xdr:rowOff>
    </xdr:from>
    <xdr:ext cx="1333500" cy="238125"/>
    <xdr:sp macro="" textlink="">
      <xdr:nvSpPr>
        <xdr:cNvPr id="4202" name="Texto 17" hidden="1">
          <a:extLst>
            <a:ext uri="{FF2B5EF4-FFF2-40B4-BE49-F238E27FC236}">
              <a16:creationId xmlns:a16="http://schemas.microsoft.com/office/drawing/2014/main" id="{00000000-0008-0000-0000-00006A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128</xdr:row>
      <xdr:rowOff>0</xdr:rowOff>
    </xdr:from>
    <xdr:ext cx="1333500" cy="238125"/>
    <xdr:sp macro="" textlink="">
      <xdr:nvSpPr>
        <xdr:cNvPr id="4203" name="Texto 17" hidden="1">
          <a:extLst>
            <a:ext uri="{FF2B5EF4-FFF2-40B4-BE49-F238E27FC236}">
              <a16:creationId xmlns:a16="http://schemas.microsoft.com/office/drawing/2014/main" id="{00000000-0008-0000-0000-00006B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128</xdr:row>
      <xdr:rowOff>0</xdr:rowOff>
    </xdr:from>
    <xdr:ext cx="1333500" cy="238125"/>
    <xdr:sp macro="" textlink="">
      <xdr:nvSpPr>
        <xdr:cNvPr id="4204" name="Texto 17" hidden="1">
          <a:extLst>
            <a:ext uri="{FF2B5EF4-FFF2-40B4-BE49-F238E27FC236}">
              <a16:creationId xmlns:a16="http://schemas.microsoft.com/office/drawing/2014/main" id="{00000000-0008-0000-0000-00006C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128</xdr:row>
      <xdr:rowOff>0</xdr:rowOff>
    </xdr:from>
    <xdr:ext cx="1333500" cy="238125"/>
    <xdr:sp macro="" textlink="">
      <xdr:nvSpPr>
        <xdr:cNvPr id="4205" name="Texto 17" hidden="1">
          <a:extLst>
            <a:ext uri="{FF2B5EF4-FFF2-40B4-BE49-F238E27FC236}">
              <a16:creationId xmlns:a16="http://schemas.microsoft.com/office/drawing/2014/main" id="{00000000-0008-0000-0000-00006D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128</xdr:row>
      <xdr:rowOff>0</xdr:rowOff>
    </xdr:from>
    <xdr:ext cx="1333500" cy="247650"/>
    <xdr:sp macro="" textlink="">
      <xdr:nvSpPr>
        <xdr:cNvPr id="4206" name="Texto 17" hidden="1">
          <a:extLst>
            <a:ext uri="{FF2B5EF4-FFF2-40B4-BE49-F238E27FC236}">
              <a16:creationId xmlns:a16="http://schemas.microsoft.com/office/drawing/2014/main" id="{00000000-0008-0000-0000-00006E100000}"/>
            </a:ext>
          </a:extLst>
        </xdr:cNvPr>
        <xdr:cNvSpPr txBox="1">
          <a:spLocks noChangeArrowheads="1"/>
        </xdr:cNvSpPr>
      </xdr:nvSpPr>
      <xdr:spPr bwMode="auto">
        <a:xfrm>
          <a:off x="205740" y="18422471"/>
          <a:ext cx="1333500" cy="247650"/>
        </a:xfrm>
        <a:prstGeom prst="rect">
          <a:avLst/>
        </a:prstGeom>
        <a:noFill/>
        <a:ln w="9525">
          <a:noFill/>
          <a:miter lim="800000"/>
          <a:headEnd/>
          <a:tailEnd/>
        </a:ln>
      </xdr:spPr>
    </xdr:sp>
    <xdr:clientData/>
  </xdr:oneCellAnchor>
  <xdr:oneCellAnchor>
    <xdr:from>
      <xdr:col>0</xdr:col>
      <xdr:colOff>1828800</xdr:colOff>
      <xdr:row>128</xdr:row>
      <xdr:rowOff>0</xdr:rowOff>
    </xdr:from>
    <xdr:ext cx="1333500" cy="247650"/>
    <xdr:sp macro="" textlink="">
      <xdr:nvSpPr>
        <xdr:cNvPr id="4207" name="Texto 17" hidden="1">
          <a:extLst>
            <a:ext uri="{FF2B5EF4-FFF2-40B4-BE49-F238E27FC236}">
              <a16:creationId xmlns:a16="http://schemas.microsoft.com/office/drawing/2014/main" id="{00000000-0008-0000-0000-00006F100000}"/>
            </a:ext>
          </a:extLst>
        </xdr:cNvPr>
        <xdr:cNvSpPr txBox="1">
          <a:spLocks noChangeArrowheads="1"/>
        </xdr:cNvSpPr>
      </xdr:nvSpPr>
      <xdr:spPr bwMode="auto">
        <a:xfrm>
          <a:off x="205740" y="18422471"/>
          <a:ext cx="1333500" cy="247650"/>
        </a:xfrm>
        <a:prstGeom prst="rect">
          <a:avLst/>
        </a:prstGeom>
        <a:noFill/>
        <a:ln w="9525">
          <a:noFill/>
          <a:miter lim="800000"/>
          <a:headEnd/>
          <a:tailEnd/>
        </a:ln>
      </xdr:spPr>
    </xdr:sp>
    <xdr:clientData/>
  </xdr:oneCellAnchor>
  <xdr:oneCellAnchor>
    <xdr:from>
      <xdr:col>0</xdr:col>
      <xdr:colOff>1828800</xdr:colOff>
      <xdr:row>128</xdr:row>
      <xdr:rowOff>0</xdr:rowOff>
    </xdr:from>
    <xdr:ext cx="1333500" cy="247650"/>
    <xdr:sp macro="" textlink="">
      <xdr:nvSpPr>
        <xdr:cNvPr id="4208" name="Texto 17" hidden="1">
          <a:extLst>
            <a:ext uri="{FF2B5EF4-FFF2-40B4-BE49-F238E27FC236}">
              <a16:creationId xmlns:a16="http://schemas.microsoft.com/office/drawing/2014/main" id="{00000000-0008-0000-0000-000070100000}"/>
            </a:ext>
          </a:extLst>
        </xdr:cNvPr>
        <xdr:cNvSpPr txBox="1">
          <a:spLocks noChangeArrowheads="1"/>
        </xdr:cNvSpPr>
      </xdr:nvSpPr>
      <xdr:spPr bwMode="auto">
        <a:xfrm>
          <a:off x="205740" y="18422471"/>
          <a:ext cx="1333500" cy="247650"/>
        </a:xfrm>
        <a:prstGeom prst="rect">
          <a:avLst/>
        </a:prstGeom>
        <a:noFill/>
        <a:ln w="9525">
          <a:noFill/>
          <a:miter lim="800000"/>
          <a:headEnd/>
          <a:tailEnd/>
        </a:ln>
      </xdr:spPr>
    </xdr:sp>
    <xdr:clientData/>
  </xdr:oneCellAnchor>
  <xdr:oneCellAnchor>
    <xdr:from>
      <xdr:col>0</xdr:col>
      <xdr:colOff>1828800</xdr:colOff>
      <xdr:row>128</xdr:row>
      <xdr:rowOff>0</xdr:rowOff>
    </xdr:from>
    <xdr:ext cx="1333500" cy="247650"/>
    <xdr:sp macro="" textlink="">
      <xdr:nvSpPr>
        <xdr:cNvPr id="4209" name="Texto 17" hidden="1">
          <a:extLst>
            <a:ext uri="{FF2B5EF4-FFF2-40B4-BE49-F238E27FC236}">
              <a16:creationId xmlns:a16="http://schemas.microsoft.com/office/drawing/2014/main" id="{00000000-0008-0000-0000-000071100000}"/>
            </a:ext>
          </a:extLst>
        </xdr:cNvPr>
        <xdr:cNvSpPr txBox="1">
          <a:spLocks noChangeArrowheads="1"/>
        </xdr:cNvSpPr>
      </xdr:nvSpPr>
      <xdr:spPr bwMode="auto">
        <a:xfrm>
          <a:off x="205740" y="18422471"/>
          <a:ext cx="1333500" cy="247650"/>
        </a:xfrm>
        <a:prstGeom prst="rect">
          <a:avLst/>
        </a:prstGeom>
        <a:noFill/>
        <a:ln w="9525">
          <a:noFill/>
          <a:miter lim="800000"/>
          <a:headEnd/>
          <a:tailEnd/>
        </a:ln>
      </xdr:spPr>
    </xdr:sp>
    <xdr:clientData/>
  </xdr:oneCellAnchor>
  <xdr:oneCellAnchor>
    <xdr:from>
      <xdr:col>0</xdr:col>
      <xdr:colOff>1828800</xdr:colOff>
      <xdr:row>128</xdr:row>
      <xdr:rowOff>0</xdr:rowOff>
    </xdr:from>
    <xdr:ext cx="1333500" cy="247650"/>
    <xdr:sp macro="" textlink="">
      <xdr:nvSpPr>
        <xdr:cNvPr id="4210" name="Texto 17" hidden="1">
          <a:extLst>
            <a:ext uri="{FF2B5EF4-FFF2-40B4-BE49-F238E27FC236}">
              <a16:creationId xmlns:a16="http://schemas.microsoft.com/office/drawing/2014/main" id="{00000000-0008-0000-0000-000072100000}"/>
            </a:ext>
          </a:extLst>
        </xdr:cNvPr>
        <xdr:cNvSpPr txBox="1">
          <a:spLocks noChangeArrowheads="1"/>
        </xdr:cNvSpPr>
      </xdr:nvSpPr>
      <xdr:spPr bwMode="auto">
        <a:xfrm>
          <a:off x="205740" y="18422471"/>
          <a:ext cx="1333500" cy="247650"/>
        </a:xfrm>
        <a:prstGeom prst="rect">
          <a:avLst/>
        </a:prstGeom>
        <a:noFill/>
        <a:ln w="9525">
          <a:noFill/>
          <a:miter lim="800000"/>
          <a:headEnd/>
          <a:tailEnd/>
        </a:ln>
      </xdr:spPr>
    </xdr:sp>
    <xdr:clientData/>
  </xdr:oneCellAnchor>
  <xdr:oneCellAnchor>
    <xdr:from>
      <xdr:col>0</xdr:col>
      <xdr:colOff>1828800</xdr:colOff>
      <xdr:row>128</xdr:row>
      <xdr:rowOff>0</xdr:rowOff>
    </xdr:from>
    <xdr:ext cx="1333500" cy="247650"/>
    <xdr:sp macro="" textlink="">
      <xdr:nvSpPr>
        <xdr:cNvPr id="4211" name="Texto 17" hidden="1">
          <a:extLst>
            <a:ext uri="{FF2B5EF4-FFF2-40B4-BE49-F238E27FC236}">
              <a16:creationId xmlns:a16="http://schemas.microsoft.com/office/drawing/2014/main" id="{00000000-0008-0000-0000-000073100000}"/>
            </a:ext>
          </a:extLst>
        </xdr:cNvPr>
        <xdr:cNvSpPr txBox="1">
          <a:spLocks noChangeArrowheads="1"/>
        </xdr:cNvSpPr>
      </xdr:nvSpPr>
      <xdr:spPr bwMode="auto">
        <a:xfrm>
          <a:off x="205740" y="18422471"/>
          <a:ext cx="1333500" cy="247650"/>
        </a:xfrm>
        <a:prstGeom prst="rect">
          <a:avLst/>
        </a:prstGeom>
        <a:noFill/>
        <a:ln w="9525">
          <a:noFill/>
          <a:miter lim="800000"/>
          <a:headEnd/>
          <a:tailEnd/>
        </a:ln>
      </xdr:spPr>
    </xdr:sp>
    <xdr:clientData/>
  </xdr:oneCellAnchor>
  <xdr:oneCellAnchor>
    <xdr:from>
      <xdr:col>0</xdr:col>
      <xdr:colOff>1828800</xdr:colOff>
      <xdr:row>128</xdr:row>
      <xdr:rowOff>0</xdr:rowOff>
    </xdr:from>
    <xdr:ext cx="1333500" cy="238125"/>
    <xdr:sp macro="" textlink="">
      <xdr:nvSpPr>
        <xdr:cNvPr id="4212" name="Texto 17" hidden="1">
          <a:extLst>
            <a:ext uri="{FF2B5EF4-FFF2-40B4-BE49-F238E27FC236}">
              <a16:creationId xmlns:a16="http://schemas.microsoft.com/office/drawing/2014/main" id="{00000000-0008-0000-0000-000074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128</xdr:row>
      <xdr:rowOff>0</xdr:rowOff>
    </xdr:from>
    <xdr:ext cx="1333500" cy="238125"/>
    <xdr:sp macro="" textlink="">
      <xdr:nvSpPr>
        <xdr:cNvPr id="4213" name="Texto 17" hidden="1">
          <a:extLst>
            <a:ext uri="{FF2B5EF4-FFF2-40B4-BE49-F238E27FC236}">
              <a16:creationId xmlns:a16="http://schemas.microsoft.com/office/drawing/2014/main" id="{00000000-0008-0000-0000-000075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128</xdr:row>
      <xdr:rowOff>0</xdr:rowOff>
    </xdr:from>
    <xdr:ext cx="1333500" cy="238125"/>
    <xdr:sp macro="" textlink="">
      <xdr:nvSpPr>
        <xdr:cNvPr id="4214" name="Texto 17" hidden="1">
          <a:extLst>
            <a:ext uri="{FF2B5EF4-FFF2-40B4-BE49-F238E27FC236}">
              <a16:creationId xmlns:a16="http://schemas.microsoft.com/office/drawing/2014/main" id="{00000000-0008-0000-0000-000076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128</xdr:row>
      <xdr:rowOff>0</xdr:rowOff>
    </xdr:from>
    <xdr:ext cx="1333500" cy="238125"/>
    <xdr:sp macro="" textlink="">
      <xdr:nvSpPr>
        <xdr:cNvPr id="4215" name="Texto 17" hidden="1">
          <a:extLst>
            <a:ext uri="{FF2B5EF4-FFF2-40B4-BE49-F238E27FC236}">
              <a16:creationId xmlns:a16="http://schemas.microsoft.com/office/drawing/2014/main" id="{00000000-0008-0000-0000-000077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128</xdr:row>
      <xdr:rowOff>0</xdr:rowOff>
    </xdr:from>
    <xdr:ext cx="1333500" cy="238125"/>
    <xdr:sp macro="" textlink="">
      <xdr:nvSpPr>
        <xdr:cNvPr id="4216" name="Texto 17" hidden="1">
          <a:extLst>
            <a:ext uri="{FF2B5EF4-FFF2-40B4-BE49-F238E27FC236}">
              <a16:creationId xmlns:a16="http://schemas.microsoft.com/office/drawing/2014/main" id="{00000000-0008-0000-0000-000078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128</xdr:row>
      <xdr:rowOff>0</xdr:rowOff>
    </xdr:from>
    <xdr:ext cx="1333500" cy="238125"/>
    <xdr:sp macro="" textlink="">
      <xdr:nvSpPr>
        <xdr:cNvPr id="4217" name="Texto 17" hidden="1">
          <a:extLst>
            <a:ext uri="{FF2B5EF4-FFF2-40B4-BE49-F238E27FC236}">
              <a16:creationId xmlns:a16="http://schemas.microsoft.com/office/drawing/2014/main" id="{00000000-0008-0000-0000-000079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128</xdr:row>
      <xdr:rowOff>0</xdr:rowOff>
    </xdr:from>
    <xdr:ext cx="1333500" cy="238125"/>
    <xdr:sp macro="" textlink="">
      <xdr:nvSpPr>
        <xdr:cNvPr id="4218" name="Texto 17" hidden="1">
          <a:extLst>
            <a:ext uri="{FF2B5EF4-FFF2-40B4-BE49-F238E27FC236}">
              <a16:creationId xmlns:a16="http://schemas.microsoft.com/office/drawing/2014/main" id="{00000000-0008-0000-0000-00007A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1</xdr:col>
      <xdr:colOff>552450</xdr:colOff>
      <xdr:row>128</xdr:row>
      <xdr:rowOff>0</xdr:rowOff>
    </xdr:from>
    <xdr:ext cx="1333500" cy="238125"/>
    <xdr:sp macro="" textlink="">
      <xdr:nvSpPr>
        <xdr:cNvPr id="4219" name="Texto 17" hidden="1">
          <a:extLst>
            <a:ext uri="{FF2B5EF4-FFF2-40B4-BE49-F238E27FC236}">
              <a16:creationId xmlns:a16="http://schemas.microsoft.com/office/drawing/2014/main" id="{00000000-0008-0000-0000-00007B100000}"/>
            </a:ext>
          </a:extLst>
        </xdr:cNvPr>
        <xdr:cNvSpPr txBox="1">
          <a:spLocks noChangeArrowheads="1"/>
        </xdr:cNvSpPr>
      </xdr:nvSpPr>
      <xdr:spPr bwMode="auto">
        <a:xfrm>
          <a:off x="758638" y="18422471"/>
          <a:ext cx="1333500" cy="238125"/>
        </a:xfrm>
        <a:prstGeom prst="rect">
          <a:avLst/>
        </a:prstGeom>
        <a:noFill/>
        <a:ln w="9525">
          <a:noFill/>
          <a:miter lim="800000"/>
          <a:headEnd/>
          <a:tailEnd/>
        </a:ln>
      </xdr:spPr>
    </xdr:sp>
    <xdr:clientData/>
  </xdr:oneCellAnchor>
  <xdr:oneCellAnchor>
    <xdr:from>
      <xdr:col>2</xdr:col>
      <xdr:colOff>552450</xdr:colOff>
      <xdr:row>128</xdr:row>
      <xdr:rowOff>0</xdr:rowOff>
    </xdr:from>
    <xdr:ext cx="1333500" cy="238125"/>
    <xdr:sp macro="" textlink="">
      <xdr:nvSpPr>
        <xdr:cNvPr id="4220" name="Texto 17" hidden="1">
          <a:extLst>
            <a:ext uri="{FF2B5EF4-FFF2-40B4-BE49-F238E27FC236}">
              <a16:creationId xmlns:a16="http://schemas.microsoft.com/office/drawing/2014/main" id="{00000000-0008-0000-0000-00007C100000}"/>
            </a:ext>
          </a:extLst>
        </xdr:cNvPr>
        <xdr:cNvSpPr txBox="1">
          <a:spLocks noChangeArrowheads="1"/>
        </xdr:cNvSpPr>
      </xdr:nvSpPr>
      <xdr:spPr bwMode="auto">
        <a:xfrm>
          <a:off x="1753721" y="18422471"/>
          <a:ext cx="1333500" cy="238125"/>
        </a:xfrm>
        <a:prstGeom prst="rect">
          <a:avLst/>
        </a:prstGeom>
        <a:noFill/>
        <a:ln w="9525">
          <a:noFill/>
          <a:miter lim="800000"/>
          <a:headEnd/>
          <a:tailEnd/>
        </a:ln>
      </xdr:spPr>
    </xdr:sp>
    <xdr:clientData/>
  </xdr:oneCellAnchor>
  <xdr:oneCellAnchor>
    <xdr:from>
      <xdr:col>0</xdr:col>
      <xdr:colOff>1828800</xdr:colOff>
      <xdr:row>134</xdr:row>
      <xdr:rowOff>0</xdr:rowOff>
    </xdr:from>
    <xdr:ext cx="1333500" cy="238125"/>
    <xdr:sp macro="" textlink="">
      <xdr:nvSpPr>
        <xdr:cNvPr id="4221" name="Texto 17" hidden="1">
          <a:extLst>
            <a:ext uri="{FF2B5EF4-FFF2-40B4-BE49-F238E27FC236}">
              <a16:creationId xmlns:a16="http://schemas.microsoft.com/office/drawing/2014/main" id="{00000000-0008-0000-0000-00007D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134</xdr:row>
      <xdr:rowOff>0</xdr:rowOff>
    </xdr:from>
    <xdr:ext cx="1333500" cy="238125"/>
    <xdr:sp macro="" textlink="">
      <xdr:nvSpPr>
        <xdr:cNvPr id="4222" name="Texto 17" hidden="1">
          <a:extLst>
            <a:ext uri="{FF2B5EF4-FFF2-40B4-BE49-F238E27FC236}">
              <a16:creationId xmlns:a16="http://schemas.microsoft.com/office/drawing/2014/main" id="{00000000-0008-0000-0000-00007E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134</xdr:row>
      <xdr:rowOff>0</xdr:rowOff>
    </xdr:from>
    <xdr:ext cx="1333500" cy="238125"/>
    <xdr:sp macro="" textlink="">
      <xdr:nvSpPr>
        <xdr:cNvPr id="4223" name="Texto 17" hidden="1">
          <a:extLst>
            <a:ext uri="{FF2B5EF4-FFF2-40B4-BE49-F238E27FC236}">
              <a16:creationId xmlns:a16="http://schemas.microsoft.com/office/drawing/2014/main" id="{00000000-0008-0000-0000-00007F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134</xdr:row>
      <xdr:rowOff>0</xdr:rowOff>
    </xdr:from>
    <xdr:ext cx="1333500" cy="238125"/>
    <xdr:sp macro="" textlink="">
      <xdr:nvSpPr>
        <xdr:cNvPr id="4224" name="Texto 17" hidden="1">
          <a:extLst>
            <a:ext uri="{FF2B5EF4-FFF2-40B4-BE49-F238E27FC236}">
              <a16:creationId xmlns:a16="http://schemas.microsoft.com/office/drawing/2014/main" id="{00000000-0008-0000-0000-000080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134</xdr:row>
      <xdr:rowOff>0</xdr:rowOff>
    </xdr:from>
    <xdr:ext cx="1333500" cy="238125"/>
    <xdr:sp macro="" textlink="">
      <xdr:nvSpPr>
        <xdr:cNvPr id="4225" name="Texto 17" hidden="1">
          <a:extLst>
            <a:ext uri="{FF2B5EF4-FFF2-40B4-BE49-F238E27FC236}">
              <a16:creationId xmlns:a16="http://schemas.microsoft.com/office/drawing/2014/main" id="{00000000-0008-0000-0000-000081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134</xdr:row>
      <xdr:rowOff>0</xdr:rowOff>
    </xdr:from>
    <xdr:ext cx="1333500" cy="238125"/>
    <xdr:sp macro="" textlink="">
      <xdr:nvSpPr>
        <xdr:cNvPr id="4226" name="Texto 17" hidden="1">
          <a:extLst>
            <a:ext uri="{FF2B5EF4-FFF2-40B4-BE49-F238E27FC236}">
              <a16:creationId xmlns:a16="http://schemas.microsoft.com/office/drawing/2014/main" id="{00000000-0008-0000-0000-000082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134</xdr:row>
      <xdr:rowOff>0</xdr:rowOff>
    </xdr:from>
    <xdr:ext cx="1333500" cy="238125"/>
    <xdr:sp macro="" textlink="">
      <xdr:nvSpPr>
        <xdr:cNvPr id="4227" name="Texto 17" hidden="1">
          <a:extLst>
            <a:ext uri="{FF2B5EF4-FFF2-40B4-BE49-F238E27FC236}">
              <a16:creationId xmlns:a16="http://schemas.microsoft.com/office/drawing/2014/main" id="{00000000-0008-0000-0000-000083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134</xdr:row>
      <xdr:rowOff>0</xdr:rowOff>
    </xdr:from>
    <xdr:ext cx="1333500" cy="238125"/>
    <xdr:sp macro="" textlink="">
      <xdr:nvSpPr>
        <xdr:cNvPr id="4228" name="Texto 17" hidden="1">
          <a:extLst>
            <a:ext uri="{FF2B5EF4-FFF2-40B4-BE49-F238E27FC236}">
              <a16:creationId xmlns:a16="http://schemas.microsoft.com/office/drawing/2014/main" id="{00000000-0008-0000-0000-000084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134</xdr:row>
      <xdr:rowOff>0</xdr:rowOff>
    </xdr:from>
    <xdr:ext cx="1333500" cy="247650"/>
    <xdr:sp macro="" textlink="">
      <xdr:nvSpPr>
        <xdr:cNvPr id="4229" name="Texto 17" hidden="1">
          <a:extLst>
            <a:ext uri="{FF2B5EF4-FFF2-40B4-BE49-F238E27FC236}">
              <a16:creationId xmlns:a16="http://schemas.microsoft.com/office/drawing/2014/main" id="{00000000-0008-0000-0000-000085100000}"/>
            </a:ext>
          </a:extLst>
        </xdr:cNvPr>
        <xdr:cNvSpPr txBox="1">
          <a:spLocks noChangeArrowheads="1"/>
        </xdr:cNvSpPr>
      </xdr:nvSpPr>
      <xdr:spPr bwMode="auto">
        <a:xfrm>
          <a:off x="205740" y="18422471"/>
          <a:ext cx="1333500" cy="247650"/>
        </a:xfrm>
        <a:prstGeom prst="rect">
          <a:avLst/>
        </a:prstGeom>
        <a:noFill/>
        <a:ln w="9525">
          <a:noFill/>
          <a:miter lim="800000"/>
          <a:headEnd/>
          <a:tailEnd/>
        </a:ln>
      </xdr:spPr>
    </xdr:sp>
    <xdr:clientData/>
  </xdr:oneCellAnchor>
  <xdr:oneCellAnchor>
    <xdr:from>
      <xdr:col>0</xdr:col>
      <xdr:colOff>1828800</xdr:colOff>
      <xdr:row>134</xdr:row>
      <xdr:rowOff>0</xdr:rowOff>
    </xdr:from>
    <xdr:ext cx="1333500" cy="247650"/>
    <xdr:sp macro="" textlink="">
      <xdr:nvSpPr>
        <xdr:cNvPr id="4230" name="Texto 17" hidden="1">
          <a:extLst>
            <a:ext uri="{FF2B5EF4-FFF2-40B4-BE49-F238E27FC236}">
              <a16:creationId xmlns:a16="http://schemas.microsoft.com/office/drawing/2014/main" id="{00000000-0008-0000-0000-000086100000}"/>
            </a:ext>
          </a:extLst>
        </xdr:cNvPr>
        <xdr:cNvSpPr txBox="1">
          <a:spLocks noChangeArrowheads="1"/>
        </xdr:cNvSpPr>
      </xdr:nvSpPr>
      <xdr:spPr bwMode="auto">
        <a:xfrm>
          <a:off x="205740" y="18422471"/>
          <a:ext cx="1333500" cy="247650"/>
        </a:xfrm>
        <a:prstGeom prst="rect">
          <a:avLst/>
        </a:prstGeom>
        <a:noFill/>
        <a:ln w="9525">
          <a:noFill/>
          <a:miter lim="800000"/>
          <a:headEnd/>
          <a:tailEnd/>
        </a:ln>
      </xdr:spPr>
    </xdr:sp>
    <xdr:clientData/>
  </xdr:oneCellAnchor>
  <xdr:oneCellAnchor>
    <xdr:from>
      <xdr:col>0</xdr:col>
      <xdr:colOff>1828800</xdr:colOff>
      <xdr:row>134</xdr:row>
      <xdr:rowOff>0</xdr:rowOff>
    </xdr:from>
    <xdr:ext cx="1333500" cy="247650"/>
    <xdr:sp macro="" textlink="">
      <xdr:nvSpPr>
        <xdr:cNvPr id="4231" name="Texto 17" hidden="1">
          <a:extLst>
            <a:ext uri="{FF2B5EF4-FFF2-40B4-BE49-F238E27FC236}">
              <a16:creationId xmlns:a16="http://schemas.microsoft.com/office/drawing/2014/main" id="{00000000-0008-0000-0000-000087100000}"/>
            </a:ext>
          </a:extLst>
        </xdr:cNvPr>
        <xdr:cNvSpPr txBox="1">
          <a:spLocks noChangeArrowheads="1"/>
        </xdr:cNvSpPr>
      </xdr:nvSpPr>
      <xdr:spPr bwMode="auto">
        <a:xfrm>
          <a:off x="205740" y="18422471"/>
          <a:ext cx="1333500" cy="247650"/>
        </a:xfrm>
        <a:prstGeom prst="rect">
          <a:avLst/>
        </a:prstGeom>
        <a:noFill/>
        <a:ln w="9525">
          <a:noFill/>
          <a:miter lim="800000"/>
          <a:headEnd/>
          <a:tailEnd/>
        </a:ln>
      </xdr:spPr>
    </xdr:sp>
    <xdr:clientData/>
  </xdr:oneCellAnchor>
  <xdr:oneCellAnchor>
    <xdr:from>
      <xdr:col>0</xdr:col>
      <xdr:colOff>1828800</xdr:colOff>
      <xdr:row>134</xdr:row>
      <xdr:rowOff>0</xdr:rowOff>
    </xdr:from>
    <xdr:ext cx="1333500" cy="247650"/>
    <xdr:sp macro="" textlink="">
      <xdr:nvSpPr>
        <xdr:cNvPr id="4232" name="Texto 17" hidden="1">
          <a:extLst>
            <a:ext uri="{FF2B5EF4-FFF2-40B4-BE49-F238E27FC236}">
              <a16:creationId xmlns:a16="http://schemas.microsoft.com/office/drawing/2014/main" id="{00000000-0008-0000-0000-000088100000}"/>
            </a:ext>
          </a:extLst>
        </xdr:cNvPr>
        <xdr:cNvSpPr txBox="1">
          <a:spLocks noChangeArrowheads="1"/>
        </xdr:cNvSpPr>
      </xdr:nvSpPr>
      <xdr:spPr bwMode="auto">
        <a:xfrm>
          <a:off x="205740" y="18422471"/>
          <a:ext cx="1333500" cy="247650"/>
        </a:xfrm>
        <a:prstGeom prst="rect">
          <a:avLst/>
        </a:prstGeom>
        <a:noFill/>
        <a:ln w="9525">
          <a:noFill/>
          <a:miter lim="800000"/>
          <a:headEnd/>
          <a:tailEnd/>
        </a:ln>
      </xdr:spPr>
    </xdr:sp>
    <xdr:clientData/>
  </xdr:oneCellAnchor>
  <xdr:oneCellAnchor>
    <xdr:from>
      <xdr:col>0</xdr:col>
      <xdr:colOff>1828800</xdr:colOff>
      <xdr:row>134</xdr:row>
      <xdr:rowOff>0</xdr:rowOff>
    </xdr:from>
    <xdr:ext cx="1333500" cy="247650"/>
    <xdr:sp macro="" textlink="">
      <xdr:nvSpPr>
        <xdr:cNvPr id="4233" name="Texto 17" hidden="1">
          <a:extLst>
            <a:ext uri="{FF2B5EF4-FFF2-40B4-BE49-F238E27FC236}">
              <a16:creationId xmlns:a16="http://schemas.microsoft.com/office/drawing/2014/main" id="{00000000-0008-0000-0000-000089100000}"/>
            </a:ext>
          </a:extLst>
        </xdr:cNvPr>
        <xdr:cNvSpPr txBox="1">
          <a:spLocks noChangeArrowheads="1"/>
        </xdr:cNvSpPr>
      </xdr:nvSpPr>
      <xdr:spPr bwMode="auto">
        <a:xfrm>
          <a:off x="205740" y="18422471"/>
          <a:ext cx="1333500" cy="247650"/>
        </a:xfrm>
        <a:prstGeom prst="rect">
          <a:avLst/>
        </a:prstGeom>
        <a:noFill/>
        <a:ln w="9525">
          <a:noFill/>
          <a:miter lim="800000"/>
          <a:headEnd/>
          <a:tailEnd/>
        </a:ln>
      </xdr:spPr>
    </xdr:sp>
    <xdr:clientData/>
  </xdr:oneCellAnchor>
  <xdr:oneCellAnchor>
    <xdr:from>
      <xdr:col>0</xdr:col>
      <xdr:colOff>1828800</xdr:colOff>
      <xdr:row>134</xdr:row>
      <xdr:rowOff>0</xdr:rowOff>
    </xdr:from>
    <xdr:ext cx="1333500" cy="247650"/>
    <xdr:sp macro="" textlink="">
      <xdr:nvSpPr>
        <xdr:cNvPr id="4234" name="Texto 17" hidden="1">
          <a:extLst>
            <a:ext uri="{FF2B5EF4-FFF2-40B4-BE49-F238E27FC236}">
              <a16:creationId xmlns:a16="http://schemas.microsoft.com/office/drawing/2014/main" id="{00000000-0008-0000-0000-00008A100000}"/>
            </a:ext>
          </a:extLst>
        </xdr:cNvPr>
        <xdr:cNvSpPr txBox="1">
          <a:spLocks noChangeArrowheads="1"/>
        </xdr:cNvSpPr>
      </xdr:nvSpPr>
      <xdr:spPr bwMode="auto">
        <a:xfrm>
          <a:off x="205740" y="18422471"/>
          <a:ext cx="1333500" cy="247650"/>
        </a:xfrm>
        <a:prstGeom prst="rect">
          <a:avLst/>
        </a:prstGeom>
        <a:noFill/>
        <a:ln w="9525">
          <a:noFill/>
          <a:miter lim="800000"/>
          <a:headEnd/>
          <a:tailEnd/>
        </a:ln>
      </xdr:spPr>
    </xdr:sp>
    <xdr:clientData/>
  </xdr:oneCellAnchor>
  <xdr:oneCellAnchor>
    <xdr:from>
      <xdr:col>0</xdr:col>
      <xdr:colOff>1828800</xdr:colOff>
      <xdr:row>134</xdr:row>
      <xdr:rowOff>0</xdr:rowOff>
    </xdr:from>
    <xdr:ext cx="1333500" cy="238125"/>
    <xdr:sp macro="" textlink="">
      <xdr:nvSpPr>
        <xdr:cNvPr id="4235" name="Texto 17" hidden="1">
          <a:extLst>
            <a:ext uri="{FF2B5EF4-FFF2-40B4-BE49-F238E27FC236}">
              <a16:creationId xmlns:a16="http://schemas.microsoft.com/office/drawing/2014/main" id="{00000000-0008-0000-0000-00008B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134</xdr:row>
      <xdr:rowOff>0</xdr:rowOff>
    </xdr:from>
    <xdr:ext cx="1333500" cy="238125"/>
    <xdr:sp macro="" textlink="">
      <xdr:nvSpPr>
        <xdr:cNvPr id="4236" name="Texto 17" hidden="1">
          <a:extLst>
            <a:ext uri="{FF2B5EF4-FFF2-40B4-BE49-F238E27FC236}">
              <a16:creationId xmlns:a16="http://schemas.microsoft.com/office/drawing/2014/main" id="{00000000-0008-0000-0000-00008C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134</xdr:row>
      <xdr:rowOff>0</xdr:rowOff>
    </xdr:from>
    <xdr:ext cx="1333500" cy="238125"/>
    <xdr:sp macro="" textlink="">
      <xdr:nvSpPr>
        <xdr:cNvPr id="4237" name="Texto 17" hidden="1">
          <a:extLst>
            <a:ext uri="{FF2B5EF4-FFF2-40B4-BE49-F238E27FC236}">
              <a16:creationId xmlns:a16="http://schemas.microsoft.com/office/drawing/2014/main" id="{00000000-0008-0000-0000-00008D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134</xdr:row>
      <xdr:rowOff>0</xdr:rowOff>
    </xdr:from>
    <xdr:ext cx="1333500" cy="238125"/>
    <xdr:sp macro="" textlink="">
      <xdr:nvSpPr>
        <xdr:cNvPr id="4238" name="Texto 17" hidden="1">
          <a:extLst>
            <a:ext uri="{FF2B5EF4-FFF2-40B4-BE49-F238E27FC236}">
              <a16:creationId xmlns:a16="http://schemas.microsoft.com/office/drawing/2014/main" id="{00000000-0008-0000-0000-00008E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134</xdr:row>
      <xdr:rowOff>0</xdr:rowOff>
    </xdr:from>
    <xdr:ext cx="1333500" cy="238125"/>
    <xdr:sp macro="" textlink="">
      <xdr:nvSpPr>
        <xdr:cNvPr id="4239" name="Texto 17" hidden="1">
          <a:extLst>
            <a:ext uri="{FF2B5EF4-FFF2-40B4-BE49-F238E27FC236}">
              <a16:creationId xmlns:a16="http://schemas.microsoft.com/office/drawing/2014/main" id="{00000000-0008-0000-0000-00008F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134</xdr:row>
      <xdr:rowOff>0</xdr:rowOff>
    </xdr:from>
    <xdr:ext cx="1333500" cy="238125"/>
    <xdr:sp macro="" textlink="">
      <xdr:nvSpPr>
        <xdr:cNvPr id="4240" name="Texto 17" hidden="1">
          <a:extLst>
            <a:ext uri="{FF2B5EF4-FFF2-40B4-BE49-F238E27FC236}">
              <a16:creationId xmlns:a16="http://schemas.microsoft.com/office/drawing/2014/main" id="{00000000-0008-0000-0000-000090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134</xdr:row>
      <xdr:rowOff>0</xdr:rowOff>
    </xdr:from>
    <xdr:ext cx="1333500" cy="238125"/>
    <xdr:sp macro="" textlink="">
      <xdr:nvSpPr>
        <xdr:cNvPr id="4241" name="Texto 17" hidden="1">
          <a:extLst>
            <a:ext uri="{FF2B5EF4-FFF2-40B4-BE49-F238E27FC236}">
              <a16:creationId xmlns:a16="http://schemas.microsoft.com/office/drawing/2014/main" id="{00000000-0008-0000-0000-000091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134</xdr:row>
      <xdr:rowOff>0</xdr:rowOff>
    </xdr:from>
    <xdr:ext cx="1333500" cy="238125"/>
    <xdr:sp macro="" textlink="">
      <xdr:nvSpPr>
        <xdr:cNvPr id="4242" name="Texto 17" hidden="1">
          <a:extLst>
            <a:ext uri="{FF2B5EF4-FFF2-40B4-BE49-F238E27FC236}">
              <a16:creationId xmlns:a16="http://schemas.microsoft.com/office/drawing/2014/main" id="{00000000-0008-0000-0000-000092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134</xdr:row>
      <xdr:rowOff>0</xdr:rowOff>
    </xdr:from>
    <xdr:ext cx="1333500" cy="247650"/>
    <xdr:sp macro="" textlink="">
      <xdr:nvSpPr>
        <xdr:cNvPr id="4243" name="Texto 17" hidden="1">
          <a:extLst>
            <a:ext uri="{FF2B5EF4-FFF2-40B4-BE49-F238E27FC236}">
              <a16:creationId xmlns:a16="http://schemas.microsoft.com/office/drawing/2014/main" id="{00000000-0008-0000-0000-000093100000}"/>
            </a:ext>
          </a:extLst>
        </xdr:cNvPr>
        <xdr:cNvSpPr txBox="1">
          <a:spLocks noChangeArrowheads="1"/>
        </xdr:cNvSpPr>
      </xdr:nvSpPr>
      <xdr:spPr bwMode="auto">
        <a:xfrm>
          <a:off x="205740" y="18422471"/>
          <a:ext cx="1333500" cy="247650"/>
        </a:xfrm>
        <a:prstGeom prst="rect">
          <a:avLst/>
        </a:prstGeom>
        <a:noFill/>
        <a:ln w="9525">
          <a:noFill/>
          <a:miter lim="800000"/>
          <a:headEnd/>
          <a:tailEnd/>
        </a:ln>
      </xdr:spPr>
    </xdr:sp>
    <xdr:clientData/>
  </xdr:oneCellAnchor>
  <xdr:oneCellAnchor>
    <xdr:from>
      <xdr:col>0</xdr:col>
      <xdr:colOff>1828800</xdr:colOff>
      <xdr:row>134</xdr:row>
      <xdr:rowOff>0</xdr:rowOff>
    </xdr:from>
    <xdr:ext cx="1333500" cy="247650"/>
    <xdr:sp macro="" textlink="">
      <xdr:nvSpPr>
        <xdr:cNvPr id="4244" name="Texto 17" hidden="1">
          <a:extLst>
            <a:ext uri="{FF2B5EF4-FFF2-40B4-BE49-F238E27FC236}">
              <a16:creationId xmlns:a16="http://schemas.microsoft.com/office/drawing/2014/main" id="{00000000-0008-0000-0000-000094100000}"/>
            </a:ext>
          </a:extLst>
        </xdr:cNvPr>
        <xdr:cNvSpPr txBox="1">
          <a:spLocks noChangeArrowheads="1"/>
        </xdr:cNvSpPr>
      </xdr:nvSpPr>
      <xdr:spPr bwMode="auto">
        <a:xfrm>
          <a:off x="205740" y="18422471"/>
          <a:ext cx="1333500" cy="247650"/>
        </a:xfrm>
        <a:prstGeom prst="rect">
          <a:avLst/>
        </a:prstGeom>
        <a:noFill/>
        <a:ln w="9525">
          <a:noFill/>
          <a:miter lim="800000"/>
          <a:headEnd/>
          <a:tailEnd/>
        </a:ln>
      </xdr:spPr>
    </xdr:sp>
    <xdr:clientData/>
  </xdr:oneCellAnchor>
  <xdr:oneCellAnchor>
    <xdr:from>
      <xdr:col>0</xdr:col>
      <xdr:colOff>1828800</xdr:colOff>
      <xdr:row>134</xdr:row>
      <xdr:rowOff>0</xdr:rowOff>
    </xdr:from>
    <xdr:ext cx="1333500" cy="247650"/>
    <xdr:sp macro="" textlink="">
      <xdr:nvSpPr>
        <xdr:cNvPr id="4245" name="Texto 17" hidden="1">
          <a:extLst>
            <a:ext uri="{FF2B5EF4-FFF2-40B4-BE49-F238E27FC236}">
              <a16:creationId xmlns:a16="http://schemas.microsoft.com/office/drawing/2014/main" id="{00000000-0008-0000-0000-000095100000}"/>
            </a:ext>
          </a:extLst>
        </xdr:cNvPr>
        <xdr:cNvSpPr txBox="1">
          <a:spLocks noChangeArrowheads="1"/>
        </xdr:cNvSpPr>
      </xdr:nvSpPr>
      <xdr:spPr bwMode="auto">
        <a:xfrm>
          <a:off x="205740" y="18422471"/>
          <a:ext cx="1333500" cy="247650"/>
        </a:xfrm>
        <a:prstGeom prst="rect">
          <a:avLst/>
        </a:prstGeom>
        <a:noFill/>
        <a:ln w="9525">
          <a:noFill/>
          <a:miter lim="800000"/>
          <a:headEnd/>
          <a:tailEnd/>
        </a:ln>
      </xdr:spPr>
    </xdr:sp>
    <xdr:clientData/>
  </xdr:oneCellAnchor>
  <xdr:oneCellAnchor>
    <xdr:from>
      <xdr:col>0</xdr:col>
      <xdr:colOff>1828800</xdr:colOff>
      <xdr:row>134</xdr:row>
      <xdr:rowOff>0</xdr:rowOff>
    </xdr:from>
    <xdr:ext cx="1333500" cy="247650"/>
    <xdr:sp macro="" textlink="">
      <xdr:nvSpPr>
        <xdr:cNvPr id="4246" name="Texto 17" hidden="1">
          <a:extLst>
            <a:ext uri="{FF2B5EF4-FFF2-40B4-BE49-F238E27FC236}">
              <a16:creationId xmlns:a16="http://schemas.microsoft.com/office/drawing/2014/main" id="{00000000-0008-0000-0000-000096100000}"/>
            </a:ext>
          </a:extLst>
        </xdr:cNvPr>
        <xdr:cNvSpPr txBox="1">
          <a:spLocks noChangeArrowheads="1"/>
        </xdr:cNvSpPr>
      </xdr:nvSpPr>
      <xdr:spPr bwMode="auto">
        <a:xfrm>
          <a:off x="205740" y="18422471"/>
          <a:ext cx="1333500" cy="247650"/>
        </a:xfrm>
        <a:prstGeom prst="rect">
          <a:avLst/>
        </a:prstGeom>
        <a:noFill/>
        <a:ln w="9525">
          <a:noFill/>
          <a:miter lim="800000"/>
          <a:headEnd/>
          <a:tailEnd/>
        </a:ln>
      </xdr:spPr>
    </xdr:sp>
    <xdr:clientData/>
  </xdr:oneCellAnchor>
  <xdr:oneCellAnchor>
    <xdr:from>
      <xdr:col>0</xdr:col>
      <xdr:colOff>1828800</xdr:colOff>
      <xdr:row>134</xdr:row>
      <xdr:rowOff>0</xdr:rowOff>
    </xdr:from>
    <xdr:ext cx="1333500" cy="247650"/>
    <xdr:sp macro="" textlink="">
      <xdr:nvSpPr>
        <xdr:cNvPr id="4247" name="Texto 17" hidden="1">
          <a:extLst>
            <a:ext uri="{FF2B5EF4-FFF2-40B4-BE49-F238E27FC236}">
              <a16:creationId xmlns:a16="http://schemas.microsoft.com/office/drawing/2014/main" id="{00000000-0008-0000-0000-000097100000}"/>
            </a:ext>
          </a:extLst>
        </xdr:cNvPr>
        <xdr:cNvSpPr txBox="1">
          <a:spLocks noChangeArrowheads="1"/>
        </xdr:cNvSpPr>
      </xdr:nvSpPr>
      <xdr:spPr bwMode="auto">
        <a:xfrm>
          <a:off x="205740" y="18422471"/>
          <a:ext cx="1333500" cy="247650"/>
        </a:xfrm>
        <a:prstGeom prst="rect">
          <a:avLst/>
        </a:prstGeom>
        <a:noFill/>
        <a:ln w="9525">
          <a:noFill/>
          <a:miter lim="800000"/>
          <a:headEnd/>
          <a:tailEnd/>
        </a:ln>
      </xdr:spPr>
    </xdr:sp>
    <xdr:clientData/>
  </xdr:oneCellAnchor>
  <xdr:oneCellAnchor>
    <xdr:from>
      <xdr:col>0</xdr:col>
      <xdr:colOff>1828800</xdr:colOff>
      <xdr:row>134</xdr:row>
      <xdr:rowOff>0</xdr:rowOff>
    </xdr:from>
    <xdr:ext cx="1333500" cy="247650"/>
    <xdr:sp macro="" textlink="">
      <xdr:nvSpPr>
        <xdr:cNvPr id="4248" name="Texto 17" hidden="1">
          <a:extLst>
            <a:ext uri="{FF2B5EF4-FFF2-40B4-BE49-F238E27FC236}">
              <a16:creationId xmlns:a16="http://schemas.microsoft.com/office/drawing/2014/main" id="{00000000-0008-0000-0000-000098100000}"/>
            </a:ext>
          </a:extLst>
        </xdr:cNvPr>
        <xdr:cNvSpPr txBox="1">
          <a:spLocks noChangeArrowheads="1"/>
        </xdr:cNvSpPr>
      </xdr:nvSpPr>
      <xdr:spPr bwMode="auto">
        <a:xfrm>
          <a:off x="205740" y="18422471"/>
          <a:ext cx="1333500" cy="247650"/>
        </a:xfrm>
        <a:prstGeom prst="rect">
          <a:avLst/>
        </a:prstGeom>
        <a:noFill/>
        <a:ln w="9525">
          <a:noFill/>
          <a:miter lim="800000"/>
          <a:headEnd/>
          <a:tailEnd/>
        </a:ln>
      </xdr:spPr>
    </xdr:sp>
    <xdr:clientData/>
  </xdr:oneCellAnchor>
  <xdr:oneCellAnchor>
    <xdr:from>
      <xdr:col>0</xdr:col>
      <xdr:colOff>1828800</xdr:colOff>
      <xdr:row>134</xdr:row>
      <xdr:rowOff>0</xdr:rowOff>
    </xdr:from>
    <xdr:ext cx="1333500" cy="238125"/>
    <xdr:sp macro="" textlink="">
      <xdr:nvSpPr>
        <xdr:cNvPr id="4249" name="Texto 17" hidden="1">
          <a:extLst>
            <a:ext uri="{FF2B5EF4-FFF2-40B4-BE49-F238E27FC236}">
              <a16:creationId xmlns:a16="http://schemas.microsoft.com/office/drawing/2014/main" id="{00000000-0008-0000-0000-000099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134</xdr:row>
      <xdr:rowOff>0</xdr:rowOff>
    </xdr:from>
    <xdr:ext cx="1333500" cy="238125"/>
    <xdr:sp macro="" textlink="">
      <xdr:nvSpPr>
        <xdr:cNvPr id="4250" name="Texto 17" hidden="1">
          <a:extLst>
            <a:ext uri="{FF2B5EF4-FFF2-40B4-BE49-F238E27FC236}">
              <a16:creationId xmlns:a16="http://schemas.microsoft.com/office/drawing/2014/main" id="{00000000-0008-0000-0000-00009A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134</xdr:row>
      <xdr:rowOff>0</xdr:rowOff>
    </xdr:from>
    <xdr:ext cx="1333500" cy="238125"/>
    <xdr:sp macro="" textlink="">
      <xdr:nvSpPr>
        <xdr:cNvPr id="4251" name="Texto 17" hidden="1">
          <a:extLst>
            <a:ext uri="{FF2B5EF4-FFF2-40B4-BE49-F238E27FC236}">
              <a16:creationId xmlns:a16="http://schemas.microsoft.com/office/drawing/2014/main" id="{00000000-0008-0000-0000-00009B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134</xdr:row>
      <xdr:rowOff>0</xdr:rowOff>
    </xdr:from>
    <xdr:ext cx="1333500" cy="238125"/>
    <xdr:sp macro="" textlink="">
      <xdr:nvSpPr>
        <xdr:cNvPr id="4252" name="Texto 17" hidden="1">
          <a:extLst>
            <a:ext uri="{FF2B5EF4-FFF2-40B4-BE49-F238E27FC236}">
              <a16:creationId xmlns:a16="http://schemas.microsoft.com/office/drawing/2014/main" id="{00000000-0008-0000-0000-00009C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134</xdr:row>
      <xdr:rowOff>0</xdr:rowOff>
    </xdr:from>
    <xdr:ext cx="1333500" cy="238125"/>
    <xdr:sp macro="" textlink="">
      <xdr:nvSpPr>
        <xdr:cNvPr id="4253" name="Texto 17" hidden="1">
          <a:extLst>
            <a:ext uri="{FF2B5EF4-FFF2-40B4-BE49-F238E27FC236}">
              <a16:creationId xmlns:a16="http://schemas.microsoft.com/office/drawing/2014/main" id="{00000000-0008-0000-0000-00009D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134</xdr:row>
      <xdr:rowOff>0</xdr:rowOff>
    </xdr:from>
    <xdr:ext cx="1333500" cy="238125"/>
    <xdr:sp macro="" textlink="">
      <xdr:nvSpPr>
        <xdr:cNvPr id="4254" name="Texto 17" hidden="1">
          <a:extLst>
            <a:ext uri="{FF2B5EF4-FFF2-40B4-BE49-F238E27FC236}">
              <a16:creationId xmlns:a16="http://schemas.microsoft.com/office/drawing/2014/main" id="{00000000-0008-0000-0000-00009E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134</xdr:row>
      <xdr:rowOff>0</xdr:rowOff>
    </xdr:from>
    <xdr:ext cx="1333500" cy="238125"/>
    <xdr:sp macro="" textlink="">
      <xdr:nvSpPr>
        <xdr:cNvPr id="4255" name="Texto 17" hidden="1">
          <a:extLst>
            <a:ext uri="{FF2B5EF4-FFF2-40B4-BE49-F238E27FC236}">
              <a16:creationId xmlns:a16="http://schemas.microsoft.com/office/drawing/2014/main" id="{00000000-0008-0000-0000-00009F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1</xdr:col>
      <xdr:colOff>552450</xdr:colOff>
      <xdr:row>134</xdr:row>
      <xdr:rowOff>0</xdr:rowOff>
    </xdr:from>
    <xdr:ext cx="1333500" cy="238125"/>
    <xdr:sp macro="" textlink="">
      <xdr:nvSpPr>
        <xdr:cNvPr id="4256" name="Texto 17" hidden="1">
          <a:extLst>
            <a:ext uri="{FF2B5EF4-FFF2-40B4-BE49-F238E27FC236}">
              <a16:creationId xmlns:a16="http://schemas.microsoft.com/office/drawing/2014/main" id="{00000000-0008-0000-0000-0000A0100000}"/>
            </a:ext>
          </a:extLst>
        </xdr:cNvPr>
        <xdr:cNvSpPr txBox="1">
          <a:spLocks noChangeArrowheads="1"/>
        </xdr:cNvSpPr>
      </xdr:nvSpPr>
      <xdr:spPr bwMode="auto">
        <a:xfrm>
          <a:off x="758638" y="18422471"/>
          <a:ext cx="1333500" cy="238125"/>
        </a:xfrm>
        <a:prstGeom prst="rect">
          <a:avLst/>
        </a:prstGeom>
        <a:noFill/>
        <a:ln w="9525">
          <a:noFill/>
          <a:miter lim="800000"/>
          <a:headEnd/>
          <a:tailEnd/>
        </a:ln>
      </xdr:spPr>
    </xdr:sp>
    <xdr:clientData/>
  </xdr:oneCellAnchor>
  <xdr:oneCellAnchor>
    <xdr:from>
      <xdr:col>2</xdr:col>
      <xdr:colOff>552450</xdr:colOff>
      <xdr:row>134</xdr:row>
      <xdr:rowOff>0</xdr:rowOff>
    </xdr:from>
    <xdr:ext cx="1333500" cy="238125"/>
    <xdr:sp macro="" textlink="">
      <xdr:nvSpPr>
        <xdr:cNvPr id="4257" name="Texto 17" hidden="1">
          <a:extLst>
            <a:ext uri="{FF2B5EF4-FFF2-40B4-BE49-F238E27FC236}">
              <a16:creationId xmlns:a16="http://schemas.microsoft.com/office/drawing/2014/main" id="{00000000-0008-0000-0000-0000A1100000}"/>
            </a:ext>
          </a:extLst>
        </xdr:cNvPr>
        <xdr:cNvSpPr txBox="1">
          <a:spLocks noChangeArrowheads="1"/>
        </xdr:cNvSpPr>
      </xdr:nvSpPr>
      <xdr:spPr bwMode="auto">
        <a:xfrm>
          <a:off x="1753721" y="18422471"/>
          <a:ext cx="1333500" cy="238125"/>
        </a:xfrm>
        <a:prstGeom prst="rect">
          <a:avLst/>
        </a:prstGeom>
        <a:noFill/>
        <a:ln w="9525">
          <a:noFill/>
          <a:miter lim="800000"/>
          <a:headEnd/>
          <a:tailEnd/>
        </a:ln>
      </xdr:spPr>
    </xdr:sp>
    <xdr:clientData/>
  </xdr:oneCellAnchor>
  <xdr:oneCellAnchor>
    <xdr:from>
      <xdr:col>0</xdr:col>
      <xdr:colOff>1828800</xdr:colOff>
      <xdr:row>142</xdr:row>
      <xdr:rowOff>0</xdr:rowOff>
    </xdr:from>
    <xdr:ext cx="1333500" cy="238125"/>
    <xdr:sp macro="" textlink="">
      <xdr:nvSpPr>
        <xdr:cNvPr id="4258" name="Texto 17" hidden="1">
          <a:extLst>
            <a:ext uri="{FF2B5EF4-FFF2-40B4-BE49-F238E27FC236}">
              <a16:creationId xmlns:a16="http://schemas.microsoft.com/office/drawing/2014/main" id="{00000000-0008-0000-0000-0000A2100000}"/>
            </a:ext>
          </a:extLst>
        </xdr:cNvPr>
        <xdr:cNvSpPr txBox="1">
          <a:spLocks noChangeArrowheads="1"/>
        </xdr:cNvSpPr>
      </xdr:nvSpPr>
      <xdr:spPr bwMode="auto">
        <a:xfrm>
          <a:off x="205740" y="21183600"/>
          <a:ext cx="1333500" cy="238125"/>
        </a:xfrm>
        <a:prstGeom prst="rect">
          <a:avLst/>
        </a:prstGeom>
        <a:noFill/>
        <a:ln w="9525">
          <a:noFill/>
          <a:miter lim="800000"/>
          <a:headEnd/>
          <a:tailEnd/>
        </a:ln>
      </xdr:spPr>
    </xdr:sp>
    <xdr:clientData/>
  </xdr:oneCellAnchor>
  <xdr:oneCellAnchor>
    <xdr:from>
      <xdr:col>0</xdr:col>
      <xdr:colOff>1828800</xdr:colOff>
      <xdr:row>142</xdr:row>
      <xdr:rowOff>0</xdr:rowOff>
    </xdr:from>
    <xdr:ext cx="1333500" cy="238125"/>
    <xdr:sp macro="" textlink="">
      <xdr:nvSpPr>
        <xdr:cNvPr id="4259" name="Texto 17" hidden="1">
          <a:extLst>
            <a:ext uri="{FF2B5EF4-FFF2-40B4-BE49-F238E27FC236}">
              <a16:creationId xmlns:a16="http://schemas.microsoft.com/office/drawing/2014/main" id="{00000000-0008-0000-0000-0000A3100000}"/>
            </a:ext>
          </a:extLst>
        </xdr:cNvPr>
        <xdr:cNvSpPr txBox="1">
          <a:spLocks noChangeArrowheads="1"/>
        </xdr:cNvSpPr>
      </xdr:nvSpPr>
      <xdr:spPr bwMode="auto">
        <a:xfrm>
          <a:off x="205740" y="21183600"/>
          <a:ext cx="1333500" cy="238125"/>
        </a:xfrm>
        <a:prstGeom prst="rect">
          <a:avLst/>
        </a:prstGeom>
        <a:noFill/>
        <a:ln w="9525">
          <a:noFill/>
          <a:miter lim="800000"/>
          <a:headEnd/>
          <a:tailEnd/>
        </a:ln>
      </xdr:spPr>
    </xdr:sp>
    <xdr:clientData/>
  </xdr:oneCellAnchor>
  <xdr:oneCellAnchor>
    <xdr:from>
      <xdr:col>0</xdr:col>
      <xdr:colOff>1828800</xdr:colOff>
      <xdr:row>142</xdr:row>
      <xdr:rowOff>0</xdr:rowOff>
    </xdr:from>
    <xdr:ext cx="1333500" cy="238125"/>
    <xdr:sp macro="" textlink="">
      <xdr:nvSpPr>
        <xdr:cNvPr id="4260" name="Texto 17" hidden="1">
          <a:extLst>
            <a:ext uri="{FF2B5EF4-FFF2-40B4-BE49-F238E27FC236}">
              <a16:creationId xmlns:a16="http://schemas.microsoft.com/office/drawing/2014/main" id="{00000000-0008-0000-0000-0000A4100000}"/>
            </a:ext>
          </a:extLst>
        </xdr:cNvPr>
        <xdr:cNvSpPr txBox="1">
          <a:spLocks noChangeArrowheads="1"/>
        </xdr:cNvSpPr>
      </xdr:nvSpPr>
      <xdr:spPr bwMode="auto">
        <a:xfrm>
          <a:off x="205740" y="21183600"/>
          <a:ext cx="1333500" cy="238125"/>
        </a:xfrm>
        <a:prstGeom prst="rect">
          <a:avLst/>
        </a:prstGeom>
        <a:noFill/>
        <a:ln w="9525">
          <a:noFill/>
          <a:miter lim="800000"/>
          <a:headEnd/>
          <a:tailEnd/>
        </a:ln>
      </xdr:spPr>
    </xdr:sp>
    <xdr:clientData/>
  </xdr:oneCellAnchor>
  <xdr:oneCellAnchor>
    <xdr:from>
      <xdr:col>0</xdr:col>
      <xdr:colOff>1828800</xdr:colOff>
      <xdr:row>142</xdr:row>
      <xdr:rowOff>0</xdr:rowOff>
    </xdr:from>
    <xdr:ext cx="1333500" cy="238125"/>
    <xdr:sp macro="" textlink="">
      <xdr:nvSpPr>
        <xdr:cNvPr id="4261" name="Texto 17" hidden="1">
          <a:extLst>
            <a:ext uri="{FF2B5EF4-FFF2-40B4-BE49-F238E27FC236}">
              <a16:creationId xmlns:a16="http://schemas.microsoft.com/office/drawing/2014/main" id="{00000000-0008-0000-0000-0000A5100000}"/>
            </a:ext>
          </a:extLst>
        </xdr:cNvPr>
        <xdr:cNvSpPr txBox="1">
          <a:spLocks noChangeArrowheads="1"/>
        </xdr:cNvSpPr>
      </xdr:nvSpPr>
      <xdr:spPr bwMode="auto">
        <a:xfrm>
          <a:off x="205740" y="21183600"/>
          <a:ext cx="1333500" cy="238125"/>
        </a:xfrm>
        <a:prstGeom prst="rect">
          <a:avLst/>
        </a:prstGeom>
        <a:noFill/>
        <a:ln w="9525">
          <a:noFill/>
          <a:miter lim="800000"/>
          <a:headEnd/>
          <a:tailEnd/>
        </a:ln>
      </xdr:spPr>
    </xdr:sp>
    <xdr:clientData/>
  </xdr:oneCellAnchor>
  <xdr:oneCellAnchor>
    <xdr:from>
      <xdr:col>0</xdr:col>
      <xdr:colOff>1828800</xdr:colOff>
      <xdr:row>142</xdr:row>
      <xdr:rowOff>0</xdr:rowOff>
    </xdr:from>
    <xdr:ext cx="1333500" cy="238125"/>
    <xdr:sp macro="" textlink="">
      <xdr:nvSpPr>
        <xdr:cNvPr id="4262" name="Texto 17" hidden="1">
          <a:extLst>
            <a:ext uri="{FF2B5EF4-FFF2-40B4-BE49-F238E27FC236}">
              <a16:creationId xmlns:a16="http://schemas.microsoft.com/office/drawing/2014/main" id="{00000000-0008-0000-0000-0000A6100000}"/>
            </a:ext>
          </a:extLst>
        </xdr:cNvPr>
        <xdr:cNvSpPr txBox="1">
          <a:spLocks noChangeArrowheads="1"/>
        </xdr:cNvSpPr>
      </xdr:nvSpPr>
      <xdr:spPr bwMode="auto">
        <a:xfrm>
          <a:off x="205740" y="21183600"/>
          <a:ext cx="1333500" cy="238125"/>
        </a:xfrm>
        <a:prstGeom prst="rect">
          <a:avLst/>
        </a:prstGeom>
        <a:noFill/>
        <a:ln w="9525">
          <a:noFill/>
          <a:miter lim="800000"/>
          <a:headEnd/>
          <a:tailEnd/>
        </a:ln>
      </xdr:spPr>
    </xdr:sp>
    <xdr:clientData/>
  </xdr:oneCellAnchor>
  <xdr:oneCellAnchor>
    <xdr:from>
      <xdr:col>0</xdr:col>
      <xdr:colOff>1828800</xdr:colOff>
      <xdr:row>142</xdr:row>
      <xdr:rowOff>0</xdr:rowOff>
    </xdr:from>
    <xdr:ext cx="1333500" cy="238125"/>
    <xdr:sp macro="" textlink="">
      <xdr:nvSpPr>
        <xdr:cNvPr id="4263" name="Texto 17" hidden="1">
          <a:extLst>
            <a:ext uri="{FF2B5EF4-FFF2-40B4-BE49-F238E27FC236}">
              <a16:creationId xmlns:a16="http://schemas.microsoft.com/office/drawing/2014/main" id="{00000000-0008-0000-0000-0000A7100000}"/>
            </a:ext>
          </a:extLst>
        </xdr:cNvPr>
        <xdr:cNvSpPr txBox="1">
          <a:spLocks noChangeArrowheads="1"/>
        </xdr:cNvSpPr>
      </xdr:nvSpPr>
      <xdr:spPr bwMode="auto">
        <a:xfrm>
          <a:off x="205740" y="21183600"/>
          <a:ext cx="1333500" cy="238125"/>
        </a:xfrm>
        <a:prstGeom prst="rect">
          <a:avLst/>
        </a:prstGeom>
        <a:noFill/>
        <a:ln w="9525">
          <a:noFill/>
          <a:miter lim="800000"/>
          <a:headEnd/>
          <a:tailEnd/>
        </a:ln>
      </xdr:spPr>
    </xdr:sp>
    <xdr:clientData/>
  </xdr:oneCellAnchor>
  <xdr:oneCellAnchor>
    <xdr:from>
      <xdr:col>0</xdr:col>
      <xdr:colOff>1828800</xdr:colOff>
      <xdr:row>142</xdr:row>
      <xdr:rowOff>0</xdr:rowOff>
    </xdr:from>
    <xdr:ext cx="1333500" cy="238125"/>
    <xdr:sp macro="" textlink="">
      <xdr:nvSpPr>
        <xdr:cNvPr id="4264" name="Texto 17" hidden="1">
          <a:extLst>
            <a:ext uri="{FF2B5EF4-FFF2-40B4-BE49-F238E27FC236}">
              <a16:creationId xmlns:a16="http://schemas.microsoft.com/office/drawing/2014/main" id="{00000000-0008-0000-0000-0000A8100000}"/>
            </a:ext>
          </a:extLst>
        </xdr:cNvPr>
        <xdr:cNvSpPr txBox="1">
          <a:spLocks noChangeArrowheads="1"/>
        </xdr:cNvSpPr>
      </xdr:nvSpPr>
      <xdr:spPr bwMode="auto">
        <a:xfrm>
          <a:off x="205740" y="21183600"/>
          <a:ext cx="1333500" cy="238125"/>
        </a:xfrm>
        <a:prstGeom prst="rect">
          <a:avLst/>
        </a:prstGeom>
        <a:noFill/>
        <a:ln w="9525">
          <a:noFill/>
          <a:miter lim="800000"/>
          <a:headEnd/>
          <a:tailEnd/>
        </a:ln>
      </xdr:spPr>
    </xdr:sp>
    <xdr:clientData/>
  </xdr:oneCellAnchor>
  <xdr:oneCellAnchor>
    <xdr:from>
      <xdr:col>0</xdr:col>
      <xdr:colOff>1828800</xdr:colOff>
      <xdr:row>142</xdr:row>
      <xdr:rowOff>0</xdr:rowOff>
    </xdr:from>
    <xdr:ext cx="1333500" cy="238125"/>
    <xdr:sp macro="" textlink="">
      <xdr:nvSpPr>
        <xdr:cNvPr id="4265" name="Texto 17" hidden="1">
          <a:extLst>
            <a:ext uri="{FF2B5EF4-FFF2-40B4-BE49-F238E27FC236}">
              <a16:creationId xmlns:a16="http://schemas.microsoft.com/office/drawing/2014/main" id="{00000000-0008-0000-0000-0000A9100000}"/>
            </a:ext>
          </a:extLst>
        </xdr:cNvPr>
        <xdr:cNvSpPr txBox="1">
          <a:spLocks noChangeArrowheads="1"/>
        </xdr:cNvSpPr>
      </xdr:nvSpPr>
      <xdr:spPr bwMode="auto">
        <a:xfrm>
          <a:off x="205740" y="21183600"/>
          <a:ext cx="1333500" cy="238125"/>
        </a:xfrm>
        <a:prstGeom prst="rect">
          <a:avLst/>
        </a:prstGeom>
        <a:noFill/>
        <a:ln w="9525">
          <a:noFill/>
          <a:miter lim="800000"/>
          <a:headEnd/>
          <a:tailEnd/>
        </a:ln>
      </xdr:spPr>
    </xdr:sp>
    <xdr:clientData/>
  </xdr:oneCellAnchor>
  <xdr:oneCellAnchor>
    <xdr:from>
      <xdr:col>0</xdr:col>
      <xdr:colOff>1828800</xdr:colOff>
      <xdr:row>142</xdr:row>
      <xdr:rowOff>0</xdr:rowOff>
    </xdr:from>
    <xdr:ext cx="1333500" cy="247650"/>
    <xdr:sp macro="" textlink="">
      <xdr:nvSpPr>
        <xdr:cNvPr id="4266" name="Texto 17" hidden="1">
          <a:extLst>
            <a:ext uri="{FF2B5EF4-FFF2-40B4-BE49-F238E27FC236}">
              <a16:creationId xmlns:a16="http://schemas.microsoft.com/office/drawing/2014/main" id="{00000000-0008-0000-0000-0000AA100000}"/>
            </a:ext>
          </a:extLst>
        </xdr:cNvPr>
        <xdr:cNvSpPr txBox="1">
          <a:spLocks noChangeArrowheads="1"/>
        </xdr:cNvSpPr>
      </xdr:nvSpPr>
      <xdr:spPr bwMode="auto">
        <a:xfrm>
          <a:off x="205740" y="21183600"/>
          <a:ext cx="1333500" cy="247650"/>
        </a:xfrm>
        <a:prstGeom prst="rect">
          <a:avLst/>
        </a:prstGeom>
        <a:noFill/>
        <a:ln w="9525">
          <a:noFill/>
          <a:miter lim="800000"/>
          <a:headEnd/>
          <a:tailEnd/>
        </a:ln>
      </xdr:spPr>
    </xdr:sp>
    <xdr:clientData/>
  </xdr:oneCellAnchor>
  <xdr:oneCellAnchor>
    <xdr:from>
      <xdr:col>0</xdr:col>
      <xdr:colOff>1828800</xdr:colOff>
      <xdr:row>142</xdr:row>
      <xdr:rowOff>0</xdr:rowOff>
    </xdr:from>
    <xdr:ext cx="1333500" cy="247650"/>
    <xdr:sp macro="" textlink="">
      <xdr:nvSpPr>
        <xdr:cNvPr id="4267" name="Texto 17" hidden="1">
          <a:extLst>
            <a:ext uri="{FF2B5EF4-FFF2-40B4-BE49-F238E27FC236}">
              <a16:creationId xmlns:a16="http://schemas.microsoft.com/office/drawing/2014/main" id="{00000000-0008-0000-0000-0000AB100000}"/>
            </a:ext>
          </a:extLst>
        </xdr:cNvPr>
        <xdr:cNvSpPr txBox="1">
          <a:spLocks noChangeArrowheads="1"/>
        </xdr:cNvSpPr>
      </xdr:nvSpPr>
      <xdr:spPr bwMode="auto">
        <a:xfrm>
          <a:off x="205740" y="21183600"/>
          <a:ext cx="1333500" cy="247650"/>
        </a:xfrm>
        <a:prstGeom prst="rect">
          <a:avLst/>
        </a:prstGeom>
        <a:noFill/>
        <a:ln w="9525">
          <a:noFill/>
          <a:miter lim="800000"/>
          <a:headEnd/>
          <a:tailEnd/>
        </a:ln>
      </xdr:spPr>
    </xdr:sp>
    <xdr:clientData/>
  </xdr:oneCellAnchor>
  <xdr:oneCellAnchor>
    <xdr:from>
      <xdr:col>0</xdr:col>
      <xdr:colOff>1828800</xdr:colOff>
      <xdr:row>142</xdr:row>
      <xdr:rowOff>0</xdr:rowOff>
    </xdr:from>
    <xdr:ext cx="1333500" cy="247650"/>
    <xdr:sp macro="" textlink="">
      <xdr:nvSpPr>
        <xdr:cNvPr id="4268" name="Texto 17" hidden="1">
          <a:extLst>
            <a:ext uri="{FF2B5EF4-FFF2-40B4-BE49-F238E27FC236}">
              <a16:creationId xmlns:a16="http://schemas.microsoft.com/office/drawing/2014/main" id="{00000000-0008-0000-0000-0000AC100000}"/>
            </a:ext>
          </a:extLst>
        </xdr:cNvPr>
        <xdr:cNvSpPr txBox="1">
          <a:spLocks noChangeArrowheads="1"/>
        </xdr:cNvSpPr>
      </xdr:nvSpPr>
      <xdr:spPr bwMode="auto">
        <a:xfrm>
          <a:off x="205740" y="21183600"/>
          <a:ext cx="1333500" cy="247650"/>
        </a:xfrm>
        <a:prstGeom prst="rect">
          <a:avLst/>
        </a:prstGeom>
        <a:noFill/>
        <a:ln w="9525">
          <a:noFill/>
          <a:miter lim="800000"/>
          <a:headEnd/>
          <a:tailEnd/>
        </a:ln>
      </xdr:spPr>
    </xdr:sp>
    <xdr:clientData/>
  </xdr:oneCellAnchor>
  <xdr:oneCellAnchor>
    <xdr:from>
      <xdr:col>0</xdr:col>
      <xdr:colOff>1828800</xdr:colOff>
      <xdr:row>142</xdr:row>
      <xdr:rowOff>0</xdr:rowOff>
    </xdr:from>
    <xdr:ext cx="1333500" cy="247650"/>
    <xdr:sp macro="" textlink="">
      <xdr:nvSpPr>
        <xdr:cNvPr id="4269" name="Texto 17" hidden="1">
          <a:extLst>
            <a:ext uri="{FF2B5EF4-FFF2-40B4-BE49-F238E27FC236}">
              <a16:creationId xmlns:a16="http://schemas.microsoft.com/office/drawing/2014/main" id="{00000000-0008-0000-0000-0000AD100000}"/>
            </a:ext>
          </a:extLst>
        </xdr:cNvPr>
        <xdr:cNvSpPr txBox="1">
          <a:spLocks noChangeArrowheads="1"/>
        </xdr:cNvSpPr>
      </xdr:nvSpPr>
      <xdr:spPr bwMode="auto">
        <a:xfrm>
          <a:off x="205740" y="21183600"/>
          <a:ext cx="1333500" cy="247650"/>
        </a:xfrm>
        <a:prstGeom prst="rect">
          <a:avLst/>
        </a:prstGeom>
        <a:noFill/>
        <a:ln w="9525">
          <a:noFill/>
          <a:miter lim="800000"/>
          <a:headEnd/>
          <a:tailEnd/>
        </a:ln>
      </xdr:spPr>
    </xdr:sp>
    <xdr:clientData/>
  </xdr:oneCellAnchor>
  <xdr:oneCellAnchor>
    <xdr:from>
      <xdr:col>0</xdr:col>
      <xdr:colOff>1828800</xdr:colOff>
      <xdr:row>142</xdr:row>
      <xdr:rowOff>0</xdr:rowOff>
    </xdr:from>
    <xdr:ext cx="1333500" cy="247650"/>
    <xdr:sp macro="" textlink="">
      <xdr:nvSpPr>
        <xdr:cNvPr id="4270" name="Texto 17" hidden="1">
          <a:extLst>
            <a:ext uri="{FF2B5EF4-FFF2-40B4-BE49-F238E27FC236}">
              <a16:creationId xmlns:a16="http://schemas.microsoft.com/office/drawing/2014/main" id="{00000000-0008-0000-0000-0000AE100000}"/>
            </a:ext>
          </a:extLst>
        </xdr:cNvPr>
        <xdr:cNvSpPr txBox="1">
          <a:spLocks noChangeArrowheads="1"/>
        </xdr:cNvSpPr>
      </xdr:nvSpPr>
      <xdr:spPr bwMode="auto">
        <a:xfrm>
          <a:off x="205740" y="21183600"/>
          <a:ext cx="1333500" cy="247650"/>
        </a:xfrm>
        <a:prstGeom prst="rect">
          <a:avLst/>
        </a:prstGeom>
        <a:noFill/>
        <a:ln w="9525">
          <a:noFill/>
          <a:miter lim="800000"/>
          <a:headEnd/>
          <a:tailEnd/>
        </a:ln>
      </xdr:spPr>
    </xdr:sp>
    <xdr:clientData/>
  </xdr:oneCellAnchor>
  <xdr:oneCellAnchor>
    <xdr:from>
      <xdr:col>0</xdr:col>
      <xdr:colOff>1828800</xdr:colOff>
      <xdr:row>142</xdr:row>
      <xdr:rowOff>0</xdr:rowOff>
    </xdr:from>
    <xdr:ext cx="1333500" cy="247650"/>
    <xdr:sp macro="" textlink="">
      <xdr:nvSpPr>
        <xdr:cNvPr id="4271" name="Texto 17" hidden="1">
          <a:extLst>
            <a:ext uri="{FF2B5EF4-FFF2-40B4-BE49-F238E27FC236}">
              <a16:creationId xmlns:a16="http://schemas.microsoft.com/office/drawing/2014/main" id="{00000000-0008-0000-0000-0000AF100000}"/>
            </a:ext>
          </a:extLst>
        </xdr:cNvPr>
        <xdr:cNvSpPr txBox="1">
          <a:spLocks noChangeArrowheads="1"/>
        </xdr:cNvSpPr>
      </xdr:nvSpPr>
      <xdr:spPr bwMode="auto">
        <a:xfrm>
          <a:off x="205740" y="21183600"/>
          <a:ext cx="1333500" cy="247650"/>
        </a:xfrm>
        <a:prstGeom prst="rect">
          <a:avLst/>
        </a:prstGeom>
        <a:noFill/>
        <a:ln w="9525">
          <a:noFill/>
          <a:miter lim="800000"/>
          <a:headEnd/>
          <a:tailEnd/>
        </a:ln>
      </xdr:spPr>
    </xdr:sp>
    <xdr:clientData/>
  </xdr:oneCellAnchor>
  <xdr:oneCellAnchor>
    <xdr:from>
      <xdr:col>0</xdr:col>
      <xdr:colOff>1828800</xdr:colOff>
      <xdr:row>142</xdr:row>
      <xdr:rowOff>0</xdr:rowOff>
    </xdr:from>
    <xdr:ext cx="1333500" cy="238125"/>
    <xdr:sp macro="" textlink="">
      <xdr:nvSpPr>
        <xdr:cNvPr id="4272" name="Texto 17" hidden="1">
          <a:extLst>
            <a:ext uri="{FF2B5EF4-FFF2-40B4-BE49-F238E27FC236}">
              <a16:creationId xmlns:a16="http://schemas.microsoft.com/office/drawing/2014/main" id="{00000000-0008-0000-0000-0000B0100000}"/>
            </a:ext>
          </a:extLst>
        </xdr:cNvPr>
        <xdr:cNvSpPr txBox="1">
          <a:spLocks noChangeArrowheads="1"/>
        </xdr:cNvSpPr>
      </xdr:nvSpPr>
      <xdr:spPr bwMode="auto">
        <a:xfrm>
          <a:off x="205740" y="21183600"/>
          <a:ext cx="1333500" cy="238125"/>
        </a:xfrm>
        <a:prstGeom prst="rect">
          <a:avLst/>
        </a:prstGeom>
        <a:noFill/>
        <a:ln w="9525">
          <a:noFill/>
          <a:miter lim="800000"/>
          <a:headEnd/>
          <a:tailEnd/>
        </a:ln>
      </xdr:spPr>
    </xdr:sp>
    <xdr:clientData/>
  </xdr:oneCellAnchor>
  <xdr:oneCellAnchor>
    <xdr:from>
      <xdr:col>0</xdr:col>
      <xdr:colOff>1828800</xdr:colOff>
      <xdr:row>142</xdr:row>
      <xdr:rowOff>0</xdr:rowOff>
    </xdr:from>
    <xdr:ext cx="1333500" cy="238125"/>
    <xdr:sp macro="" textlink="">
      <xdr:nvSpPr>
        <xdr:cNvPr id="4273" name="Texto 17" hidden="1">
          <a:extLst>
            <a:ext uri="{FF2B5EF4-FFF2-40B4-BE49-F238E27FC236}">
              <a16:creationId xmlns:a16="http://schemas.microsoft.com/office/drawing/2014/main" id="{00000000-0008-0000-0000-0000B1100000}"/>
            </a:ext>
          </a:extLst>
        </xdr:cNvPr>
        <xdr:cNvSpPr txBox="1">
          <a:spLocks noChangeArrowheads="1"/>
        </xdr:cNvSpPr>
      </xdr:nvSpPr>
      <xdr:spPr bwMode="auto">
        <a:xfrm>
          <a:off x="205740" y="21183600"/>
          <a:ext cx="1333500" cy="238125"/>
        </a:xfrm>
        <a:prstGeom prst="rect">
          <a:avLst/>
        </a:prstGeom>
        <a:noFill/>
        <a:ln w="9525">
          <a:noFill/>
          <a:miter lim="800000"/>
          <a:headEnd/>
          <a:tailEnd/>
        </a:ln>
      </xdr:spPr>
    </xdr:sp>
    <xdr:clientData/>
  </xdr:oneCellAnchor>
  <xdr:oneCellAnchor>
    <xdr:from>
      <xdr:col>0</xdr:col>
      <xdr:colOff>1828800</xdr:colOff>
      <xdr:row>142</xdr:row>
      <xdr:rowOff>0</xdr:rowOff>
    </xdr:from>
    <xdr:ext cx="1333500" cy="238125"/>
    <xdr:sp macro="" textlink="">
      <xdr:nvSpPr>
        <xdr:cNvPr id="4274" name="Texto 17" hidden="1">
          <a:extLst>
            <a:ext uri="{FF2B5EF4-FFF2-40B4-BE49-F238E27FC236}">
              <a16:creationId xmlns:a16="http://schemas.microsoft.com/office/drawing/2014/main" id="{00000000-0008-0000-0000-0000B2100000}"/>
            </a:ext>
          </a:extLst>
        </xdr:cNvPr>
        <xdr:cNvSpPr txBox="1">
          <a:spLocks noChangeArrowheads="1"/>
        </xdr:cNvSpPr>
      </xdr:nvSpPr>
      <xdr:spPr bwMode="auto">
        <a:xfrm>
          <a:off x="205740" y="21183600"/>
          <a:ext cx="1333500" cy="238125"/>
        </a:xfrm>
        <a:prstGeom prst="rect">
          <a:avLst/>
        </a:prstGeom>
        <a:noFill/>
        <a:ln w="9525">
          <a:noFill/>
          <a:miter lim="800000"/>
          <a:headEnd/>
          <a:tailEnd/>
        </a:ln>
      </xdr:spPr>
    </xdr:sp>
    <xdr:clientData/>
  </xdr:oneCellAnchor>
  <xdr:oneCellAnchor>
    <xdr:from>
      <xdr:col>0</xdr:col>
      <xdr:colOff>1828800</xdr:colOff>
      <xdr:row>142</xdr:row>
      <xdr:rowOff>0</xdr:rowOff>
    </xdr:from>
    <xdr:ext cx="1333500" cy="238125"/>
    <xdr:sp macro="" textlink="">
      <xdr:nvSpPr>
        <xdr:cNvPr id="4275" name="Texto 17" hidden="1">
          <a:extLst>
            <a:ext uri="{FF2B5EF4-FFF2-40B4-BE49-F238E27FC236}">
              <a16:creationId xmlns:a16="http://schemas.microsoft.com/office/drawing/2014/main" id="{00000000-0008-0000-0000-0000B3100000}"/>
            </a:ext>
          </a:extLst>
        </xdr:cNvPr>
        <xdr:cNvSpPr txBox="1">
          <a:spLocks noChangeArrowheads="1"/>
        </xdr:cNvSpPr>
      </xdr:nvSpPr>
      <xdr:spPr bwMode="auto">
        <a:xfrm>
          <a:off x="205740" y="21183600"/>
          <a:ext cx="1333500" cy="238125"/>
        </a:xfrm>
        <a:prstGeom prst="rect">
          <a:avLst/>
        </a:prstGeom>
        <a:noFill/>
        <a:ln w="9525">
          <a:noFill/>
          <a:miter lim="800000"/>
          <a:headEnd/>
          <a:tailEnd/>
        </a:ln>
      </xdr:spPr>
    </xdr:sp>
    <xdr:clientData/>
  </xdr:oneCellAnchor>
  <xdr:oneCellAnchor>
    <xdr:from>
      <xdr:col>0</xdr:col>
      <xdr:colOff>1828800</xdr:colOff>
      <xdr:row>142</xdr:row>
      <xdr:rowOff>0</xdr:rowOff>
    </xdr:from>
    <xdr:ext cx="1333500" cy="238125"/>
    <xdr:sp macro="" textlink="">
      <xdr:nvSpPr>
        <xdr:cNvPr id="4276" name="Texto 17" hidden="1">
          <a:extLst>
            <a:ext uri="{FF2B5EF4-FFF2-40B4-BE49-F238E27FC236}">
              <a16:creationId xmlns:a16="http://schemas.microsoft.com/office/drawing/2014/main" id="{00000000-0008-0000-0000-0000B4100000}"/>
            </a:ext>
          </a:extLst>
        </xdr:cNvPr>
        <xdr:cNvSpPr txBox="1">
          <a:spLocks noChangeArrowheads="1"/>
        </xdr:cNvSpPr>
      </xdr:nvSpPr>
      <xdr:spPr bwMode="auto">
        <a:xfrm>
          <a:off x="205740" y="21183600"/>
          <a:ext cx="1333500" cy="238125"/>
        </a:xfrm>
        <a:prstGeom prst="rect">
          <a:avLst/>
        </a:prstGeom>
        <a:noFill/>
        <a:ln w="9525">
          <a:noFill/>
          <a:miter lim="800000"/>
          <a:headEnd/>
          <a:tailEnd/>
        </a:ln>
      </xdr:spPr>
    </xdr:sp>
    <xdr:clientData/>
  </xdr:oneCellAnchor>
  <xdr:oneCellAnchor>
    <xdr:from>
      <xdr:col>0</xdr:col>
      <xdr:colOff>1828800</xdr:colOff>
      <xdr:row>142</xdr:row>
      <xdr:rowOff>0</xdr:rowOff>
    </xdr:from>
    <xdr:ext cx="1333500" cy="238125"/>
    <xdr:sp macro="" textlink="">
      <xdr:nvSpPr>
        <xdr:cNvPr id="4277" name="Texto 17" hidden="1">
          <a:extLst>
            <a:ext uri="{FF2B5EF4-FFF2-40B4-BE49-F238E27FC236}">
              <a16:creationId xmlns:a16="http://schemas.microsoft.com/office/drawing/2014/main" id="{00000000-0008-0000-0000-0000B5100000}"/>
            </a:ext>
          </a:extLst>
        </xdr:cNvPr>
        <xdr:cNvSpPr txBox="1">
          <a:spLocks noChangeArrowheads="1"/>
        </xdr:cNvSpPr>
      </xdr:nvSpPr>
      <xdr:spPr bwMode="auto">
        <a:xfrm>
          <a:off x="205740" y="21183600"/>
          <a:ext cx="1333500" cy="238125"/>
        </a:xfrm>
        <a:prstGeom prst="rect">
          <a:avLst/>
        </a:prstGeom>
        <a:noFill/>
        <a:ln w="9525">
          <a:noFill/>
          <a:miter lim="800000"/>
          <a:headEnd/>
          <a:tailEnd/>
        </a:ln>
      </xdr:spPr>
    </xdr:sp>
    <xdr:clientData/>
  </xdr:oneCellAnchor>
  <xdr:oneCellAnchor>
    <xdr:from>
      <xdr:col>0</xdr:col>
      <xdr:colOff>1828800</xdr:colOff>
      <xdr:row>142</xdr:row>
      <xdr:rowOff>0</xdr:rowOff>
    </xdr:from>
    <xdr:ext cx="1333500" cy="238125"/>
    <xdr:sp macro="" textlink="">
      <xdr:nvSpPr>
        <xdr:cNvPr id="4278" name="Texto 17" hidden="1">
          <a:extLst>
            <a:ext uri="{FF2B5EF4-FFF2-40B4-BE49-F238E27FC236}">
              <a16:creationId xmlns:a16="http://schemas.microsoft.com/office/drawing/2014/main" id="{00000000-0008-0000-0000-0000B6100000}"/>
            </a:ext>
          </a:extLst>
        </xdr:cNvPr>
        <xdr:cNvSpPr txBox="1">
          <a:spLocks noChangeArrowheads="1"/>
        </xdr:cNvSpPr>
      </xdr:nvSpPr>
      <xdr:spPr bwMode="auto">
        <a:xfrm>
          <a:off x="205740" y="21183600"/>
          <a:ext cx="1333500" cy="238125"/>
        </a:xfrm>
        <a:prstGeom prst="rect">
          <a:avLst/>
        </a:prstGeom>
        <a:noFill/>
        <a:ln w="9525">
          <a:noFill/>
          <a:miter lim="800000"/>
          <a:headEnd/>
          <a:tailEnd/>
        </a:ln>
      </xdr:spPr>
    </xdr:sp>
    <xdr:clientData/>
  </xdr:oneCellAnchor>
  <xdr:oneCellAnchor>
    <xdr:from>
      <xdr:col>0</xdr:col>
      <xdr:colOff>1828800</xdr:colOff>
      <xdr:row>142</xdr:row>
      <xdr:rowOff>0</xdr:rowOff>
    </xdr:from>
    <xdr:ext cx="1333500" cy="238125"/>
    <xdr:sp macro="" textlink="">
      <xdr:nvSpPr>
        <xdr:cNvPr id="4279" name="Texto 17" hidden="1">
          <a:extLst>
            <a:ext uri="{FF2B5EF4-FFF2-40B4-BE49-F238E27FC236}">
              <a16:creationId xmlns:a16="http://schemas.microsoft.com/office/drawing/2014/main" id="{00000000-0008-0000-0000-0000B7100000}"/>
            </a:ext>
          </a:extLst>
        </xdr:cNvPr>
        <xdr:cNvSpPr txBox="1">
          <a:spLocks noChangeArrowheads="1"/>
        </xdr:cNvSpPr>
      </xdr:nvSpPr>
      <xdr:spPr bwMode="auto">
        <a:xfrm>
          <a:off x="205740" y="21183600"/>
          <a:ext cx="1333500" cy="238125"/>
        </a:xfrm>
        <a:prstGeom prst="rect">
          <a:avLst/>
        </a:prstGeom>
        <a:noFill/>
        <a:ln w="9525">
          <a:noFill/>
          <a:miter lim="800000"/>
          <a:headEnd/>
          <a:tailEnd/>
        </a:ln>
      </xdr:spPr>
    </xdr:sp>
    <xdr:clientData/>
  </xdr:oneCellAnchor>
  <xdr:oneCellAnchor>
    <xdr:from>
      <xdr:col>0</xdr:col>
      <xdr:colOff>1828800</xdr:colOff>
      <xdr:row>142</xdr:row>
      <xdr:rowOff>0</xdr:rowOff>
    </xdr:from>
    <xdr:ext cx="1333500" cy="247650"/>
    <xdr:sp macro="" textlink="">
      <xdr:nvSpPr>
        <xdr:cNvPr id="4280" name="Texto 17" hidden="1">
          <a:extLst>
            <a:ext uri="{FF2B5EF4-FFF2-40B4-BE49-F238E27FC236}">
              <a16:creationId xmlns:a16="http://schemas.microsoft.com/office/drawing/2014/main" id="{00000000-0008-0000-0000-0000B8100000}"/>
            </a:ext>
          </a:extLst>
        </xdr:cNvPr>
        <xdr:cNvSpPr txBox="1">
          <a:spLocks noChangeArrowheads="1"/>
        </xdr:cNvSpPr>
      </xdr:nvSpPr>
      <xdr:spPr bwMode="auto">
        <a:xfrm>
          <a:off x="205740" y="21183600"/>
          <a:ext cx="1333500" cy="247650"/>
        </a:xfrm>
        <a:prstGeom prst="rect">
          <a:avLst/>
        </a:prstGeom>
        <a:noFill/>
        <a:ln w="9525">
          <a:noFill/>
          <a:miter lim="800000"/>
          <a:headEnd/>
          <a:tailEnd/>
        </a:ln>
      </xdr:spPr>
    </xdr:sp>
    <xdr:clientData/>
  </xdr:oneCellAnchor>
  <xdr:oneCellAnchor>
    <xdr:from>
      <xdr:col>0</xdr:col>
      <xdr:colOff>1828800</xdr:colOff>
      <xdr:row>142</xdr:row>
      <xdr:rowOff>0</xdr:rowOff>
    </xdr:from>
    <xdr:ext cx="1333500" cy="247650"/>
    <xdr:sp macro="" textlink="">
      <xdr:nvSpPr>
        <xdr:cNvPr id="4281" name="Texto 17" hidden="1">
          <a:extLst>
            <a:ext uri="{FF2B5EF4-FFF2-40B4-BE49-F238E27FC236}">
              <a16:creationId xmlns:a16="http://schemas.microsoft.com/office/drawing/2014/main" id="{00000000-0008-0000-0000-0000B9100000}"/>
            </a:ext>
          </a:extLst>
        </xdr:cNvPr>
        <xdr:cNvSpPr txBox="1">
          <a:spLocks noChangeArrowheads="1"/>
        </xdr:cNvSpPr>
      </xdr:nvSpPr>
      <xdr:spPr bwMode="auto">
        <a:xfrm>
          <a:off x="205740" y="21183600"/>
          <a:ext cx="1333500" cy="247650"/>
        </a:xfrm>
        <a:prstGeom prst="rect">
          <a:avLst/>
        </a:prstGeom>
        <a:noFill/>
        <a:ln w="9525">
          <a:noFill/>
          <a:miter lim="800000"/>
          <a:headEnd/>
          <a:tailEnd/>
        </a:ln>
      </xdr:spPr>
    </xdr:sp>
    <xdr:clientData/>
  </xdr:oneCellAnchor>
  <xdr:oneCellAnchor>
    <xdr:from>
      <xdr:col>0</xdr:col>
      <xdr:colOff>1828800</xdr:colOff>
      <xdr:row>142</xdr:row>
      <xdr:rowOff>0</xdr:rowOff>
    </xdr:from>
    <xdr:ext cx="1333500" cy="247650"/>
    <xdr:sp macro="" textlink="">
      <xdr:nvSpPr>
        <xdr:cNvPr id="4282" name="Texto 17" hidden="1">
          <a:extLst>
            <a:ext uri="{FF2B5EF4-FFF2-40B4-BE49-F238E27FC236}">
              <a16:creationId xmlns:a16="http://schemas.microsoft.com/office/drawing/2014/main" id="{00000000-0008-0000-0000-0000BA100000}"/>
            </a:ext>
          </a:extLst>
        </xdr:cNvPr>
        <xdr:cNvSpPr txBox="1">
          <a:spLocks noChangeArrowheads="1"/>
        </xdr:cNvSpPr>
      </xdr:nvSpPr>
      <xdr:spPr bwMode="auto">
        <a:xfrm>
          <a:off x="205740" y="21183600"/>
          <a:ext cx="1333500" cy="247650"/>
        </a:xfrm>
        <a:prstGeom prst="rect">
          <a:avLst/>
        </a:prstGeom>
        <a:noFill/>
        <a:ln w="9525">
          <a:noFill/>
          <a:miter lim="800000"/>
          <a:headEnd/>
          <a:tailEnd/>
        </a:ln>
      </xdr:spPr>
    </xdr:sp>
    <xdr:clientData/>
  </xdr:oneCellAnchor>
  <xdr:oneCellAnchor>
    <xdr:from>
      <xdr:col>0</xdr:col>
      <xdr:colOff>1828800</xdr:colOff>
      <xdr:row>142</xdr:row>
      <xdr:rowOff>0</xdr:rowOff>
    </xdr:from>
    <xdr:ext cx="1333500" cy="247650"/>
    <xdr:sp macro="" textlink="">
      <xdr:nvSpPr>
        <xdr:cNvPr id="4283" name="Texto 17" hidden="1">
          <a:extLst>
            <a:ext uri="{FF2B5EF4-FFF2-40B4-BE49-F238E27FC236}">
              <a16:creationId xmlns:a16="http://schemas.microsoft.com/office/drawing/2014/main" id="{00000000-0008-0000-0000-0000BB100000}"/>
            </a:ext>
          </a:extLst>
        </xdr:cNvPr>
        <xdr:cNvSpPr txBox="1">
          <a:spLocks noChangeArrowheads="1"/>
        </xdr:cNvSpPr>
      </xdr:nvSpPr>
      <xdr:spPr bwMode="auto">
        <a:xfrm>
          <a:off x="205740" y="21183600"/>
          <a:ext cx="1333500" cy="247650"/>
        </a:xfrm>
        <a:prstGeom prst="rect">
          <a:avLst/>
        </a:prstGeom>
        <a:noFill/>
        <a:ln w="9525">
          <a:noFill/>
          <a:miter lim="800000"/>
          <a:headEnd/>
          <a:tailEnd/>
        </a:ln>
      </xdr:spPr>
    </xdr:sp>
    <xdr:clientData/>
  </xdr:oneCellAnchor>
  <xdr:oneCellAnchor>
    <xdr:from>
      <xdr:col>0</xdr:col>
      <xdr:colOff>1828800</xdr:colOff>
      <xdr:row>142</xdr:row>
      <xdr:rowOff>0</xdr:rowOff>
    </xdr:from>
    <xdr:ext cx="1333500" cy="247650"/>
    <xdr:sp macro="" textlink="">
      <xdr:nvSpPr>
        <xdr:cNvPr id="4284" name="Texto 17" hidden="1">
          <a:extLst>
            <a:ext uri="{FF2B5EF4-FFF2-40B4-BE49-F238E27FC236}">
              <a16:creationId xmlns:a16="http://schemas.microsoft.com/office/drawing/2014/main" id="{00000000-0008-0000-0000-0000BC100000}"/>
            </a:ext>
          </a:extLst>
        </xdr:cNvPr>
        <xdr:cNvSpPr txBox="1">
          <a:spLocks noChangeArrowheads="1"/>
        </xdr:cNvSpPr>
      </xdr:nvSpPr>
      <xdr:spPr bwMode="auto">
        <a:xfrm>
          <a:off x="205740" y="21183600"/>
          <a:ext cx="1333500" cy="247650"/>
        </a:xfrm>
        <a:prstGeom prst="rect">
          <a:avLst/>
        </a:prstGeom>
        <a:noFill/>
        <a:ln w="9525">
          <a:noFill/>
          <a:miter lim="800000"/>
          <a:headEnd/>
          <a:tailEnd/>
        </a:ln>
      </xdr:spPr>
    </xdr:sp>
    <xdr:clientData/>
  </xdr:oneCellAnchor>
  <xdr:oneCellAnchor>
    <xdr:from>
      <xdr:col>0</xdr:col>
      <xdr:colOff>1828800</xdr:colOff>
      <xdr:row>142</xdr:row>
      <xdr:rowOff>0</xdr:rowOff>
    </xdr:from>
    <xdr:ext cx="1333500" cy="247650"/>
    <xdr:sp macro="" textlink="">
      <xdr:nvSpPr>
        <xdr:cNvPr id="4285" name="Texto 17" hidden="1">
          <a:extLst>
            <a:ext uri="{FF2B5EF4-FFF2-40B4-BE49-F238E27FC236}">
              <a16:creationId xmlns:a16="http://schemas.microsoft.com/office/drawing/2014/main" id="{00000000-0008-0000-0000-0000BD100000}"/>
            </a:ext>
          </a:extLst>
        </xdr:cNvPr>
        <xdr:cNvSpPr txBox="1">
          <a:spLocks noChangeArrowheads="1"/>
        </xdr:cNvSpPr>
      </xdr:nvSpPr>
      <xdr:spPr bwMode="auto">
        <a:xfrm>
          <a:off x="205740" y="21183600"/>
          <a:ext cx="1333500" cy="247650"/>
        </a:xfrm>
        <a:prstGeom prst="rect">
          <a:avLst/>
        </a:prstGeom>
        <a:noFill/>
        <a:ln w="9525">
          <a:noFill/>
          <a:miter lim="800000"/>
          <a:headEnd/>
          <a:tailEnd/>
        </a:ln>
      </xdr:spPr>
    </xdr:sp>
    <xdr:clientData/>
  </xdr:oneCellAnchor>
  <xdr:oneCellAnchor>
    <xdr:from>
      <xdr:col>0</xdr:col>
      <xdr:colOff>1828800</xdr:colOff>
      <xdr:row>142</xdr:row>
      <xdr:rowOff>0</xdr:rowOff>
    </xdr:from>
    <xdr:ext cx="1333500" cy="238125"/>
    <xdr:sp macro="" textlink="">
      <xdr:nvSpPr>
        <xdr:cNvPr id="4286" name="Texto 17" hidden="1">
          <a:extLst>
            <a:ext uri="{FF2B5EF4-FFF2-40B4-BE49-F238E27FC236}">
              <a16:creationId xmlns:a16="http://schemas.microsoft.com/office/drawing/2014/main" id="{00000000-0008-0000-0000-0000BE100000}"/>
            </a:ext>
          </a:extLst>
        </xdr:cNvPr>
        <xdr:cNvSpPr txBox="1">
          <a:spLocks noChangeArrowheads="1"/>
        </xdr:cNvSpPr>
      </xdr:nvSpPr>
      <xdr:spPr bwMode="auto">
        <a:xfrm>
          <a:off x="205740" y="21183600"/>
          <a:ext cx="1333500" cy="238125"/>
        </a:xfrm>
        <a:prstGeom prst="rect">
          <a:avLst/>
        </a:prstGeom>
        <a:noFill/>
        <a:ln w="9525">
          <a:noFill/>
          <a:miter lim="800000"/>
          <a:headEnd/>
          <a:tailEnd/>
        </a:ln>
      </xdr:spPr>
    </xdr:sp>
    <xdr:clientData/>
  </xdr:oneCellAnchor>
  <xdr:oneCellAnchor>
    <xdr:from>
      <xdr:col>0</xdr:col>
      <xdr:colOff>1828800</xdr:colOff>
      <xdr:row>142</xdr:row>
      <xdr:rowOff>0</xdr:rowOff>
    </xdr:from>
    <xdr:ext cx="1333500" cy="238125"/>
    <xdr:sp macro="" textlink="">
      <xdr:nvSpPr>
        <xdr:cNvPr id="4287" name="Texto 17" hidden="1">
          <a:extLst>
            <a:ext uri="{FF2B5EF4-FFF2-40B4-BE49-F238E27FC236}">
              <a16:creationId xmlns:a16="http://schemas.microsoft.com/office/drawing/2014/main" id="{00000000-0008-0000-0000-0000BF100000}"/>
            </a:ext>
          </a:extLst>
        </xdr:cNvPr>
        <xdr:cNvSpPr txBox="1">
          <a:spLocks noChangeArrowheads="1"/>
        </xdr:cNvSpPr>
      </xdr:nvSpPr>
      <xdr:spPr bwMode="auto">
        <a:xfrm>
          <a:off x="205740" y="21183600"/>
          <a:ext cx="1333500" cy="238125"/>
        </a:xfrm>
        <a:prstGeom prst="rect">
          <a:avLst/>
        </a:prstGeom>
        <a:noFill/>
        <a:ln w="9525">
          <a:noFill/>
          <a:miter lim="800000"/>
          <a:headEnd/>
          <a:tailEnd/>
        </a:ln>
      </xdr:spPr>
    </xdr:sp>
    <xdr:clientData/>
  </xdr:oneCellAnchor>
  <xdr:oneCellAnchor>
    <xdr:from>
      <xdr:col>0</xdr:col>
      <xdr:colOff>1828800</xdr:colOff>
      <xdr:row>142</xdr:row>
      <xdr:rowOff>0</xdr:rowOff>
    </xdr:from>
    <xdr:ext cx="1333500" cy="238125"/>
    <xdr:sp macro="" textlink="">
      <xdr:nvSpPr>
        <xdr:cNvPr id="4288" name="Texto 17" hidden="1">
          <a:extLst>
            <a:ext uri="{FF2B5EF4-FFF2-40B4-BE49-F238E27FC236}">
              <a16:creationId xmlns:a16="http://schemas.microsoft.com/office/drawing/2014/main" id="{00000000-0008-0000-0000-0000C0100000}"/>
            </a:ext>
          </a:extLst>
        </xdr:cNvPr>
        <xdr:cNvSpPr txBox="1">
          <a:spLocks noChangeArrowheads="1"/>
        </xdr:cNvSpPr>
      </xdr:nvSpPr>
      <xdr:spPr bwMode="auto">
        <a:xfrm>
          <a:off x="205740" y="21183600"/>
          <a:ext cx="1333500" cy="238125"/>
        </a:xfrm>
        <a:prstGeom prst="rect">
          <a:avLst/>
        </a:prstGeom>
        <a:noFill/>
        <a:ln w="9525">
          <a:noFill/>
          <a:miter lim="800000"/>
          <a:headEnd/>
          <a:tailEnd/>
        </a:ln>
      </xdr:spPr>
    </xdr:sp>
    <xdr:clientData/>
  </xdr:oneCellAnchor>
  <xdr:oneCellAnchor>
    <xdr:from>
      <xdr:col>0</xdr:col>
      <xdr:colOff>1828800</xdr:colOff>
      <xdr:row>142</xdr:row>
      <xdr:rowOff>0</xdr:rowOff>
    </xdr:from>
    <xdr:ext cx="1333500" cy="238125"/>
    <xdr:sp macro="" textlink="">
      <xdr:nvSpPr>
        <xdr:cNvPr id="4289" name="Texto 17" hidden="1">
          <a:extLst>
            <a:ext uri="{FF2B5EF4-FFF2-40B4-BE49-F238E27FC236}">
              <a16:creationId xmlns:a16="http://schemas.microsoft.com/office/drawing/2014/main" id="{00000000-0008-0000-0000-0000C1100000}"/>
            </a:ext>
          </a:extLst>
        </xdr:cNvPr>
        <xdr:cNvSpPr txBox="1">
          <a:spLocks noChangeArrowheads="1"/>
        </xdr:cNvSpPr>
      </xdr:nvSpPr>
      <xdr:spPr bwMode="auto">
        <a:xfrm>
          <a:off x="205740" y="21183600"/>
          <a:ext cx="1333500" cy="238125"/>
        </a:xfrm>
        <a:prstGeom prst="rect">
          <a:avLst/>
        </a:prstGeom>
        <a:noFill/>
        <a:ln w="9525">
          <a:noFill/>
          <a:miter lim="800000"/>
          <a:headEnd/>
          <a:tailEnd/>
        </a:ln>
      </xdr:spPr>
    </xdr:sp>
    <xdr:clientData/>
  </xdr:oneCellAnchor>
  <xdr:oneCellAnchor>
    <xdr:from>
      <xdr:col>0</xdr:col>
      <xdr:colOff>1828800</xdr:colOff>
      <xdr:row>142</xdr:row>
      <xdr:rowOff>0</xdr:rowOff>
    </xdr:from>
    <xdr:ext cx="1333500" cy="238125"/>
    <xdr:sp macro="" textlink="">
      <xdr:nvSpPr>
        <xdr:cNvPr id="4290" name="Texto 17" hidden="1">
          <a:extLst>
            <a:ext uri="{FF2B5EF4-FFF2-40B4-BE49-F238E27FC236}">
              <a16:creationId xmlns:a16="http://schemas.microsoft.com/office/drawing/2014/main" id="{00000000-0008-0000-0000-0000C2100000}"/>
            </a:ext>
          </a:extLst>
        </xdr:cNvPr>
        <xdr:cNvSpPr txBox="1">
          <a:spLocks noChangeArrowheads="1"/>
        </xdr:cNvSpPr>
      </xdr:nvSpPr>
      <xdr:spPr bwMode="auto">
        <a:xfrm>
          <a:off x="205740" y="21183600"/>
          <a:ext cx="1333500" cy="238125"/>
        </a:xfrm>
        <a:prstGeom prst="rect">
          <a:avLst/>
        </a:prstGeom>
        <a:noFill/>
        <a:ln w="9525">
          <a:noFill/>
          <a:miter lim="800000"/>
          <a:headEnd/>
          <a:tailEnd/>
        </a:ln>
      </xdr:spPr>
    </xdr:sp>
    <xdr:clientData/>
  </xdr:oneCellAnchor>
  <xdr:oneCellAnchor>
    <xdr:from>
      <xdr:col>0</xdr:col>
      <xdr:colOff>1828800</xdr:colOff>
      <xdr:row>142</xdr:row>
      <xdr:rowOff>0</xdr:rowOff>
    </xdr:from>
    <xdr:ext cx="1333500" cy="238125"/>
    <xdr:sp macro="" textlink="">
      <xdr:nvSpPr>
        <xdr:cNvPr id="4291" name="Texto 17" hidden="1">
          <a:extLst>
            <a:ext uri="{FF2B5EF4-FFF2-40B4-BE49-F238E27FC236}">
              <a16:creationId xmlns:a16="http://schemas.microsoft.com/office/drawing/2014/main" id="{00000000-0008-0000-0000-0000C3100000}"/>
            </a:ext>
          </a:extLst>
        </xdr:cNvPr>
        <xdr:cNvSpPr txBox="1">
          <a:spLocks noChangeArrowheads="1"/>
        </xdr:cNvSpPr>
      </xdr:nvSpPr>
      <xdr:spPr bwMode="auto">
        <a:xfrm>
          <a:off x="205740" y="21183600"/>
          <a:ext cx="1333500" cy="238125"/>
        </a:xfrm>
        <a:prstGeom prst="rect">
          <a:avLst/>
        </a:prstGeom>
        <a:noFill/>
        <a:ln w="9525">
          <a:noFill/>
          <a:miter lim="800000"/>
          <a:headEnd/>
          <a:tailEnd/>
        </a:ln>
      </xdr:spPr>
    </xdr:sp>
    <xdr:clientData/>
  </xdr:oneCellAnchor>
  <xdr:oneCellAnchor>
    <xdr:from>
      <xdr:col>0</xdr:col>
      <xdr:colOff>1828800</xdr:colOff>
      <xdr:row>142</xdr:row>
      <xdr:rowOff>0</xdr:rowOff>
    </xdr:from>
    <xdr:ext cx="1333500" cy="238125"/>
    <xdr:sp macro="" textlink="">
      <xdr:nvSpPr>
        <xdr:cNvPr id="4292" name="Texto 17" hidden="1">
          <a:extLst>
            <a:ext uri="{FF2B5EF4-FFF2-40B4-BE49-F238E27FC236}">
              <a16:creationId xmlns:a16="http://schemas.microsoft.com/office/drawing/2014/main" id="{00000000-0008-0000-0000-0000C4100000}"/>
            </a:ext>
          </a:extLst>
        </xdr:cNvPr>
        <xdr:cNvSpPr txBox="1">
          <a:spLocks noChangeArrowheads="1"/>
        </xdr:cNvSpPr>
      </xdr:nvSpPr>
      <xdr:spPr bwMode="auto">
        <a:xfrm>
          <a:off x="205740" y="21183600"/>
          <a:ext cx="1333500" cy="238125"/>
        </a:xfrm>
        <a:prstGeom prst="rect">
          <a:avLst/>
        </a:prstGeom>
        <a:noFill/>
        <a:ln w="9525">
          <a:noFill/>
          <a:miter lim="800000"/>
          <a:headEnd/>
          <a:tailEnd/>
        </a:ln>
      </xdr:spPr>
    </xdr:sp>
    <xdr:clientData/>
  </xdr:oneCellAnchor>
  <xdr:oneCellAnchor>
    <xdr:from>
      <xdr:col>1</xdr:col>
      <xdr:colOff>552450</xdr:colOff>
      <xdr:row>142</xdr:row>
      <xdr:rowOff>0</xdr:rowOff>
    </xdr:from>
    <xdr:ext cx="1333500" cy="238125"/>
    <xdr:sp macro="" textlink="">
      <xdr:nvSpPr>
        <xdr:cNvPr id="4293" name="Texto 17" hidden="1">
          <a:extLst>
            <a:ext uri="{FF2B5EF4-FFF2-40B4-BE49-F238E27FC236}">
              <a16:creationId xmlns:a16="http://schemas.microsoft.com/office/drawing/2014/main" id="{00000000-0008-0000-0000-0000C5100000}"/>
            </a:ext>
          </a:extLst>
        </xdr:cNvPr>
        <xdr:cNvSpPr txBox="1">
          <a:spLocks noChangeArrowheads="1"/>
        </xdr:cNvSpPr>
      </xdr:nvSpPr>
      <xdr:spPr bwMode="auto">
        <a:xfrm>
          <a:off x="758638" y="21183600"/>
          <a:ext cx="1333500" cy="238125"/>
        </a:xfrm>
        <a:prstGeom prst="rect">
          <a:avLst/>
        </a:prstGeom>
        <a:noFill/>
        <a:ln w="9525">
          <a:noFill/>
          <a:miter lim="800000"/>
          <a:headEnd/>
          <a:tailEnd/>
        </a:ln>
      </xdr:spPr>
    </xdr:sp>
    <xdr:clientData/>
  </xdr:oneCellAnchor>
  <xdr:oneCellAnchor>
    <xdr:from>
      <xdr:col>2</xdr:col>
      <xdr:colOff>552450</xdr:colOff>
      <xdr:row>142</xdr:row>
      <xdr:rowOff>0</xdr:rowOff>
    </xdr:from>
    <xdr:ext cx="1333500" cy="238125"/>
    <xdr:sp macro="" textlink="">
      <xdr:nvSpPr>
        <xdr:cNvPr id="4294" name="Texto 17" hidden="1">
          <a:extLst>
            <a:ext uri="{FF2B5EF4-FFF2-40B4-BE49-F238E27FC236}">
              <a16:creationId xmlns:a16="http://schemas.microsoft.com/office/drawing/2014/main" id="{00000000-0008-0000-0000-0000C6100000}"/>
            </a:ext>
          </a:extLst>
        </xdr:cNvPr>
        <xdr:cNvSpPr txBox="1">
          <a:spLocks noChangeArrowheads="1"/>
        </xdr:cNvSpPr>
      </xdr:nvSpPr>
      <xdr:spPr bwMode="auto">
        <a:xfrm>
          <a:off x="1753721" y="21183600"/>
          <a:ext cx="1333500" cy="238125"/>
        </a:xfrm>
        <a:prstGeom prst="rect">
          <a:avLst/>
        </a:prstGeom>
        <a:noFill/>
        <a:ln w="9525">
          <a:noFill/>
          <a:miter lim="800000"/>
          <a:headEnd/>
          <a:tailEnd/>
        </a:ln>
      </xdr:spPr>
    </xdr:sp>
    <xdr:clientData/>
  </xdr:oneCellAnchor>
  <xdr:oneCellAnchor>
    <xdr:from>
      <xdr:col>0</xdr:col>
      <xdr:colOff>1828800</xdr:colOff>
      <xdr:row>147</xdr:row>
      <xdr:rowOff>0</xdr:rowOff>
    </xdr:from>
    <xdr:ext cx="1333500" cy="238125"/>
    <xdr:sp macro="" textlink="">
      <xdr:nvSpPr>
        <xdr:cNvPr id="4295" name="Texto 17" hidden="1">
          <a:extLst>
            <a:ext uri="{FF2B5EF4-FFF2-40B4-BE49-F238E27FC236}">
              <a16:creationId xmlns:a16="http://schemas.microsoft.com/office/drawing/2014/main" id="{00000000-0008-0000-0000-0000C7100000}"/>
            </a:ext>
          </a:extLst>
        </xdr:cNvPr>
        <xdr:cNvSpPr txBox="1">
          <a:spLocks noChangeArrowheads="1"/>
        </xdr:cNvSpPr>
      </xdr:nvSpPr>
      <xdr:spPr bwMode="auto">
        <a:xfrm>
          <a:off x="205740" y="21685624"/>
          <a:ext cx="1333500" cy="238125"/>
        </a:xfrm>
        <a:prstGeom prst="rect">
          <a:avLst/>
        </a:prstGeom>
        <a:noFill/>
        <a:ln w="9525">
          <a:noFill/>
          <a:miter lim="800000"/>
          <a:headEnd/>
          <a:tailEnd/>
        </a:ln>
      </xdr:spPr>
    </xdr:sp>
    <xdr:clientData/>
  </xdr:oneCellAnchor>
  <xdr:oneCellAnchor>
    <xdr:from>
      <xdr:col>0</xdr:col>
      <xdr:colOff>1828800</xdr:colOff>
      <xdr:row>147</xdr:row>
      <xdr:rowOff>0</xdr:rowOff>
    </xdr:from>
    <xdr:ext cx="1333500" cy="238125"/>
    <xdr:sp macro="" textlink="">
      <xdr:nvSpPr>
        <xdr:cNvPr id="4296" name="Texto 17" hidden="1">
          <a:extLst>
            <a:ext uri="{FF2B5EF4-FFF2-40B4-BE49-F238E27FC236}">
              <a16:creationId xmlns:a16="http://schemas.microsoft.com/office/drawing/2014/main" id="{00000000-0008-0000-0000-0000C8100000}"/>
            </a:ext>
          </a:extLst>
        </xdr:cNvPr>
        <xdr:cNvSpPr txBox="1">
          <a:spLocks noChangeArrowheads="1"/>
        </xdr:cNvSpPr>
      </xdr:nvSpPr>
      <xdr:spPr bwMode="auto">
        <a:xfrm>
          <a:off x="205740" y="21685624"/>
          <a:ext cx="1333500" cy="238125"/>
        </a:xfrm>
        <a:prstGeom prst="rect">
          <a:avLst/>
        </a:prstGeom>
        <a:noFill/>
        <a:ln w="9525">
          <a:noFill/>
          <a:miter lim="800000"/>
          <a:headEnd/>
          <a:tailEnd/>
        </a:ln>
      </xdr:spPr>
    </xdr:sp>
    <xdr:clientData/>
  </xdr:oneCellAnchor>
  <xdr:oneCellAnchor>
    <xdr:from>
      <xdr:col>0</xdr:col>
      <xdr:colOff>1828800</xdr:colOff>
      <xdr:row>147</xdr:row>
      <xdr:rowOff>0</xdr:rowOff>
    </xdr:from>
    <xdr:ext cx="1333500" cy="238125"/>
    <xdr:sp macro="" textlink="">
      <xdr:nvSpPr>
        <xdr:cNvPr id="4297" name="Texto 17" hidden="1">
          <a:extLst>
            <a:ext uri="{FF2B5EF4-FFF2-40B4-BE49-F238E27FC236}">
              <a16:creationId xmlns:a16="http://schemas.microsoft.com/office/drawing/2014/main" id="{00000000-0008-0000-0000-0000C9100000}"/>
            </a:ext>
          </a:extLst>
        </xdr:cNvPr>
        <xdr:cNvSpPr txBox="1">
          <a:spLocks noChangeArrowheads="1"/>
        </xdr:cNvSpPr>
      </xdr:nvSpPr>
      <xdr:spPr bwMode="auto">
        <a:xfrm>
          <a:off x="205740" y="21685624"/>
          <a:ext cx="1333500" cy="238125"/>
        </a:xfrm>
        <a:prstGeom prst="rect">
          <a:avLst/>
        </a:prstGeom>
        <a:noFill/>
        <a:ln w="9525">
          <a:noFill/>
          <a:miter lim="800000"/>
          <a:headEnd/>
          <a:tailEnd/>
        </a:ln>
      </xdr:spPr>
    </xdr:sp>
    <xdr:clientData/>
  </xdr:oneCellAnchor>
  <xdr:oneCellAnchor>
    <xdr:from>
      <xdr:col>0</xdr:col>
      <xdr:colOff>1828800</xdr:colOff>
      <xdr:row>147</xdr:row>
      <xdr:rowOff>0</xdr:rowOff>
    </xdr:from>
    <xdr:ext cx="1333500" cy="238125"/>
    <xdr:sp macro="" textlink="">
      <xdr:nvSpPr>
        <xdr:cNvPr id="4298" name="Texto 17" hidden="1">
          <a:extLst>
            <a:ext uri="{FF2B5EF4-FFF2-40B4-BE49-F238E27FC236}">
              <a16:creationId xmlns:a16="http://schemas.microsoft.com/office/drawing/2014/main" id="{00000000-0008-0000-0000-0000CA100000}"/>
            </a:ext>
          </a:extLst>
        </xdr:cNvPr>
        <xdr:cNvSpPr txBox="1">
          <a:spLocks noChangeArrowheads="1"/>
        </xdr:cNvSpPr>
      </xdr:nvSpPr>
      <xdr:spPr bwMode="auto">
        <a:xfrm>
          <a:off x="205740" y="21685624"/>
          <a:ext cx="1333500" cy="238125"/>
        </a:xfrm>
        <a:prstGeom prst="rect">
          <a:avLst/>
        </a:prstGeom>
        <a:noFill/>
        <a:ln w="9525">
          <a:noFill/>
          <a:miter lim="800000"/>
          <a:headEnd/>
          <a:tailEnd/>
        </a:ln>
      </xdr:spPr>
    </xdr:sp>
    <xdr:clientData/>
  </xdr:oneCellAnchor>
  <xdr:oneCellAnchor>
    <xdr:from>
      <xdr:col>0</xdr:col>
      <xdr:colOff>1828800</xdr:colOff>
      <xdr:row>147</xdr:row>
      <xdr:rowOff>0</xdr:rowOff>
    </xdr:from>
    <xdr:ext cx="1333500" cy="238125"/>
    <xdr:sp macro="" textlink="">
      <xdr:nvSpPr>
        <xdr:cNvPr id="4299" name="Texto 17" hidden="1">
          <a:extLst>
            <a:ext uri="{FF2B5EF4-FFF2-40B4-BE49-F238E27FC236}">
              <a16:creationId xmlns:a16="http://schemas.microsoft.com/office/drawing/2014/main" id="{00000000-0008-0000-0000-0000CB100000}"/>
            </a:ext>
          </a:extLst>
        </xdr:cNvPr>
        <xdr:cNvSpPr txBox="1">
          <a:spLocks noChangeArrowheads="1"/>
        </xdr:cNvSpPr>
      </xdr:nvSpPr>
      <xdr:spPr bwMode="auto">
        <a:xfrm>
          <a:off x="205740" y="21685624"/>
          <a:ext cx="1333500" cy="238125"/>
        </a:xfrm>
        <a:prstGeom prst="rect">
          <a:avLst/>
        </a:prstGeom>
        <a:noFill/>
        <a:ln w="9525">
          <a:noFill/>
          <a:miter lim="800000"/>
          <a:headEnd/>
          <a:tailEnd/>
        </a:ln>
      </xdr:spPr>
    </xdr:sp>
    <xdr:clientData/>
  </xdr:oneCellAnchor>
  <xdr:oneCellAnchor>
    <xdr:from>
      <xdr:col>0</xdr:col>
      <xdr:colOff>1828800</xdr:colOff>
      <xdr:row>147</xdr:row>
      <xdr:rowOff>0</xdr:rowOff>
    </xdr:from>
    <xdr:ext cx="1333500" cy="238125"/>
    <xdr:sp macro="" textlink="">
      <xdr:nvSpPr>
        <xdr:cNvPr id="4300" name="Texto 17" hidden="1">
          <a:extLst>
            <a:ext uri="{FF2B5EF4-FFF2-40B4-BE49-F238E27FC236}">
              <a16:creationId xmlns:a16="http://schemas.microsoft.com/office/drawing/2014/main" id="{00000000-0008-0000-0000-0000CC100000}"/>
            </a:ext>
          </a:extLst>
        </xdr:cNvPr>
        <xdr:cNvSpPr txBox="1">
          <a:spLocks noChangeArrowheads="1"/>
        </xdr:cNvSpPr>
      </xdr:nvSpPr>
      <xdr:spPr bwMode="auto">
        <a:xfrm>
          <a:off x="205740" y="21685624"/>
          <a:ext cx="1333500" cy="238125"/>
        </a:xfrm>
        <a:prstGeom prst="rect">
          <a:avLst/>
        </a:prstGeom>
        <a:noFill/>
        <a:ln w="9525">
          <a:noFill/>
          <a:miter lim="800000"/>
          <a:headEnd/>
          <a:tailEnd/>
        </a:ln>
      </xdr:spPr>
    </xdr:sp>
    <xdr:clientData/>
  </xdr:oneCellAnchor>
  <xdr:oneCellAnchor>
    <xdr:from>
      <xdr:col>0</xdr:col>
      <xdr:colOff>1828800</xdr:colOff>
      <xdr:row>147</xdr:row>
      <xdr:rowOff>0</xdr:rowOff>
    </xdr:from>
    <xdr:ext cx="1333500" cy="238125"/>
    <xdr:sp macro="" textlink="">
      <xdr:nvSpPr>
        <xdr:cNvPr id="4301" name="Texto 17" hidden="1">
          <a:extLst>
            <a:ext uri="{FF2B5EF4-FFF2-40B4-BE49-F238E27FC236}">
              <a16:creationId xmlns:a16="http://schemas.microsoft.com/office/drawing/2014/main" id="{00000000-0008-0000-0000-0000CD100000}"/>
            </a:ext>
          </a:extLst>
        </xdr:cNvPr>
        <xdr:cNvSpPr txBox="1">
          <a:spLocks noChangeArrowheads="1"/>
        </xdr:cNvSpPr>
      </xdr:nvSpPr>
      <xdr:spPr bwMode="auto">
        <a:xfrm>
          <a:off x="205740" y="21685624"/>
          <a:ext cx="1333500" cy="238125"/>
        </a:xfrm>
        <a:prstGeom prst="rect">
          <a:avLst/>
        </a:prstGeom>
        <a:noFill/>
        <a:ln w="9525">
          <a:noFill/>
          <a:miter lim="800000"/>
          <a:headEnd/>
          <a:tailEnd/>
        </a:ln>
      </xdr:spPr>
    </xdr:sp>
    <xdr:clientData/>
  </xdr:oneCellAnchor>
  <xdr:oneCellAnchor>
    <xdr:from>
      <xdr:col>0</xdr:col>
      <xdr:colOff>1828800</xdr:colOff>
      <xdr:row>147</xdr:row>
      <xdr:rowOff>0</xdr:rowOff>
    </xdr:from>
    <xdr:ext cx="1333500" cy="238125"/>
    <xdr:sp macro="" textlink="">
      <xdr:nvSpPr>
        <xdr:cNvPr id="4302" name="Texto 17" hidden="1">
          <a:extLst>
            <a:ext uri="{FF2B5EF4-FFF2-40B4-BE49-F238E27FC236}">
              <a16:creationId xmlns:a16="http://schemas.microsoft.com/office/drawing/2014/main" id="{00000000-0008-0000-0000-0000CE100000}"/>
            </a:ext>
          </a:extLst>
        </xdr:cNvPr>
        <xdr:cNvSpPr txBox="1">
          <a:spLocks noChangeArrowheads="1"/>
        </xdr:cNvSpPr>
      </xdr:nvSpPr>
      <xdr:spPr bwMode="auto">
        <a:xfrm>
          <a:off x="205740" y="21685624"/>
          <a:ext cx="1333500" cy="238125"/>
        </a:xfrm>
        <a:prstGeom prst="rect">
          <a:avLst/>
        </a:prstGeom>
        <a:noFill/>
        <a:ln w="9525">
          <a:noFill/>
          <a:miter lim="800000"/>
          <a:headEnd/>
          <a:tailEnd/>
        </a:ln>
      </xdr:spPr>
    </xdr:sp>
    <xdr:clientData/>
  </xdr:oneCellAnchor>
  <xdr:oneCellAnchor>
    <xdr:from>
      <xdr:col>0</xdr:col>
      <xdr:colOff>1828800</xdr:colOff>
      <xdr:row>147</xdr:row>
      <xdr:rowOff>0</xdr:rowOff>
    </xdr:from>
    <xdr:ext cx="1333500" cy="247650"/>
    <xdr:sp macro="" textlink="">
      <xdr:nvSpPr>
        <xdr:cNvPr id="4303" name="Texto 17" hidden="1">
          <a:extLst>
            <a:ext uri="{FF2B5EF4-FFF2-40B4-BE49-F238E27FC236}">
              <a16:creationId xmlns:a16="http://schemas.microsoft.com/office/drawing/2014/main" id="{00000000-0008-0000-0000-0000CF100000}"/>
            </a:ext>
          </a:extLst>
        </xdr:cNvPr>
        <xdr:cNvSpPr txBox="1">
          <a:spLocks noChangeArrowheads="1"/>
        </xdr:cNvSpPr>
      </xdr:nvSpPr>
      <xdr:spPr bwMode="auto">
        <a:xfrm>
          <a:off x="205740" y="21685624"/>
          <a:ext cx="1333500" cy="247650"/>
        </a:xfrm>
        <a:prstGeom prst="rect">
          <a:avLst/>
        </a:prstGeom>
        <a:noFill/>
        <a:ln w="9525">
          <a:noFill/>
          <a:miter lim="800000"/>
          <a:headEnd/>
          <a:tailEnd/>
        </a:ln>
      </xdr:spPr>
    </xdr:sp>
    <xdr:clientData/>
  </xdr:oneCellAnchor>
  <xdr:oneCellAnchor>
    <xdr:from>
      <xdr:col>0</xdr:col>
      <xdr:colOff>1828800</xdr:colOff>
      <xdr:row>147</xdr:row>
      <xdr:rowOff>0</xdr:rowOff>
    </xdr:from>
    <xdr:ext cx="1333500" cy="247650"/>
    <xdr:sp macro="" textlink="">
      <xdr:nvSpPr>
        <xdr:cNvPr id="4304" name="Texto 17" hidden="1">
          <a:extLst>
            <a:ext uri="{FF2B5EF4-FFF2-40B4-BE49-F238E27FC236}">
              <a16:creationId xmlns:a16="http://schemas.microsoft.com/office/drawing/2014/main" id="{00000000-0008-0000-0000-0000D0100000}"/>
            </a:ext>
          </a:extLst>
        </xdr:cNvPr>
        <xdr:cNvSpPr txBox="1">
          <a:spLocks noChangeArrowheads="1"/>
        </xdr:cNvSpPr>
      </xdr:nvSpPr>
      <xdr:spPr bwMode="auto">
        <a:xfrm>
          <a:off x="205740" y="21685624"/>
          <a:ext cx="1333500" cy="247650"/>
        </a:xfrm>
        <a:prstGeom prst="rect">
          <a:avLst/>
        </a:prstGeom>
        <a:noFill/>
        <a:ln w="9525">
          <a:noFill/>
          <a:miter lim="800000"/>
          <a:headEnd/>
          <a:tailEnd/>
        </a:ln>
      </xdr:spPr>
    </xdr:sp>
    <xdr:clientData/>
  </xdr:oneCellAnchor>
  <xdr:oneCellAnchor>
    <xdr:from>
      <xdr:col>0</xdr:col>
      <xdr:colOff>1828800</xdr:colOff>
      <xdr:row>147</xdr:row>
      <xdr:rowOff>0</xdr:rowOff>
    </xdr:from>
    <xdr:ext cx="1333500" cy="247650"/>
    <xdr:sp macro="" textlink="">
      <xdr:nvSpPr>
        <xdr:cNvPr id="4305" name="Texto 17" hidden="1">
          <a:extLst>
            <a:ext uri="{FF2B5EF4-FFF2-40B4-BE49-F238E27FC236}">
              <a16:creationId xmlns:a16="http://schemas.microsoft.com/office/drawing/2014/main" id="{00000000-0008-0000-0000-0000D1100000}"/>
            </a:ext>
          </a:extLst>
        </xdr:cNvPr>
        <xdr:cNvSpPr txBox="1">
          <a:spLocks noChangeArrowheads="1"/>
        </xdr:cNvSpPr>
      </xdr:nvSpPr>
      <xdr:spPr bwMode="auto">
        <a:xfrm>
          <a:off x="205740" y="21685624"/>
          <a:ext cx="1333500" cy="247650"/>
        </a:xfrm>
        <a:prstGeom prst="rect">
          <a:avLst/>
        </a:prstGeom>
        <a:noFill/>
        <a:ln w="9525">
          <a:noFill/>
          <a:miter lim="800000"/>
          <a:headEnd/>
          <a:tailEnd/>
        </a:ln>
      </xdr:spPr>
    </xdr:sp>
    <xdr:clientData/>
  </xdr:oneCellAnchor>
  <xdr:oneCellAnchor>
    <xdr:from>
      <xdr:col>0</xdr:col>
      <xdr:colOff>1828800</xdr:colOff>
      <xdr:row>147</xdr:row>
      <xdr:rowOff>0</xdr:rowOff>
    </xdr:from>
    <xdr:ext cx="1333500" cy="247650"/>
    <xdr:sp macro="" textlink="">
      <xdr:nvSpPr>
        <xdr:cNvPr id="4306" name="Texto 17" hidden="1">
          <a:extLst>
            <a:ext uri="{FF2B5EF4-FFF2-40B4-BE49-F238E27FC236}">
              <a16:creationId xmlns:a16="http://schemas.microsoft.com/office/drawing/2014/main" id="{00000000-0008-0000-0000-0000D2100000}"/>
            </a:ext>
          </a:extLst>
        </xdr:cNvPr>
        <xdr:cNvSpPr txBox="1">
          <a:spLocks noChangeArrowheads="1"/>
        </xdr:cNvSpPr>
      </xdr:nvSpPr>
      <xdr:spPr bwMode="auto">
        <a:xfrm>
          <a:off x="205740" y="21685624"/>
          <a:ext cx="1333500" cy="247650"/>
        </a:xfrm>
        <a:prstGeom prst="rect">
          <a:avLst/>
        </a:prstGeom>
        <a:noFill/>
        <a:ln w="9525">
          <a:noFill/>
          <a:miter lim="800000"/>
          <a:headEnd/>
          <a:tailEnd/>
        </a:ln>
      </xdr:spPr>
    </xdr:sp>
    <xdr:clientData/>
  </xdr:oneCellAnchor>
  <xdr:oneCellAnchor>
    <xdr:from>
      <xdr:col>0</xdr:col>
      <xdr:colOff>1828800</xdr:colOff>
      <xdr:row>147</xdr:row>
      <xdr:rowOff>0</xdr:rowOff>
    </xdr:from>
    <xdr:ext cx="1333500" cy="247650"/>
    <xdr:sp macro="" textlink="">
      <xdr:nvSpPr>
        <xdr:cNvPr id="4307" name="Texto 17" hidden="1">
          <a:extLst>
            <a:ext uri="{FF2B5EF4-FFF2-40B4-BE49-F238E27FC236}">
              <a16:creationId xmlns:a16="http://schemas.microsoft.com/office/drawing/2014/main" id="{00000000-0008-0000-0000-0000D3100000}"/>
            </a:ext>
          </a:extLst>
        </xdr:cNvPr>
        <xdr:cNvSpPr txBox="1">
          <a:spLocks noChangeArrowheads="1"/>
        </xdr:cNvSpPr>
      </xdr:nvSpPr>
      <xdr:spPr bwMode="auto">
        <a:xfrm>
          <a:off x="205740" y="21685624"/>
          <a:ext cx="1333500" cy="247650"/>
        </a:xfrm>
        <a:prstGeom prst="rect">
          <a:avLst/>
        </a:prstGeom>
        <a:noFill/>
        <a:ln w="9525">
          <a:noFill/>
          <a:miter lim="800000"/>
          <a:headEnd/>
          <a:tailEnd/>
        </a:ln>
      </xdr:spPr>
    </xdr:sp>
    <xdr:clientData/>
  </xdr:oneCellAnchor>
  <xdr:oneCellAnchor>
    <xdr:from>
      <xdr:col>0</xdr:col>
      <xdr:colOff>1828800</xdr:colOff>
      <xdr:row>147</xdr:row>
      <xdr:rowOff>0</xdr:rowOff>
    </xdr:from>
    <xdr:ext cx="1333500" cy="247650"/>
    <xdr:sp macro="" textlink="">
      <xdr:nvSpPr>
        <xdr:cNvPr id="4308" name="Texto 17" hidden="1">
          <a:extLst>
            <a:ext uri="{FF2B5EF4-FFF2-40B4-BE49-F238E27FC236}">
              <a16:creationId xmlns:a16="http://schemas.microsoft.com/office/drawing/2014/main" id="{00000000-0008-0000-0000-0000D4100000}"/>
            </a:ext>
          </a:extLst>
        </xdr:cNvPr>
        <xdr:cNvSpPr txBox="1">
          <a:spLocks noChangeArrowheads="1"/>
        </xdr:cNvSpPr>
      </xdr:nvSpPr>
      <xdr:spPr bwMode="auto">
        <a:xfrm>
          <a:off x="205740" y="21685624"/>
          <a:ext cx="1333500" cy="247650"/>
        </a:xfrm>
        <a:prstGeom prst="rect">
          <a:avLst/>
        </a:prstGeom>
        <a:noFill/>
        <a:ln w="9525">
          <a:noFill/>
          <a:miter lim="800000"/>
          <a:headEnd/>
          <a:tailEnd/>
        </a:ln>
      </xdr:spPr>
    </xdr:sp>
    <xdr:clientData/>
  </xdr:oneCellAnchor>
  <xdr:oneCellAnchor>
    <xdr:from>
      <xdr:col>0</xdr:col>
      <xdr:colOff>1828800</xdr:colOff>
      <xdr:row>147</xdr:row>
      <xdr:rowOff>0</xdr:rowOff>
    </xdr:from>
    <xdr:ext cx="1333500" cy="238125"/>
    <xdr:sp macro="" textlink="">
      <xdr:nvSpPr>
        <xdr:cNvPr id="4309" name="Texto 17" hidden="1">
          <a:extLst>
            <a:ext uri="{FF2B5EF4-FFF2-40B4-BE49-F238E27FC236}">
              <a16:creationId xmlns:a16="http://schemas.microsoft.com/office/drawing/2014/main" id="{00000000-0008-0000-0000-0000D5100000}"/>
            </a:ext>
          </a:extLst>
        </xdr:cNvPr>
        <xdr:cNvSpPr txBox="1">
          <a:spLocks noChangeArrowheads="1"/>
        </xdr:cNvSpPr>
      </xdr:nvSpPr>
      <xdr:spPr bwMode="auto">
        <a:xfrm>
          <a:off x="205740" y="21685624"/>
          <a:ext cx="1333500" cy="238125"/>
        </a:xfrm>
        <a:prstGeom prst="rect">
          <a:avLst/>
        </a:prstGeom>
        <a:noFill/>
        <a:ln w="9525">
          <a:noFill/>
          <a:miter lim="800000"/>
          <a:headEnd/>
          <a:tailEnd/>
        </a:ln>
      </xdr:spPr>
    </xdr:sp>
    <xdr:clientData/>
  </xdr:oneCellAnchor>
  <xdr:oneCellAnchor>
    <xdr:from>
      <xdr:col>0</xdr:col>
      <xdr:colOff>1828800</xdr:colOff>
      <xdr:row>147</xdr:row>
      <xdr:rowOff>0</xdr:rowOff>
    </xdr:from>
    <xdr:ext cx="1333500" cy="238125"/>
    <xdr:sp macro="" textlink="">
      <xdr:nvSpPr>
        <xdr:cNvPr id="4310" name="Texto 17" hidden="1">
          <a:extLst>
            <a:ext uri="{FF2B5EF4-FFF2-40B4-BE49-F238E27FC236}">
              <a16:creationId xmlns:a16="http://schemas.microsoft.com/office/drawing/2014/main" id="{00000000-0008-0000-0000-0000D6100000}"/>
            </a:ext>
          </a:extLst>
        </xdr:cNvPr>
        <xdr:cNvSpPr txBox="1">
          <a:spLocks noChangeArrowheads="1"/>
        </xdr:cNvSpPr>
      </xdr:nvSpPr>
      <xdr:spPr bwMode="auto">
        <a:xfrm>
          <a:off x="205740" y="21685624"/>
          <a:ext cx="1333500" cy="238125"/>
        </a:xfrm>
        <a:prstGeom prst="rect">
          <a:avLst/>
        </a:prstGeom>
        <a:noFill/>
        <a:ln w="9525">
          <a:noFill/>
          <a:miter lim="800000"/>
          <a:headEnd/>
          <a:tailEnd/>
        </a:ln>
      </xdr:spPr>
    </xdr:sp>
    <xdr:clientData/>
  </xdr:oneCellAnchor>
  <xdr:oneCellAnchor>
    <xdr:from>
      <xdr:col>0</xdr:col>
      <xdr:colOff>1828800</xdr:colOff>
      <xdr:row>147</xdr:row>
      <xdr:rowOff>0</xdr:rowOff>
    </xdr:from>
    <xdr:ext cx="1333500" cy="238125"/>
    <xdr:sp macro="" textlink="">
      <xdr:nvSpPr>
        <xdr:cNvPr id="4311" name="Texto 17" hidden="1">
          <a:extLst>
            <a:ext uri="{FF2B5EF4-FFF2-40B4-BE49-F238E27FC236}">
              <a16:creationId xmlns:a16="http://schemas.microsoft.com/office/drawing/2014/main" id="{00000000-0008-0000-0000-0000D7100000}"/>
            </a:ext>
          </a:extLst>
        </xdr:cNvPr>
        <xdr:cNvSpPr txBox="1">
          <a:spLocks noChangeArrowheads="1"/>
        </xdr:cNvSpPr>
      </xdr:nvSpPr>
      <xdr:spPr bwMode="auto">
        <a:xfrm>
          <a:off x="205740" y="21685624"/>
          <a:ext cx="1333500" cy="238125"/>
        </a:xfrm>
        <a:prstGeom prst="rect">
          <a:avLst/>
        </a:prstGeom>
        <a:noFill/>
        <a:ln w="9525">
          <a:noFill/>
          <a:miter lim="800000"/>
          <a:headEnd/>
          <a:tailEnd/>
        </a:ln>
      </xdr:spPr>
    </xdr:sp>
    <xdr:clientData/>
  </xdr:oneCellAnchor>
  <xdr:oneCellAnchor>
    <xdr:from>
      <xdr:col>0</xdr:col>
      <xdr:colOff>1828800</xdr:colOff>
      <xdr:row>147</xdr:row>
      <xdr:rowOff>0</xdr:rowOff>
    </xdr:from>
    <xdr:ext cx="1333500" cy="238125"/>
    <xdr:sp macro="" textlink="">
      <xdr:nvSpPr>
        <xdr:cNvPr id="4312" name="Texto 17" hidden="1">
          <a:extLst>
            <a:ext uri="{FF2B5EF4-FFF2-40B4-BE49-F238E27FC236}">
              <a16:creationId xmlns:a16="http://schemas.microsoft.com/office/drawing/2014/main" id="{00000000-0008-0000-0000-0000D8100000}"/>
            </a:ext>
          </a:extLst>
        </xdr:cNvPr>
        <xdr:cNvSpPr txBox="1">
          <a:spLocks noChangeArrowheads="1"/>
        </xdr:cNvSpPr>
      </xdr:nvSpPr>
      <xdr:spPr bwMode="auto">
        <a:xfrm>
          <a:off x="205740" y="21685624"/>
          <a:ext cx="1333500" cy="238125"/>
        </a:xfrm>
        <a:prstGeom prst="rect">
          <a:avLst/>
        </a:prstGeom>
        <a:noFill/>
        <a:ln w="9525">
          <a:noFill/>
          <a:miter lim="800000"/>
          <a:headEnd/>
          <a:tailEnd/>
        </a:ln>
      </xdr:spPr>
    </xdr:sp>
    <xdr:clientData/>
  </xdr:oneCellAnchor>
  <xdr:oneCellAnchor>
    <xdr:from>
      <xdr:col>0</xdr:col>
      <xdr:colOff>1828800</xdr:colOff>
      <xdr:row>147</xdr:row>
      <xdr:rowOff>0</xdr:rowOff>
    </xdr:from>
    <xdr:ext cx="1333500" cy="238125"/>
    <xdr:sp macro="" textlink="">
      <xdr:nvSpPr>
        <xdr:cNvPr id="4313" name="Texto 17" hidden="1">
          <a:extLst>
            <a:ext uri="{FF2B5EF4-FFF2-40B4-BE49-F238E27FC236}">
              <a16:creationId xmlns:a16="http://schemas.microsoft.com/office/drawing/2014/main" id="{00000000-0008-0000-0000-0000D9100000}"/>
            </a:ext>
          </a:extLst>
        </xdr:cNvPr>
        <xdr:cNvSpPr txBox="1">
          <a:spLocks noChangeArrowheads="1"/>
        </xdr:cNvSpPr>
      </xdr:nvSpPr>
      <xdr:spPr bwMode="auto">
        <a:xfrm>
          <a:off x="205740" y="21685624"/>
          <a:ext cx="1333500" cy="238125"/>
        </a:xfrm>
        <a:prstGeom prst="rect">
          <a:avLst/>
        </a:prstGeom>
        <a:noFill/>
        <a:ln w="9525">
          <a:noFill/>
          <a:miter lim="800000"/>
          <a:headEnd/>
          <a:tailEnd/>
        </a:ln>
      </xdr:spPr>
    </xdr:sp>
    <xdr:clientData/>
  </xdr:oneCellAnchor>
  <xdr:oneCellAnchor>
    <xdr:from>
      <xdr:col>0</xdr:col>
      <xdr:colOff>1828800</xdr:colOff>
      <xdr:row>147</xdr:row>
      <xdr:rowOff>0</xdr:rowOff>
    </xdr:from>
    <xdr:ext cx="1333500" cy="238125"/>
    <xdr:sp macro="" textlink="">
      <xdr:nvSpPr>
        <xdr:cNvPr id="4314" name="Texto 17" hidden="1">
          <a:extLst>
            <a:ext uri="{FF2B5EF4-FFF2-40B4-BE49-F238E27FC236}">
              <a16:creationId xmlns:a16="http://schemas.microsoft.com/office/drawing/2014/main" id="{00000000-0008-0000-0000-0000DA100000}"/>
            </a:ext>
          </a:extLst>
        </xdr:cNvPr>
        <xdr:cNvSpPr txBox="1">
          <a:spLocks noChangeArrowheads="1"/>
        </xdr:cNvSpPr>
      </xdr:nvSpPr>
      <xdr:spPr bwMode="auto">
        <a:xfrm>
          <a:off x="205740" y="21685624"/>
          <a:ext cx="1333500" cy="238125"/>
        </a:xfrm>
        <a:prstGeom prst="rect">
          <a:avLst/>
        </a:prstGeom>
        <a:noFill/>
        <a:ln w="9525">
          <a:noFill/>
          <a:miter lim="800000"/>
          <a:headEnd/>
          <a:tailEnd/>
        </a:ln>
      </xdr:spPr>
    </xdr:sp>
    <xdr:clientData/>
  </xdr:oneCellAnchor>
  <xdr:oneCellAnchor>
    <xdr:from>
      <xdr:col>0</xdr:col>
      <xdr:colOff>1828800</xdr:colOff>
      <xdr:row>147</xdr:row>
      <xdr:rowOff>0</xdr:rowOff>
    </xdr:from>
    <xdr:ext cx="1333500" cy="238125"/>
    <xdr:sp macro="" textlink="">
      <xdr:nvSpPr>
        <xdr:cNvPr id="4315" name="Texto 17" hidden="1">
          <a:extLst>
            <a:ext uri="{FF2B5EF4-FFF2-40B4-BE49-F238E27FC236}">
              <a16:creationId xmlns:a16="http://schemas.microsoft.com/office/drawing/2014/main" id="{00000000-0008-0000-0000-0000DB100000}"/>
            </a:ext>
          </a:extLst>
        </xdr:cNvPr>
        <xdr:cNvSpPr txBox="1">
          <a:spLocks noChangeArrowheads="1"/>
        </xdr:cNvSpPr>
      </xdr:nvSpPr>
      <xdr:spPr bwMode="auto">
        <a:xfrm>
          <a:off x="205740" y="21685624"/>
          <a:ext cx="1333500" cy="238125"/>
        </a:xfrm>
        <a:prstGeom prst="rect">
          <a:avLst/>
        </a:prstGeom>
        <a:noFill/>
        <a:ln w="9525">
          <a:noFill/>
          <a:miter lim="800000"/>
          <a:headEnd/>
          <a:tailEnd/>
        </a:ln>
      </xdr:spPr>
    </xdr:sp>
    <xdr:clientData/>
  </xdr:oneCellAnchor>
  <xdr:oneCellAnchor>
    <xdr:from>
      <xdr:col>0</xdr:col>
      <xdr:colOff>1828800</xdr:colOff>
      <xdr:row>147</xdr:row>
      <xdr:rowOff>0</xdr:rowOff>
    </xdr:from>
    <xdr:ext cx="1333500" cy="238125"/>
    <xdr:sp macro="" textlink="">
      <xdr:nvSpPr>
        <xdr:cNvPr id="4316" name="Texto 17" hidden="1">
          <a:extLst>
            <a:ext uri="{FF2B5EF4-FFF2-40B4-BE49-F238E27FC236}">
              <a16:creationId xmlns:a16="http://schemas.microsoft.com/office/drawing/2014/main" id="{00000000-0008-0000-0000-0000DC100000}"/>
            </a:ext>
          </a:extLst>
        </xdr:cNvPr>
        <xdr:cNvSpPr txBox="1">
          <a:spLocks noChangeArrowheads="1"/>
        </xdr:cNvSpPr>
      </xdr:nvSpPr>
      <xdr:spPr bwMode="auto">
        <a:xfrm>
          <a:off x="205740" y="21685624"/>
          <a:ext cx="1333500" cy="238125"/>
        </a:xfrm>
        <a:prstGeom prst="rect">
          <a:avLst/>
        </a:prstGeom>
        <a:noFill/>
        <a:ln w="9525">
          <a:noFill/>
          <a:miter lim="800000"/>
          <a:headEnd/>
          <a:tailEnd/>
        </a:ln>
      </xdr:spPr>
    </xdr:sp>
    <xdr:clientData/>
  </xdr:oneCellAnchor>
  <xdr:oneCellAnchor>
    <xdr:from>
      <xdr:col>0</xdr:col>
      <xdr:colOff>1828800</xdr:colOff>
      <xdr:row>147</xdr:row>
      <xdr:rowOff>0</xdr:rowOff>
    </xdr:from>
    <xdr:ext cx="1333500" cy="247650"/>
    <xdr:sp macro="" textlink="">
      <xdr:nvSpPr>
        <xdr:cNvPr id="4317" name="Texto 17" hidden="1">
          <a:extLst>
            <a:ext uri="{FF2B5EF4-FFF2-40B4-BE49-F238E27FC236}">
              <a16:creationId xmlns:a16="http://schemas.microsoft.com/office/drawing/2014/main" id="{00000000-0008-0000-0000-0000DD100000}"/>
            </a:ext>
          </a:extLst>
        </xdr:cNvPr>
        <xdr:cNvSpPr txBox="1">
          <a:spLocks noChangeArrowheads="1"/>
        </xdr:cNvSpPr>
      </xdr:nvSpPr>
      <xdr:spPr bwMode="auto">
        <a:xfrm>
          <a:off x="205740" y="21685624"/>
          <a:ext cx="1333500" cy="247650"/>
        </a:xfrm>
        <a:prstGeom prst="rect">
          <a:avLst/>
        </a:prstGeom>
        <a:noFill/>
        <a:ln w="9525">
          <a:noFill/>
          <a:miter lim="800000"/>
          <a:headEnd/>
          <a:tailEnd/>
        </a:ln>
      </xdr:spPr>
    </xdr:sp>
    <xdr:clientData/>
  </xdr:oneCellAnchor>
  <xdr:oneCellAnchor>
    <xdr:from>
      <xdr:col>0</xdr:col>
      <xdr:colOff>1828800</xdr:colOff>
      <xdr:row>147</xdr:row>
      <xdr:rowOff>0</xdr:rowOff>
    </xdr:from>
    <xdr:ext cx="1333500" cy="247650"/>
    <xdr:sp macro="" textlink="">
      <xdr:nvSpPr>
        <xdr:cNvPr id="4318" name="Texto 17" hidden="1">
          <a:extLst>
            <a:ext uri="{FF2B5EF4-FFF2-40B4-BE49-F238E27FC236}">
              <a16:creationId xmlns:a16="http://schemas.microsoft.com/office/drawing/2014/main" id="{00000000-0008-0000-0000-0000DE100000}"/>
            </a:ext>
          </a:extLst>
        </xdr:cNvPr>
        <xdr:cNvSpPr txBox="1">
          <a:spLocks noChangeArrowheads="1"/>
        </xdr:cNvSpPr>
      </xdr:nvSpPr>
      <xdr:spPr bwMode="auto">
        <a:xfrm>
          <a:off x="205740" y="21685624"/>
          <a:ext cx="1333500" cy="247650"/>
        </a:xfrm>
        <a:prstGeom prst="rect">
          <a:avLst/>
        </a:prstGeom>
        <a:noFill/>
        <a:ln w="9525">
          <a:noFill/>
          <a:miter lim="800000"/>
          <a:headEnd/>
          <a:tailEnd/>
        </a:ln>
      </xdr:spPr>
    </xdr:sp>
    <xdr:clientData/>
  </xdr:oneCellAnchor>
  <xdr:oneCellAnchor>
    <xdr:from>
      <xdr:col>0</xdr:col>
      <xdr:colOff>1828800</xdr:colOff>
      <xdr:row>147</xdr:row>
      <xdr:rowOff>0</xdr:rowOff>
    </xdr:from>
    <xdr:ext cx="1333500" cy="247650"/>
    <xdr:sp macro="" textlink="">
      <xdr:nvSpPr>
        <xdr:cNvPr id="4319" name="Texto 17" hidden="1">
          <a:extLst>
            <a:ext uri="{FF2B5EF4-FFF2-40B4-BE49-F238E27FC236}">
              <a16:creationId xmlns:a16="http://schemas.microsoft.com/office/drawing/2014/main" id="{00000000-0008-0000-0000-0000DF100000}"/>
            </a:ext>
          </a:extLst>
        </xdr:cNvPr>
        <xdr:cNvSpPr txBox="1">
          <a:spLocks noChangeArrowheads="1"/>
        </xdr:cNvSpPr>
      </xdr:nvSpPr>
      <xdr:spPr bwMode="auto">
        <a:xfrm>
          <a:off x="205740" y="21685624"/>
          <a:ext cx="1333500" cy="247650"/>
        </a:xfrm>
        <a:prstGeom prst="rect">
          <a:avLst/>
        </a:prstGeom>
        <a:noFill/>
        <a:ln w="9525">
          <a:noFill/>
          <a:miter lim="800000"/>
          <a:headEnd/>
          <a:tailEnd/>
        </a:ln>
      </xdr:spPr>
    </xdr:sp>
    <xdr:clientData/>
  </xdr:oneCellAnchor>
  <xdr:oneCellAnchor>
    <xdr:from>
      <xdr:col>0</xdr:col>
      <xdr:colOff>1828800</xdr:colOff>
      <xdr:row>147</xdr:row>
      <xdr:rowOff>0</xdr:rowOff>
    </xdr:from>
    <xdr:ext cx="1333500" cy="247650"/>
    <xdr:sp macro="" textlink="">
      <xdr:nvSpPr>
        <xdr:cNvPr id="4320" name="Texto 17" hidden="1">
          <a:extLst>
            <a:ext uri="{FF2B5EF4-FFF2-40B4-BE49-F238E27FC236}">
              <a16:creationId xmlns:a16="http://schemas.microsoft.com/office/drawing/2014/main" id="{00000000-0008-0000-0000-0000E0100000}"/>
            </a:ext>
          </a:extLst>
        </xdr:cNvPr>
        <xdr:cNvSpPr txBox="1">
          <a:spLocks noChangeArrowheads="1"/>
        </xdr:cNvSpPr>
      </xdr:nvSpPr>
      <xdr:spPr bwMode="auto">
        <a:xfrm>
          <a:off x="205740" y="21685624"/>
          <a:ext cx="1333500" cy="247650"/>
        </a:xfrm>
        <a:prstGeom prst="rect">
          <a:avLst/>
        </a:prstGeom>
        <a:noFill/>
        <a:ln w="9525">
          <a:noFill/>
          <a:miter lim="800000"/>
          <a:headEnd/>
          <a:tailEnd/>
        </a:ln>
      </xdr:spPr>
    </xdr:sp>
    <xdr:clientData/>
  </xdr:oneCellAnchor>
  <xdr:oneCellAnchor>
    <xdr:from>
      <xdr:col>0</xdr:col>
      <xdr:colOff>1828800</xdr:colOff>
      <xdr:row>147</xdr:row>
      <xdr:rowOff>0</xdr:rowOff>
    </xdr:from>
    <xdr:ext cx="1333500" cy="247650"/>
    <xdr:sp macro="" textlink="">
      <xdr:nvSpPr>
        <xdr:cNvPr id="4321" name="Texto 17" hidden="1">
          <a:extLst>
            <a:ext uri="{FF2B5EF4-FFF2-40B4-BE49-F238E27FC236}">
              <a16:creationId xmlns:a16="http://schemas.microsoft.com/office/drawing/2014/main" id="{00000000-0008-0000-0000-0000E1100000}"/>
            </a:ext>
          </a:extLst>
        </xdr:cNvPr>
        <xdr:cNvSpPr txBox="1">
          <a:spLocks noChangeArrowheads="1"/>
        </xdr:cNvSpPr>
      </xdr:nvSpPr>
      <xdr:spPr bwMode="auto">
        <a:xfrm>
          <a:off x="205740" y="21685624"/>
          <a:ext cx="1333500" cy="247650"/>
        </a:xfrm>
        <a:prstGeom prst="rect">
          <a:avLst/>
        </a:prstGeom>
        <a:noFill/>
        <a:ln w="9525">
          <a:noFill/>
          <a:miter lim="800000"/>
          <a:headEnd/>
          <a:tailEnd/>
        </a:ln>
      </xdr:spPr>
    </xdr:sp>
    <xdr:clientData/>
  </xdr:oneCellAnchor>
  <xdr:oneCellAnchor>
    <xdr:from>
      <xdr:col>0</xdr:col>
      <xdr:colOff>1828800</xdr:colOff>
      <xdr:row>147</xdr:row>
      <xdr:rowOff>0</xdr:rowOff>
    </xdr:from>
    <xdr:ext cx="1333500" cy="247650"/>
    <xdr:sp macro="" textlink="">
      <xdr:nvSpPr>
        <xdr:cNvPr id="4322" name="Texto 17" hidden="1">
          <a:extLst>
            <a:ext uri="{FF2B5EF4-FFF2-40B4-BE49-F238E27FC236}">
              <a16:creationId xmlns:a16="http://schemas.microsoft.com/office/drawing/2014/main" id="{00000000-0008-0000-0000-0000E2100000}"/>
            </a:ext>
          </a:extLst>
        </xdr:cNvPr>
        <xdr:cNvSpPr txBox="1">
          <a:spLocks noChangeArrowheads="1"/>
        </xdr:cNvSpPr>
      </xdr:nvSpPr>
      <xdr:spPr bwMode="auto">
        <a:xfrm>
          <a:off x="205740" y="21685624"/>
          <a:ext cx="1333500" cy="247650"/>
        </a:xfrm>
        <a:prstGeom prst="rect">
          <a:avLst/>
        </a:prstGeom>
        <a:noFill/>
        <a:ln w="9525">
          <a:noFill/>
          <a:miter lim="800000"/>
          <a:headEnd/>
          <a:tailEnd/>
        </a:ln>
      </xdr:spPr>
    </xdr:sp>
    <xdr:clientData/>
  </xdr:oneCellAnchor>
  <xdr:oneCellAnchor>
    <xdr:from>
      <xdr:col>0</xdr:col>
      <xdr:colOff>1828800</xdr:colOff>
      <xdr:row>147</xdr:row>
      <xdr:rowOff>0</xdr:rowOff>
    </xdr:from>
    <xdr:ext cx="1333500" cy="238125"/>
    <xdr:sp macro="" textlink="">
      <xdr:nvSpPr>
        <xdr:cNvPr id="4323" name="Texto 17" hidden="1">
          <a:extLst>
            <a:ext uri="{FF2B5EF4-FFF2-40B4-BE49-F238E27FC236}">
              <a16:creationId xmlns:a16="http://schemas.microsoft.com/office/drawing/2014/main" id="{00000000-0008-0000-0000-0000E3100000}"/>
            </a:ext>
          </a:extLst>
        </xdr:cNvPr>
        <xdr:cNvSpPr txBox="1">
          <a:spLocks noChangeArrowheads="1"/>
        </xdr:cNvSpPr>
      </xdr:nvSpPr>
      <xdr:spPr bwMode="auto">
        <a:xfrm>
          <a:off x="205740" y="21685624"/>
          <a:ext cx="1333500" cy="238125"/>
        </a:xfrm>
        <a:prstGeom prst="rect">
          <a:avLst/>
        </a:prstGeom>
        <a:noFill/>
        <a:ln w="9525">
          <a:noFill/>
          <a:miter lim="800000"/>
          <a:headEnd/>
          <a:tailEnd/>
        </a:ln>
      </xdr:spPr>
    </xdr:sp>
    <xdr:clientData/>
  </xdr:oneCellAnchor>
  <xdr:oneCellAnchor>
    <xdr:from>
      <xdr:col>0</xdr:col>
      <xdr:colOff>1828800</xdr:colOff>
      <xdr:row>147</xdr:row>
      <xdr:rowOff>0</xdr:rowOff>
    </xdr:from>
    <xdr:ext cx="1333500" cy="238125"/>
    <xdr:sp macro="" textlink="">
      <xdr:nvSpPr>
        <xdr:cNvPr id="4324" name="Texto 17" hidden="1">
          <a:extLst>
            <a:ext uri="{FF2B5EF4-FFF2-40B4-BE49-F238E27FC236}">
              <a16:creationId xmlns:a16="http://schemas.microsoft.com/office/drawing/2014/main" id="{00000000-0008-0000-0000-0000E4100000}"/>
            </a:ext>
          </a:extLst>
        </xdr:cNvPr>
        <xdr:cNvSpPr txBox="1">
          <a:spLocks noChangeArrowheads="1"/>
        </xdr:cNvSpPr>
      </xdr:nvSpPr>
      <xdr:spPr bwMode="auto">
        <a:xfrm>
          <a:off x="205740" y="21685624"/>
          <a:ext cx="1333500" cy="238125"/>
        </a:xfrm>
        <a:prstGeom prst="rect">
          <a:avLst/>
        </a:prstGeom>
        <a:noFill/>
        <a:ln w="9525">
          <a:noFill/>
          <a:miter lim="800000"/>
          <a:headEnd/>
          <a:tailEnd/>
        </a:ln>
      </xdr:spPr>
    </xdr:sp>
    <xdr:clientData/>
  </xdr:oneCellAnchor>
  <xdr:oneCellAnchor>
    <xdr:from>
      <xdr:col>0</xdr:col>
      <xdr:colOff>1828800</xdr:colOff>
      <xdr:row>147</xdr:row>
      <xdr:rowOff>0</xdr:rowOff>
    </xdr:from>
    <xdr:ext cx="1333500" cy="238125"/>
    <xdr:sp macro="" textlink="">
      <xdr:nvSpPr>
        <xdr:cNvPr id="4325" name="Texto 17" hidden="1">
          <a:extLst>
            <a:ext uri="{FF2B5EF4-FFF2-40B4-BE49-F238E27FC236}">
              <a16:creationId xmlns:a16="http://schemas.microsoft.com/office/drawing/2014/main" id="{00000000-0008-0000-0000-0000E5100000}"/>
            </a:ext>
          </a:extLst>
        </xdr:cNvPr>
        <xdr:cNvSpPr txBox="1">
          <a:spLocks noChangeArrowheads="1"/>
        </xdr:cNvSpPr>
      </xdr:nvSpPr>
      <xdr:spPr bwMode="auto">
        <a:xfrm>
          <a:off x="205740" y="21685624"/>
          <a:ext cx="1333500" cy="238125"/>
        </a:xfrm>
        <a:prstGeom prst="rect">
          <a:avLst/>
        </a:prstGeom>
        <a:noFill/>
        <a:ln w="9525">
          <a:noFill/>
          <a:miter lim="800000"/>
          <a:headEnd/>
          <a:tailEnd/>
        </a:ln>
      </xdr:spPr>
    </xdr:sp>
    <xdr:clientData/>
  </xdr:oneCellAnchor>
  <xdr:oneCellAnchor>
    <xdr:from>
      <xdr:col>0</xdr:col>
      <xdr:colOff>1828800</xdr:colOff>
      <xdr:row>147</xdr:row>
      <xdr:rowOff>0</xdr:rowOff>
    </xdr:from>
    <xdr:ext cx="1333500" cy="238125"/>
    <xdr:sp macro="" textlink="">
      <xdr:nvSpPr>
        <xdr:cNvPr id="4326" name="Texto 17" hidden="1">
          <a:extLst>
            <a:ext uri="{FF2B5EF4-FFF2-40B4-BE49-F238E27FC236}">
              <a16:creationId xmlns:a16="http://schemas.microsoft.com/office/drawing/2014/main" id="{00000000-0008-0000-0000-0000E6100000}"/>
            </a:ext>
          </a:extLst>
        </xdr:cNvPr>
        <xdr:cNvSpPr txBox="1">
          <a:spLocks noChangeArrowheads="1"/>
        </xdr:cNvSpPr>
      </xdr:nvSpPr>
      <xdr:spPr bwMode="auto">
        <a:xfrm>
          <a:off x="205740" y="21685624"/>
          <a:ext cx="1333500" cy="238125"/>
        </a:xfrm>
        <a:prstGeom prst="rect">
          <a:avLst/>
        </a:prstGeom>
        <a:noFill/>
        <a:ln w="9525">
          <a:noFill/>
          <a:miter lim="800000"/>
          <a:headEnd/>
          <a:tailEnd/>
        </a:ln>
      </xdr:spPr>
    </xdr:sp>
    <xdr:clientData/>
  </xdr:oneCellAnchor>
  <xdr:oneCellAnchor>
    <xdr:from>
      <xdr:col>0</xdr:col>
      <xdr:colOff>1828800</xdr:colOff>
      <xdr:row>147</xdr:row>
      <xdr:rowOff>0</xdr:rowOff>
    </xdr:from>
    <xdr:ext cx="1333500" cy="238125"/>
    <xdr:sp macro="" textlink="">
      <xdr:nvSpPr>
        <xdr:cNvPr id="4327" name="Texto 17" hidden="1">
          <a:extLst>
            <a:ext uri="{FF2B5EF4-FFF2-40B4-BE49-F238E27FC236}">
              <a16:creationId xmlns:a16="http://schemas.microsoft.com/office/drawing/2014/main" id="{00000000-0008-0000-0000-0000E7100000}"/>
            </a:ext>
          </a:extLst>
        </xdr:cNvPr>
        <xdr:cNvSpPr txBox="1">
          <a:spLocks noChangeArrowheads="1"/>
        </xdr:cNvSpPr>
      </xdr:nvSpPr>
      <xdr:spPr bwMode="auto">
        <a:xfrm>
          <a:off x="205740" y="21685624"/>
          <a:ext cx="1333500" cy="238125"/>
        </a:xfrm>
        <a:prstGeom prst="rect">
          <a:avLst/>
        </a:prstGeom>
        <a:noFill/>
        <a:ln w="9525">
          <a:noFill/>
          <a:miter lim="800000"/>
          <a:headEnd/>
          <a:tailEnd/>
        </a:ln>
      </xdr:spPr>
    </xdr:sp>
    <xdr:clientData/>
  </xdr:oneCellAnchor>
  <xdr:oneCellAnchor>
    <xdr:from>
      <xdr:col>0</xdr:col>
      <xdr:colOff>1828800</xdr:colOff>
      <xdr:row>147</xdr:row>
      <xdr:rowOff>0</xdr:rowOff>
    </xdr:from>
    <xdr:ext cx="1333500" cy="238125"/>
    <xdr:sp macro="" textlink="">
      <xdr:nvSpPr>
        <xdr:cNvPr id="4328" name="Texto 17" hidden="1">
          <a:extLst>
            <a:ext uri="{FF2B5EF4-FFF2-40B4-BE49-F238E27FC236}">
              <a16:creationId xmlns:a16="http://schemas.microsoft.com/office/drawing/2014/main" id="{00000000-0008-0000-0000-0000E8100000}"/>
            </a:ext>
          </a:extLst>
        </xdr:cNvPr>
        <xdr:cNvSpPr txBox="1">
          <a:spLocks noChangeArrowheads="1"/>
        </xdr:cNvSpPr>
      </xdr:nvSpPr>
      <xdr:spPr bwMode="auto">
        <a:xfrm>
          <a:off x="205740" y="21685624"/>
          <a:ext cx="1333500" cy="238125"/>
        </a:xfrm>
        <a:prstGeom prst="rect">
          <a:avLst/>
        </a:prstGeom>
        <a:noFill/>
        <a:ln w="9525">
          <a:noFill/>
          <a:miter lim="800000"/>
          <a:headEnd/>
          <a:tailEnd/>
        </a:ln>
      </xdr:spPr>
    </xdr:sp>
    <xdr:clientData/>
  </xdr:oneCellAnchor>
  <xdr:oneCellAnchor>
    <xdr:from>
      <xdr:col>0</xdr:col>
      <xdr:colOff>1828800</xdr:colOff>
      <xdr:row>147</xdr:row>
      <xdr:rowOff>0</xdr:rowOff>
    </xdr:from>
    <xdr:ext cx="1333500" cy="238125"/>
    <xdr:sp macro="" textlink="">
      <xdr:nvSpPr>
        <xdr:cNvPr id="4329" name="Texto 17" hidden="1">
          <a:extLst>
            <a:ext uri="{FF2B5EF4-FFF2-40B4-BE49-F238E27FC236}">
              <a16:creationId xmlns:a16="http://schemas.microsoft.com/office/drawing/2014/main" id="{00000000-0008-0000-0000-0000E9100000}"/>
            </a:ext>
          </a:extLst>
        </xdr:cNvPr>
        <xdr:cNvSpPr txBox="1">
          <a:spLocks noChangeArrowheads="1"/>
        </xdr:cNvSpPr>
      </xdr:nvSpPr>
      <xdr:spPr bwMode="auto">
        <a:xfrm>
          <a:off x="205740" y="21685624"/>
          <a:ext cx="1333500" cy="238125"/>
        </a:xfrm>
        <a:prstGeom prst="rect">
          <a:avLst/>
        </a:prstGeom>
        <a:noFill/>
        <a:ln w="9525">
          <a:noFill/>
          <a:miter lim="800000"/>
          <a:headEnd/>
          <a:tailEnd/>
        </a:ln>
      </xdr:spPr>
    </xdr:sp>
    <xdr:clientData/>
  </xdr:oneCellAnchor>
  <xdr:oneCellAnchor>
    <xdr:from>
      <xdr:col>1</xdr:col>
      <xdr:colOff>552450</xdr:colOff>
      <xdr:row>147</xdr:row>
      <xdr:rowOff>0</xdr:rowOff>
    </xdr:from>
    <xdr:ext cx="1333500" cy="238125"/>
    <xdr:sp macro="" textlink="">
      <xdr:nvSpPr>
        <xdr:cNvPr id="4330" name="Texto 17" hidden="1">
          <a:extLst>
            <a:ext uri="{FF2B5EF4-FFF2-40B4-BE49-F238E27FC236}">
              <a16:creationId xmlns:a16="http://schemas.microsoft.com/office/drawing/2014/main" id="{00000000-0008-0000-0000-0000EA100000}"/>
            </a:ext>
          </a:extLst>
        </xdr:cNvPr>
        <xdr:cNvSpPr txBox="1">
          <a:spLocks noChangeArrowheads="1"/>
        </xdr:cNvSpPr>
      </xdr:nvSpPr>
      <xdr:spPr bwMode="auto">
        <a:xfrm>
          <a:off x="758638" y="21685624"/>
          <a:ext cx="1333500" cy="238125"/>
        </a:xfrm>
        <a:prstGeom prst="rect">
          <a:avLst/>
        </a:prstGeom>
        <a:noFill/>
        <a:ln w="9525">
          <a:noFill/>
          <a:miter lim="800000"/>
          <a:headEnd/>
          <a:tailEnd/>
        </a:ln>
      </xdr:spPr>
    </xdr:sp>
    <xdr:clientData/>
  </xdr:oneCellAnchor>
  <xdr:oneCellAnchor>
    <xdr:from>
      <xdr:col>2</xdr:col>
      <xdr:colOff>552450</xdr:colOff>
      <xdr:row>147</xdr:row>
      <xdr:rowOff>0</xdr:rowOff>
    </xdr:from>
    <xdr:ext cx="1333500" cy="238125"/>
    <xdr:sp macro="" textlink="">
      <xdr:nvSpPr>
        <xdr:cNvPr id="4331" name="Texto 17" hidden="1">
          <a:extLst>
            <a:ext uri="{FF2B5EF4-FFF2-40B4-BE49-F238E27FC236}">
              <a16:creationId xmlns:a16="http://schemas.microsoft.com/office/drawing/2014/main" id="{00000000-0008-0000-0000-0000EB100000}"/>
            </a:ext>
          </a:extLst>
        </xdr:cNvPr>
        <xdr:cNvSpPr txBox="1">
          <a:spLocks noChangeArrowheads="1"/>
        </xdr:cNvSpPr>
      </xdr:nvSpPr>
      <xdr:spPr bwMode="auto">
        <a:xfrm>
          <a:off x="1753721" y="21685624"/>
          <a:ext cx="1333500" cy="238125"/>
        </a:xfrm>
        <a:prstGeom prst="rect">
          <a:avLst/>
        </a:prstGeom>
        <a:noFill/>
        <a:ln w="9525">
          <a:noFill/>
          <a:miter lim="800000"/>
          <a:headEnd/>
          <a:tailEnd/>
        </a:ln>
      </xdr:spPr>
    </xdr:sp>
    <xdr:clientData/>
  </xdr:oneCellAnchor>
  <xdr:oneCellAnchor>
    <xdr:from>
      <xdr:col>2</xdr:col>
      <xdr:colOff>552450</xdr:colOff>
      <xdr:row>16</xdr:row>
      <xdr:rowOff>0</xdr:rowOff>
    </xdr:from>
    <xdr:ext cx="1333500" cy="238125"/>
    <xdr:sp macro="" textlink="">
      <xdr:nvSpPr>
        <xdr:cNvPr id="4332" name="Texto 17" hidden="1">
          <a:extLst>
            <a:ext uri="{FF2B5EF4-FFF2-40B4-BE49-F238E27FC236}">
              <a16:creationId xmlns:a16="http://schemas.microsoft.com/office/drawing/2014/main" id="{00000000-0008-0000-0000-0000EC100000}"/>
            </a:ext>
          </a:extLst>
        </xdr:cNvPr>
        <xdr:cNvSpPr txBox="1">
          <a:spLocks noChangeArrowheads="1"/>
        </xdr:cNvSpPr>
      </xdr:nvSpPr>
      <xdr:spPr bwMode="auto">
        <a:xfrm>
          <a:off x="1753721" y="8615082"/>
          <a:ext cx="1333500" cy="238125"/>
        </a:xfrm>
        <a:prstGeom prst="rect">
          <a:avLst/>
        </a:prstGeom>
        <a:noFill/>
        <a:ln w="9525">
          <a:noFill/>
          <a:miter lim="800000"/>
          <a:headEnd/>
          <a:tailEnd/>
        </a:ln>
      </xdr:spPr>
    </xdr:sp>
    <xdr:clientData/>
  </xdr:oneCellAnchor>
  <xdr:oneCellAnchor>
    <xdr:from>
      <xdr:col>2</xdr:col>
      <xdr:colOff>552450</xdr:colOff>
      <xdr:row>8</xdr:row>
      <xdr:rowOff>0</xdr:rowOff>
    </xdr:from>
    <xdr:ext cx="1333500" cy="238125"/>
    <xdr:sp macro="" textlink="">
      <xdr:nvSpPr>
        <xdr:cNvPr id="4335" name="Texto 17" hidden="1">
          <a:extLst>
            <a:ext uri="{FF2B5EF4-FFF2-40B4-BE49-F238E27FC236}">
              <a16:creationId xmlns:a16="http://schemas.microsoft.com/office/drawing/2014/main" id="{00000000-0008-0000-0000-0000EF100000}"/>
            </a:ext>
          </a:extLst>
        </xdr:cNvPr>
        <xdr:cNvSpPr txBox="1">
          <a:spLocks noChangeArrowheads="1"/>
        </xdr:cNvSpPr>
      </xdr:nvSpPr>
      <xdr:spPr bwMode="auto">
        <a:xfrm>
          <a:off x="1493744" y="6911788"/>
          <a:ext cx="1333500" cy="238125"/>
        </a:xfrm>
        <a:prstGeom prst="rect">
          <a:avLst/>
        </a:prstGeom>
        <a:noFill/>
        <a:ln w="9525">
          <a:noFill/>
          <a:miter lim="800000"/>
          <a:headEnd/>
          <a:tailEnd/>
        </a:ln>
      </xdr:spPr>
    </xdr:sp>
    <xdr:clientData/>
  </xdr:oneCellAnchor>
  <xdr:oneCellAnchor>
    <xdr:from>
      <xdr:col>2</xdr:col>
      <xdr:colOff>552450</xdr:colOff>
      <xdr:row>8</xdr:row>
      <xdr:rowOff>0</xdr:rowOff>
    </xdr:from>
    <xdr:ext cx="1333500" cy="238125"/>
    <xdr:sp macro="" textlink="">
      <xdr:nvSpPr>
        <xdr:cNvPr id="4336" name="Texto 17" hidden="1">
          <a:extLst>
            <a:ext uri="{FF2B5EF4-FFF2-40B4-BE49-F238E27FC236}">
              <a16:creationId xmlns:a16="http://schemas.microsoft.com/office/drawing/2014/main" id="{00000000-0008-0000-0000-0000F0100000}"/>
            </a:ext>
          </a:extLst>
        </xdr:cNvPr>
        <xdr:cNvSpPr txBox="1">
          <a:spLocks noChangeArrowheads="1"/>
        </xdr:cNvSpPr>
      </xdr:nvSpPr>
      <xdr:spPr bwMode="auto">
        <a:xfrm>
          <a:off x="1493744" y="6911788"/>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333" name="Texto 17" hidden="1">
          <a:extLst>
            <a:ext uri="{FF2B5EF4-FFF2-40B4-BE49-F238E27FC236}">
              <a16:creationId xmlns:a16="http://schemas.microsoft.com/office/drawing/2014/main" id="{00000000-0008-0000-0000-0000ED100000}"/>
            </a:ext>
          </a:extLst>
        </xdr:cNvPr>
        <xdr:cNvSpPr txBox="1">
          <a:spLocks noChangeArrowheads="1"/>
        </xdr:cNvSpPr>
      </xdr:nvSpPr>
      <xdr:spPr bwMode="auto">
        <a:xfrm>
          <a:off x="209550" y="1767114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334" name="Texto 17" hidden="1">
          <a:extLst>
            <a:ext uri="{FF2B5EF4-FFF2-40B4-BE49-F238E27FC236}">
              <a16:creationId xmlns:a16="http://schemas.microsoft.com/office/drawing/2014/main" id="{00000000-0008-0000-0000-0000EE100000}"/>
            </a:ext>
          </a:extLst>
        </xdr:cNvPr>
        <xdr:cNvSpPr txBox="1">
          <a:spLocks noChangeArrowheads="1"/>
        </xdr:cNvSpPr>
      </xdr:nvSpPr>
      <xdr:spPr bwMode="auto">
        <a:xfrm>
          <a:off x="209550" y="1767114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337" name="Texto 17" hidden="1">
          <a:extLst>
            <a:ext uri="{FF2B5EF4-FFF2-40B4-BE49-F238E27FC236}">
              <a16:creationId xmlns:a16="http://schemas.microsoft.com/office/drawing/2014/main" id="{00000000-0008-0000-0000-0000F1100000}"/>
            </a:ext>
          </a:extLst>
        </xdr:cNvPr>
        <xdr:cNvSpPr txBox="1">
          <a:spLocks noChangeArrowheads="1"/>
        </xdr:cNvSpPr>
      </xdr:nvSpPr>
      <xdr:spPr bwMode="auto">
        <a:xfrm>
          <a:off x="209550" y="1767114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338" name="Texto 17" hidden="1">
          <a:extLst>
            <a:ext uri="{FF2B5EF4-FFF2-40B4-BE49-F238E27FC236}">
              <a16:creationId xmlns:a16="http://schemas.microsoft.com/office/drawing/2014/main" id="{00000000-0008-0000-0000-0000F2100000}"/>
            </a:ext>
          </a:extLst>
        </xdr:cNvPr>
        <xdr:cNvSpPr txBox="1">
          <a:spLocks noChangeArrowheads="1"/>
        </xdr:cNvSpPr>
      </xdr:nvSpPr>
      <xdr:spPr bwMode="auto">
        <a:xfrm>
          <a:off x="209550" y="1767114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339" name="Texto 17" hidden="1">
          <a:extLst>
            <a:ext uri="{FF2B5EF4-FFF2-40B4-BE49-F238E27FC236}">
              <a16:creationId xmlns:a16="http://schemas.microsoft.com/office/drawing/2014/main" id="{00000000-0008-0000-0000-0000F3100000}"/>
            </a:ext>
          </a:extLst>
        </xdr:cNvPr>
        <xdr:cNvSpPr txBox="1">
          <a:spLocks noChangeArrowheads="1"/>
        </xdr:cNvSpPr>
      </xdr:nvSpPr>
      <xdr:spPr bwMode="auto">
        <a:xfrm>
          <a:off x="209550" y="1767114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340" name="Texto 17" hidden="1">
          <a:extLst>
            <a:ext uri="{FF2B5EF4-FFF2-40B4-BE49-F238E27FC236}">
              <a16:creationId xmlns:a16="http://schemas.microsoft.com/office/drawing/2014/main" id="{00000000-0008-0000-0000-0000F4100000}"/>
            </a:ext>
          </a:extLst>
        </xdr:cNvPr>
        <xdr:cNvSpPr txBox="1">
          <a:spLocks noChangeArrowheads="1"/>
        </xdr:cNvSpPr>
      </xdr:nvSpPr>
      <xdr:spPr bwMode="auto">
        <a:xfrm>
          <a:off x="209550" y="1767114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341" name="Texto 17" hidden="1">
          <a:extLst>
            <a:ext uri="{FF2B5EF4-FFF2-40B4-BE49-F238E27FC236}">
              <a16:creationId xmlns:a16="http://schemas.microsoft.com/office/drawing/2014/main" id="{00000000-0008-0000-0000-0000F5100000}"/>
            </a:ext>
          </a:extLst>
        </xdr:cNvPr>
        <xdr:cNvSpPr txBox="1">
          <a:spLocks noChangeArrowheads="1"/>
        </xdr:cNvSpPr>
      </xdr:nvSpPr>
      <xdr:spPr bwMode="auto">
        <a:xfrm>
          <a:off x="209550" y="1767114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342" name="Texto 17" hidden="1">
          <a:extLst>
            <a:ext uri="{FF2B5EF4-FFF2-40B4-BE49-F238E27FC236}">
              <a16:creationId xmlns:a16="http://schemas.microsoft.com/office/drawing/2014/main" id="{00000000-0008-0000-0000-0000F6100000}"/>
            </a:ext>
          </a:extLst>
        </xdr:cNvPr>
        <xdr:cNvSpPr txBox="1">
          <a:spLocks noChangeArrowheads="1"/>
        </xdr:cNvSpPr>
      </xdr:nvSpPr>
      <xdr:spPr bwMode="auto">
        <a:xfrm>
          <a:off x="209550" y="1767114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343" name="Texto 17" hidden="1">
          <a:extLst>
            <a:ext uri="{FF2B5EF4-FFF2-40B4-BE49-F238E27FC236}">
              <a16:creationId xmlns:a16="http://schemas.microsoft.com/office/drawing/2014/main" id="{00000000-0008-0000-0000-0000F7100000}"/>
            </a:ext>
          </a:extLst>
        </xdr:cNvPr>
        <xdr:cNvSpPr txBox="1">
          <a:spLocks noChangeArrowheads="1"/>
        </xdr:cNvSpPr>
      </xdr:nvSpPr>
      <xdr:spPr bwMode="auto">
        <a:xfrm>
          <a:off x="209550" y="1767114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344" name="Texto 17" hidden="1">
          <a:extLst>
            <a:ext uri="{FF2B5EF4-FFF2-40B4-BE49-F238E27FC236}">
              <a16:creationId xmlns:a16="http://schemas.microsoft.com/office/drawing/2014/main" id="{00000000-0008-0000-0000-0000F8100000}"/>
            </a:ext>
          </a:extLst>
        </xdr:cNvPr>
        <xdr:cNvSpPr txBox="1">
          <a:spLocks noChangeArrowheads="1"/>
        </xdr:cNvSpPr>
      </xdr:nvSpPr>
      <xdr:spPr bwMode="auto">
        <a:xfrm>
          <a:off x="209550" y="1767114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345" name="Texto 17" hidden="1">
          <a:extLst>
            <a:ext uri="{FF2B5EF4-FFF2-40B4-BE49-F238E27FC236}">
              <a16:creationId xmlns:a16="http://schemas.microsoft.com/office/drawing/2014/main" id="{00000000-0008-0000-0000-0000F9100000}"/>
            </a:ext>
          </a:extLst>
        </xdr:cNvPr>
        <xdr:cNvSpPr txBox="1">
          <a:spLocks noChangeArrowheads="1"/>
        </xdr:cNvSpPr>
      </xdr:nvSpPr>
      <xdr:spPr bwMode="auto">
        <a:xfrm>
          <a:off x="209550" y="1767114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346" name="Texto 17" hidden="1">
          <a:extLst>
            <a:ext uri="{FF2B5EF4-FFF2-40B4-BE49-F238E27FC236}">
              <a16:creationId xmlns:a16="http://schemas.microsoft.com/office/drawing/2014/main" id="{00000000-0008-0000-0000-0000FA100000}"/>
            </a:ext>
          </a:extLst>
        </xdr:cNvPr>
        <xdr:cNvSpPr txBox="1">
          <a:spLocks noChangeArrowheads="1"/>
        </xdr:cNvSpPr>
      </xdr:nvSpPr>
      <xdr:spPr bwMode="auto">
        <a:xfrm>
          <a:off x="209550" y="1767114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347" name="Texto 17" hidden="1">
          <a:extLst>
            <a:ext uri="{FF2B5EF4-FFF2-40B4-BE49-F238E27FC236}">
              <a16:creationId xmlns:a16="http://schemas.microsoft.com/office/drawing/2014/main" id="{00000000-0008-0000-0000-0000FB100000}"/>
            </a:ext>
          </a:extLst>
        </xdr:cNvPr>
        <xdr:cNvSpPr txBox="1">
          <a:spLocks noChangeArrowheads="1"/>
        </xdr:cNvSpPr>
      </xdr:nvSpPr>
      <xdr:spPr bwMode="auto">
        <a:xfrm>
          <a:off x="209550" y="1767114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348" name="Texto 17" hidden="1">
          <a:extLst>
            <a:ext uri="{FF2B5EF4-FFF2-40B4-BE49-F238E27FC236}">
              <a16:creationId xmlns:a16="http://schemas.microsoft.com/office/drawing/2014/main" id="{00000000-0008-0000-0000-0000FC100000}"/>
            </a:ext>
          </a:extLst>
        </xdr:cNvPr>
        <xdr:cNvSpPr txBox="1">
          <a:spLocks noChangeArrowheads="1"/>
        </xdr:cNvSpPr>
      </xdr:nvSpPr>
      <xdr:spPr bwMode="auto">
        <a:xfrm>
          <a:off x="209550" y="1767114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349" name="Texto 17" hidden="1">
          <a:extLst>
            <a:ext uri="{FF2B5EF4-FFF2-40B4-BE49-F238E27FC236}">
              <a16:creationId xmlns:a16="http://schemas.microsoft.com/office/drawing/2014/main" id="{00000000-0008-0000-0000-0000FD100000}"/>
            </a:ext>
          </a:extLst>
        </xdr:cNvPr>
        <xdr:cNvSpPr txBox="1">
          <a:spLocks noChangeArrowheads="1"/>
        </xdr:cNvSpPr>
      </xdr:nvSpPr>
      <xdr:spPr bwMode="auto">
        <a:xfrm>
          <a:off x="209550" y="1767114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350" name="Texto 17" hidden="1">
          <a:extLst>
            <a:ext uri="{FF2B5EF4-FFF2-40B4-BE49-F238E27FC236}">
              <a16:creationId xmlns:a16="http://schemas.microsoft.com/office/drawing/2014/main" id="{00000000-0008-0000-0000-0000FE100000}"/>
            </a:ext>
          </a:extLst>
        </xdr:cNvPr>
        <xdr:cNvSpPr txBox="1">
          <a:spLocks noChangeArrowheads="1"/>
        </xdr:cNvSpPr>
      </xdr:nvSpPr>
      <xdr:spPr bwMode="auto">
        <a:xfrm>
          <a:off x="209550" y="1767114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351" name="Texto 17" hidden="1">
          <a:extLst>
            <a:ext uri="{FF2B5EF4-FFF2-40B4-BE49-F238E27FC236}">
              <a16:creationId xmlns:a16="http://schemas.microsoft.com/office/drawing/2014/main" id="{00000000-0008-0000-0000-0000FF100000}"/>
            </a:ext>
          </a:extLst>
        </xdr:cNvPr>
        <xdr:cNvSpPr txBox="1">
          <a:spLocks noChangeArrowheads="1"/>
        </xdr:cNvSpPr>
      </xdr:nvSpPr>
      <xdr:spPr bwMode="auto">
        <a:xfrm>
          <a:off x="209550" y="1767114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352" name="Texto 17" hidden="1">
          <a:extLst>
            <a:ext uri="{FF2B5EF4-FFF2-40B4-BE49-F238E27FC236}">
              <a16:creationId xmlns:a16="http://schemas.microsoft.com/office/drawing/2014/main" id="{00000000-0008-0000-0000-000000110000}"/>
            </a:ext>
          </a:extLst>
        </xdr:cNvPr>
        <xdr:cNvSpPr txBox="1">
          <a:spLocks noChangeArrowheads="1"/>
        </xdr:cNvSpPr>
      </xdr:nvSpPr>
      <xdr:spPr bwMode="auto">
        <a:xfrm>
          <a:off x="209550" y="1767114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353" name="Texto 17" hidden="1">
          <a:extLst>
            <a:ext uri="{FF2B5EF4-FFF2-40B4-BE49-F238E27FC236}">
              <a16:creationId xmlns:a16="http://schemas.microsoft.com/office/drawing/2014/main" id="{00000000-0008-0000-0000-000001110000}"/>
            </a:ext>
          </a:extLst>
        </xdr:cNvPr>
        <xdr:cNvSpPr txBox="1">
          <a:spLocks noChangeArrowheads="1"/>
        </xdr:cNvSpPr>
      </xdr:nvSpPr>
      <xdr:spPr bwMode="auto">
        <a:xfrm>
          <a:off x="209550" y="1767114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354" name="Texto 17" hidden="1">
          <a:extLst>
            <a:ext uri="{FF2B5EF4-FFF2-40B4-BE49-F238E27FC236}">
              <a16:creationId xmlns:a16="http://schemas.microsoft.com/office/drawing/2014/main" id="{00000000-0008-0000-0000-000002110000}"/>
            </a:ext>
          </a:extLst>
        </xdr:cNvPr>
        <xdr:cNvSpPr txBox="1">
          <a:spLocks noChangeArrowheads="1"/>
        </xdr:cNvSpPr>
      </xdr:nvSpPr>
      <xdr:spPr bwMode="auto">
        <a:xfrm>
          <a:off x="209550" y="1767114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355" name="Texto 17" hidden="1">
          <a:extLst>
            <a:ext uri="{FF2B5EF4-FFF2-40B4-BE49-F238E27FC236}">
              <a16:creationId xmlns:a16="http://schemas.microsoft.com/office/drawing/2014/main" id="{00000000-0008-0000-0000-000003110000}"/>
            </a:ext>
          </a:extLst>
        </xdr:cNvPr>
        <xdr:cNvSpPr txBox="1">
          <a:spLocks noChangeArrowheads="1"/>
        </xdr:cNvSpPr>
      </xdr:nvSpPr>
      <xdr:spPr bwMode="auto">
        <a:xfrm>
          <a:off x="209550" y="1767114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356" name="Texto 17" hidden="1">
          <a:extLst>
            <a:ext uri="{FF2B5EF4-FFF2-40B4-BE49-F238E27FC236}">
              <a16:creationId xmlns:a16="http://schemas.microsoft.com/office/drawing/2014/main" id="{00000000-0008-0000-0000-000004110000}"/>
            </a:ext>
          </a:extLst>
        </xdr:cNvPr>
        <xdr:cNvSpPr txBox="1">
          <a:spLocks noChangeArrowheads="1"/>
        </xdr:cNvSpPr>
      </xdr:nvSpPr>
      <xdr:spPr bwMode="auto">
        <a:xfrm>
          <a:off x="209550" y="1767114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357" name="Texto 17" hidden="1">
          <a:extLst>
            <a:ext uri="{FF2B5EF4-FFF2-40B4-BE49-F238E27FC236}">
              <a16:creationId xmlns:a16="http://schemas.microsoft.com/office/drawing/2014/main" id="{00000000-0008-0000-0000-000005110000}"/>
            </a:ext>
          </a:extLst>
        </xdr:cNvPr>
        <xdr:cNvSpPr txBox="1">
          <a:spLocks noChangeArrowheads="1"/>
        </xdr:cNvSpPr>
      </xdr:nvSpPr>
      <xdr:spPr bwMode="auto">
        <a:xfrm>
          <a:off x="209550" y="1767114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358" name="Texto 17" hidden="1">
          <a:extLst>
            <a:ext uri="{FF2B5EF4-FFF2-40B4-BE49-F238E27FC236}">
              <a16:creationId xmlns:a16="http://schemas.microsoft.com/office/drawing/2014/main" id="{00000000-0008-0000-0000-000006110000}"/>
            </a:ext>
          </a:extLst>
        </xdr:cNvPr>
        <xdr:cNvSpPr txBox="1">
          <a:spLocks noChangeArrowheads="1"/>
        </xdr:cNvSpPr>
      </xdr:nvSpPr>
      <xdr:spPr bwMode="auto">
        <a:xfrm>
          <a:off x="209550" y="1767114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359" name="Texto 17" hidden="1">
          <a:extLst>
            <a:ext uri="{FF2B5EF4-FFF2-40B4-BE49-F238E27FC236}">
              <a16:creationId xmlns:a16="http://schemas.microsoft.com/office/drawing/2014/main" id="{00000000-0008-0000-0000-000007110000}"/>
            </a:ext>
          </a:extLst>
        </xdr:cNvPr>
        <xdr:cNvSpPr txBox="1">
          <a:spLocks noChangeArrowheads="1"/>
        </xdr:cNvSpPr>
      </xdr:nvSpPr>
      <xdr:spPr bwMode="auto">
        <a:xfrm>
          <a:off x="209550" y="1767114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360" name="Texto 17" hidden="1">
          <a:extLst>
            <a:ext uri="{FF2B5EF4-FFF2-40B4-BE49-F238E27FC236}">
              <a16:creationId xmlns:a16="http://schemas.microsoft.com/office/drawing/2014/main" id="{00000000-0008-0000-0000-000008110000}"/>
            </a:ext>
          </a:extLst>
        </xdr:cNvPr>
        <xdr:cNvSpPr txBox="1">
          <a:spLocks noChangeArrowheads="1"/>
        </xdr:cNvSpPr>
      </xdr:nvSpPr>
      <xdr:spPr bwMode="auto">
        <a:xfrm>
          <a:off x="209550" y="1767114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361" name="Texto 17" hidden="1">
          <a:extLst>
            <a:ext uri="{FF2B5EF4-FFF2-40B4-BE49-F238E27FC236}">
              <a16:creationId xmlns:a16="http://schemas.microsoft.com/office/drawing/2014/main" id="{00000000-0008-0000-0000-000009110000}"/>
            </a:ext>
          </a:extLst>
        </xdr:cNvPr>
        <xdr:cNvSpPr txBox="1">
          <a:spLocks noChangeArrowheads="1"/>
        </xdr:cNvSpPr>
      </xdr:nvSpPr>
      <xdr:spPr bwMode="auto">
        <a:xfrm>
          <a:off x="209550" y="1767114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362" name="Texto 17" hidden="1">
          <a:extLst>
            <a:ext uri="{FF2B5EF4-FFF2-40B4-BE49-F238E27FC236}">
              <a16:creationId xmlns:a16="http://schemas.microsoft.com/office/drawing/2014/main" id="{00000000-0008-0000-0000-00000A110000}"/>
            </a:ext>
          </a:extLst>
        </xdr:cNvPr>
        <xdr:cNvSpPr txBox="1">
          <a:spLocks noChangeArrowheads="1"/>
        </xdr:cNvSpPr>
      </xdr:nvSpPr>
      <xdr:spPr bwMode="auto">
        <a:xfrm>
          <a:off x="209550" y="1767114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363" name="Texto 17" hidden="1">
          <a:extLst>
            <a:ext uri="{FF2B5EF4-FFF2-40B4-BE49-F238E27FC236}">
              <a16:creationId xmlns:a16="http://schemas.microsoft.com/office/drawing/2014/main" id="{00000000-0008-0000-0000-00000B110000}"/>
            </a:ext>
          </a:extLst>
        </xdr:cNvPr>
        <xdr:cNvSpPr txBox="1">
          <a:spLocks noChangeArrowheads="1"/>
        </xdr:cNvSpPr>
      </xdr:nvSpPr>
      <xdr:spPr bwMode="auto">
        <a:xfrm>
          <a:off x="209550" y="1767114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364" name="Texto 17" hidden="1">
          <a:extLst>
            <a:ext uri="{FF2B5EF4-FFF2-40B4-BE49-F238E27FC236}">
              <a16:creationId xmlns:a16="http://schemas.microsoft.com/office/drawing/2014/main" id="{00000000-0008-0000-0000-00000C110000}"/>
            </a:ext>
          </a:extLst>
        </xdr:cNvPr>
        <xdr:cNvSpPr txBox="1">
          <a:spLocks noChangeArrowheads="1"/>
        </xdr:cNvSpPr>
      </xdr:nvSpPr>
      <xdr:spPr bwMode="auto">
        <a:xfrm>
          <a:off x="209550" y="1767114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365" name="Texto 17" hidden="1">
          <a:extLst>
            <a:ext uri="{FF2B5EF4-FFF2-40B4-BE49-F238E27FC236}">
              <a16:creationId xmlns:a16="http://schemas.microsoft.com/office/drawing/2014/main" id="{00000000-0008-0000-0000-00000D110000}"/>
            </a:ext>
          </a:extLst>
        </xdr:cNvPr>
        <xdr:cNvSpPr txBox="1">
          <a:spLocks noChangeArrowheads="1"/>
        </xdr:cNvSpPr>
      </xdr:nvSpPr>
      <xdr:spPr bwMode="auto">
        <a:xfrm>
          <a:off x="209550" y="1767114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366" name="Texto 17" hidden="1">
          <a:extLst>
            <a:ext uri="{FF2B5EF4-FFF2-40B4-BE49-F238E27FC236}">
              <a16:creationId xmlns:a16="http://schemas.microsoft.com/office/drawing/2014/main" id="{00000000-0008-0000-0000-00000E110000}"/>
            </a:ext>
          </a:extLst>
        </xdr:cNvPr>
        <xdr:cNvSpPr txBox="1">
          <a:spLocks noChangeArrowheads="1"/>
        </xdr:cNvSpPr>
      </xdr:nvSpPr>
      <xdr:spPr bwMode="auto">
        <a:xfrm>
          <a:off x="209550" y="1767114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367" name="Texto 17" hidden="1">
          <a:extLst>
            <a:ext uri="{FF2B5EF4-FFF2-40B4-BE49-F238E27FC236}">
              <a16:creationId xmlns:a16="http://schemas.microsoft.com/office/drawing/2014/main" id="{00000000-0008-0000-0000-00000F110000}"/>
            </a:ext>
          </a:extLst>
        </xdr:cNvPr>
        <xdr:cNvSpPr txBox="1">
          <a:spLocks noChangeArrowheads="1"/>
        </xdr:cNvSpPr>
      </xdr:nvSpPr>
      <xdr:spPr bwMode="auto">
        <a:xfrm>
          <a:off x="209550" y="1767114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368" name="Texto 17" hidden="1">
          <a:extLst>
            <a:ext uri="{FF2B5EF4-FFF2-40B4-BE49-F238E27FC236}">
              <a16:creationId xmlns:a16="http://schemas.microsoft.com/office/drawing/2014/main" id="{00000000-0008-0000-0000-000010110000}"/>
            </a:ext>
          </a:extLst>
        </xdr:cNvPr>
        <xdr:cNvSpPr txBox="1">
          <a:spLocks noChangeArrowheads="1"/>
        </xdr:cNvSpPr>
      </xdr:nvSpPr>
      <xdr:spPr bwMode="auto">
        <a:xfrm>
          <a:off x="209550" y="1767114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369" name="Texto 17" hidden="1">
          <a:extLst>
            <a:ext uri="{FF2B5EF4-FFF2-40B4-BE49-F238E27FC236}">
              <a16:creationId xmlns:a16="http://schemas.microsoft.com/office/drawing/2014/main" id="{00000000-0008-0000-0000-000011110000}"/>
            </a:ext>
          </a:extLst>
        </xdr:cNvPr>
        <xdr:cNvSpPr txBox="1">
          <a:spLocks noChangeArrowheads="1"/>
        </xdr:cNvSpPr>
      </xdr:nvSpPr>
      <xdr:spPr bwMode="auto">
        <a:xfrm>
          <a:off x="209550" y="17671143"/>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4370" name="Texto 17" hidden="1">
          <a:extLst>
            <a:ext uri="{FF2B5EF4-FFF2-40B4-BE49-F238E27FC236}">
              <a16:creationId xmlns:a16="http://schemas.microsoft.com/office/drawing/2014/main" id="{00000000-0008-0000-0000-000012110000}"/>
            </a:ext>
          </a:extLst>
        </xdr:cNvPr>
        <xdr:cNvSpPr txBox="1">
          <a:spLocks noChangeArrowheads="1"/>
        </xdr:cNvSpPr>
      </xdr:nvSpPr>
      <xdr:spPr bwMode="auto">
        <a:xfrm>
          <a:off x="761093" y="17671143"/>
          <a:ext cx="1333500" cy="238125"/>
        </a:xfrm>
        <a:prstGeom prst="rect">
          <a:avLst/>
        </a:prstGeom>
        <a:noFill/>
        <a:ln w="9525">
          <a:noFill/>
          <a:miter lim="800000"/>
          <a:headEnd/>
          <a:tailEnd/>
        </a:ln>
      </xdr:spPr>
    </xdr:sp>
    <xdr:clientData/>
  </xdr:oneCellAnchor>
  <xdr:oneCellAnchor>
    <xdr:from>
      <xdr:col>2</xdr:col>
      <xdr:colOff>552450</xdr:colOff>
      <xdr:row>87</xdr:row>
      <xdr:rowOff>0</xdr:rowOff>
    </xdr:from>
    <xdr:ext cx="1333500" cy="238125"/>
    <xdr:sp macro="" textlink="">
      <xdr:nvSpPr>
        <xdr:cNvPr id="4371" name="Texto 17" hidden="1">
          <a:extLst>
            <a:ext uri="{FF2B5EF4-FFF2-40B4-BE49-F238E27FC236}">
              <a16:creationId xmlns:a16="http://schemas.microsoft.com/office/drawing/2014/main" id="{00000000-0008-0000-0000-000013110000}"/>
            </a:ext>
          </a:extLst>
        </xdr:cNvPr>
        <xdr:cNvSpPr txBox="1">
          <a:spLocks noChangeArrowheads="1"/>
        </xdr:cNvSpPr>
      </xdr:nvSpPr>
      <xdr:spPr bwMode="auto">
        <a:xfrm>
          <a:off x="1504950" y="1767114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09" name="Texto 17" hidden="1">
          <a:extLst>
            <a:ext uri="{FF2B5EF4-FFF2-40B4-BE49-F238E27FC236}">
              <a16:creationId xmlns:a16="http://schemas.microsoft.com/office/drawing/2014/main" id="{00000000-0008-0000-0000-000039110000}"/>
            </a:ext>
          </a:extLst>
        </xdr:cNvPr>
        <xdr:cNvSpPr txBox="1">
          <a:spLocks noChangeArrowheads="1"/>
        </xdr:cNvSpPr>
      </xdr:nvSpPr>
      <xdr:spPr bwMode="auto">
        <a:xfrm>
          <a:off x="0" y="1924722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10" name="Texto 17" hidden="1">
          <a:extLst>
            <a:ext uri="{FF2B5EF4-FFF2-40B4-BE49-F238E27FC236}">
              <a16:creationId xmlns:a16="http://schemas.microsoft.com/office/drawing/2014/main" id="{00000000-0008-0000-0000-00003A110000}"/>
            </a:ext>
          </a:extLst>
        </xdr:cNvPr>
        <xdr:cNvSpPr txBox="1">
          <a:spLocks noChangeArrowheads="1"/>
        </xdr:cNvSpPr>
      </xdr:nvSpPr>
      <xdr:spPr bwMode="auto">
        <a:xfrm>
          <a:off x="0" y="1924722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11" name="Texto 17" hidden="1">
          <a:extLst>
            <a:ext uri="{FF2B5EF4-FFF2-40B4-BE49-F238E27FC236}">
              <a16:creationId xmlns:a16="http://schemas.microsoft.com/office/drawing/2014/main" id="{00000000-0008-0000-0000-00003B110000}"/>
            </a:ext>
          </a:extLst>
        </xdr:cNvPr>
        <xdr:cNvSpPr txBox="1">
          <a:spLocks noChangeArrowheads="1"/>
        </xdr:cNvSpPr>
      </xdr:nvSpPr>
      <xdr:spPr bwMode="auto">
        <a:xfrm>
          <a:off x="0" y="1924722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12" name="Texto 17" hidden="1">
          <a:extLst>
            <a:ext uri="{FF2B5EF4-FFF2-40B4-BE49-F238E27FC236}">
              <a16:creationId xmlns:a16="http://schemas.microsoft.com/office/drawing/2014/main" id="{00000000-0008-0000-0000-00003C110000}"/>
            </a:ext>
          </a:extLst>
        </xdr:cNvPr>
        <xdr:cNvSpPr txBox="1">
          <a:spLocks noChangeArrowheads="1"/>
        </xdr:cNvSpPr>
      </xdr:nvSpPr>
      <xdr:spPr bwMode="auto">
        <a:xfrm>
          <a:off x="0" y="1924722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13" name="Texto 17" hidden="1">
          <a:extLst>
            <a:ext uri="{FF2B5EF4-FFF2-40B4-BE49-F238E27FC236}">
              <a16:creationId xmlns:a16="http://schemas.microsoft.com/office/drawing/2014/main" id="{00000000-0008-0000-0000-00003D110000}"/>
            </a:ext>
          </a:extLst>
        </xdr:cNvPr>
        <xdr:cNvSpPr txBox="1">
          <a:spLocks noChangeArrowheads="1"/>
        </xdr:cNvSpPr>
      </xdr:nvSpPr>
      <xdr:spPr bwMode="auto">
        <a:xfrm>
          <a:off x="0" y="1924722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14" name="Texto 17" hidden="1">
          <a:extLst>
            <a:ext uri="{FF2B5EF4-FFF2-40B4-BE49-F238E27FC236}">
              <a16:creationId xmlns:a16="http://schemas.microsoft.com/office/drawing/2014/main" id="{00000000-0008-0000-0000-00003E110000}"/>
            </a:ext>
          </a:extLst>
        </xdr:cNvPr>
        <xdr:cNvSpPr txBox="1">
          <a:spLocks noChangeArrowheads="1"/>
        </xdr:cNvSpPr>
      </xdr:nvSpPr>
      <xdr:spPr bwMode="auto">
        <a:xfrm>
          <a:off x="0" y="1924722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15" name="Texto 17" hidden="1">
          <a:extLst>
            <a:ext uri="{FF2B5EF4-FFF2-40B4-BE49-F238E27FC236}">
              <a16:creationId xmlns:a16="http://schemas.microsoft.com/office/drawing/2014/main" id="{00000000-0008-0000-0000-00003F110000}"/>
            </a:ext>
          </a:extLst>
        </xdr:cNvPr>
        <xdr:cNvSpPr txBox="1">
          <a:spLocks noChangeArrowheads="1"/>
        </xdr:cNvSpPr>
      </xdr:nvSpPr>
      <xdr:spPr bwMode="auto">
        <a:xfrm>
          <a:off x="0" y="1924722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16" name="Texto 17" hidden="1">
          <a:extLst>
            <a:ext uri="{FF2B5EF4-FFF2-40B4-BE49-F238E27FC236}">
              <a16:creationId xmlns:a16="http://schemas.microsoft.com/office/drawing/2014/main" id="{00000000-0008-0000-0000-000040110000}"/>
            </a:ext>
          </a:extLst>
        </xdr:cNvPr>
        <xdr:cNvSpPr txBox="1">
          <a:spLocks noChangeArrowheads="1"/>
        </xdr:cNvSpPr>
      </xdr:nvSpPr>
      <xdr:spPr bwMode="auto">
        <a:xfrm>
          <a:off x="0" y="1924722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417" name="Texto 17" hidden="1">
          <a:extLst>
            <a:ext uri="{FF2B5EF4-FFF2-40B4-BE49-F238E27FC236}">
              <a16:creationId xmlns:a16="http://schemas.microsoft.com/office/drawing/2014/main" id="{00000000-0008-0000-0000-000041110000}"/>
            </a:ext>
          </a:extLst>
        </xdr:cNvPr>
        <xdr:cNvSpPr txBox="1">
          <a:spLocks noChangeArrowheads="1"/>
        </xdr:cNvSpPr>
      </xdr:nvSpPr>
      <xdr:spPr bwMode="auto">
        <a:xfrm>
          <a:off x="0" y="1924722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418" name="Texto 17" hidden="1">
          <a:extLst>
            <a:ext uri="{FF2B5EF4-FFF2-40B4-BE49-F238E27FC236}">
              <a16:creationId xmlns:a16="http://schemas.microsoft.com/office/drawing/2014/main" id="{00000000-0008-0000-0000-000042110000}"/>
            </a:ext>
          </a:extLst>
        </xdr:cNvPr>
        <xdr:cNvSpPr txBox="1">
          <a:spLocks noChangeArrowheads="1"/>
        </xdr:cNvSpPr>
      </xdr:nvSpPr>
      <xdr:spPr bwMode="auto">
        <a:xfrm>
          <a:off x="0" y="1924722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419" name="Texto 17" hidden="1">
          <a:extLst>
            <a:ext uri="{FF2B5EF4-FFF2-40B4-BE49-F238E27FC236}">
              <a16:creationId xmlns:a16="http://schemas.microsoft.com/office/drawing/2014/main" id="{00000000-0008-0000-0000-000043110000}"/>
            </a:ext>
          </a:extLst>
        </xdr:cNvPr>
        <xdr:cNvSpPr txBox="1">
          <a:spLocks noChangeArrowheads="1"/>
        </xdr:cNvSpPr>
      </xdr:nvSpPr>
      <xdr:spPr bwMode="auto">
        <a:xfrm>
          <a:off x="0" y="1924722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420" name="Texto 17" hidden="1">
          <a:extLst>
            <a:ext uri="{FF2B5EF4-FFF2-40B4-BE49-F238E27FC236}">
              <a16:creationId xmlns:a16="http://schemas.microsoft.com/office/drawing/2014/main" id="{00000000-0008-0000-0000-000044110000}"/>
            </a:ext>
          </a:extLst>
        </xdr:cNvPr>
        <xdr:cNvSpPr txBox="1">
          <a:spLocks noChangeArrowheads="1"/>
        </xdr:cNvSpPr>
      </xdr:nvSpPr>
      <xdr:spPr bwMode="auto">
        <a:xfrm>
          <a:off x="0" y="1924722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421" name="Texto 17" hidden="1">
          <a:extLst>
            <a:ext uri="{FF2B5EF4-FFF2-40B4-BE49-F238E27FC236}">
              <a16:creationId xmlns:a16="http://schemas.microsoft.com/office/drawing/2014/main" id="{00000000-0008-0000-0000-000045110000}"/>
            </a:ext>
          </a:extLst>
        </xdr:cNvPr>
        <xdr:cNvSpPr txBox="1">
          <a:spLocks noChangeArrowheads="1"/>
        </xdr:cNvSpPr>
      </xdr:nvSpPr>
      <xdr:spPr bwMode="auto">
        <a:xfrm>
          <a:off x="0" y="1924722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422" name="Texto 17" hidden="1">
          <a:extLst>
            <a:ext uri="{FF2B5EF4-FFF2-40B4-BE49-F238E27FC236}">
              <a16:creationId xmlns:a16="http://schemas.microsoft.com/office/drawing/2014/main" id="{00000000-0008-0000-0000-000046110000}"/>
            </a:ext>
          </a:extLst>
        </xdr:cNvPr>
        <xdr:cNvSpPr txBox="1">
          <a:spLocks noChangeArrowheads="1"/>
        </xdr:cNvSpPr>
      </xdr:nvSpPr>
      <xdr:spPr bwMode="auto">
        <a:xfrm>
          <a:off x="0" y="1924722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23" name="Texto 17" hidden="1">
          <a:extLst>
            <a:ext uri="{FF2B5EF4-FFF2-40B4-BE49-F238E27FC236}">
              <a16:creationId xmlns:a16="http://schemas.microsoft.com/office/drawing/2014/main" id="{00000000-0008-0000-0000-000047110000}"/>
            </a:ext>
          </a:extLst>
        </xdr:cNvPr>
        <xdr:cNvSpPr txBox="1">
          <a:spLocks noChangeArrowheads="1"/>
        </xdr:cNvSpPr>
      </xdr:nvSpPr>
      <xdr:spPr bwMode="auto">
        <a:xfrm>
          <a:off x="0" y="1924722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24" name="Texto 17" hidden="1">
          <a:extLst>
            <a:ext uri="{FF2B5EF4-FFF2-40B4-BE49-F238E27FC236}">
              <a16:creationId xmlns:a16="http://schemas.microsoft.com/office/drawing/2014/main" id="{00000000-0008-0000-0000-000048110000}"/>
            </a:ext>
          </a:extLst>
        </xdr:cNvPr>
        <xdr:cNvSpPr txBox="1">
          <a:spLocks noChangeArrowheads="1"/>
        </xdr:cNvSpPr>
      </xdr:nvSpPr>
      <xdr:spPr bwMode="auto">
        <a:xfrm>
          <a:off x="0" y="1924722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25" name="Texto 17" hidden="1">
          <a:extLst>
            <a:ext uri="{FF2B5EF4-FFF2-40B4-BE49-F238E27FC236}">
              <a16:creationId xmlns:a16="http://schemas.microsoft.com/office/drawing/2014/main" id="{00000000-0008-0000-0000-000049110000}"/>
            </a:ext>
          </a:extLst>
        </xdr:cNvPr>
        <xdr:cNvSpPr txBox="1">
          <a:spLocks noChangeArrowheads="1"/>
        </xdr:cNvSpPr>
      </xdr:nvSpPr>
      <xdr:spPr bwMode="auto">
        <a:xfrm>
          <a:off x="0" y="1924722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26" name="Texto 17" hidden="1">
          <a:extLst>
            <a:ext uri="{FF2B5EF4-FFF2-40B4-BE49-F238E27FC236}">
              <a16:creationId xmlns:a16="http://schemas.microsoft.com/office/drawing/2014/main" id="{00000000-0008-0000-0000-00004A110000}"/>
            </a:ext>
          </a:extLst>
        </xdr:cNvPr>
        <xdr:cNvSpPr txBox="1">
          <a:spLocks noChangeArrowheads="1"/>
        </xdr:cNvSpPr>
      </xdr:nvSpPr>
      <xdr:spPr bwMode="auto">
        <a:xfrm>
          <a:off x="0" y="1924722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27" name="Texto 17" hidden="1">
          <a:extLst>
            <a:ext uri="{FF2B5EF4-FFF2-40B4-BE49-F238E27FC236}">
              <a16:creationId xmlns:a16="http://schemas.microsoft.com/office/drawing/2014/main" id="{00000000-0008-0000-0000-00004B110000}"/>
            </a:ext>
          </a:extLst>
        </xdr:cNvPr>
        <xdr:cNvSpPr txBox="1">
          <a:spLocks noChangeArrowheads="1"/>
        </xdr:cNvSpPr>
      </xdr:nvSpPr>
      <xdr:spPr bwMode="auto">
        <a:xfrm>
          <a:off x="0" y="1924722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28" name="Texto 17" hidden="1">
          <a:extLst>
            <a:ext uri="{FF2B5EF4-FFF2-40B4-BE49-F238E27FC236}">
              <a16:creationId xmlns:a16="http://schemas.microsoft.com/office/drawing/2014/main" id="{00000000-0008-0000-0000-00004C110000}"/>
            </a:ext>
          </a:extLst>
        </xdr:cNvPr>
        <xdr:cNvSpPr txBox="1">
          <a:spLocks noChangeArrowheads="1"/>
        </xdr:cNvSpPr>
      </xdr:nvSpPr>
      <xdr:spPr bwMode="auto">
        <a:xfrm>
          <a:off x="0" y="1924722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29" name="Texto 17" hidden="1">
          <a:extLst>
            <a:ext uri="{FF2B5EF4-FFF2-40B4-BE49-F238E27FC236}">
              <a16:creationId xmlns:a16="http://schemas.microsoft.com/office/drawing/2014/main" id="{00000000-0008-0000-0000-00004D110000}"/>
            </a:ext>
          </a:extLst>
        </xdr:cNvPr>
        <xdr:cNvSpPr txBox="1">
          <a:spLocks noChangeArrowheads="1"/>
        </xdr:cNvSpPr>
      </xdr:nvSpPr>
      <xdr:spPr bwMode="auto">
        <a:xfrm>
          <a:off x="0" y="1924722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30" name="Texto 17" hidden="1">
          <a:extLst>
            <a:ext uri="{FF2B5EF4-FFF2-40B4-BE49-F238E27FC236}">
              <a16:creationId xmlns:a16="http://schemas.microsoft.com/office/drawing/2014/main" id="{00000000-0008-0000-0000-00004E110000}"/>
            </a:ext>
          </a:extLst>
        </xdr:cNvPr>
        <xdr:cNvSpPr txBox="1">
          <a:spLocks noChangeArrowheads="1"/>
        </xdr:cNvSpPr>
      </xdr:nvSpPr>
      <xdr:spPr bwMode="auto">
        <a:xfrm>
          <a:off x="0" y="1924722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431" name="Texto 17" hidden="1">
          <a:extLst>
            <a:ext uri="{FF2B5EF4-FFF2-40B4-BE49-F238E27FC236}">
              <a16:creationId xmlns:a16="http://schemas.microsoft.com/office/drawing/2014/main" id="{00000000-0008-0000-0000-00004F110000}"/>
            </a:ext>
          </a:extLst>
        </xdr:cNvPr>
        <xdr:cNvSpPr txBox="1">
          <a:spLocks noChangeArrowheads="1"/>
        </xdr:cNvSpPr>
      </xdr:nvSpPr>
      <xdr:spPr bwMode="auto">
        <a:xfrm>
          <a:off x="0" y="1924722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432" name="Texto 17" hidden="1">
          <a:extLst>
            <a:ext uri="{FF2B5EF4-FFF2-40B4-BE49-F238E27FC236}">
              <a16:creationId xmlns:a16="http://schemas.microsoft.com/office/drawing/2014/main" id="{00000000-0008-0000-0000-000050110000}"/>
            </a:ext>
          </a:extLst>
        </xdr:cNvPr>
        <xdr:cNvSpPr txBox="1">
          <a:spLocks noChangeArrowheads="1"/>
        </xdr:cNvSpPr>
      </xdr:nvSpPr>
      <xdr:spPr bwMode="auto">
        <a:xfrm>
          <a:off x="0" y="1924722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433" name="Texto 17" hidden="1">
          <a:extLst>
            <a:ext uri="{FF2B5EF4-FFF2-40B4-BE49-F238E27FC236}">
              <a16:creationId xmlns:a16="http://schemas.microsoft.com/office/drawing/2014/main" id="{00000000-0008-0000-0000-000051110000}"/>
            </a:ext>
          </a:extLst>
        </xdr:cNvPr>
        <xdr:cNvSpPr txBox="1">
          <a:spLocks noChangeArrowheads="1"/>
        </xdr:cNvSpPr>
      </xdr:nvSpPr>
      <xdr:spPr bwMode="auto">
        <a:xfrm>
          <a:off x="0" y="1924722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434" name="Texto 17" hidden="1">
          <a:extLst>
            <a:ext uri="{FF2B5EF4-FFF2-40B4-BE49-F238E27FC236}">
              <a16:creationId xmlns:a16="http://schemas.microsoft.com/office/drawing/2014/main" id="{00000000-0008-0000-0000-000052110000}"/>
            </a:ext>
          </a:extLst>
        </xdr:cNvPr>
        <xdr:cNvSpPr txBox="1">
          <a:spLocks noChangeArrowheads="1"/>
        </xdr:cNvSpPr>
      </xdr:nvSpPr>
      <xdr:spPr bwMode="auto">
        <a:xfrm>
          <a:off x="0" y="1924722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435" name="Texto 17" hidden="1">
          <a:extLst>
            <a:ext uri="{FF2B5EF4-FFF2-40B4-BE49-F238E27FC236}">
              <a16:creationId xmlns:a16="http://schemas.microsoft.com/office/drawing/2014/main" id="{00000000-0008-0000-0000-000053110000}"/>
            </a:ext>
          </a:extLst>
        </xdr:cNvPr>
        <xdr:cNvSpPr txBox="1">
          <a:spLocks noChangeArrowheads="1"/>
        </xdr:cNvSpPr>
      </xdr:nvSpPr>
      <xdr:spPr bwMode="auto">
        <a:xfrm>
          <a:off x="0" y="1924722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436" name="Texto 17" hidden="1">
          <a:extLst>
            <a:ext uri="{FF2B5EF4-FFF2-40B4-BE49-F238E27FC236}">
              <a16:creationId xmlns:a16="http://schemas.microsoft.com/office/drawing/2014/main" id="{00000000-0008-0000-0000-000054110000}"/>
            </a:ext>
          </a:extLst>
        </xdr:cNvPr>
        <xdr:cNvSpPr txBox="1">
          <a:spLocks noChangeArrowheads="1"/>
        </xdr:cNvSpPr>
      </xdr:nvSpPr>
      <xdr:spPr bwMode="auto">
        <a:xfrm>
          <a:off x="0" y="1924722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37" name="Texto 17" hidden="1">
          <a:extLst>
            <a:ext uri="{FF2B5EF4-FFF2-40B4-BE49-F238E27FC236}">
              <a16:creationId xmlns:a16="http://schemas.microsoft.com/office/drawing/2014/main" id="{00000000-0008-0000-0000-000055110000}"/>
            </a:ext>
          </a:extLst>
        </xdr:cNvPr>
        <xdr:cNvSpPr txBox="1">
          <a:spLocks noChangeArrowheads="1"/>
        </xdr:cNvSpPr>
      </xdr:nvSpPr>
      <xdr:spPr bwMode="auto">
        <a:xfrm>
          <a:off x="0" y="1924722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38" name="Texto 17" hidden="1">
          <a:extLst>
            <a:ext uri="{FF2B5EF4-FFF2-40B4-BE49-F238E27FC236}">
              <a16:creationId xmlns:a16="http://schemas.microsoft.com/office/drawing/2014/main" id="{00000000-0008-0000-0000-000056110000}"/>
            </a:ext>
          </a:extLst>
        </xdr:cNvPr>
        <xdr:cNvSpPr txBox="1">
          <a:spLocks noChangeArrowheads="1"/>
        </xdr:cNvSpPr>
      </xdr:nvSpPr>
      <xdr:spPr bwMode="auto">
        <a:xfrm>
          <a:off x="0" y="1924722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39" name="Texto 17" hidden="1">
          <a:extLst>
            <a:ext uri="{FF2B5EF4-FFF2-40B4-BE49-F238E27FC236}">
              <a16:creationId xmlns:a16="http://schemas.microsoft.com/office/drawing/2014/main" id="{00000000-0008-0000-0000-000057110000}"/>
            </a:ext>
          </a:extLst>
        </xdr:cNvPr>
        <xdr:cNvSpPr txBox="1">
          <a:spLocks noChangeArrowheads="1"/>
        </xdr:cNvSpPr>
      </xdr:nvSpPr>
      <xdr:spPr bwMode="auto">
        <a:xfrm>
          <a:off x="0" y="1924722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40" name="Texto 17" hidden="1">
          <a:extLst>
            <a:ext uri="{FF2B5EF4-FFF2-40B4-BE49-F238E27FC236}">
              <a16:creationId xmlns:a16="http://schemas.microsoft.com/office/drawing/2014/main" id="{00000000-0008-0000-0000-000058110000}"/>
            </a:ext>
          </a:extLst>
        </xdr:cNvPr>
        <xdr:cNvSpPr txBox="1">
          <a:spLocks noChangeArrowheads="1"/>
        </xdr:cNvSpPr>
      </xdr:nvSpPr>
      <xdr:spPr bwMode="auto">
        <a:xfrm>
          <a:off x="0" y="1924722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41" name="Texto 17" hidden="1">
          <a:extLst>
            <a:ext uri="{FF2B5EF4-FFF2-40B4-BE49-F238E27FC236}">
              <a16:creationId xmlns:a16="http://schemas.microsoft.com/office/drawing/2014/main" id="{00000000-0008-0000-0000-000059110000}"/>
            </a:ext>
          </a:extLst>
        </xdr:cNvPr>
        <xdr:cNvSpPr txBox="1">
          <a:spLocks noChangeArrowheads="1"/>
        </xdr:cNvSpPr>
      </xdr:nvSpPr>
      <xdr:spPr bwMode="auto">
        <a:xfrm>
          <a:off x="0" y="1924722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42" name="Texto 17" hidden="1">
          <a:extLst>
            <a:ext uri="{FF2B5EF4-FFF2-40B4-BE49-F238E27FC236}">
              <a16:creationId xmlns:a16="http://schemas.microsoft.com/office/drawing/2014/main" id="{00000000-0008-0000-0000-00005A110000}"/>
            </a:ext>
          </a:extLst>
        </xdr:cNvPr>
        <xdr:cNvSpPr txBox="1">
          <a:spLocks noChangeArrowheads="1"/>
        </xdr:cNvSpPr>
      </xdr:nvSpPr>
      <xdr:spPr bwMode="auto">
        <a:xfrm>
          <a:off x="0" y="1924722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43" name="Texto 17" hidden="1">
          <a:extLst>
            <a:ext uri="{FF2B5EF4-FFF2-40B4-BE49-F238E27FC236}">
              <a16:creationId xmlns:a16="http://schemas.microsoft.com/office/drawing/2014/main" id="{00000000-0008-0000-0000-00005B110000}"/>
            </a:ext>
          </a:extLst>
        </xdr:cNvPr>
        <xdr:cNvSpPr txBox="1">
          <a:spLocks noChangeArrowheads="1"/>
        </xdr:cNvSpPr>
      </xdr:nvSpPr>
      <xdr:spPr bwMode="auto">
        <a:xfrm>
          <a:off x="0" y="19247224"/>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4444" name="Texto 17" hidden="1">
          <a:extLst>
            <a:ext uri="{FF2B5EF4-FFF2-40B4-BE49-F238E27FC236}">
              <a16:creationId xmlns:a16="http://schemas.microsoft.com/office/drawing/2014/main" id="{00000000-0008-0000-0000-00005C110000}"/>
            </a:ext>
          </a:extLst>
        </xdr:cNvPr>
        <xdr:cNvSpPr txBox="1">
          <a:spLocks noChangeArrowheads="1"/>
        </xdr:cNvSpPr>
      </xdr:nvSpPr>
      <xdr:spPr bwMode="auto">
        <a:xfrm>
          <a:off x="552450" y="19247224"/>
          <a:ext cx="1333500" cy="238125"/>
        </a:xfrm>
        <a:prstGeom prst="rect">
          <a:avLst/>
        </a:prstGeom>
        <a:noFill/>
        <a:ln w="9525">
          <a:noFill/>
          <a:miter lim="800000"/>
          <a:headEnd/>
          <a:tailEnd/>
        </a:ln>
      </xdr:spPr>
    </xdr:sp>
    <xdr:clientData/>
  </xdr:oneCellAnchor>
  <xdr:oneCellAnchor>
    <xdr:from>
      <xdr:col>2</xdr:col>
      <xdr:colOff>552450</xdr:colOff>
      <xdr:row>87</xdr:row>
      <xdr:rowOff>0</xdr:rowOff>
    </xdr:from>
    <xdr:ext cx="1333500" cy="238125"/>
    <xdr:sp macro="" textlink="">
      <xdr:nvSpPr>
        <xdr:cNvPr id="4445" name="Texto 17" hidden="1">
          <a:extLst>
            <a:ext uri="{FF2B5EF4-FFF2-40B4-BE49-F238E27FC236}">
              <a16:creationId xmlns:a16="http://schemas.microsoft.com/office/drawing/2014/main" id="{00000000-0008-0000-0000-00005D110000}"/>
            </a:ext>
          </a:extLst>
        </xdr:cNvPr>
        <xdr:cNvSpPr txBox="1">
          <a:spLocks noChangeArrowheads="1"/>
        </xdr:cNvSpPr>
      </xdr:nvSpPr>
      <xdr:spPr bwMode="auto">
        <a:xfrm>
          <a:off x="1287556" y="1924722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46" name="Texto 17" hidden="1">
          <a:extLst>
            <a:ext uri="{FF2B5EF4-FFF2-40B4-BE49-F238E27FC236}">
              <a16:creationId xmlns:a16="http://schemas.microsoft.com/office/drawing/2014/main" id="{00000000-0008-0000-0000-00005E110000}"/>
            </a:ext>
          </a:extLst>
        </xdr:cNvPr>
        <xdr:cNvSpPr txBox="1">
          <a:spLocks noChangeArrowheads="1"/>
        </xdr:cNvSpPr>
      </xdr:nvSpPr>
      <xdr:spPr bwMode="auto">
        <a:xfrm>
          <a:off x="0" y="19560988"/>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47" name="Texto 17" hidden="1">
          <a:extLst>
            <a:ext uri="{FF2B5EF4-FFF2-40B4-BE49-F238E27FC236}">
              <a16:creationId xmlns:a16="http://schemas.microsoft.com/office/drawing/2014/main" id="{00000000-0008-0000-0000-00005F110000}"/>
            </a:ext>
          </a:extLst>
        </xdr:cNvPr>
        <xdr:cNvSpPr txBox="1">
          <a:spLocks noChangeArrowheads="1"/>
        </xdr:cNvSpPr>
      </xdr:nvSpPr>
      <xdr:spPr bwMode="auto">
        <a:xfrm>
          <a:off x="0" y="19560988"/>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48" name="Texto 17" hidden="1">
          <a:extLst>
            <a:ext uri="{FF2B5EF4-FFF2-40B4-BE49-F238E27FC236}">
              <a16:creationId xmlns:a16="http://schemas.microsoft.com/office/drawing/2014/main" id="{00000000-0008-0000-0000-000060110000}"/>
            </a:ext>
          </a:extLst>
        </xdr:cNvPr>
        <xdr:cNvSpPr txBox="1">
          <a:spLocks noChangeArrowheads="1"/>
        </xdr:cNvSpPr>
      </xdr:nvSpPr>
      <xdr:spPr bwMode="auto">
        <a:xfrm>
          <a:off x="0" y="19560988"/>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49" name="Texto 17" hidden="1">
          <a:extLst>
            <a:ext uri="{FF2B5EF4-FFF2-40B4-BE49-F238E27FC236}">
              <a16:creationId xmlns:a16="http://schemas.microsoft.com/office/drawing/2014/main" id="{00000000-0008-0000-0000-000061110000}"/>
            </a:ext>
          </a:extLst>
        </xdr:cNvPr>
        <xdr:cNvSpPr txBox="1">
          <a:spLocks noChangeArrowheads="1"/>
        </xdr:cNvSpPr>
      </xdr:nvSpPr>
      <xdr:spPr bwMode="auto">
        <a:xfrm>
          <a:off x="0" y="19560988"/>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50" name="Texto 17" hidden="1">
          <a:extLst>
            <a:ext uri="{FF2B5EF4-FFF2-40B4-BE49-F238E27FC236}">
              <a16:creationId xmlns:a16="http://schemas.microsoft.com/office/drawing/2014/main" id="{00000000-0008-0000-0000-000062110000}"/>
            </a:ext>
          </a:extLst>
        </xdr:cNvPr>
        <xdr:cNvSpPr txBox="1">
          <a:spLocks noChangeArrowheads="1"/>
        </xdr:cNvSpPr>
      </xdr:nvSpPr>
      <xdr:spPr bwMode="auto">
        <a:xfrm>
          <a:off x="0" y="19560988"/>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51" name="Texto 17" hidden="1">
          <a:extLst>
            <a:ext uri="{FF2B5EF4-FFF2-40B4-BE49-F238E27FC236}">
              <a16:creationId xmlns:a16="http://schemas.microsoft.com/office/drawing/2014/main" id="{00000000-0008-0000-0000-000063110000}"/>
            </a:ext>
          </a:extLst>
        </xdr:cNvPr>
        <xdr:cNvSpPr txBox="1">
          <a:spLocks noChangeArrowheads="1"/>
        </xdr:cNvSpPr>
      </xdr:nvSpPr>
      <xdr:spPr bwMode="auto">
        <a:xfrm>
          <a:off x="0" y="19560988"/>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52" name="Texto 17" hidden="1">
          <a:extLst>
            <a:ext uri="{FF2B5EF4-FFF2-40B4-BE49-F238E27FC236}">
              <a16:creationId xmlns:a16="http://schemas.microsoft.com/office/drawing/2014/main" id="{00000000-0008-0000-0000-000064110000}"/>
            </a:ext>
          </a:extLst>
        </xdr:cNvPr>
        <xdr:cNvSpPr txBox="1">
          <a:spLocks noChangeArrowheads="1"/>
        </xdr:cNvSpPr>
      </xdr:nvSpPr>
      <xdr:spPr bwMode="auto">
        <a:xfrm>
          <a:off x="0" y="19560988"/>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53" name="Texto 17" hidden="1">
          <a:extLst>
            <a:ext uri="{FF2B5EF4-FFF2-40B4-BE49-F238E27FC236}">
              <a16:creationId xmlns:a16="http://schemas.microsoft.com/office/drawing/2014/main" id="{00000000-0008-0000-0000-000065110000}"/>
            </a:ext>
          </a:extLst>
        </xdr:cNvPr>
        <xdr:cNvSpPr txBox="1">
          <a:spLocks noChangeArrowheads="1"/>
        </xdr:cNvSpPr>
      </xdr:nvSpPr>
      <xdr:spPr bwMode="auto">
        <a:xfrm>
          <a:off x="0" y="19560988"/>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454" name="Texto 17" hidden="1">
          <a:extLst>
            <a:ext uri="{FF2B5EF4-FFF2-40B4-BE49-F238E27FC236}">
              <a16:creationId xmlns:a16="http://schemas.microsoft.com/office/drawing/2014/main" id="{00000000-0008-0000-0000-000066110000}"/>
            </a:ext>
          </a:extLst>
        </xdr:cNvPr>
        <xdr:cNvSpPr txBox="1">
          <a:spLocks noChangeArrowheads="1"/>
        </xdr:cNvSpPr>
      </xdr:nvSpPr>
      <xdr:spPr bwMode="auto">
        <a:xfrm>
          <a:off x="0" y="19560988"/>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455" name="Texto 17" hidden="1">
          <a:extLst>
            <a:ext uri="{FF2B5EF4-FFF2-40B4-BE49-F238E27FC236}">
              <a16:creationId xmlns:a16="http://schemas.microsoft.com/office/drawing/2014/main" id="{00000000-0008-0000-0000-000067110000}"/>
            </a:ext>
          </a:extLst>
        </xdr:cNvPr>
        <xdr:cNvSpPr txBox="1">
          <a:spLocks noChangeArrowheads="1"/>
        </xdr:cNvSpPr>
      </xdr:nvSpPr>
      <xdr:spPr bwMode="auto">
        <a:xfrm>
          <a:off x="0" y="19560988"/>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456" name="Texto 17" hidden="1">
          <a:extLst>
            <a:ext uri="{FF2B5EF4-FFF2-40B4-BE49-F238E27FC236}">
              <a16:creationId xmlns:a16="http://schemas.microsoft.com/office/drawing/2014/main" id="{00000000-0008-0000-0000-000068110000}"/>
            </a:ext>
          </a:extLst>
        </xdr:cNvPr>
        <xdr:cNvSpPr txBox="1">
          <a:spLocks noChangeArrowheads="1"/>
        </xdr:cNvSpPr>
      </xdr:nvSpPr>
      <xdr:spPr bwMode="auto">
        <a:xfrm>
          <a:off x="0" y="19560988"/>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457" name="Texto 17" hidden="1">
          <a:extLst>
            <a:ext uri="{FF2B5EF4-FFF2-40B4-BE49-F238E27FC236}">
              <a16:creationId xmlns:a16="http://schemas.microsoft.com/office/drawing/2014/main" id="{00000000-0008-0000-0000-000069110000}"/>
            </a:ext>
          </a:extLst>
        </xdr:cNvPr>
        <xdr:cNvSpPr txBox="1">
          <a:spLocks noChangeArrowheads="1"/>
        </xdr:cNvSpPr>
      </xdr:nvSpPr>
      <xdr:spPr bwMode="auto">
        <a:xfrm>
          <a:off x="0" y="19560988"/>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458" name="Texto 17" hidden="1">
          <a:extLst>
            <a:ext uri="{FF2B5EF4-FFF2-40B4-BE49-F238E27FC236}">
              <a16:creationId xmlns:a16="http://schemas.microsoft.com/office/drawing/2014/main" id="{00000000-0008-0000-0000-00006A110000}"/>
            </a:ext>
          </a:extLst>
        </xdr:cNvPr>
        <xdr:cNvSpPr txBox="1">
          <a:spLocks noChangeArrowheads="1"/>
        </xdr:cNvSpPr>
      </xdr:nvSpPr>
      <xdr:spPr bwMode="auto">
        <a:xfrm>
          <a:off x="0" y="19560988"/>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459" name="Texto 17" hidden="1">
          <a:extLst>
            <a:ext uri="{FF2B5EF4-FFF2-40B4-BE49-F238E27FC236}">
              <a16:creationId xmlns:a16="http://schemas.microsoft.com/office/drawing/2014/main" id="{00000000-0008-0000-0000-00006B110000}"/>
            </a:ext>
          </a:extLst>
        </xdr:cNvPr>
        <xdr:cNvSpPr txBox="1">
          <a:spLocks noChangeArrowheads="1"/>
        </xdr:cNvSpPr>
      </xdr:nvSpPr>
      <xdr:spPr bwMode="auto">
        <a:xfrm>
          <a:off x="0" y="19560988"/>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60" name="Texto 17" hidden="1">
          <a:extLst>
            <a:ext uri="{FF2B5EF4-FFF2-40B4-BE49-F238E27FC236}">
              <a16:creationId xmlns:a16="http://schemas.microsoft.com/office/drawing/2014/main" id="{00000000-0008-0000-0000-00006C110000}"/>
            </a:ext>
          </a:extLst>
        </xdr:cNvPr>
        <xdr:cNvSpPr txBox="1">
          <a:spLocks noChangeArrowheads="1"/>
        </xdr:cNvSpPr>
      </xdr:nvSpPr>
      <xdr:spPr bwMode="auto">
        <a:xfrm>
          <a:off x="0" y="19560988"/>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61" name="Texto 17" hidden="1">
          <a:extLst>
            <a:ext uri="{FF2B5EF4-FFF2-40B4-BE49-F238E27FC236}">
              <a16:creationId xmlns:a16="http://schemas.microsoft.com/office/drawing/2014/main" id="{00000000-0008-0000-0000-00006D110000}"/>
            </a:ext>
          </a:extLst>
        </xdr:cNvPr>
        <xdr:cNvSpPr txBox="1">
          <a:spLocks noChangeArrowheads="1"/>
        </xdr:cNvSpPr>
      </xdr:nvSpPr>
      <xdr:spPr bwMode="auto">
        <a:xfrm>
          <a:off x="0" y="19560988"/>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62" name="Texto 17" hidden="1">
          <a:extLst>
            <a:ext uri="{FF2B5EF4-FFF2-40B4-BE49-F238E27FC236}">
              <a16:creationId xmlns:a16="http://schemas.microsoft.com/office/drawing/2014/main" id="{00000000-0008-0000-0000-00006E110000}"/>
            </a:ext>
          </a:extLst>
        </xdr:cNvPr>
        <xdr:cNvSpPr txBox="1">
          <a:spLocks noChangeArrowheads="1"/>
        </xdr:cNvSpPr>
      </xdr:nvSpPr>
      <xdr:spPr bwMode="auto">
        <a:xfrm>
          <a:off x="0" y="19560988"/>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63" name="Texto 17" hidden="1">
          <a:extLst>
            <a:ext uri="{FF2B5EF4-FFF2-40B4-BE49-F238E27FC236}">
              <a16:creationId xmlns:a16="http://schemas.microsoft.com/office/drawing/2014/main" id="{00000000-0008-0000-0000-00006F110000}"/>
            </a:ext>
          </a:extLst>
        </xdr:cNvPr>
        <xdr:cNvSpPr txBox="1">
          <a:spLocks noChangeArrowheads="1"/>
        </xdr:cNvSpPr>
      </xdr:nvSpPr>
      <xdr:spPr bwMode="auto">
        <a:xfrm>
          <a:off x="0" y="19560988"/>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64" name="Texto 17" hidden="1">
          <a:extLst>
            <a:ext uri="{FF2B5EF4-FFF2-40B4-BE49-F238E27FC236}">
              <a16:creationId xmlns:a16="http://schemas.microsoft.com/office/drawing/2014/main" id="{00000000-0008-0000-0000-000070110000}"/>
            </a:ext>
          </a:extLst>
        </xdr:cNvPr>
        <xdr:cNvSpPr txBox="1">
          <a:spLocks noChangeArrowheads="1"/>
        </xdr:cNvSpPr>
      </xdr:nvSpPr>
      <xdr:spPr bwMode="auto">
        <a:xfrm>
          <a:off x="0" y="19560988"/>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65" name="Texto 17" hidden="1">
          <a:extLst>
            <a:ext uri="{FF2B5EF4-FFF2-40B4-BE49-F238E27FC236}">
              <a16:creationId xmlns:a16="http://schemas.microsoft.com/office/drawing/2014/main" id="{00000000-0008-0000-0000-000071110000}"/>
            </a:ext>
          </a:extLst>
        </xdr:cNvPr>
        <xdr:cNvSpPr txBox="1">
          <a:spLocks noChangeArrowheads="1"/>
        </xdr:cNvSpPr>
      </xdr:nvSpPr>
      <xdr:spPr bwMode="auto">
        <a:xfrm>
          <a:off x="0" y="19560988"/>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66" name="Texto 17" hidden="1">
          <a:extLst>
            <a:ext uri="{FF2B5EF4-FFF2-40B4-BE49-F238E27FC236}">
              <a16:creationId xmlns:a16="http://schemas.microsoft.com/office/drawing/2014/main" id="{00000000-0008-0000-0000-000072110000}"/>
            </a:ext>
          </a:extLst>
        </xdr:cNvPr>
        <xdr:cNvSpPr txBox="1">
          <a:spLocks noChangeArrowheads="1"/>
        </xdr:cNvSpPr>
      </xdr:nvSpPr>
      <xdr:spPr bwMode="auto">
        <a:xfrm>
          <a:off x="0" y="19560988"/>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67" name="Texto 17" hidden="1">
          <a:extLst>
            <a:ext uri="{FF2B5EF4-FFF2-40B4-BE49-F238E27FC236}">
              <a16:creationId xmlns:a16="http://schemas.microsoft.com/office/drawing/2014/main" id="{00000000-0008-0000-0000-000073110000}"/>
            </a:ext>
          </a:extLst>
        </xdr:cNvPr>
        <xdr:cNvSpPr txBox="1">
          <a:spLocks noChangeArrowheads="1"/>
        </xdr:cNvSpPr>
      </xdr:nvSpPr>
      <xdr:spPr bwMode="auto">
        <a:xfrm>
          <a:off x="0" y="19560988"/>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468" name="Texto 17" hidden="1">
          <a:extLst>
            <a:ext uri="{FF2B5EF4-FFF2-40B4-BE49-F238E27FC236}">
              <a16:creationId xmlns:a16="http://schemas.microsoft.com/office/drawing/2014/main" id="{00000000-0008-0000-0000-000074110000}"/>
            </a:ext>
          </a:extLst>
        </xdr:cNvPr>
        <xdr:cNvSpPr txBox="1">
          <a:spLocks noChangeArrowheads="1"/>
        </xdr:cNvSpPr>
      </xdr:nvSpPr>
      <xdr:spPr bwMode="auto">
        <a:xfrm>
          <a:off x="0" y="19560988"/>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469" name="Texto 17" hidden="1">
          <a:extLst>
            <a:ext uri="{FF2B5EF4-FFF2-40B4-BE49-F238E27FC236}">
              <a16:creationId xmlns:a16="http://schemas.microsoft.com/office/drawing/2014/main" id="{00000000-0008-0000-0000-000075110000}"/>
            </a:ext>
          </a:extLst>
        </xdr:cNvPr>
        <xdr:cNvSpPr txBox="1">
          <a:spLocks noChangeArrowheads="1"/>
        </xdr:cNvSpPr>
      </xdr:nvSpPr>
      <xdr:spPr bwMode="auto">
        <a:xfrm>
          <a:off x="0" y="19560988"/>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470" name="Texto 17" hidden="1">
          <a:extLst>
            <a:ext uri="{FF2B5EF4-FFF2-40B4-BE49-F238E27FC236}">
              <a16:creationId xmlns:a16="http://schemas.microsoft.com/office/drawing/2014/main" id="{00000000-0008-0000-0000-000076110000}"/>
            </a:ext>
          </a:extLst>
        </xdr:cNvPr>
        <xdr:cNvSpPr txBox="1">
          <a:spLocks noChangeArrowheads="1"/>
        </xdr:cNvSpPr>
      </xdr:nvSpPr>
      <xdr:spPr bwMode="auto">
        <a:xfrm>
          <a:off x="0" y="19560988"/>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471" name="Texto 17" hidden="1">
          <a:extLst>
            <a:ext uri="{FF2B5EF4-FFF2-40B4-BE49-F238E27FC236}">
              <a16:creationId xmlns:a16="http://schemas.microsoft.com/office/drawing/2014/main" id="{00000000-0008-0000-0000-000077110000}"/>
            </a:ext>
          </a:extLst>
        </xdr:cNvPr>
        <xdr:cNvSpPr txBox="1">
          <a:spLocks noChangeArrowheads="1"/>
        </xdr:cNvSpPr>
      </xdr:nvSpPr>
      <xdr:spPr bwMode="auto">
        <a:xfrm>
          <a:off x="0" y="19560988"/>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472" name="Texto 17" hidden="1">
          <a:extLst>
            <a:ext uri="{FF2B5EF4-FFF2-40B4-BE49-F238E27FC236}">
              <a16:creationId xmlns:a16="http://schemas.microsoft.com/office/drawing/2014/main" id="{00000000-0008-0000-0000-000078110000}"/>
            </a:ext>
          </a:extLst>
        </xdr:cNvPr>
        <xdr:cNvSpPr txBox="1">
          <a:spLocks noChangeArrowheads="1"/>
        </xdr:cNvSpPr>
      </xdr:nvSpPr>
      <xdr:spPr bwMode="auto">
        <a:xfrm>
          <a:off x="0" y="19560988"/>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473" name="Texto 17" hidden="1">
          <a:extLst>
            <a:ext uri="{FF2B5EF4-FFF2-40B4-BE49-F238E27FC236}">
              <a16:creationId xmlns:a16="http://schemas.microsoft.com/office/drawing/2014/main" id="{00000000-0008-0000-0000-000079110000}"/>
            </a:ext>
          </a:extLst>
        </xdr:cNvPr>
        <xdr:cNvSpPr txBox="1">
          <a:spLocks noChangeArrowheads="1"/>
        </xdr:cNvSpPr>
      </xdr:nvSpPr>
      <xdr:spPr bwMode="auto">
        <a:xfrm>
          <a:off x="0" y="19560988"/>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74" name="Texto 17" hidden="1">
          <a:extLst>
            <a:ext uri="{FF2B5EF4-FFF2-40B4-BE49-F238E27FC236}">
              <a16:creationId xmlns:a16="http://schemas.microsoft.com/office/drawing/2014/main" id="{00000000-0008-0000-0000-00007A110000}"/>
            </a:ext>
          </a:extLst>
        </xdr:cNvPr>
        <xdr:cNvSpPr txBox="1">
          <a:spLocks noChangeArrowheads="1"/>
        </xdr:cNvSpPr>
      </xdr:nvSpPr>
      <xdr:spPr bwMode="auto">
        <a:xfrm>
          <a:off x="0" y="19560988"/>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75" name="Texto 17" hidden="1">
          <a:extLst>
            <a:ext uri="{FF2B5EF4-FFF2-40B4-BE49-F238E27FC236}">
              <a16:creationId xmlns:a16="http://schemas.microsoft.com/office/drawing/2014/main" id="{00000000-0008-0000-0000-00007B110000}"/>
            </a:ext>
          </a:extLst>
        </xdr:cNvPr>
        <xdr:cNvSpPr txBox="1">
          <a:spLocks noChangeArrowheads="1"/>
        </xdr:cNvSpPr>
      </xdr:nvSpPr>
      <xdr:spPr bwMode="auto">
        <a:xfrm>
          <a:off x="0" y="19560988"/>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76" name="Texto 17" hidden="1">
          <a:extLst>
            <a:ext uri="{FF2B5EF4-FFF2-40B4-BE49-F238E27FC236}">
              <a16:creationId xmlns:a16="http://schemas.microsoft.com/office/drawing/2014/main" id="{00000000-0008-0000-0000-00007C110000}"/>
            </a:ext>
          </a:extLst>
        </xdr:cNvPr>
        <xdr:cNvSpPr txBox="1">
          <a:spLocks noChangeArrowheads="1"/>
        </xdr:cNvSpPr>
      </xdr:nvSpPr>
      <xdr:spPr bwMode="auto">
        <a:xfrm>
          <a:off x="0" y="19560988"/>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77" name="Texto 17" hidden="1">
          <a:extLst>
            <a:ext uri="{FF2B5EF4-FFF2-40B4-BE49-F238E27FC236}">
              <a16:creationId xmlns:a16="http://schemas.microsoft.com/office/drawing/2014/main" id="{00000000-0008-0000-0000-00007D110000}"/>
            </a:ext>
          </a:extLst>
        </xdr:cNvPr>
        <xdr:cNvSpPr txBox="1">
          <a:spLocks noChangeArrowheads="1"/>
        </xdr:cNvSpPr>
      </xdr:nvSpPr>
      <xdr:spPr bwMode="auto">
        <a:xfrm>
          <a:off x="0" y="19560988"/>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78" name="Texto 17" hidden="1">
          <a:extLst>
            <a:ext uri="{FF2B5EF4-FFF2-40B4-BE49-F238E27FC236}">
              <a16:creationId xmlns:a16="http://schemas.microsoft.com/office/drawing/2014/main" id="{00000000-0008-0000-0000-00007E110000}"/>
            </a:ext>
          </a:extLst>
        </xdr:cNvPr>
        <xdr:cNvSpPr txBox="1">
          <a:spLocks noChangeArrowheads="1"/>
        </xdr:cNvSpPr>
      </xdr:nvSpPr>
      <xdr:spPr bwMode="auto">
        <a:xfrm>
          <a:off x="0" y="19560988"/>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79" name="Texto 17" hidden="1">
          <a:extLst>
            <a:ext uri="{FF2B5EF4-FFF2-40B4-BE49-F238E27FC236}">
              <a16:creationId xmlns:a16="http://schemas.microsoft.com/office/drawing/2014/main" id="{00000000-0008-0000-0000-00007F110000}"/>
            </a:ext>
          </a:extLst>
        </xdr:cNvPr>
        <xdr:cNvSpPr txBox="1">
          <a:spLocks noChangeArrowheads="1"/>
        </xdr:cNvSpPr>
      </xdr:nvSpPr>
      <xdr:spPr bwMode="auto">
        <a:xfrm>
          <a:off x="0" y="19560988"/>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80" name="Texto 17" hidden="1">
          <a:extLst>
            <a:ext uri="{FF2B5EF4-FFF2-40B4-BE49-F238E27FC236}">
              <a16:creationId xmlns:a16="http://schemas.microsoft.com/office/drawing/2014/main" id="{00000000-0008-0000-0000-000080110000}"/>
            </a:ext>
          </a:extLst>
        </xdr:cNvPr>
        <xdr:cNvSpPr txBox="1">
          <a:spLocks noChangeArrowheads="1"/>
        </xdr:cNvSpPr>
      </xdr:nvSpPr>
      <xdr:spPr bwMode="auto">
        <a:xfrm>
          <a:off x="0" y="19560988"/>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4481" name="Texto 17" hidden="1">
          <a:extLst>
            <a:ext uri="{FF2B5EF4-FFF2-40B4-BE49-F238E27FC236}">
              <a16:creationId xmlns:a16="http://schemas.microsoft.com/office/drawing/2014/main" id="{00000000-0008-0000-0000-000081110000}"/>
            </a:ext>
          </a:extLst>
        </xdr:cNvPr>
        <xdr:cNvSpPr txBox="1">
          <a:spLocks noChangeArrowheads="1"/>
        </xdr:cNvSpPr>
      </xdr:nvSpPr>
      <xdr:spPr bwMode="auto">
        <a:xfrm>
          <a:off x="552450" y="19560988"/>
          <a:ext cx="1333500" cy="238125"/>
        </a:xfrm>
        <a:prstGeom prst="rect">
          <a:avLst/>
        </a:prstGeom>
        <a:noFill/>
        <a:ln w="9525">
          <a:noFill/>
          <a:miter lim="800000"/>
          <a:headEnd/>
          <a:tailEnd/>
        </a:ln>
      </xdr:spPr>
    </xdr:sp>
    <xdr:clientData/>
  </xdr:oneCellAnchor>
  <xdr:oneCellAnchor>
    <xdr:from>
      <xdr:col>2</xdr:col>
      <xdr:colOff>552450</xdr:colOff>
      <xdr:row>87</xdr:row>
      <xdr:rowOff>0</xdr:rowOff>
    </xdr:from>
    <xdr:ext cx="1333500" cy="238125"/>
    <xdr:sp macro="" textlink="">
      <xdr:nvSpPr>
        <xdr:cNvPr id="4482" name="Texto 17" hidden="1">
          <a:extLst>
            <a:ext uri="{FF2B5EF4-FFF2-40B4-BE49-F238E27FC236}">
              <a16:creationId xmlns:a16="http://schemas.microsoft.com/office/drawing/2014/main" id="{00000000-0008-0000-0000-000082110000}"/>
            </a:ext>
          </a:extLst>
        </xdr:cNvPr>
        <xdr:cNvSpPr txBox="1">
          <a:spLocks noChangeArrowheads="1"/>
        </xdr:cNvSpPr>
      </xdr:nvSpPr>
      <xdr:spPr bwMode="auto">
        <a:xfrm>
          <a:off x="1287556" y="19560988"/>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83" name="Texto 17" hidden="1">
          <a:extLst>
            <a:ext uri="{FF2B5EF4-FFF2-40B4-BE49-F238E27FC236}">
              <a16:creationId xmlns:a16="http://schemas.microsoft.com/office/drawing/2014/main" id="{00000000-0008-0000-0000-000083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84" name="Texto 17" hidden="1">
          <a:extLst>
            <a:ext uri="{FF2B5EF4-FFF2-40B4-BE49-F238E27FC236}">
              <a16:creationId xmlns:a16="http://schemas.microsoft.com/office/drawing/2014/main" id="{00000000-0008-0000-0000-000084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85" name="Texto 17" hidden="1">
          <a:extLst>
            <a:ext uri="{FF2B5EF4-FFF2-40B4-BE49-F238E27FC236}">
              <a16:creationId xmlns:a16="http://schemas.microsoft.com/office/drawing/2014/main" id="{00000000-0008-0000-0000-000085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86" name="Texto 17" hidden="1">
          <a:extLst>
            <a:ext uri="{FF2B5EF4-FFF2-40B4-BE49-F238E27FC236}">
              <a16:creationId xmlns:a16="http://schemas.microsoft.com/office/drawing/2014/main" id="{00000000-0008-0000-0000-000086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87" name="Texto 17" hidden="1">
          <a:extLst>
            <a:ext uri="{FF2B5EF4-FFF2-40B4-BE49-F238E27FC236}">
              <a16:creationId xmlns:a16="http://schemas.microsoft.com/office/drawing/2014/main" id="{00000000-0008-0000-0000-000087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88" name="Texto 17" hidden="1">
          <a:extLst>
            <a:ext uri="{FF2B5EF4-FFF2-40B4-BE49-F238E27FC236}">
              <a16:creationId xmlns:a16="http://schemas.microsoft.com/office/drawing/2014/main" id="{00000000-0008-0000-0000-000088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89" name="Texto 17" hidden="1">
          <a:extLst>
            <a:ext uri="{FF2B5EF4-FFF2-40B4-BE49-F238E27FC236}">
              <a16:creationId xmlns:a16="http://schemas.microsoft.com/office/drawing/2014/main" id="{00000000-0008-0000-0000-000089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90" name="Texto 17" hidden="1">
          <a:extLst>
            <a:ext uri="{FF2B5EF4-FFF2-40B4-BE49-F238E27FC236}">
              <a16:creationId xmlns:a16="http://schemas.microsoft.com/office/drawing/2014/main" id="{00000000-0008-0000-0000-00008A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491" name="Texto 17" hidden="1">
          <a:extLst>
            <a:ext uri="{FF2B5EF4-FFF2-40B4-BE49-F238E27FC236}">
              <a16:creationId xmlns:a16="http://schemas.microsoft.com/office/drawing/2014/main" id="{00000000-0008-0000-0000-00008B11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492" name="Texto 17" hidden="1">
          <a:extLst>
            <a:ext uri="{FF2B5EF4-FFF2-40B4-BE49-F238E27FC236}">
              <a16:creationId xmlns:a16="http://schemas.microsoft.com/office/drawing/2014/main" id="{00000000-0008-0000-0000-00008C11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493" name="Texto 17" hidden="1">
          <a:extLst>
            <a:ext uri="{FF2B5EF4-FFF2-40B4-BE49-F238E27FC236}">
              <a16:creationId xmlns:a16="http://schemas.microsoft.com/office/drawing/2014/main" id="{00000000-0008-0000-0000-00008D11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494" name="Texto 17" hidden="1">
          <a:extLst>
            <a:ext uri="{FF2B5EF4-FFF2-40B4-BE49-F238E27FC236}">
              <a16:creationId xmlns:a16="http://schemas.microsoft.com/office/drawing/2014/main" id="{00000000-0008-0000-0000-00008E11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495" name="Texto 17" hidden="1">
          <a:extLst>
            <a:ext uri="{FF2B5EF4-FFF2-40B4-BE49-F238E27FC236}">
              <a16:creationId xmlns:a16="http://schemas.microsoft.com/office/drawing/2014/main" id="{00000000-0008-0000-0000-00008F11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496" name="Texto 17" hidden="1">
          <a:extLst>
            <a:ext uri="{FF2B5EF4-FFF2-40B4-BE49-F238E27FC236}">
              <a16:creationId xmlns:a16="http://schemas.microsoft.com/office/drawing/2014/main" id="{00000000-0008-0000-0000-00009011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97" name="Texto 17" hidden="1">
          <a:extLst>
            <a:ext uri="{FF2B5EF4-FFF2-40B4-BE49-F238E27FC236}">
              <a16:creationId xmlns:a16="http://schemas.microsoft.com/office/drawing/2014/main" id="{00000000-0008-0000-0000-000091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98" name="Texto 17" hidden="1">
          <a:extLst>
            <a:ext uri="{FF2B5EF4-FFF2-40B4-BE49-F238E27FC236}">
              <a16:creationId xmlns:a16="http://schemas.microsoft.com/office/drawing/2014/main" id="{00000000-0008-0000-0000-000092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99" name="Texto 17" hidden="1">
          <a:extLst>
            <a:ext uri="{FF2B5EF4-FFF2-40B4-BE49-F238E27FC236}">
              <a16:creationId xmlns:a16="http://schemas.microsoft.com/office/drawing/2014/main" id="{00000000-0008-0000-0000-000093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00" name="Texto 17" hidden="1">
          <a:extLst>
            <a:ext uri="{FF2B5EF4-FFF2-40B4-BE49-F238E27FC236}">
              <a16:creationId xmlns:a16="http://schemas.microsoft.com/office/drawing/2014/main" id="{00000000-0008-0000-0000-000094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01" name="Texto 17" hidden="1">
          <a:extLst>
            <a:ext uri="{FF2B5EF4-FFF2-40B4-BE49-F238E27FC236}">
              <a16:creationId xmlns:a16="http://schemas.microsoft.com/office/drawing/2014/main" id="{00000000-0008-0000-0000-000095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02" name="Texto 17" hidden="1">
          <a:extLst>
            <a:ext uri="{FF2B5EF4-FFF2-40B4-BE49-F238E27FC236}">
              <a16:creationId xmlns:a16="http://schemas.microsoft.com/office/drawing/2014/main" id="{00000000-0008-0000-0000-000096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03" name="Texto 17" hidden="1">
          <a:extLst>
            <a:ext uri="{FF2B5EF4-FFF2-40B4-BE49-F238E27FC236}">
              <a16:creationId xmlns:a16="http://schemas.microsoft.com/office/drawing/2014/main" id="{00000000-0008-0000-0000-000097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04" name="Texto 17" hidden="1">
          <a:extLst>
            <a:ext uri="{FF2B5EF4-FFF2-40B4-BE49-F238E27FC236}">
              <a16:creationId xmlns:a16="http://schemas.microsoft.com/office/drawing/2014/main" id="{00000000-0008-0000-0000-000098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505" name="Texto 17" hidden="1">
          <a:extLst>
            <a:ext uri="{FF2B5EF4-FFF2-40B4-BE49-F238E27FC236}">
              <a16:creationId xmlns:a16="http://schemas.microsoft.com/office/drawing/2014/main" id="{00000000-0008-0000-0000-00009911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506" name="Texto 17" hidden="1">
          <a:extLst>
            <a:ext uri="{FF2B5EF4-FFF2-40B4-BE49-F238E27FC236}">
              <a16:creationId xmlns:a16="http://schemas.microsoft.com/office/drawing/2014/main" id="{00000000-0008-0000-0000-00009A11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507" name="Texto 17" hidden="1">
          <a:extLst>
            <a:ext uri="{FF2B5EF4-FFF2-40B4-BE49-F238E27FC236}">
              <a16:creationId xmlns:a16="http://schemas.microsoft.com/office/drawing/2014/main" id="{00000000-0008-0000-0000-00009B11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508" name="Texto 17" hidden="1">
          <a:extLst>
            <a:ext uri="{FF2B5EF4-FFF2-40B4-BE49-F238E27FC236}">
              <a16:creationId xmlns:a16="http://schemas.microsoft.com/office/drawing/2014/main" id="{00000000-0008-0000-0000-00009C11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509" name="Texto 17" hidden="1">
          <a:extLst>
            <a:ext uri="{FF2B5EF4-FFF2-40B4-BE49-F238E27FC236}">
              <a16:creationId xmlns:a16="http://schemas.microsoft.com/office/drawing/2014/main" id="{00000000-0008-0000-0000-00009D11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510" name="Texto 17" hidden="1">
          <a:extLst>
            <a:ext uri="{FF2B5EF4-FFF2-40B4-BE49-F238E27FC236}">
              <a16:creationId xmlns:a16="http://schemas.microsoft.com/office/drawing/2014/main" id="{00000000-0008-0000-0000-00009E11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11" name="Texto 17" hidden="1">
          <a:extLst>
            <a:ext uri="{FF2B5EF4-FFF2-40B4-BE49-F238E27FC236}">
              <a16:creationId xmlns:a16="http://schemas.microsoft.com/office/drawing/2014/main" id="{00000000-0008-0000-0000-00009F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12" name="Texto 17" hidden="1">
          <a:extLst>
            <a:ext uri="{FF2B5EF4-FFF2-40B4-BE49-F238E27FC236}">
              <a16:creationId xmlns:a16="http://schemas.microsoft.com/office/drawing/2014/main" id="{00000000-0008-0000-0000-0000A0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13" name="Texto 17" hidden="1">
          <a:extLst>
            <a:ext uri="{FF2B5EF4-FFF2-40B4-BE49-F238E27FC236}">
              <a16:creationId xmlns:a16="http://schemas.microsoft.com/office/drawing/2014/main" id="{00000000-0008-0000-0000-0000A1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14" name="Texto 17" hidden="1">
          <a:extLst>
            <a:ext uri="{FF2B5EF4-FFF2-40B4-BE49-F238E27FC236}">
              <a16:creationId xmlns:a16="http://schemas.microsoft.com/office/drawing/2014/main" id="{00000000-0008-0000-0000-0000A2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15" name="Texto 17" hidden="1">
          <a:extLst>
            <a:ext uri="{FF2B5EF4-FFF2-40B4-BE49-F238E27FC236}">
              <a16:creationId xmlns:a16="http://schemas.microsoft.com/office/drawing/2014/main" id="{00000000-0008-0000-0000-0000A3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16" name="Texto 17" hidden="1">
          <a:extLst>
            <a:ext uri="{FF2B5EF4-FFF2-40B4-BE49-F238E27FC236}">
              <a16:creationId xmlns:a16="http://schemas.microsoft.com/office/drawing/2014/main" id="{00000000-0008-0000-0000-0000A4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17" name="Texto 17" hidden="1">
          <a:extLst>
            <a:ext uri="{FF2B5EF4-FFF2-40B4-BE49-F238E27FC236}">
              <a16:creationId xmlns:a16="http://schemas.microsoft.com/office/drawing/2014/main" id="{00000000-0008-0000-0000-0000A5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4518" name="Texto 17" hidden="1">
          <a:extLst>
            <a:ext uri="{FF2B5EF4-FFF2-40B4-BE49-F238E27FC236}">
              <a16:creationId xmlns:a16="http://schemas.microsoft.com/office/drawing/2014/main" id="{00000000-0008-0000-0000-0000A6110000}"/>
            </a:ext>
          </a:extLst>
        </xdr:cNvPr>
        <xdr:cNvSpPr txBox="1">
          <a:spLocks noChangeArrowheads="1"/>
        </xdr:cNvSpPr>
      </xdr:nvSpPr>
      <xdr:spPr bwMode="auto">
        <a:xfrm>
          <a:off x="552450" y="18807953"/>
          <a:ext cx="1333500" cy="238125"/>
        </a:xfrm>
        <a:prstGeom prst="rect">
          <a:avLst/>
        </a:prstGeom>
        <a:noFill/>
        <a:ln w="9525">
          <a:noFill/>
          <a:miter lim="800000"/>
          <a:headEnd/>
          <a:tailEnd/>
        </a:ln>
      </xdr:spPr>
    </xdr:sp>
    <xdr:clientData/>
  </xdr:oneCellAnchor>
  <xdr:oneCellAnchor>
    <xdr:from>
      <xdr:col>2</xdr:col>
      <xdr:colOff>552450</xdr:colOff>
      <xdr:row>87</xdr:row>
      <xdr:rowOff>0</xdr:rowOff>
    </xdr:from>
    <xdr:ext cx="1333500" cy="238125"/>
    <xdr:sp macro="" textlink="">
      <xdr:nvSpPr>
        <xdr:cNvPr id="4519" name="Texto 17" hidden="1">
          <a:extLst>
            <a:ext uri="{FF2B5EF4-FFF2-40B4-BE49-F238E27FC236}">
              <a16:creationId xmlns:a16="http://schemas.microsoft.com/office/drawing/2014/main" id="{00000000-0008-0000-0000-0000A7110000}"/>
            </a:ext>
          </a:extLst>
        </xdr:cNvPr>
        <xdr:cNvSpPr txBox="1">
          <a:spLocks noChangeArrowheads="1"/>
        </xdr:cNvSpPr>
      </xdr:nvSpPr>
      <xdr:spPr bwMode="auto">
        <a:xfrm>
          <a:off x="1287556"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20" name="Texto 17" hidden="1">
          <a:extLst>
            <a:ext uri="{FF2B5EF4-FFF2-40B4-BE49-F238E27FC236}">
              <a16:creationId xmlns:a16="http://schemas.microsoft.com/office/drawing/2014/main" id="{00000000-0008-0000-0000-0000A8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21" name="Texto 17" hidden="1">
          <a:extLst>
            <a:ext uri="{FF2B5EF4-FFF2-40B4-BE49-F238E27FC236}">
              <a16:creationId xmlns:a16="http://schemas.microsoft.com/office/drawing/2014/main" id="{00000000-0008-0000-0000-0000A9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22" name="Texto 17" hidden="1">
          <a:extLst>
            <a:ext uri="{FF2B5EF4-FFF2-40B4-BE49-F238E27FC236}">
              <a16:creationId xmlns:a16="http://schemas.microsoft.com/office/drawing/2014/main" id="{00000000-0008-0000-0000-0000AA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23" name="Texto 17" hidden="1">
          <a:extLst>
            <a:ext uri="{FF2B5EF4-FFF2-40B4-BE49-F238E27FC236}">
              <a16:creationId xmlns:a16="http://schemas.microsoft.com/office/drawing/2014/main" id="{00000000-0008-0000-0000-0000AB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24" name="Texto 17" hidden="1">
          <a:extLst>
            <a:ext uri="{FF2B5EF4-FFF2-40B4-BE49-F238E27FC236}">
              <a16:creationId xmlns:a16="http://schemas.microsoft.com/office/drawing/2014/main" id="{00000000-0008-0000-0000-0000AC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25" name="Texto 17" hidden="1">
          <a:extLst>
            <a:ext uri="{FF2B5EF4-FFF2-40B4-BE49-F238E27FC236}">
              <a16:creationId xmlns:a16="http://schemas.microsoft.com/office/drawing/2014/main" id="{00000000-0008-0000-0000-0000AD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26" name="Texto 17" hidden="1">
          <a:extLst>
            <a:ext uri="{FF2B5EF4-FFF2-40B4-BE49-F238E27FC236}">
              <a16:creationId xmlns:a16="http://schemas.microsoft.com/office/drawing/2014/main" id="{00000000-0008-0000-0000-0000AE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27" name="Texto 17" hidden="1">
          <a:extLst>
            <a:ext uri="{FF2B5EF4-FFF2-40B4-BE49-F238E27FC236}">
              <a16:creationId xmlns:a16="http://schemas.microsoft.com/office/drawing/2014/main" id="{00000000-0008-0000-0000-0000AF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528" name="Texto 17" hidden="1">
          <a:extLst>
            <a:ext uri="{FF2B5EF4-FFF2-40B4-BE49-F238E27FC236}">
              <a16:creationId xmlns:a16="http://schemas.microsoft.com/office/drawing/2014/main" id="{00000000-0008-0000-0000-0000B011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529" name="Texto 17" hidden="1">
          <a:extLst>
            <a:ext uri="{FF2B5EF4-FFF2-40B4-BE49-F238E27FC236}">
              <a16:creationId xmlns:a16="http://schemas.microsoft.com/office/drawing/2014/main" id="{00000000-0008-0000-0000-0000B111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530" name="Texto 17" hidden="1">
          <a:extLst>
            <a:ext uri="{FF2B5EF4-FFF2-40B4-BE49-F238E27FC236}">
              <a16:creationId xmlns:a16="http://schemas.microsoft.com/office/drawing/2014/main" id="{00000000-0008-0000-0000-0000B211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531" name="Texto 17" hidden="1">
          <a:extLst>
            <a:ext uri="{FF2B5EF4-FFF2-40B4-BE49-F238E27FC236}">
              <a16:creationId xmlns:a16="http://schemas.microsoft.com/office/drawing/2014/main" id="{00000000-0008-0000-0000-0000B311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532" name="Texto 17" hidden="1">
          <a:extLst>
            <a:ext uri="{FF2B5EF4-FFF2-40B4-BE49-F238E27FC236}">
              <a16:creationId xmlns:a16="http://schemas.microsoft.com/office/drawing/2014/main" id="{00000000-0008-0000-0000-0000B411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533" name="Texto 17" hidden="1">
          <a:extLst>
            <a:ext uri="{FF2B5EF4-FFF2-40B4-BE49-F238E27FC236}">
              <a16:creationId xmlns:a16="http://schemas.microsoft.com/office/drawing/2014/main" id="{00000000-0008-0000-0000-0000B511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34" name="Texto 17" hidden="1">
          <a:extLst>
            <a:ext uri="{FF2B5EF4-FFF2-40B4-BE49-F238E27FC236}">
              <a16:creationId xmlns:a16="http://schemas.microsoft.com/office/drawing/2014/main" id="{00000000-0008-0000-0000-0000B6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35" name="Texto 17" hidden="1">
          <a:extLst>
            <a:ext uri="{FF2B5EF4-FFF2-40B4-BE49-F238E27FC236}">
              <a16:creationId xmlns:a16="http://schemas.microsoft.com/office/drawing/2014/main" id="{00000000-0008-0000-0000-0000B7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36" name="Texto 17" hidden="1">
          <a:extLst>
            <a:ext uri="{FF2B5EF4-FFF2-40B4-BE49-F238E27FC236}">
              <a16:creationId xmlns:a16="http://schemas.microsoft.com/office/drawing/2014/main" id="{00000000-0008-0000-0000-0000B8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37" name="Texto 17" hidden="1">
          <a:extLst>
            <a:ext uri="{FF2B5EF4-FFF2-40B4-BE49-F238E27FC236}">
              <a16:creationId xmlns:a16="http://schemas.microsoft.com/office/drawing/2014/main" id="{00000000-0008-0000-0000-0000B9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38" name="Texto 17" hidden="1">
          <a:extLst>
            <a:ext uri="{FF2B5EF4-FFF2-40B4-BE49-F238E27FC236}">
              <a16:creationId xmlns:a16="http://schemas.microsoft.com/office/drawing/2014/main" id="{00000000-0008-0000-0000-0000BA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39" name="Texto 17" hidden="1">
          <a:extLst>
            <a:ext uri="{FF2B5EF4-FFF2-40B4-BE49-F238E27FC236}">
              <a16:creationId xmlns:a16="http://schemas.microsoft.com/office/drawing/2014/main" id="{00000000-0008-0000-0000-0000BB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40" name="Texto 17" hidden="1">
          <a:extLst>
            <a:ext uri="{FF2B5EF4-FFF2-40B4-BE49-F238E27FC236}">
              <a16:creationId xmlns:a16="http://schemas.microsoft.com/office/drawing/2014/main" id="{00000000-0008-0000-0000-0000BC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41" name="Texto 17" hidden="1">
          <a:extLst>
            <a:ext uri="{FF2B5EF4-FFF2-40B4-BE49-F238E27FC236}">
              <a16:creationId xmlns:a16="http://schemas.microsoft.com/office/drawing/2014/main" id="{00000000-0008-0000-0000-0000BD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542" name="Texto 17" hidden="1">
          <a:extLst>
            <a:ext uri="{FF2B5EF4-FFF2-40B4-BE49-F238E27FC236}">
              <a16:creationId xmlns:a16="http://schemas.microsoft.com/office/drawing/2014/main" id="{00000000-0008-0000-0000-0000BE11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543" name="Texto 17" hidden="1">
          <a:extLst>
            <a:ext uri="{FF2B5EF4-FFF2-40B4-BE49-F238E27FC236}">
              <a16:creationId xmlns:a16="http://schemas.microsoft.com/office/drawing/2014/main" id="{00000000-0008-0000-0000-0000BF11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544" name="Texto 17" hidden="1">
          <a:extLst>
            <a:ext uri="{FF2B5EF4-FFF2-40B4-BE49-F238E27FC236}">
              <a16:creationId xmlns:a16="http://schemas.microsoft.com/office/drawing/2014/main" id="{00000000-0008-0000-0000-0000C011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545" name="Texto 17" hidden="1">
          <a:extLst>
            <a:ext uri="{FF2B5EF4-FFF2-40B4-BE49-F238E27FC236}">
              <a16:creationId xmlns:a16="http://schemas.microsoft.com/office/drawing/2014/main" id="{00000000-0008-0000-0000-0000C111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546" name="Texto 17" hidden="1">
          <a:extLst>
            <a:ext uri="{FF2B5EF4-FFF2-40B4-BE49-F238E27FC236}">
              <a16:creationId xmlns:a16="http://schemas.microsoft.com/office/drawing/2014/main" id="{00000000-0008-0000-0000-0000C211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547" name="Texto 17" hidden="1">
          <a:extLst>
            <a:ext uri="{FF2B5EF4-FFF2-40B4-BE49-F238E27FC236}">
              <a16:creationId xmlns:a16="http://schemas.microsoft.com/office/drawing/2014/main" id="{00000000-0008-0000-0000-0000C311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48" name="Texto 17" hidden="1">
          <a:extLst>
            <a:ext uri="{FF2B5EF4-FFF2-40B4-BE49-F238E27FC236}">
              <a16:creationId xmlns:a16="http://schemas.microsoft.com/office/drawing/2014/main" id="{00000000-0008-0000-0000-0000C4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49" name="Texto 17" hidden="1">
          <a:extLst>
            <a:ext uri="{FF2B5EF4-FFF2-40B4-BE49-F238E27FC236}">
              <a16:creationId xmlns:a16="http://schemas.microsoft.com/office/drawing/2014/main" id="{00000000-0008-0000-0000-0000C5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50" name="Texto 17" hidden="1">
          <a:extLst>
            <a:ext uri="{FF2B5EF4-FFF2-40B4-BE49-F238E27FC236}">
              <a16:creationId xmlns:a16="http://schemas.microsoft.com/office/drawing/2014/main" id="{00000000-0008-0000-0000-0000C6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51" name="Texto 17" hidden="1">
          <a:extLst>
            <a:ext uri="{FF2B5EF4-FFF2-40B4-BE49-F238E27FC236}">
              <a16:creationId xmlns:a16="http://schemas.microsoft.com/office/drawing/2014/main" id="{00000000-0008-0000-0000-0000C7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52" name="Texto 17" hidden="1">
          <a:extLst>
            <a:ext uri="{FF2B5EF4-FFF2-40B4-BE49-F238E27FC236}">
              <a16:creationId xmlns:a16="http://schemas.microsoft.com/office/drawing/2014/main" id="{00000000-0008-0000-0000-0000C8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53" name="Texto 17" hidden="1">
          <a:extLst>
            <a:ext uri="{FF2B5EF4-FFF2-40B4-BE49-F238E27FC236}">
              <a16:creationId xmlns:a16="http://schemas.microsoft.com/office/drawing/2014/main" id="{00000000-0008-0000-0000-0000C9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54" name="Texto 17" hidden="1">
          <a:extLst>
            <a:ext uri="{FF2B5EF4-FFF2-40B4-BE49-F238E27FC236}">
              <a16:creationId xmlns:a16="http://schemas.microsoft.com/office/drawing/2014/main" id="{00000000-0008-0000-0000-0000CA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4555" name="Texto 17" hidden="1">
          <a:extLst>
            <a:ext uri="{FF2B5EF4-FFF2-40B4-BE49-F238E27FC236}">
              <a16:creationId xmlns:a16="http://schemas.microsoft.com/office/drawing/2014/main" id="{00000000-0008-0000-0000-0000CB110000}"/>
            </a:ext>
          </a:extLst>
        </xdr:cNvPr>
        <xdr:cNvSpPr txBox="1">
          <a:spLocks noChangeArrowheads="1"/>
        </xdr:cNvSpPr>
      </xdr:nvSpPr>
      <xdr:spPr bwMode="auto">
        <a:xfrm>
          <a:off x="55245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56" name="Texto 17" hidden="1">
          <a:extLst>
            <a:ext uri="{FF2B5EF4-FFF2-40B4-BE49-F238E27FC236}">
              <a16:creationId xmlns:a16="http://schemas.microsoft.com/office/drawing/2014/main" id="{00000000-0008-0000-0000-0000CC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57" name="Texto 17" hidden="1">
          <a:extLst>
            <a:ext uri="{FF2B5EF4-FFF2-40B4-BE49-F238E27FC236}">
              <a16:creationId xmlns:a16="http://schemas.microsoft.com/office/drawing/2014/main" id="{00000000-0008-0000-0000-0000CD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58" name="Texto 17" hidden="1">
          <a:extLst>
            <a:ext uri="{FF2B5EF4-FFF2-40B4-BE49-F238E27FC236}">
              <a16:creationId xmlns:a16="http://schemas.microsoft.com/office/drawing/2014/main" id="{00000000-0008-0000-0000-0000CE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59" name="Texto 17" hidden="1">
          <a:extLst>
            <a:ext uri="{FF2B5EF4-FFF2-40B4-BE49-F238E27FC236}">
              <a16:creationId xmlns:a16="http://schemas.microsoft.com/office/drawing/2014/main" id="{00000000-0008-0000-0000-0000CF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60" name="Texto 17" hidden="1">
          <a:extLst>
            <a:ext uri="{FF2B5EF4-FFF2-40B4-BE49-F238E27FC236}">
              <a16:creationId xmlns:a16="http://schemas.microsoft.com/office/drawing/2014/main" id="{00000000-0008-0000-0000-0000D0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61" name="Texto 17" hidden="1">
          <a:extLst>
            <a:ext uri="{FF2B5EF4-FFF2-40B4-BE49-F238E27FC236}">
              <a16:creationId xmlns:a16="http://schemas.microsoft.com/office/drawing/2014/main" id="{00000000-0008-0000-0000-0000D1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62" name="Texto 17" hidden="1">
          <a:extLst>
            <a:ext uri="{FF2B5EF4-FFF2-40B4-BE49-F238E27FC236}">
              <a16:creationId xmlns:a16="http://schemas.microsoft.com/office/drawing/2014/main" id="{00000000-0008-0000-0000-0000D2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63" name="Texto 17" hidden="1">
          <a:extLst>
            <a:ext uri="{FF2B5EF4-FFF2-40B4-BE49-F238E27FC236}">
              <a16:creationId xmlns:a16="http://schemas.microsoft.com/office/drawing/2014/main" id="{00000000-0008-0000-0000-0000D3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564" name="Texto 17" hidden="1">
          <a:extLst>
            <a:ext uri="{FF2B5EF4-FFF2-40B4-BE49-F238E27FC236}">
              <a16:creationId xmlns:a16="http://schemas.microsoft.com/office/drawing/2014/main" id="{00000000-0008-0000-0000-0000D411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565" name="Texto 17" hidden="1">
          <a:extLst>
            <a:ext uri="{FF2B5EF4-FFF2-40B4-BE49-F238E27FC236}">
              <a16:creationId xmlns:a16="http://schemas.microsoft.com/office/drawing/2014/main" id="{00000000-0008-0000-0000-0000D511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566" name="Texto 17" hidden="1">
          <a:extLst>
            <a:ext uri="{FF2B5EF4-FFF2-40B4-BE49-F238E27FC236}">
              <a16:creationId xmlns:a16="http://schemas.microsoft.com/office/drawing/2014/main" id="{00000000-0008-0000-0000-0000D611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567" name="Texto 17" hidden="1">
          <a:extLst>
            <a:ext uri="{FF2B5EF4-FFF2-40B4-BE49-F238E27FC236}">
              <a16:creationId xmlns:a16="http://schemas.microsoft.com/office/drawing/2014/main" id="{00000000-0008-0000-0000-0000D711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568" name="Texto 17" hidden="1">
          <a:extLst>
            <a:ext uri="{FF2B5EF4-FFF2-40B4-BE49-F238E27FC236}">
              <a16:creationId xmlns:a16="http://schemas.microsoft.com/office/drawing/2014/main" id="{00000000-0008-0000-0000-0000D811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569" name="Texto 17" hidden="1">
          <a:extLst>
            <a:ext uri="{FF2B5EF4-FFF2-40B4-BE49-F238E27FC236}">
              <a16:creationId xmlns:a16="http://schemas.microsoft.com/office/drawing/2014/main" id="{00000000-0008-0000-0000-0000D911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70" name="Texto 17" hidden="1">
          <a:extLst>
            <a:ext uri="{FF2B5EF4-FFF2-40B4-BE49-F238E27FC236}">
              <a16:creationId xmlns:a16="http://schemas.microsoft.com/office/drawing/2014/main" id="{00000000-0008-0000-0000-0000DA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71" name="Texto 17" hidden="1">
          <a:extLst>
            <a:ext uri="{FF2B5EF4-FFF2-40B4-BE49-F238E27FC236}">
              <a16:creationId xmlns:a16="http://schemas.microsoft.com/office/drawing/2014/main" id="{00000000-0008-0000-0000-0000DB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72" name="Texto 17" hidden="1">
          <a:extLst>
            <a:ext uri="{FF2B5EF4-FFF2-40B4-BE49-F238E27FC236}">
              <a16:creationId xmlns:a16="http://schemas.microsoft.com/office/drawing/2014/main" id="{00000000-0008-0000-0000-0000DC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73" name="Texto 17" hidden="1">
          <a:extLst>
            <a:ext uri="{FF2B5EF4-FFF2-40B4-BE49-F238E27FC236}">
              <a16:creationId xmlns:a16="http://schemas.microsoft.com/office/drawing/2014/main" id="{00000000-0008-0000-0000-0000DD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74" name="Texto 17" hidden="1">
          <a:extLst>
            <a:ext uri="{FF2B5EF4-FFF2-40B4-BE49-F238E27FC236}">
              <a16:creationId xmlns:a16="http://schemas.microsoft.com/office/drawing/2014/main" id="{00000000-0008-0000-0000-0000DE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75" name="Texto 17" hidden="1">
          <a:extLst>
            <a:ext uri="{FF2B5EF4-FFF2-40B4-BE49-F238E27FC236}">
              <a16:creationId xmlns:a16="http://schemas.microsoft.com/office/drawing/2014/main" id="{00000000-0008-0000-0000-0000DF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76" name="Texto 17" hidden="1">
          <a:extLst>
            <a:ext uri="{FF2B5EF4-FFF2-40B4-BE49-F238E27FC236}">
              <a16:creationId xmlns:a16="http://schemas.microsoft.com/office/drawing/2014/main" id="{00000000-0008-0000-0000-0000E0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77" name="Texto 17" hidden="1">
          <a:extLst>
            <a:ext uri="{FF2B5EF4-FFF2-40B4-BE49-F238E27FC236}">
              <a16:creationId xmlns:a16="http://schemas.microsoft.com/office/drawing/2014/main" id="{00000000-0008-0000-0000-0000E1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578" name="Texto 17" hidden="1">
          <a:extLst>
            <a:ext uri="{FF2B5EF4-FFF2-40B4-BE49-F238E27FC236}">
              <a16:creationId xmlns:a16="http://schemas.microsoft.com/office/drawing/2014/main" id="{00000000-0008-0000-0000-0000E211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579" name="Texto 17" hidden="1">
          <a:extLst>
            <a:ext uri="{FF2B5EF4-FFF2-40B4-BE49-F238E27FC236}">
              <a16:creationId xmlns:a16="http://schemas.microsoft.com/office/drawing/2014/main" id="{00000000-0008-0000-0000-0000E311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580" name="Texto 17" hidden="1">
          <a:extLst>
            <a:ext uri="{FF2B5EF4-FFF2-40B4-BE49-F238E27FC236}">
              <a16:creationId xmlns:a16="http://schemas.microsoft.com/office/drawing/2014/main" id="{00000000-0008-0000-0000-0000E411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581" name="Texto 17" hidden="1">
          <a:extLst>
            <a:ext uri="{FF2B5EF4-FFF2-40B4-BE49-F238E27FC236}">
              <a16:creationId xmlns:a16="http://schemas.microsoft.com/office/drawing/2014/main" id="{00000000-0008-0000-0000-0000E511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582" name="Texto 17" hidden="1">
          <a:extLst>
            <a:ext uri="{FF2B5EF4-FFF2-40B4-BE49-F238E27FC236}">
              <a16:creationId xmlns:a16="http://schemas.microsoft.com/office/drawing/2014/main" id="{00000000-0008-0000-0000-0000E611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583" name="Texto 17" hidden="1">
          <a:extLst>
            <a:ext uri="{FF2B5EF4-FFF2-40B4-BE49-F238E27FC236}">
              <a16:creationId xmlns:a16="http://schemas.microsoft.com/office/drawing/2014/main" id="{00000000-0008-0000-0000-0000E711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84" name="Texto 17" hidden="1">
          <a:extLst>
            <a:ext uri="{FF2B5EF4-FFF2-40B4-BE49-F238E27FC236}">
              <a16:creationId xmlns:a16="http://schemas.microsoft.com/office/drawing/2014/main" id="{00000000-0008-0000-0000-0000E8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85" name="Texto 17" hidden="1">
          <a:extLst>
            <a:ext uri="{FF2B5EF4-FFF2-40B4-BE49-F238E27FC236}">
              <a16:creationId xmlns:a16="http://schemas.microsoft.com/office/drawing/2014/main" id="{00000000-0008-0000-0000-0000E9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86" name="Texto 17" hidden="1">
          <a:extLst>
            <a:ext uri="{FF2B5EF4-FFF2-40B4-BE49-F238E27FC236}">
              <a16:creationId xmlns:a16="http://schemas.microsoft.com/office/drawing/2014/main" id="{00000000-0008-0000-0000-0000EA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87" name="Texto 17" hidden="1">
          <a:extLst>
            <a:ext uri="{FF2B5EF4-FFF2-40B4-BE49-F238E27FC236}">
              <a16:creationId xmlns:a16="http://schemas.microsoft.com/office/drawing/2014/main" id="{00000000-0008-0000-0000-0000EB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88" name="Texto 17" hidden="1">
          <a:extLst>
            <a:ext uri="{FF2B5EF4-FFF2-40B4-BE49-F238E27FC236}">
              <a16:creationId xmlns:a16="http://schemas.microsoft.com/office/drawing/2014/main" id="{00000000-0008-0000-0000-0000EC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89" name="Texto 17" hidden="1">
          <a:extLst>
            <a:ext uri="{FF2B5EF4-FFF2-40B4-BE49-F238E27FC236}">
              <a16:creationId xmlns:a16="http://schemas.microsoft.com/office/drawing/2014/main" id="{00000000-0008-0000-0000-0000ED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90" name="Texto 17" hidden="1">
          <a:extLst>
            <a:ext uri="{FF2B5EF4-FFF2-40B4-BE49-F238E27FC236}">
              <a16:creationId xmlns:a16="http://schemas.microsoft.com/office/drawing/2014/main" id="{00000000-0008-0000-0000-0000EE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4591" name="Texto 17" hidden="1">
          <a:extLst>
            <a:ext uri="{FF2B5EF4-FFF2-40B4-BE49-F238E27FC236}">
              <a16:creationId xmlns:a16="http://schemas.microsoft.com/office/drawing/2014/main" id="{00000000-0008-0000-0000-0000EF110000}"/>
            </a:ext>
          </a:extLst>
        </xdr:cNvPr>
        <xdr:cNvSpPr txBox="1">
          <a:spLocks noChangeArrowheads="1"/>
        </xdr:cNvSpPr>
      </xdr:nvSpPr>
      <xdr:spPr bwMode="auto">
        <a:xfrm>
          <a:off x="55245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92" name="Texto 17" hidden="1">
          <a:extLst>
            <a:ext uri="{FF2B5EF4-FFF2-40B4-BE49-F238E27FC236}">
              <a16:creationId xmlns:a16="http://schemas.microsoft.com/office/drawing/2014/main" id="{00000000-0008-0000-0000-0000F0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93" name="Texto 17" hidden="1">
          <a:extLst>
            <a:ext uri="{FF2B5EF4-FFF2-40B4-BE49-F238E27FC236}">
              <a16:creationId xmlns:a16="http://schemas.microsoft.com/office/drawing/2014/main" id="{00000000-0008-0000-0000-0000F1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94" name="Texto 17" hidden="1">
          <a:extLst>
            <a:ext uri="{FF2B5EF4-FFF2-40B4-BE49-F238E27FC236}">
              <a16:creationId xmlns:a16="http://schemas.microsoft.com/office/drawing/2014/main" id="{00000000-0008-0000-0000-0000F2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95" name="Texto 17" hidden="1">
          <a:extLst>
            <a:ext uri="{FF2B5EF4-FFF2-40B4-BE49-F238E27FC236}">
              <a16:creationId xmlns:a16="http://schemas.microsoft.com/office/drawing/2014/main" id="{00000000-0008-0000-0000-0000F3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96" name="Texto 17" hidden="1">
          <a:extLst>
            <a:ext uri="{FF2B5EF4-FFF2-40B4-BE49-F238E27FC236}">
              <a16:creationId xmlns:a16="http://schemas.microsoft.com/office/drawing/2014/main" id="{00000000-0008-0000-0000-0000F4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97" name="Texto 17" hidden="1">
          <a:extLst>
            <a:ext uri="{FF2B5EF4-FFF2-40B4-BE49-F238E27FC236}">
              <a16:creationId xmlns:a16="http://schemas.microsoft.com/office/drawing/2014/main" id="{00000000-0008-0000-0000-0000F5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98" name="Texto 17" hidden="1">
          <a:extLst>
            <a:ext uri="{FF2B5EF4-FFF2-40B4-BE49-F238E27FC236}">
              <a16:creationId xmlns:a16="http://schemas.microsoft.com/office/drawing/2014/main" id="{00000000-0008-0000-0000-0000F6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99" name="Texto 17" hidden="1">
          <a:extLst>
            <a:ext uri="{FF2B5EF4-FFF2-40B4-BE49-F238E27FC236}">
              <a16:creationId xmlns:a16="http://schemas.microsoft.com/office/drawing/2014/main" id="{00000000-0008-0000-0000-0000F7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600" name="Texto 17" hidden="1">
          <a:extLst>
            <a:ext uri="{FF2B5EF4-FFF2-40B4-BE49-F238E27FC236}">
              <a16:creationId xmlns:a16="http://schemas.microsoft.com/office/drawing/2014/main" id="{00000000-0008-0000-0000-0000F811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601" name="Texto 17" hidden="1">
          <a:extLst>
            <a:ext uri="{FF2B5EF4-FFF2-40B4-BE49-F238E27FC236}">
              <a16:creationId xmlns:a16="http://schemas.microsoft.com/office/drawing/2014/main" id="{00000000-0008-0000-0000-0000F911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602" name="Texto 17" hidden="1">
          <a:extLst>
            <a:ext uri="{FF2B5EF4-FFF2-40B4-BE49-F238E27FC236}">
              <a16:creationId xmlns:a16="http://schemas.microsoft.com/office/drawing/2014/main" id="{00000000-0008-0000-0000-0000FA11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603" name="Texto 17" hidden="1">
          <a:extLst>
            <a:ext uri="{FF2B5EF4-FFF2-40B4-BE49-F238E27FC236}">
              <a16:creationId xmlns:a16="http://schemas.microsoft.com/office/drawing/2014/main" id="{00000000-0008-0000-0000-0000FB11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604" name="Texto 17" hidden="1">
          <a:extLst>
            <a:ext uri="{FF2B5EF4-FFF2-40B4-BE49-F238E27FC236}">
              <a16:creationId xmlns:a16="http://schemas.microsoft.com/office/drawing/2014/main" id="{00000000-0008-0000-0000-0000FC11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605" name="Texto 17" hidden="1">
          <a:extLst>
            <a:ext uri="{FF2B5EF4-FFF2-40B4-BE49-F238E27FC236}">
              <a16:creationId xmlns:a16="http://schemas.microsoft.com/office/drawing/2014/main" id="{00000000-0008-0000-0000-0000FD11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06" name="Texto 17" hidden="1">
          <a:extLst>
            <a:ext uri="{FF2B5EF4-FFF2-40B4-BE49-F238E27FC236}">
              <a16:creationId xmlns:a16="http://schemas.microsoft.com/office/drawing/2014/main" id="{00000000-0008-0000-0000-0000FE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07" name="Texto 17" hidden="1">
          <a:extLst>
            <a:ext uri="{FF2B5EF4-FFF2-40B4-BE49-F238E27FC236}">
              <a16:creationId xmlns:a16="http://schemas.microsoft.com/office/drawing/2014/main" id="{00000000-0008-0000-0000-0000FF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08" name="Texto 17" hidden="1">
          <a:extLst>
            <a:ext uri="{FF2B5EF4-FFF2-40B4-BE49-F238E27FC236}">
              <a16:creationId xmlns:a16="http://schemas.microsoft.com/office/drawing/2014/main" id="{00000000-0008-0000-0000-000000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09" name="Texto 17" hidden="1">
          <a:extLst>
            <a:ext uri="{FF2B5EF4-FFF2-40B4-BE49-F238E27FC236}">
              <a16:creationId xmlns:a16="http://schemas.microsoft.com/office/drawing/2014/main" id="{00000000-0008-0000-0000-000001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10" name="Texto 17" hidden="1">
          <a:extLst>
            <a:ext uri="{FF2B5EF4-FFF2-40B4-BE49-F238E27FC236}">
              <a16:creationId xmlns:a16="http://schemas.microsoft.com/office/drawing/2014/main" id="{00000000-0008-0000-0000-000002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11" name="Texto 17" hidden="1">
          <a:extLst>
            <a:ext uri="{FF2B5EF4-FFF2-40B4-BE49-F238E27FC236}">
              <a16:creationId xmlns:a16="http://schemas.microsoft.com/office/drawing/2014/main" id="{00000000-0008-0000-0000-000003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12" name="Texto 17" hidden="1">
          <a:extLst>
            <a:ext uri="{FF2B5EF4-FFF2-40B4-BE49-F238E27FC236}">
              <a16:creationId xmlns:a16="http://schemas.microsoft.com/office/drawing/2014/main" id="{00000000-0008-0000-0000-000004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13" name="Texto 17" hidden="1">
          <a:extLst>
            <a:ext uri="{FF2B5EF4-FFF2-40B4-BE49-F238E27FC236}">
              <a16:creationId xmlns:a16="http://schemas.microsoft.com/office/drawing/2014/main" id="{00000000-0008-0000-0000-000005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614" name="Texto 17" hidden="1">
          <a:extLst>
            <a:ext uri="{FF2B5EF4-FFF2-40B4-BE49-F238E27FC236}">
              <a16:creationId xmlns:a16="http://schemas.microsoft.com/office/drawing/2014/main" id="{00000000-0008-0000-0000-00000612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615" name="Texto 17" hidden="1">
          <a:extLst>
            <a:ext uri="{FF2B5EF4-FFF2-40B4-BE49-F238E27FC236}">
              <a16:creationId xmlns:a16="http://schemas.microsoft.com/office/drawing/2014/main" id="{00000000-0008-0000-0000-00000712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616" name="Texto 17" hidden="1">
          <a:extLst>
            <a:ext uri="{FF2B5EF4-FFF2-40B4-BE49-F238E27FC236}">
              <a16:creationId xmlns:a16="http://schemas.microsoft.com/office/drawing/2014/main" id="{00000000-0008-0000-0000-00000812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617" name="Texto 17" hidden="1">
          <a:extLst>
            <a:ext uri="{FF2B5EF4-FFF2-40B4-BE49-F238E27FC236}">
              <a16:creationId xmlns:a16="http://schemas.microsoft.com/office/drawing/2014/main" id="{00000000-0008-0000-0000-00000912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618" name="Texto 17" hidden="1">
          <a:extLst>
            <a:ext uri="{FF2B5EF4-FFF2-40B4-BE49-F238E27FC236}">
              <a16:creationId xmlns:a16="http://schemas.microsoft.com/office/drawing/2014/main" id="{00000000-0008-0000-0000-00000A12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619" name="Texto 17" hidden="1">
          <a:extLst>
            <a:ext uri="{FF2B5EF4-FFF2-40B4-BE49-F238E27FC236}">
              <a16:creationId xmlns:a16="http://schemas.microsoft.com/office/drawing/2014/main" id="{00000000-0008-0000-0000-00000B12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20" name="Texto 17" hidden="1">
          <a:extLst>
            <a:ext uri="{FF2B5EF4-FFF2-40B4-BE49-F238E27FC236}">
              <a16:creationId xmlns:a16="http://schemas.microsoft.com/office/drawing/2014/main" id="{00000000-0008-0000-0000-00000C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21" name="Texto 17" hidden="1">
          <a:extLst>
            <a:ext uri="{FF2B5EF4-FFF2-40B4-BE49-F238E27FC236}">
              <a16:creationId xmlns:a16="http://schemas.microsoft.com/office/drawing/2014/main" id="{00000000-0008-0000-0000-00000D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22" name="Texto 17" hidden="1">
          <a:extLst>
            <a:ext uri="{FF2B5EF4-FFF2-40B4-BE49-F238E27FC236}">
              <a16:creationId xmlns:a16="http://schemas.microsoft.com/office/drawing/2014/main" id="{00000000-0008-0000-0000-00000E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23" name="Texto 17" hidden="1">
          <a:extLst>
            <a:ext uri="{FF2B5EF4-FFF2-40B4-BE49-F238E27FC236}">
              <a16:creationId xmlns:a16="http://schemas.microsoft.com/office/drawing/2014/main" id="{00000000-0008-0000-0000-00000F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24" name="Texto 17" hidden="1">
          <a:extLst>
            <a:ext uri="{FF2B5EF4-FFF2-40B4-BE49-F238E27FC236}">
              <a16:creationId xmlns:a16="http://schemas.microsoft.com/office/drawing/2014/main" id="{00000000-0008-0000-0000-000010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25" name="Texto 17" hidden="1">
          <a:extLst>
            <a:ext uri="{FF2B5EF4-FFF2-40B4-BE49-F238E27FC236}">
              <a16:creationId xmlns:a16="http://schemas.microsoft.com/office/drawing/2014/main" id="{00000000-0008-0000-0000-000011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26" name="Texto 17" hidden="1">
          <a:extLst>
            <a:ext uri="{FF2B5EF4-FFF2-40B4-BE49-F238E27FC236}">
              <a16:creationId xmlns:a16="http://schemas.microsoft.com/office/drawing/2014/main" id="{00000000-0008-0000-0000-000012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4627" name="Texto 17" hidden="1">
          <a:extLst>
            <a:ext uri="{FF2B5EF4-FFF2-40B4-BE49-F238E27FC236}">
              <a16:creationId xmlns:a16="http://schemas.microsoft.com/office/drawing/2014/main" id="{00000000-0008-0000-0000-000013120000}"/>
            </a:ext>
          </a:extLst>
        </xdr:cNvPr>
        <xdr:cNvSpPr txBox="1">
          <a:spLocks noChangeArrowheads="1"/>
        </xdr:cNvSpPr>
      </xdr:nvSpPr>
      <xdr:spPr bwMode="auto">
        <a:xfrm>
          <a:off x="55245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28" name="Texto 17" hidden="1">
          <a:extLst>
            <a:ext uri="{FF2B5EF4-FFF2-40B4-BE49-F238E27FC236}">
              <a16:creationId xmlns:a16="http://schemas.microsoft.com/office/drawing/2014/main" id="{00000000-0008-0000-0000-000014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29" name="Texto 17" hidden="1">
          <a:extLst>
            <a:ext uri="{FF2B5EF4-FFF2-40B4-BE49-F238E27FC236}">
              <a16:creationId xmlns:a16="http://schemas.microsoft.com/office/drawing/2014/main" id="{00000000-0008-0000-0000-000015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30" name="Texto 17" hidden="1">
          <a:extLst>
            <a:ext uri="{FF2B5EF4-FFF2-40B4-BE49-F238E27FC236}">
              <a16:creationId xmlns:a16="http://schemas.microsoft.com/office/drawing/2014/main" id="{00000000-0008-0000-0000-000016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31" name="Texto 17" hidden="1">
          <a:extLst>
            <a:ext uri="{FF2B5EF4-FFF2-40B4-BE49-F238E27FC236}">
              <a16:creationId xmlns:a16="http://schemas.microsoft.com/office/drawing/2014/main" id="{00000000-0008-0000-0000-000017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32" name="Texto 17" hidden="1">
          <a:extLst>
            <a:ext uri="{FF2B5EF4-FFF2-40B4-BE49-F238E27FC236}">
              <a16:creationId xmlns:a16="http://schemas.microsoft.com/office/drawing/2014/main" id="{00000000-0008-0000-0000-000018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33" name="Texto 17" hidden="1">
          <a:extLst>
            <a:ext uri="{FF2B5EF4-FFF2-40B4-BE49-F238E27FC236}">
              <a16:creationId xmlns:a16="http://schemas.microsoft.com/office/drawing/2014/main" id="{00000000-0008-0000-0000-000019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34" name="Texto 17" hidden="1">
          <a:extLst>
            <a:ext uri="{FF2B5EF4-FFF2-40B4-BE49-F238E27FC236}">
              <a16:creationId xmlns:a16="http://schemas.microsoft.com/office/drawing/2014/main" id="{00000000-0008-0000-0000-00001A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35" name="Texto 17" hidden="1">
          <a:extLst>
            <a:ext uri="{FF2B5EF4-FFF2-40B4-BE49-F238E27FC236}">
              <a16:creationId xmlns:a16="http://schemas.microsoft.com/office/drawing/2014/main" id="{00000000-0008-0000-0000-00001B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636" name="Texto 17" hidden="1">
          <a:extLst>
            <a:ext uri="{FF2B5EF4-FFF2-40B4-BE49-F238E27FC236}">
              <a16:creationId xmlns:a16="http://schemas.microsoft.com/office/drawing/2014/main" id="{00000000-0008-0000-0000-00001C12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637" name="Texto 17" hidden="1">
          <a:extLst>
            <a:ext uri="{FF2B5EF4-FFF2-40B4-BE49-F238E27FC236}">
              <a16:creationId xmlns:a16="http://schemas.microsoft.com/office/drawing/2014/main" id="{00000000-0008-0000-0000-00001D12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638" name="Texto 17" hidden="1">
          <a:extLst>
            <a:ext uri="{FF2B5EF4-FFF2-40B4-BE49-F238E27FC236}">
              <a16:creationId xmlns:a16="http://schemas.microsoft.com/office/drawing/2014/main" id="{00000000-0008-0000-0000-00001E12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639" name="Texto 17" hidden="1">
          <a:extLst>
            <a:ext uri="{FF2B5EF4-FFF2-40B4-BE49-F238E27FC236}">
              <a16:creationId xmlns:a16="http://schemas.microsoft.com/office/drawing/2014/main" id="{00000000-0008-0000-0000-00001F12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640" name="Texto 17" hidden="1">
          <a:extLst>
            <a:ext uri="{FF2B5EF4-FFF2-40B4-BE49-F238E27FC236}">
              <a16:creationId xmlns:a16="http://schemas.microsoft.com/office/drawing/2014/main" id="{00000000-0008-0000-0000-00002012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641" name="Texto 17" hidden="1">
          <a:extLst>
            <a:ext uri="{FF2B5EF4-FFF2-40B4-BE49-F238E27FC236}">
              <a16:creationId xmlns:a16="http://schemas.microsoft.com/office/drawing/2014/main" id="{00000000-0008-0000-0000-00002112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42" name="Texto 17" hidden="1">
          <a:extLst>
            <a:ext uri="{FF2B5EF4-FFF2-40B4-BE49-F238E27FC236}">
              <a16:creationId xmlns:a16="http://schemas.microsoft.com/office/drawing/2014/main" id="{00000000-0008-0000-0000-000022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43" name="Texto 17" hidden="1">
          <a:extLst>
            <a:ext uri="{FF2B5EF4-FFF2-40B4-BE49-F238E27FC236}">
              <a16:creationId xmlns:a16="http://schemas.microsoft.com/office/drawing/2014/main" id="{00000000-0008-0000-0000-000023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44" name="Texto 17" hidden="1">
          <a:extLst>
            <a:ext uri="{FF2B5EF4-FFF2-40B4-BE49-F238E27FC236}">
              <a16:creationId xmlns:a16="http://schemas.microsoft.com/office/drawing/2014/main" id="{00000000-0008-0000-0000-000024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45" name="Texto 17" hidden="1">
          <a:extLst>
            <a:ext uri="{FF2B5EF4-FFF2-40B4-BE49-F238E27FC236}">
              <a16:creationId xmlns:a16="http://schemas.microsoft.com/office/drawing/2014/main" id="{00000000-0008-0000-0000-000025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46" name="Texto 17" hidden="1">
          <a:extLst>
            <a:ext uri="{FF2B5EF4-FFF2-40B4-BE49-F238E27FC236}">
              <a16:creationId xmlns:a16="http://schemas.microsoft.com/office/drawing/2014/main" id="{00000000-0008-0000-0000-000026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47" name="Texto 17" hidden="1">
          <a:extLst>
            <a:ext uri="{FF2B5EF4-FFF2-40B4-BE49-F238E27FC236}">
              <a16:creationId xmlns:a16="http://schemas.microsoft.com/office/drawing/2014/main" id="{00000000-0008-0000-0000-000027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48" name="Texto 17" hidden="1">
          <a:extLst>
            <a:ext uri="{FF2B5EF4-FFF2-40B4-BE49-F238E27FC236}">
              <a16:creationId xmlns:a16="http://schemas.microsoft.com/office/drawing/2014/main" id="{00000000-0008-0000-0000-000028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49" name="Texto 17" hidden="1">
          <a:extLst>
            <a:ext uri="{FF2B5EF4-FFF2-40B4-BE49-F238E27FC236}">
              <a16:creationId xmlns:a16="http://schemas.microsoft.com/office/drawing/2014/main" id="{00000000-0008-0000-0000-000029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650" name="Texto 17" hidden="1">
          <a:extLst>
            <a:ext uri="{FF2B5EF4-FFF2-40B4-BE49-F238E27FC236}">
              <a16:creationId xmlns:a16="http://schemas.microsoft.com/office/drawing/2014/main" id="{00000000-0008-0000-0000-00002A12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651" name="Texto 17" hidden="1">
          <a:extLst>
            <a:ext uri="{FF2B5EF4-FFF2-40B4-BE49-F238E27FC236}">
              <a16:creationId xmlns:a16="http://schemas.microsoft.com/office/drawing/2014/main" id="{00000000-0008-0000-0000-00002B12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652" name="Texto 17" hidden="1">
          <a:extLst>
            <a:ext uri="{FF2B5EF4-FFF2-40B4-BE49-F238E27FC236}">
              <a16:creationId xmlns:a16="http://schemas.microsoft.com/office/drawing/2014/main" id="{00000000-0008-0000-0000-00002C12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653" name="Texto 17" hidden="1">
          <a:extLst>
            <a:ext uri="{FF2B5EF4-FFF2-40B4-BE49-F238E27FC236}">
              <a16:creationId xmlns:a16="http://schemas.microsoft.com/office/drawing/2014/main" id="{00000000-0008-0000-0000-00002D12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654" name="Texto 17" hidden="1">
          <a:extLst>
            <a:ext uri="{FF2B5EF4-FFF2-40B4-BE49-F238E27FC236}">
              <a16:creationId xmlns:a16="http://schemas.microsoft.com/office/drawing/2014/main" id="{00000000-0008-0000-0000-00002E12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655" name="Texto 17" hidden="1">
          <a:extLst>
            <a:ext uri="{FF2B5EF4-FFF2-40B4-BE49-F238E27FC236}">
              <a16:creationId xmlns:a16="http://schemas.microsoft.com/office/drawing/2014/main" id="{00000000-0008-0000-0000-00002F12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56" name="Texto 17" hidden="1">
          <a:extLst>
            <a:ext uri="{FF2B5EF4-FFF2-40B4-BE49-F238E27FC236}">
              <a16:creationId xmlns:a16="http://schemas.microsoft.com/office/drawing/2014/main" id="{00000000-0008-0000-0000-000030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57" name="Texto 17" hidden="1">
          <a:extLst>
            <a:ext uri="{FF2B5EF4-FFF2-40B4-BE49-F238E27FC236}">
              <a16:creationId xmlns:a16="http://schemas.microsoft.com/office/drawing/2014/main" id="{00000000-0008-0000-0000-000031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58" name="Texto 17" hidden="1">
          <a:extLst>
            <a:ext uri="{FF2B5EF4-FFF2-40B4-BE49-F238E27FC236}">
              <a16:creationId xmlns:a16="http://schemas.microsoft.com/office/drawing/2014/main" id="{00000000-0008-0000-0000-000032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59" name="Texto 17" hidden="1">
          <a:extLst>
            <a:ext uri="{FF2B5EF4-FFF2-40B4-BE49-F238E27FC236}">
              <a16:creationId xmlns:a16="http://schemas.microsoft.com/office/drawing/2014/main" id="{00000000-0008-0000-0000-000033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60" name="Texto 17" hidden="1">
          <a:extLst>
            <a:ext uri="{FF2B5EF4-FFF2-40B4-BE49-F238E27FC236}">
              <a16:creationId xmlns:a16="http://schemas.microsoft.com/office/drawing/2014/main" id="{00000000-0008-0000-0000-000034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61" name="Texto 17" hidden="1">
          <a:extLst>
            <a:ext uri="{FF2B5EF4-FFF2-40B4-BE49-F238E27FC236}">
              <a16:creationId xmlns:a16="http://schemas.microsoft.com/office/drawing/2014/main" id="{00000000-0008-0000-0000-000035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62" name="Texto 17" hidden="1">
          <a:extLst>
            <a:ext uri="{FF2B5EF4-FFF2-40B4-BE49-F238E27FC236}">
              <a16:creationId xmlns:a16="http://schemas.microsoft.com/office/drawing/2014/main" id="{00000000-0008-0000-0000-000036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4663" name="Texto 17" hidden="1">
          <a:extLst>
            <a:ext uri="{FF2B5EF4-FFF2-40B4-BE49-F238E27FC236}">
              <a16:creationId xmlns:a16="http://schemas.microsoft.com/office/drawing/2014/main" id="{00000000-0008-0000-0000-000037120000}"/>
            </a:ext>
          </a:extLst>
        </xdr:cNvPr>
        <xdr:cNvSpPr txBox="1">
          <a:spLocks noChangeArrowheads="1"/>
        </xdr:cNvSpPr>
      </xdr:nvSpPr>
      <xdr:spPr bwMode="auto">
        <a:xfrm>
          <a:off x="55245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64" name="Texto 17" hidden="1">
          <a:extLst>
            <a:ext uri="{FF2B5EF4-FFF2-40B4-BE49-F238E27FC236}">
              <a16:creationId xmlns:a16="http://schemas.microsoft.com/office/drawing/2014/main" id="{00000000-0008-0000-0000-000038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65" name="Texto 17" hidden="1">
          <a:extLst>
            <a:ext uri="{FF2B5EF4-FFF2-40B4-BE49-F238E27FC236}">
              <a16:creationId xmlns:a16="http://schemas.microsoft.com/office/drawing/2014/main" id="{00000000-0008-0000-0000-000039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66" name="Texto 17" hidden="1">
          <a:extLst>
            <a:ext uri="{FF2B5EF4-FFF2-40B4-BE49-F238E27FC236}">
              <a16:creationId xmlns:a16="http://schemas.microsoft.com/office/drawing/2014/main" id="{00000000-0008-0000-0000-00003A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67" name="Texto 17" hidden="1">
          <a:extLst>
            <a:ext uri="{FF2B5EF4-FFF2-40B4-BE49-F238E27FC236}">
              <a16:creationId xmlns:a16="http://schemas.microsoft.com/office/drawing/2014/main" id="{00000000-0008-0000-0000-00003B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68" name="Texto 17" hidden="1">
          <a:extLst>
            <a:ext uri="{FF2B5EF4-FFF2-40B4-BE49-F238E27FC236}">
              <a16:creationId xmlns:a16="http://schemas.microsoft.com/office/drawing/2014/main" id="{00000000-0008-0000-0000-00003C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69" name="Texto 17" hidden="1">
          <a:extLst>
            <a:ext uri="{FF2B5EF4-FFF2-40B4-BE49-F238E27FC236}">
              <a16:creationId xmlns:a16="http://schemas.microsoft.com/office/drawing/2014/main" id="{00000000-0008-0000-0000-00003D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70" name="Texto 17" hidden="1">
          <a:extLst>
            <a:ext uri="{FF2B5EF4-FFF2-40B4-BE49-F238E27FC236}">
              <a16:creationId xmlns:a16="http://schemas.microsoft.com/office/drawing/2014/main" id="{00000000-0008-0000-0000-00003E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71" name="Texto 17" hidden="1">
          <a:extLst>
            <a:ext uri="{FF2B5EF4-FFF2-40B4-BE49-F238E27FC236}">
              <a16:creationId xmlns:a16="http://schemas.microsoft.com/office/drawing/2014/main" id="{00000000-0008-0000-0000-00003F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672" name="Texto 17" hidden="1">
          <a:extLst>
            <a:ext uri="{FF2B5EF4-FFF2-40B4-BE49-F238E27FC236}">
              <a16:creationId xmlns:a16="http://schemas.microsoft.com/office/drawing/2014/main" id="{00000000-0008-0000-0000-00004012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673" name="Texto 17" hidden="1">
          <a:extLst>
            <a:ext uri="{FF2B5EF4-FFF2-40B4-BE49-F238E27FC236}">
              <a16:creationId xmlns:a16="http://schemas.microsoft.com/office/drawing/2014/main" id="{00000000-0008-0000-0000-00004112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674" name="Texto 17" hidden="1">
          <a:extLst>
            <a:ext uri="{FF2B5EF4-FFF2-40B4-BE49-F238E27FC236}">
              <a16:creationId xmlns:a16="http://schemas.microsoft.com/office/drawing/2014/main" id="{00000000-0008-0000-0000-00004212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675" name="Texto 17" hidden="1">
          <a:extLst>
            <a:ext uri="{FF2B5EF4-FFF2-40B4-BE49-F238E27FC236}">
              <a16:creationId xmlns:a16="http://schemas.microsoft.com/office/drawing/2014/main" id="{00000000-0008-0000-0000-00004312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676" name="Texto 17" hidden="1">
          <a:extLst>
            <a:ext uri="{FF2B5EF4-FFF2-40B4-BE49-F238E27FC236}">
              <a16:creationId xmlns:a16="http://schemas.microsoft.com/office/drawing/2014/main" id="{00000000-0008-0000-0000-00004412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677" name="Texto 17" hidden="1">
          <a:extLst>
            <a:ext uri="{FF2B5EF4-FFF2-40B4-BE49-F238E27FC236}">
              <a16:creationId xmlns:a16="http://schemas.microsoft.com/office/drawing/2014/main" id="{00000000-0008-0000-0000-00004512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78" name="Texto 17" hidden="1">
          <a:extLst>
            <a:ext uri="{FF2B5EF4-FFF2-40B4-BE49-F238E27FC236}">
              <a16:creationId xmlns:a16="http://schemas.microsoft.com/office/drawing/2014/main" id="{00000000-0008-0000-0000-000046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79" name="Texto 17" hidden="1">
          <a:extLst>
            <a:ext uri="{FF2B5EF4-FFF2-40B4-BE49-F238E27FC236}">
              <a16:creationId xmlns:a16="http://schemas.microsoft.com/office/drawing/2014/main" id="{00000000-0008-0000-0000-000047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80" name="Texto 17" hidden="1">
          <a:extLst>
            <a:ext uri="{FF2B5EF4-FFF2-40B4-BE49-F238E27FC236}">
              <a16:creationId xmlns:a16="http://schemas.microsoft.com/office/drawing/2014/main" id="{00000000-0008-0000-0000-000048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81" name="Texto 17" hidden="1">
          <a:extLst>
            <a:ext uri="{FF2B5EF4-FFF2-40B4-BE49-F238E27FC236}">
              <a16:creationId xmlns:a16="http://schemas.microsoft.com/office/drawing/2014/main" id="{00000000-0008-0000-0000-000049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82" name="Texto 17" hidden="1">
          <a:extLst>
            <a:ext uri="{FF2B5EF4-FFF2-40B4-BE49-F238E27FC236}">
              <a16:creationId xmlns:a16="http://schemas.microsoft.com/office/drawing/2014/main" id="{00000000-0008-0000-0000-00004A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83" name="Texto 17" hidden="1">
          <a:extLst>
            <a:ext uri="{FF2B5EF4-FFF2-40B4-BE49-F238E27FC236}">
              <a16:creationId xmlns:a16="http://schemas.microsoft.com/office/drawing/2014/main" id="{00000000-0008-0000-0000-00004B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84" name="Texto 17" hidden="1">
          <a:extLst>
            <a:ext uri="{FF2B5EF4-FFF2-40B4-BE49-F238E27FC236}">
              <a16:creationId xmlns:a16="http://schemas.microsoft.com/office/drawing/2014/main" id="{00000000-0008-0000-0000-00004C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85" name="Texto 17" hidden="1">
          <a:extLst>
            <a:ext uri="{FF2B5EF4-FFF2-40B4-BE49-F238E27FC236}">
              <a16:creationId xmlns:a16="http://schemas.microsoft.com/office/drawing/2014/main" id="{00000000-0008-0000-0000-00004D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686" name="Texto 17" hidden="1">
          <a:extLst>
            <a:ext uri="{FF2B5EF4-FFF2-40B4-BE49-F238E27FC236}">
              <a16:creationId xmlns:a16="http://schemas.microsoft.com/office/drawing/2014/main" id="{00000000-0008-0000-0000-00004E12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687" name="Texto 17" hidden="1">
          <a:extLst>
            <a:ext uri="{FF2B5EF4-FFF2-40B4-BE49-F238E27FC236}">
              <a16:creationId xmlns:a16="http://schemas.microsoft.com/office/drawing/2014/main" id="{00000000-0008-0000-0000-00004F12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688" name="Texto 17" hidden="1">
          <a:extLst>
            <a:ext uri="{FF2B5EF4-FFF2-40B4-BE49-F238E27FC236}">
              <a16:creationId xmlns:a16="http://schemas.microsoft.com/office/drawing/2014/main" id="{00000000-0008-0000-0000-00005012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689" name="Texto 17" hidden="1">
          <a:extLst>
            <a:ext uri="{FF2B5EF4-FFF2-40B4-BE49-F238E27FC236}">
              <a16:creationId xmlns:a16="http://schemas.microsoft.com/office/drawing/2014/main" id="{00000000-0008-0000-0000-00005112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690" name="Texto 17" hidden="1">
          <a:extLst>
            <a:ext uri="{FF2B5EF4-FFF2-40B4-BE49-F238E27FC236}">
              <a16:creationId xmlns:a16="http://schemas.microsoft.com/office/drawing/2014/main" id="{00000000-0008-0000-0000-00005212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691" name="Texto 17" hidden="1">
          <a:extLst>
            <a:ext uri="{FF2B5EF4-FFF2-40B4-BE49-F238E27FC236}">
              <a16:creationId xmlns:a16="http://schemas.microsoft.com/office/drawing/2014/main" id="{00000000-0008-0000-0000-00005312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92" name="Texto 17" hidden="1">
          <a:extLst>
            <a:ext uri="{FF2B5EF4-FFF2-40B4-BE49-F238E27FC236}">
              <a16:creationId xmlns:a16="http://schemas.microsoft.com/office/drawing/2014/main" id="{00000000-0008-0000-0000-000054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93" name="Texto 17" hidden="1">
          <a:extLst>
            <a:ext uri="{FF2B5EF4-FFF2-40B4-BE49-F238E27FC236}">
              <a16:creationId xmlns:a16="http://schemas.microsoft.com/office/drawing/2014/main" id="{00000000-0008-0000-0000-000055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94" name="Texto 17" hidden="1">
          <a:extLst>
            <a:ext uri="{FF2B5EF4-FFF2-40B4-BE49-F238E27FC236}">
              <a16:creationId xmlns:a16="http://schemas.microsoft.com/office/drawing/2014/main" id="{00000000-0008-0000-0000-000056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95" name="Texto 17" hidden="1">
          <a:extLst>
            <a:ext uri="{FF2B5EF4-FFF2-40B4-BE49-F238E27FC236}">
              <a16:creationId xmlns:a16="http://schemas.microsoft.com/office/drawing/2014/main" id="{00000000-0008-0000-0000-000057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96" name="Texto 17" hidden="1">
          <a:extLst>
            <a:ext uri="{FF2B5EF4-FFF2-40B4-BE49-F238E27FC236}">
              <a16:creationId xmlns:a16="http://schemas.microsoft.com/office/drawing/2014/main" id="{00000000-0008-0000-0000-000058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97" name="Texto 17" hidden="1">
          <a:extLst>
            <a:ext uri="{FF2B5EF4-FFF2-40B4-BE49-F238E27FC236}">
              <a16:creationId xmlns:a16="http://schemas.microsoft.com/office/drawing/2014/main" id="{00000000-0008-0000-0000-000059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98" name="Texto 17" hidden="1">
          <a:extLst>
            <a:ext uri="{FF2B5EF4-FFF2-40B4-BE49-F238E27FC236}">
              <a16:creationId xmlns:a16="http://schemas.microsoft.com/office/drawing/2014/main" id="{00000000-0008-0000-0000-00005A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4699" name="Texto 17" hidden="1">
          <a:extLst>
            <a:ext uri="{FF2B5EF4-FFF2-40B4-BE49-F238E27FC236}">
              <a16:creationId xmlns:a16="http://schemas.microsoft.com/office/drawing/2014/main" id="{00000000-0008-0000-0000-00005B120000}"/>
            </a:ext>
          </a:extLst>
        </xdr:cNvPr>
        <xdr:cNvSpPr txBox="1">
          <a:spLocks noChangeArrowheads="1"/>
        </xdr:cNvSpPr>
      </xdr:nvSpPr>
      <xdr:spPr bwMode="auto">
        <a:xfrm>
          <a:off x="55245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372" name="Texto 17" hidden="1">
          <a:extLst>
            <a:ext uri="{FF2B5EF4-FFF2-40B4-BE49-F238E27FC236}">
              <a16:creationId xmlns:a16="http://schemas.microsoft.com/office/drawing/2014/main" id="{00000000-0008-0000-0000-00001411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373" name="Texto 17" hidden="1">
          <a:extLst>
            <a:ext uri="{FF2B5EF4-FFF2-40B4-BE49-F238E27FC236}">
              <a16:creationId xmlns:a16="http://schemas.microsoft.com/office/drawing/2014/main" id="{00000000-0008-0000-0000-00001511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374" name="Texto 17" hidden="1">
          <a:extLst>
            <a:ext uri="{FF2B5EF4-FFF2-40B4-BE49-F238E27FC236}">
              <a16:creationId xmlns:a16="http://schemas.microsoft.com/office/drawing/2014/main" id="{00000000-0008-0000-0000-00001611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375" name="Texto 17" hidden="1">
          <a:extLst>
            <a:ext uri="{FF2B5EF4-FFF2-40B4-BE49-F238E27FC236}">
              <a16:creationId xmlns:a16="http://schemas.microsoft.com/office/drawing/2014/main" id="{00000000-0008-0000-0000-00001711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376" name="Texto 17" hidden="1">
          <a:extLst>
            <a:ext uri="{FF2B5EF4-FFF2-40B4-BE49-F238E27FC236}">
              <a16:creationId xmlns:a16="http://schemas.microsoft.com/office/drawing/2014/main" id="{00000000-0008-0000-0000-00001811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377" name="Texto 17" hidden="1">
          <a:extLst>
            <a:ext uri="{FF2B5EF4-FFF2-40B4-BE49-F238E27FC236}">
              <a16:creationId xmlns:a16="http://schemas.microsoft.com/office/drawing/2014/main" id="{00000000-0008-0000-0000-00001911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378" name="Texto 17" hidden="1">
          <a:extLst>
            <a:ext uri="{FF2B5EF4-FFF2-40B4-BE49-F238E27FC236}">
              <a16:creationId xmlns:a16="http://schemas.microsoft.com/office/drawing/2014/main" id="{00000000-0008-0000-0000-00001A11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379" name="Texto 17" hidden="1">
          <a:extLst>
            <a:ext uri="{FF2B5EF4-FFF2-40B4-BE49-F238E27FC236}">
              <a16:creationId xmlns:a16="http://schemas.microsoft.com/office/drawing/2014/main" id="{00000000-0008-0000-0000-00001B11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380" name="Texto 17" hidden="1">
          <a:extLst>
            <a:ext uri="{FF2B5EF4-FFF2-40B4-BE49-F238E27FC236}">
              <a16:creationId xmlns:a16="http://schemas.microsoft.com/office/drawing/2014/main" id="{00000000-0008-0000-0000-00001C11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381" name="Texto 17" hidden="1">
          <a:extLst>
            <a:ext uri="{FF2B5EF4-FFF2-40B4-BE49-F238E27FC236}">
              <a16:creationId xmlns:a16="http://schemas.microsoft.com/office/drawing/2014/main" id="{00000000-0008-0000-0000-00001D11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382" name="Texto 17" hidden="1">
          <a:extLst>
            <a:ext uri="{FF2B5EF4-FFF2-40B4-BE49-F238E27FC236}">
              <a16:creationId xmlns:a16="http://schemas.microsoft.com/office/drawing/2014/main" id="{00000000-0008-0000-0000-00001E11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383" name="Texto 17" hidden="1">
          <a:extLst>
            <a:ext uri="{FF2B5EF4-FFF2-40B4-BE49-F238E27FC236}">
              <a16:creationId xmlns:a16="http://schemas.microsoft.com/office/drawing/2014/main" id="{00000000-0008-0000-0000-00001F11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384" name="Texto 17" hidden="1">
          <a:extLst>
            <a:ext uri="{FF2B5EF4-FFF2-40B4-BE49-F238E27FC236}">
              <a16:creationId xmlns:a16="http://schemas.microsoft.com/office/drawing/2014/main" id="{00000000-0008-0000-0000-00002011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385" name="Texto 17" hidden="1">
          <a:extLst>
            <a:ext uri="{FF2B5EF4-FFF2-40B4-BE49-F238E27FC236}">
              <a16:creationId xmlns:a16="http://schemas.microsoft.com/office/drawing/2014/main" id="{00000000-0008-0000-0000-00002111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386" name="Texto 17" hidden="1">
          <a:extLst>
            <a:ext uri="{FF2B5EF4-FFF2-40B4-BE49-F238E27FC236}">
              <a16:creationId xmlns:a16="http://schemas.microsoft.com/office/drawing/2014/main" id="{00000000-0008-0000-0000-00002211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387" name="Texto 17" hidden="1">
          <a:extLst>
            <a:ext uri="{FF2B5EF4-FFF2-40B4-BE49-F238E27FC236}">
              <a16:creationId xmlns:a16="http://schemas.microsoft.com/office/drawing/2014/main" id="{00000000-0008-0000-0000-00002311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388" name="Texto 17" hidden="1">
          <a:extLst>
            <a:ext uri="{FF2B5EF4-FFF2-40B4-BE49-F238E27FC236}">
              <a16:creationId xmlns:a16="http://schemas.microsoft.com/office/drawing/2014/main" id="{00000000-0008-0000-0000-00002411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389" name="Texto 17" hidden="1">
          <a:extLst>
            <a:ext uri="{FF2B5EF4-FFF2-40B4-BE49-F238E27FC236}">
              <a16:creationId xmlns:a16="http://schemas.microsoft.com/office/drawing/2014/main" id="{00000000-0008-0000-0000-00002511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390" name="Texto 17" hidden="1">
          <a:extLst>
            <a:ext uri="{FF2B5EF4-FFF2-40B4-BE49-F238E27FC236}">
              <a16:creationId xmlns:a16="http://schemas.microsoft.com/office/drawing/2014/main" id="{00000000-0008-0000-0000-00002611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391" name="Texto 17" hidden="1">
          <a:extLst>
            <a:ext uri="{FF2B5EF4-FFF2-40B4-BE49-F238E27FC236}">
              <a16:creationId xmlns:a16="http://schemas.microsoft.com/office/drawing/2014/main" id="{00000000-0008-0000-0000-00002711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392" name="Texto 17" hidden="1">
          <a:extLst>
            <a:ext uri="{FF2B5EF4-FFF2-40B4-BE49-F238E27FC236}">
              <a16:creationId xmlns:a16="http://schemas.microsoft.com/office/drawing/2014/main" id="{00000000-0008-0000-0000-00002811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393" name="Texto 17" hidden="1">
          <a:extLst>
            <a:ext uri="{FF2B5EF4-FFF2-40B4-BE49-F238E27FC236}">
              <a16:creationId xmlns:a16="http://schemas.microsoft.com/office/drawing/2014/main" id="{00000000-0008-0000-0000-00002911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394" name="Texto 17" hidden="1">
          <a:extLst>
            <a:ext uri="{FF2B5EF4-FFF2-40B4-BE49-F238E27FC236}">
              <a16:creationId xmlns:a16="http://schemas.microsoft.com/office/drawing/2014/main" id="{00000000-0008-0000-0000-00002A11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395" name="Texto 17" hidden="1">
          <a:extLst>
            <a:ext uri="{FF2B5EF4-FFF2-40B4-BE49-F238E27FC236}">
              <a16:creationId xmlns:a16="http://schemas.microsoft.com/office/drawing/2014/main" id="{00000000-0008-0000-0000-00002B11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396" name="Texto 17" hidden="1">
          <a:extLst>
            <a:ext uri="{FF2B5EF4-FFF2-40B4-BE49-F238E27FC236}">
              <a16:creationId xmlns:a16="http://schemas.microsoft.com/office/drawing/2014/main" id="{00000000-0008-0000-0000-00002C11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397" name="Texto 17" hidden="1">
          <a:extLst>
            <a:ext uri="{FF2B5EF4-FFF2-40B4-BE49-F238E27FC236}">
              <a16:creationId xmlns:a16="http://schemas.microsoft.com/office/drawing/2014/main" id="{00000000-0008-0000-0000-00002D11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398" name="Texto 17" hidden="1">
          <a:extLst>
            <a:ext uri="{FF2B5EF4-FFF2-40B4-BE49-F238E27FC236}">
              <a16:creationId xmlns:a16="http://schemas.microsoft.com/office/drawing/2014/main" id="{00000000-0008-0000-0000-00002E11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399" name="Texto 17" hidden="1">
          <a:extLst>
            <a:ext uri="{FF2B5EF4-FFF2-40B4-BE49-F238E27FC236}">
              <a16:creationId xmlns:a16="http://schemas.microsoft.com/office/drawing/2014/main" id="{00000000-0008-0000-0000-00002F11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00" name="Texto 17" hidden="1">
          <a:extLst>
            <a:ext uri="{FF2B5EF4-FFF2-40B4-BE49-F238E27FC236}">
              <a16:creationId xmlns:a16="http://schemas.microsoft.com/office/drawing/2014/main" id="{00000000-0008-0000-0000-00003011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01" name="Texto 17" hidden="1">
          <a:extLst>
            <a:ext uri="{FF2B5EF4-FFF2-40B4-BE49-F238E27FC236}">
              <a16:creationId xmlns:a16="http://schemas.microsoft.com/office/drawing/2014/main" id="{00000000-0008-0000-0000-00003111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02" name="Texto 17" hidden="1">
          <a:extLst>
            <a:ext uri="{FF2B5EF4-FFF2-40B4-BE49-F238E27FC236}">
              <a16:creationId xmlns:a16="http://schemas.microsoft.com/office/drawing/2014/main" id="{00000000-0008-0000-0000-00003211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03" name="Texto 17" hidden="1">
          <a:extLst>
            <a:ext uri="{FF2B5EF4-FFF2-40B4-BE49-F238E27FC236}">
              <a16:creationId xmlns:a16="http://schemas.microsoft.com/office/drawing/2014/main" id="{00000000-0008-0000-0000-00003311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04" name="Texto 17" hidden="1">
          <a:extLst>
            <a:ext uri="{FF2B5EF4-FFF2-40B4-BE49-F238E27FC236}">
              <a16:creationId xmlns:a16="http://schemas.microsoft.com/office/drawing/2014/main" id="{00000000-0008-0000-0000-00003411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05" name="Texto 17" hidden="1">
          <a:extLst>
            <a:ext uri="{FF2B5EF4-FFF2-40B4-BE49-F238E27FC236}">
              <a16:creationId xmlns:a16="http://schemas.microsoft.com/office/drawing/2014/main" id="{00000000-0008-0000-0000-00003511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06" name="Texto 17" hidden="1">
          <a:extLst>
            <a:ext uri="{FF2B5EF4-FFF2-40B4-BE49-F238E27FC236}">
              <a16:creationId xmlns:a16="http://schemas.microsoft.com/office/drawing/2014/main" id="{00000000-0008-0000-0000-00003611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4407" name="Texto 17" hidden="1">
          <a:extLst>
            <a:ext uri="{FF2B5EF4-FFF2-40B4-BE49-F238E27FC236}">
              <a16:creationId xmlns:a16="http://schemas.microsoft.com/office/drawing/2014/main" id="{00000000-0008-0000-0000-000037110000}"/>
            </a:ext>
          </a:extLst>
        </xdr:cNvPr>
        <xdr:cNvSpPr txBox="1">
          <a:spLocks noChangeArrowheads="1"/>
        </xdr:cNvSpPr>
      </xdr:nvSpPr>
      <xdr:spPr bwMode="auto">
        <a:xfrm>
          <a:off x="55245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08" name="Texto 17" hidden="1">
          <a:extLst>
            <a:ext uri="{FF2B5EF4-FFF2-40B4-BE49-F238E27FC236}">
              <a16:creationId xmlns:a16="http://schemas.microsoft.com/office/drawing/2014/main" id="{00000000-0008-0000-0000-00003811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00" name="Texto 17" hidden="1">
          <a:extLst>
            <a:ext uri="{FF2B5EF4-FFF2-40B4-BE49-F238E27FC236}">
              <a16:creationId xmlns:a16="http://schemas.microsoft.com/office/drawing/2014/main" id="{00000000-0008-0000-0000-00005C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01" name="Texto 17" hidden="1">
          <a:extLst>
            <a:ext uri="{FF2B5EF4-FFF2-40B4-BE49-F238E27FC236}">
              <a16:creationId xmlns:a16="http://schemas.microsoft.com/office/drawing/2014/main" id="{00000000-0008-0000-0000-00005D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02" name="Texto 17" hidden="1">
          <a:extLst>
            <a:ext uri="{FF2B5EF4-FFF2-40B4-BE49-F238E27FC236}">
              <a16:creationId xmlns:a16="http://schemas.microsoft.com/office/drawing/2014/main" id="{00000000-0008-0000-0000-00005E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03" name="Texto 17" hidden="1">
          <a:extLst>
            <a:ext uri="{FF2B5EF4-FFF2-40B4-BE49-F238E27FC236}">
              <a16:creationId xmlns:a16="http://schemas.microsoft.com/office/drawing/2014/main" id="{00000000-0008-0000-0000-00005F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04" name="Texto 17" hidden="1">
          <a:extLst>
            <a:ext uri="{FF2B5EF4-FFF2-40B4-BE49-F238E27FC236}">
              <a16:creationId xmlns:a16="http://schemas.microsoft.com/office/drawing/2014/main" id="{00000000-0008-0000-0000-000060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05" name="Texto 17" hidden="1">
          <a:extLst>
            <a:ext uri="{FF2B5EF4-FFF2-40B4-BE49-F238E27FC236}">
              <a16:creationId xmlns:a16="http://schemas.microsoft.com/office/drawing/2014/main" id="{00000000-0008-0000-0000-000061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06" name="Texto 17" hidden="1">
          <a:extLst>
            <a:ext uri="{FF2B5EF4-FFF2-40B4-BE49-F238E27FC236}">
              <a16:creationId xmlns:a16="http://schemas.microsoft.com/office/drawing/2014/main" id="{00000000-0008-0000-0000-000062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707" name="Texto 17" hidden="1">
          <a:extLst>
            <a:ext uri="{FF2B5EF4-FFF2-40B4-BE49-F238E27FC236}">
              <a16:creationId xmlns:a16="http://schemas.microsoft.com/office/drawing/2014/main" id="{00000000-0008-0000-0000-000063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708" name="Texto 17" hidden="1">
          <a:extLst>
            <a:ext uri="{FF2B5EF4-FFF2-40B4-BE49-F238E27FC236}">
              <a16:creationId xmlns:a16="http://schemas.microsoft.com/office/drawing/2014/main" id="{00000000-0008-0000-0000-000064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709" name="Texto 17" hidden="1">
          <a:extLst>
            <a:ext uri="{FF2B5EF4-FFF2-40B4-BE49-F238E27FC236}">
              <a16:creationId xmlns:a16="http://schemas.microsoft.com/office/drawing/2014/main" id="{00000000-0008-0000-0000-000065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710" name="Texto 17" hidden="1">
          <a:extLst>
            <a:ext uri="{FF2B5EF4-FFF2-40B4-BE49-F238E27FC236}">
              <a16:creationId xmlns:a16="http://schemas.microsoft.com/office/drawing/2014/main" id="{00000000-0008-0000-0000-000066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711" name="Texto 17" hidden="1">
          <a:extLst>
            <a:ext uri="{FF2B5EF4-FFF2-40B4-BE49-F238E27FC236}">
              <a16:creationId xmlns:a16="http://schemas.microsoft.com/office/drawing/2014/main" id="{00000000-0008-0000-0000-000067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712" name="Texto 17" hidden="1">
          <a:extLst>
            <a:ext uri="{FF2B5EF4-FFF2-40B4-BE49-F238E27FC236}">
              <a16:creationId xmlns:a16="http://schemas.microsoft.com/office/drawing/2014/main" id="{00000000-0008-0000-0000-000068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13" name="Texto 17" hidden="1">
          <a:extLst>
            <a:ext uri="{FF2B5EF4-FFF2-40B4-BE49-F238E27FC236}">
              <a16:creationId xmlns:a16="http://schemas.microsoft.com/office/drawing/2014/main" id="{00000000-0008-0000-0000-000069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14" name="Texto 17" hidden="1">
          <a:extLst>
            <a:ext uri="{FF2B5EF4-FFF2-40B4-BE49-F238E27FC236}">
              <a16:creationId xmlns:a16="http://schemas.microsoft.com/office/drawing/2014/main" id="{00000000-0008-0000-0000-00006A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15" name="Texto 17" hidden="1">
          <a:extLst>
            <a:ext uri="{FF2B5EF4-FFF2-40B4-BE49-F238E27FC236}">
              <a16:creationId xmlns:a16="http://schemas.microsoft.com/office/drawing/2014/main" id="{00000000-0008-0000-0000-00006B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16" name="Texto 17" hidden="1">
          <a:extLst>
            <a:ext uri="{FF2B5EF4-FFF2-40B4-BE49-F238E27FC236}">
              <a16:creationId xmlns:a16="http://schemas.microsoft.com/office/drawing/2014/main" id="{00000000-0008-0000-0000-00006C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17" name="Texto 17" hidden="1">
          <a:extLst>
            <a:ext uri="{FF2B5EF4-FFF2-40B4-BE49-F238E27FC236}">
              <a16:creationId xmlns:a16="http://schemas.microsoft.com/office/drawing/2014/main" id="{00000000-0008-0000-0000-00006D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18" name="Texto 17" hidden="1">
          <a:extLst>
            <a:ext uri="{FF2B5EF4-FFF2-40B4-BE49-F238E27FC236}">
              <a16:creationId xmlns:a16="http://schemas.microsoft.com/office/drawing/2014/main" id="{00000000-0008-0000-0000-00006E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19" name="Texto 17" hidden="1">
          <a:extLst>
            <a:ext uri="{FF2B5EF4-FFF2-40B4-BE49-F238E27FC236}">
              <a16:creationId xmlns:a16="http://schemas.microsoft.com/office/drawing/2014/main" id="{00000000-0008-0000-0000-00006F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20" name="Texto 17" hidden="1">
          <a:extLst>
            <a:ext uri="{FF2B5EF4-FFF2-40B4-BE49-F238E27FC236}">
              <a16:creationId xmlns:a16="http://schemas.microsoft.com/office/drawing/2014/main" id="{00000000-0008-0000-0000-000070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721" name="Texto 17" hidden="1">
          <a:extLst>
            <a:ext uri="{FF2B5EF4-FFF2-40B4-BE49-F238E27FC236}">
              <a16:creationId xmlns:a16="http://schemas.microsoft.com/office/drawing/2014/main" id="{00000000-0008-0000-0000-000071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722" name="Texto 17" hidden="1">
          <a:extLst>
            <a:ext uri="{FF2B5EF4-FFF2-40B4-BE49-F238E27FC236}">
              <a16:creationId xmlns:a16="http://schemas.microsoft.com/office/drawing/2014/main" id="{00000000-0008-0000-0000-000072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723" name="Texto 17" hidden="1">
          <a:extLst>
            <a:ext uri="{FF2B5EF4-FFF2-40B4-BE49-F238E27FC236}">
              <a16:creationId xmlns:a16="http://schemas.microsoft.com/office/drawing/2014/main" id="{00000000-0008-0000-0000-000073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724" name="Texto 17" hidden="1">
          <a:extLst>
            <a:ext uri="{FF2B5EF4-FFF2-40B4-BE49-F238E27FC236}">
              <a16:creationId xmlns:a16="http://schemas.microsoft.com/office/drawing/2014/main" id="{00000000-0008-0000-0000-000074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725" name="Texto 17" hidden="1">
          <a:extLst>
            <a:ext uri="{FF2B5EF4-FFF2-40B4-BE49-F238E27FC236}">
              <a16:creationId xmlns:a16="http://schemas.microsoft.com/office/drawing/2014/main" id="{00000000-0008-0000-0000-000075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726" name="Texto 17" hidden="1">
          <a:extLst>
            <a:ext uri="{FF2B5EF4-FFF2-40B4-BE49-F238E27FC236}">
              <a16:creationId xmlns:a16="http://schemas.microsoft.com/office/drawing/2014/main" id="{00000000-0008-0000-0000-000076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27" name="Texto 17" hidden="1">
          <a:extLst>
            <a:ext uri="{FF2B5EF4-FFF2-40B4-BE49-F238E27FC236}">
              <a16:creationId xmlns:a16="http://schemas.microsoft.com/office/drawing/2014/main" id="{00000000-0008-0000-0000-000077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28" name="Texto 17" hidden="1">
          <a:extLst>
            <a:ext uri="{FF2B5EF4-FFF2-40B4-BE49-F238E27FC236}">
              <a16:creationId xmlns:a16="http://schemas.microsoft.com/office/drawing/2014/main" id="{00000000-0008-0000-0000-000078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29" name="Texto 17" hidden="1">
          <a:extLst>
            <a:ext uri="{FF2B5EF4-FFF2-40B4-BE49-F238E27FC236}">
              <a16:creationId xmlns:a16="http://schemas.microsoft.com/office/drawing/2014/main" id="{00000000-0008-0000-0000-000079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30" name="Texto 17" hidden="1">
          <a:extLst>
            <a:ext uri="{FF2B5EF4-FFF2-40B4-BE49-F238E27FC236}">
              <a16:creationId xmlns:a16="http://schemas.microsoft.com/office/drawing/2014/main" id="{00000000-0008-0000-0000-00007A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31" name="Texto 17" hidden="1">
          <a:extLst>
            <a:ext uri="{FF2B5EF4-FFF2-40B4-BE49-F238E27FC236}">
              <a16:creationId xmlns:a16="http://schemas.microsoft.com/office/drawing/2014/main" id="{00000000-0008-0000-0000-00007B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32" name="Texto 17" hidden="1">
          <a:extLst>
            <a:ext uri="{FF2B5EF4-FFF2-40B4-BE49-F238E27FC236}">
              <a16:creationId xmlns:a16="http://schemas.microsoft.com/office/drawing/2014/main" id="{00000000-0008-0000-0000-00007C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33" name="Texto 17" hidden="1">
          <a:extLst>
            <a:ext uri="{FF2B5EF4-FFF2-40B4-BE49-F238E27FC236}">
              <a16:creationId xmlns:a16="http://schemas.microsoft.com/office/drawing/2014/main" id="{00000000-0008-0000-0000-00007D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4734" name="Texto 17" hidden="1">
          <a:extLst>
            <a:ext uri="{FF2B5EF4-FFF2-40B4-BE49-F238E27FC236}">
              <a16:creationId xmlns:a16="http://schemas.microsoft.com/office/drawing/2014/main" id="{00000000-0008-0000-0000-00007E120000}"/>
            </a:ext>
          </a:extLst>
        </xdr:cNvPr>
        <xdr:cNvSpPr txBox="1">
          <a:spLocks noChangeArrowheads="1"/>
        </xdr:cNvSpPr>
      </xdr:nvSpPr>
      <xdr:spPr bwMode="auto">
        <a:xfrm>
          <a:off x="55245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35" name="Texto 17" hidden="1">
          <a:extLst>
            <a:ext uri="{FF2B5EF4-FFF2-40B4-BE49-F238E27FC236}">
              <a16:creationId xmlns:a16="http://schemas.microsoft.com/office/drawing/2014/main" id="{00000000-0008-0000-0000-00007F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36" name="Texto 17" hidden="1">
          <a:extLst>
            <a:ext uri="{FF2B5EF4-FFF2-40B4-BE49-F238E27FC236}">
              <a16:creationId xmlns:a16="http://schemas.microsoft.com/office/drawing/2014/main" id="{00000000-0008-0000-0000-000080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37" name="Texto 17" hidden="1">
          <a:extLst>
            <a:ext uri="{FF2B5EF4-FFF2-40B4-BE49-F238E27FC236}">
              <a16:creationId xmlns:a16="http://schemas.microsoft.com/office/drawing/2014/main" id="{00000000-0008-0000-0000-000081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38" name="Texto 17" hidden="1">
          <a:extLst>
            <a:ext uri="{FF2B5EF4-FFF2-40B4-BE49-F238E27FC236}">
              <a16:creationId xmlns:a16="http://schemas.microsoft.com/office/drawing/2014/main" id="{00000000-0008-0000-0000-000082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39" name="Texto 17" hidden="1">
          <a:extLst>
            <a:ext uri="{FF2B5EF4-FFF2-40B4-BE49-F238E27FC236}">
              <a16:creationId xmlns:a16="http://schemas.microsoft.com/office/drawing/2014/main" id="{00000000-0008-0000-0000-000083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40" name="Texto 17" hidden="1">
          <a:extLst>
            <a:ext uri="{FF2B5EF4-FFF2-40B4-BE49-F238E27FC236}">
              <a16:creationId xmlns:a16="http://schemas.microsoft.com/office/drawing/2014/main" id="{00000000-0008-0000-0000-000084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41" name="Texto 17" hidden="1">
          <a:extLst>
            <a:ext uri="{FF2B5EF4-FFF2-40B4-BE49-F238E27FC236}">
              <a16:creationId xmlns:a16="http://schemas.microsoft.com/office/drawing/2014/main" id="{00000000-0008-0000-0000-000085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42" name="Texto 17" hidden="1">
          <a:extLst>
            <a:ext uri="{FF2B5EF4-FFF2-40B4-BE49-F238E27FC236}">
              <a16:creationId xmlns:a16="http://schemas.microsoft.com/office/drawing/2014/main" id="{00000000-0008-0000-0000-000086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743" name="Texto 17" hidden="1">
          <a:extLst>
            <a:ext uri="{FF2B5EF4-FFF2-40B4-BE49-F238E27FC236}">
              <a16:creationId xmlns:a16="http://schemas.microsoft.com/office/drawing/2014/main" id="{00000000-0008-0000-0000-000087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744" name="Texto 17" hidden="1">
          <a:extLst>
            <a:ext uri="{FF2B5EF4-FFF2-40B4-BE49-F238E27FC236}">
              <a16:creationId xmlns:a16="http://schemas.microsoft.com/office/drawing/2014/main" id="{00000000-0008-0000-0000-000088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745" name="Texto 17" hidden="1">
          <a:extLst>
            <a:ext uri="{FF2B5EF4-FFF2-40B4-BE49-F238E27FC236}">
              <a16:creationId xmlns:a16="http://schemas.microsoft.com/office/drawing/2014/main" id="{00000000-0008-0000-0000-000089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746" name="Texto 17" hidden="1">
          <a:extLst>
            <a:ext uri="{FF2B5EF4-FFF2-40B4-BE49-F238E27FC236}">
              <a16:creationId xmlns:a16="http://schemas.microsoft.com/office/drawing/2014/main" id="{00000000-0008-0000-0000-00008A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747" name="Texto 17" hidden="1">
          <a:extLst>
            <a:ext uri="{FF2B5EF4-FFF2-40B4-BE49-F238E27FC236}">
              <a16:creationId xmlns:a16="http://schemas.microsoft.com/office/drawing/2014/main" id="{00000000-0008-0000-0000-00008B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748" name="Texto 17" hidden="1">
          <a:extLst>
            <a:ext uri="{FF2B5EF4-FFF2-40B4-BE49-F238E27FC236}">
              <a16:creationId xmlns:a16="http://schemas.microsoft.com/office/drawing/2014/main" id="{00000000-0008-0000-0000-00008C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49" name="Texto 17" hidden="1">
          <a:extLst>
            <a:ext uri="{FF2B5EF4-FFF2-40B4-BE49-F238E27FC236}">
              <a16:creationId xmlns:a16="http://schemas.microsoft.com/office/drawing/2014/main" id="{00000000-0008-0000-0000-00008D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50" name="Texto 17" hidden="1">
          <a:extLst>
            <a:ext uri="{FF2B5EF4-FFF2-40B4-BE49-F238E27FC236}">
              <a16:creationId xmlns:a16="http://schemas.microsoft.com/office/drawing/2014/main" id="{00000000-0008-0000-0000-00008E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51" name="Texto 17" hidden="1">
          <a:extLst>
            <a:ext uri="{FF2B5EF4-FFF2-40B4-BE49-F238E27FC236}">
              <a16:creationId xmlns:a16="http://schemas.microsoft.com/office/drawing/2014/main" id="{00000000-0008-0000-0000-00008F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52" name="Texto 17" hidden="1">
          <a:extLst>
            <a:ext uri="{FF2B5EF4-FFF2-40B4-BE49-F238E27FC236}">
              <a16:creationId xmlns:a16="http://schemas.microsoft.com/office/drawing/2014/main" id="{00000000-0008-0000-0000-000090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53" name="Texto 17" hidden="1">
          <a:extLst>
            <a:ext uri="{FF2B5EF4-FFF2-40B4-BE49-F238E27FC236}">
              <a16:creationId xmlns:a16="http://schemas.microsoft.com/office/drawing/2014/main" id="{00000000-0008-0000-0000-000091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54" name="Texto 17" hidden="1">
          <a:extLst>
            <a:ext uri="{FF2B5EF4-FFF2-40B4-BE49-F238E27FC236}">
              <a16:creationId xmlns:a16="http://schemas.microsoft.com/office/drawing/2014/main" id="{00000000-0008-0000-0000-000092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55" name="Texto 17" hidden="1">
          <a:extLst>
            <a:ext uri="{FF2B5EF4-FFF2-40B4-BE49-F238E27FC236}">
              <a16:creationId xmlns:a16="http://schemas.microsoft.com/office/drawing/2014/main" id="{00000000-0008-0000-0000-000093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56" name="Texto 17" hidden="1">
          <a:extLst>
            <a:ext uri="{FF2B5EF4-FFF2-40B4-BE49-F238E27FC236}">
              <a16:creationId xmlns:a16="http://schemas.microsoft.com/office/drawing/2014/main" id="{00000000-0008-0000-0000-000094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757" name="Texto 17" hidden="1">
          <a:extLst>
            <a:ext uri="{FF2B5EF4-FFF2-40B4-BE49-F238E27FC236}">
              <a16:creationId xmlns:a16="http://schemas.microsoft.com/office/drawing/2014/main" id="{00000000-0008-0000-0000-000095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758" name="Texto 17" hidden="1">
          <a:extLst>
            <a:ext uri="{FF2B5EF4-FFF2-40B4-BE49-F238E27FC236}">
              <a16:creationId xmlns:a16="http://schemas.microsoft.com/office/drawing/2014/main" id="{00000000-0008-0000-0000-000096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759" name="Texto 17" hidden="1">
          <a:extLst>
            <a:ext uri="{FF2B5EF4-FFF2-40B4-BE49-F238E27FC236}">
              <a16:creationId xmlns:a16="http://schemas.microsoft.com/office/drawing/2014/main" id="{00000000-0008-0000-0000-000097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760" name="Texto 17" hidden="1">
          <a:extLst>
            <a:ext uri="{FF2B5EF4-FFF2-40B4-BE49-F238E27FC236}">
              <a16:creationId xmlns:a16="http://schemas.microsoft.com/office/drawing/2014/main" id="{00000000-0008-0000-0000-000098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761" name="Texto 17" hidden="1">
          <a:extLst>
            <a:ext uri="{FF2B5EF4-FFF2-40B4-BE49-F238E27FC236}">
              <a16:creationId xmlns:a16="http://schemas.microsoft.com/office/drawing/2014/main" id="{00000000-0008-0000-0000-000099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762" name="Texto 17" hidden="1">
          <a:extLst>
            <a:ext uri="{FF2B5EF4-FFF2-40B4-BE49-F238E27FC236}">
              <a16:creationId xmlns:a16="http://schemas.microsoft.com/office/drawing/2014/main" id="{00000000-0008-0000-0000-00009A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63" name="Texto 17" hidden="1">
          <a:extLst>
            <a:ext uri="{FF2B5EF4-FFF2-40B4-BE49-F238E27FC236}">
              <a16:creationId xmlns:a16="http://schemas.microsoft.com/office/drawing/2014/main" id="{00000000-0008-0000-0000-00009B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64" name="Texto 17" hidden="1">
          <a:extLst>
            <a:ext uri="{FF2B5EF4-FFF2-40B4-BE49-F238E27FC236}">
              <a16:creationId xmlns:a16="http://schemas.microsoft.com/office/drawing/2014/main" id="{00000000-0008-0000-0000-00009C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65" name="Texto 17" hidden="1">
          <a:extLst>
            <a:ext uri="{FF2B5EF4-FFF2-40B4-BE49-F238E27FC236}">
              <a16:creationId xmlns:a16="http://schemas.microsoft.com/office/drawing/2014/main" id="{00000000-0008-0000-0000-00009D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66" name="Texto 17" hidden="1">
          <a:extLst>
            <a:ext uri="{FF2B5EF4-FFF2-40B4-BE49-F238E27FC236}">
              <a16:creationId xmlns:a16="http://schemas.microsoft.com/office/drawing/2014/main" id="{00000000-0008-0000-0000-00009E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67" name="Texto 17" hidden="1">
          <a:extLst>
            <a:ext uri="{FF2B5EF4-FFF2-40B4-BE49-F238E27FC236}">
              <a16:creationId xmlns:a16="http://schemas.microsoft.com/office/drawing/2014/main" id="{00000000-0008-0000-0000-00009F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68" name="Texto 17" hidden="1">
          <a:extLst>
            <a:ext uri="{FF2B5EF4-FFF2-40B4-BE49-F238E27FC236}">
              <a16:creationId xmlns:a16="http://schemas.microsoft.com/office/drawing/2014/main" id="{00000000-0008-0000-0000-0000A0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69" name="Texto 17" hidden="1">
          <a:extLst>
            <a:ext uri="{FF2B5EF4-FFF2-40B4-BE49-F238E27FC236}">
              <a16:creationId xmlns:a16="http://schemas.microsoft.com/office/drawing/2014/main" id="{00000000-0008-0000-0000-0000A1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4770" name="Texto 17" hidden="1">
          <a:extLst>
            <a:ext uri="{FF2B5EF4-FFF2-40B4-BE49-F238E27FC236}">
              <a16:creationId xmlns:a16="http://schemas.microsoft.com/office/drawing/2014/main" id="{00000000-0008-0000-0000-0000A2120000}"/>
            </a:ext>
          </a:extLst>
        </xdr:cNvPr>
        <xdr:cNvSpPr txBox="1">
          <a:spLocks noChangeArrowheads="1"/>
        </xdr:cNvSpPr>
      </xdr:nvSpPr>
      <xdr:spPr bwMode="auto">
        <a:xfrm>
          <a:off x="55245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71" name="Texto 17" hidden="1">
          <a:extLst>
            <a:ext uri="{FF2B5EF4-FFF2-40B4-BE49-F238E27FC236}">
              <a16:creationId xmlns:a16="http://schemas.microsoft.com/office/drawing/2014/main" id="{00000000-0008-0000-0000-0000A3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72" name="Texto 17" hidden="1">
          <a:extLst>
            <a:ext uri="{FF2B5EF4-FFF2-40B4-BE49-F238E27FC236}">
              <a16:creationId xmlns:a16="http://schemas.microsoft.com/office/drawing/2014/main" id="{00000000-0008-0000-0000-0000A4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73" name="Texto 17" hidden="1">
          <a:extLst>
            <a:ext uri="{FF2B5EF4-FFF2-40B4-BE49-F238E27FC236}">
              <a16:creationId xmlns:a16="http://schemas.microsoft.com/office/drawing/2014/main" id="{00000000-0008-0000-0000-0000A5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74" name="Texto 17" hidden="1">
          <a:extLst>
            <a:ext uri="{FF2B5EF4-FFF2-40B4-BE49-F238E27FC236}">
              <a16:creationId xmlns:a16="http://schemas.microsoft.com/office/drawing/2014/main" id="{00000000-0008-0000-0000-0000A6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75" name="Texto 17" hidden="1">
          <a:extLst>
            <a:ext uri="{FF2B5EF4-FFF2-40B4-BE49-F238E27FC236}">
              <a16:creationId xmlns:a16="http://schemas.microsoft.com/office/drawing/2014/main" id="{00000000-0008-0000-0000-0000A7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76" name="Texto 17" hidden="1">
          <a:extLst>
            <a:ext uri="{FF2B5EF4-FFF2-40B4-BE49-F238E27FC236}">
              <a16:creationId xmlns:a16="http://schemas.microsoft.com/office/drawing/2014/main" id="{00000000-0008-0000-0000-0000A8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77" name="Texto 17" hidden="1">
          <a:extLst>
            <a:ext uri="{FF2B5EF4-FFF2-40B4-BE49-F238E27FC236}">
              <a16:creationId xmlns:a16="http://schemas.microsoft.com/office/drawing/2014/main" id="{00000000-0008-0000-0000-0000A9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78" name="Texto 17" hidden="1">
          <a:extLst>
            <a:ext uri="{FF2B5EF4-FFF2-40B4-BE49-F238E27FC236}">
              <a16:creationId xmlns:a16="http://schemas.microsoft.com/office/drawing/2014/main" id="{00000000-0008-0000-0000-0000AA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779" name="Texto 17" hidden="1">
          <a:extLst>
            <a:ext uri="{FF2B5EF4-FFF2-40B4-BE49-F238E27FC236}">
              <a16:creationId xmlns:a16="http://schemas.microsoft.com/office/drawing/2014/main" id="{00000000-0008-0000-0000-0000AB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780" name="Texto 17" hidden="1">
          <a:extLst>
            <a:ext uri="{FF2B5EF4-FFF2-40B4-BE49-F238E27FC236}">
              <a16:creationId xmlns:a16="http://schemas.microsoft.com/office/drawing/2014/main" id="{00000000-0008-0000-0000-0000AC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781" name="Texto 17" hidden="1">
          <a:extLst>
            <a:ext uri="{FF2B5EF4-FFF2-40B4-BE49-F238E27FC236}">
              <a16:creationId xmlns:a16="http://schemas.microsoft.com/office/drawing/2014/main" id="{00000000-0008-0000-0000-0000AD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782" name="Texto 17" hidden="1">
          <a:extLst>
            <a:ext uri="{FF2B5EF4-FFF2-40B4-BE49-F238E27FC236}">
              <a16:creationId xmlns:a16="http://schemas.microsoft.com/office/drawing/2014/main" id="{00000000-0008-0000-0000-0000AE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783" name="Texto 17" hidden="1">
          <a:extLst>
            <a:ext uri="{FF2B5EF4-FFF2-40B4-BE49-F238E27FC236}">
              <a16:creationId xmlns:a16="http://schemas.microsoft.com/office/drawing/2014/main" id="{00000000-0008-0000-0000-0000AF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784" name="Texto 17" hidden="1">
          <a:extLst>
            <a:ext uri="{FF2B5EF4-FFF2-40B4-BE49-F238E27FC236}">
              <a16:creationId xmlns:a16="http://schemas.microsoft.com/office/drawing/2014/main" id="{00000000-0008-0000-0000-0000B0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85" name="Texto 17" hidden="1">
          <a:extLst>
            <a:ext uri="{FF2B5EF4-FFF2-40B4-BE49-F238E27FC236}">
              <a16:creationId xmlns:a16="http://schemas.microsoft.com/office/drawing/2014/main" id="{00000000-0008-0000-0000-0000B1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86" name="Texto 17" hidden="1">
          <a:extLst>
            <a:ext uri="{FF2B5EF4-FFF2-40B4-BE49-F238E27FC236}">
              <a16:creationId xmlns:a16="http://schemas.microsoft.com/office/drawing/2014/main" id="{00000000-0008-0000-0000-0000B2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87" name="Texto 17" hidden="1">
          <a:extLst>
            <a:ext uri="{FF2B5EF4-FFF2-40B4-BE49-F238E27FC236}">
              <a16:creationId xmlns:a16="http://schemas.microsoft.com/office/drawing/2014/main" id="{00000000-0008-0000-0000-0000B3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88" name="Texto 17" hidden="1">
          <a:extLst>
            <a:ext uri="{FF2B5EF4-FFF2-40B4-BE49-F238E27FC236}">
              <a16:creationId xmlns:a16="http://schemas.microsoft.com/office/drawing/2014/main" id="{00000000-0008-0000-0000-0000B4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89" name="Texto 17" hidden="1">
          <a:extLst>
            <a:ext uri="{FF2B5EF4-FFF2-40B4-BE49-F238E27FC236}">
              <a16:creationId xmlns:a16="http://schemas.microsoft.com/office/drawing/2014/main" id="{00000000-0008-0000-0000-0000B5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90" name="Texto 17" hidden="1">
          <a:extLst>
            <a:ext uri="{FF2B5EF4-FFF2-40B4-BE49-F238E27FC236}">
              <a16:creationId xmlns:a16="http://schemas.microsoft.com/office/drawing/2014/main" id="{00000000-0008-0000-0000-0000B6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91" name="Texto 17" hidden="1">
          <a:extLst>
            <a:ext uri="{FF2B5EF4-FFF2-40B4-BE49-F238E27FC236}">
              <a16:creationId xmlns:a16="http://schemas.microsoft.com/office/drawing/2014/main" id="{00000000-0008-0000-0000-0000B7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92" name="Texto 17" hidden="1">
          <a:extLst>
            <a:ext uri="{FF2B5EF4-FFF2-40B4-BE49-F238E27FC236}">
              <a16:creationId xmlns:a16="http://schemas.microsoft.com/office/drawing/2014/main" id="{00000000-0008-0000-0000-0000B8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793" name="Texto 17" hidden="1">
          <a:extLst>
            <a:ext uri="{FF2B5EF4-FFF2-40B4-BE49-F238E27FC236}">
              <a16:creationId xmlns:a16="http://schemas.microsoft.com/office/drawing/2014/main" id="{00000000-0008-0000-0000-0000B9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794" name="Texto 17" hidden="1">
          <a:extLst>
            <a:ext uri="{FF2B5EF4-FFF2-40B4-BE49-F238E27FC236}">
              <a16:creationId xmlns:a16="http://schemas.microsoft.com/office/drawing/2014/main" id="{00000000-0008-0000-0000-0000BA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795" name="Texto 17" hidden="1">
          <a:extLst>
            <a:ext uri="{FF2B5EF4-FFF2-40B4-BE49-F238E27FC236}">
              <a16:creationId xmlns:a16="http://schemas.microsoft.com/office/drawing/2014/main" id="{00000000-0008-0000-0000-0000BB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796" name="Texto 17" hidden="1">
          <a:extLst>
            <a:ext uri="{FF2B5EF4-FFF2-40B4-BE49-F238E27FC236}">
              <a16:creationId xmlns:a16="http://schemas.microsoft.com/office/drawing/2014/main" id="{00000000-0008-0000-0000-0000BC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797" name="Texto 17" hidden="1">
          <a:extLst>
            <a:ext uri="{FF2B5EF4-FFF2-40B4-BE49-F238E27FC236}">
              <a16:creationId xmlns:a16="http://schemas.microsoft.com/office/drawing/2014/main" id="{00000000-0008-0000-0000-0000BD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798" name="Texto 17" hidden="1">
          <a:extLst>
            <a:ext uri="{FF2B5EF4-FFF2-40B4-BE49-F238E27FC236}">
              <a16:creationId xmlns:a16="http://schemas.microsoft.com/office/drawing/2014/main" id="{00000000-0008-0000-0000-0000BE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99" name="Texto 17" hidden="1">
          <a:extLst>
            <a:ext uri="{FF2B5EF4-FFF2-40B4-BE49-F238E27FC236}">
              <a16:creationId xmlns:a16="http://schemas.microsoft.com/office/drawing/2014/main" id="{00000000-0008-0000-0000-0000BF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00" name="Texto 17" hidden="1">
          <a:extLst>
            <a:ext uri="{FF2B5EF4-FFF2-40B4-BE49-F238E27FC236}">
              <a16:creationId xmlns:a16="http://schemas.microsoft.com/office/drawing/2014/main" id="{00000000-0008-0000-0000-0000C0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01" name="Texto 17" hidden="1">
          <a:extLst>
            <a:ext uri="{FF2B5EF4-FFF2-40B4-BE49-F238E27FC236}">
              <a16:creationId xmlns:a16="http://schemas.microsoft.com/office/drawing/2014/main" id="{00000000-0008-0000-0000-0000C1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02" name="Texto 17" hidden="1">
          <a:extLst>
            <a:ext uri="{FF2B5EF4-FFF2-40B4-BE49-F238E27FC236}">
              <a16:creationId xmlns:a16="http://schemas.microsoft.com/office/drawing/2014/main" id="{00000000-0008-0000-0000-0000C2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03" name="Texto 17" hidden="1">
          <a:extLst>
            <a:ext uri="{FF2B5EF4-FFF2-40B4-BE49-F238E27FC236}">
              <a16:creationId xmlns:a16="http://schemas.microsoft.com/office/drawing/2014/main" id="{00000000-0008-0000-0000-0000C3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04" name="Texto 17" hidden="1">
          <a:extLst>
            <a:ext uri="{FF2B5EF4-FFF2-40B4-BE49-F238E27FC236}">
              <a16:creationId xmlns:a16="http://schemas.microsoft.com/office/drawing/2014/main" id="{00000000-0008-0000-0000-0000C4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05" name="Texto 17" hidden="1">
          <a:extLst>
            <a:ext uri="{FF2B5EF4-FFF2-40B4-BE49-F238E27FC236}">
              <a16:creationId xmlns:a16="http://schemas.microsoft.com/office/drawing/2014/main" id="{00000000-0008-0000-0000-0000C5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4806" name="Texto 17" hidden="1">
          <a:extLst>
            <a:ext uri="{FF2B5EF4-FFF2-40B4-BE49-F238E27FC236}">
              <a16:creationId xmlns:a16="http://schemas.microsoft.com/office/drawing/2014/main" id="{00000000-0008-0000-0000-0000C6120000}"/>
            </a:ext>
          </a:extLst>
        </xdr:cNvPr>
        <xdr:cNvSpPr txBox="1">
          <a:spLocks noChangeArrowheads="1"/>
        </xdr:cNvSpPr>
      </xdr:nvSpPr>
      <xdr:spPr bwMode="auto">
        <a:xfrm>
          <a:off x="55245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07" name="Texto 17" hidden="1">
          <a:extLst>
            <a:ext uri="{FF2B5EF4-FFF2-40B4-BE49-F238E27FC236}">
              <a16:creationId xmlns:a16="http://schemas.microsoft.com/office/drawing/2014/main" id="{00000000-0008-0000-0000-0000C7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08" name="Texto 17" hidden="1">
          <a:extLst>
            <a:ext uri="{FF2B5EF4-FFF2-40B4-BE49-F238E27FC236}">
              <a16:creationId xmlns:a16="http://schemas.microsoft.com/office/drawing/2014/main" id="{00000000-0008-0000-0000-0000C8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09" name="Texto 17" hidden="1">
          <a:extLst>
            <a:ext uri="{FF2B5EF4-FFF2-40B4-BE49-F238E27FC236}">
              <a16:creationId xmlns:a16="http://schemas.microsoft.com/office/drawing/2014/main" id="{00000000-0008-0000-0000-0000C9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10" name="Texto 17" hidden="1">
          <a:extLst>
            <a:ext uri="{FF2B5EF4-FFF2-40B4-BE49-F238E27FC236}">
              <a16:creationId xmlns:a16="http://schemas.microsoft.com/office/drawing/2014/main" id="{00000000-0008-0000-0000-0000CA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11" name="Texto 17" hidden="1">
          <a:extLst>
            <a:ext uri="{FF2B5EF4-FFF2-40B4-BE49-F238E27FC236}">
              <a16:creationId xmlns:a16="http://schemas.microsoft.com/office/drawing/2014/main" id="{00000000-0008-0000-0000-0000CB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12" name="Texto 17" hidden="1">
          <a:extLst>
            <a:ext uri="{FF2B5EF4-FFF2-40B4-BE49-F238E27FC236}">
              <a16:creationId xmlns:a16="http://schemas.microsoft.com/office/drawing/2014/main" id="{00000000-0008-0000-0000-0000CC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13" name="Texto 17" hidden="1">
          <a:extLst>
            <a:ext uri="{FF2B5EF4-FFF2-40B4-BE49-F238E27FC236}">
              <a16:creationId xmlns:a16="http://schemas.microsoft.com/office/drawing/2014/main" id="{00000000-0008-0000-0000-0000CD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14" name="Texto 17" hidden="1">
          <a:extLst>
            <a:ext uri="{FF2B5EF4-FFF2-40B4-BE49-F238E27FC236}">
              <a16:creationId xmlns:a16="http://schemas.microsoft.com/office/drawing/2014/main" id="{00000000-0008-0000-0000-0000CE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815" name="Texto 17" hidden="1">
          <a:extLst>
            <a:ext uri="{FF2B5EF4-FFF2-40B4-BE49-F238E27FC236}">
              <a16:creationId xmlns:a16="http://schemas.microsoft.com/office/drawing/2014/main" id="{00000000-0008-0000-0000-0000CF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816" name="Texto 17" hidden="1">
          <a:extLst>
            <a:ext uri="{FF2B5EF4-FFF2-40B4-BE49-F238E27FC236}">
              <a16:creationId xmlns:a16="http://schemas.microsoft.com/office/drawing/2014/main" id="{00000000-0008-0000-0000-0000D0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817" name="Texto 17" hidden="1">
          <a:extLst>
            <a:ext uri="{FF2B5EF4-FFF2-40B4-BE49-F238E27FC236}">
              <a16:creationId xmlns:a16="http://schemas.microsoft.com/office/drawing/2014/main" id="{00000000-0008-0000-0000-0000D1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818" name="Texto 17" hidden="1">
          <a:extLst>
            <a:ext uri="{FF2B5EF4-FFF2-40B4-BE49-F238E27FC236}">
              <a16:creationId xmlns:a16="http://schemas.microsoft.com/office/drawing/2014/main" id="{00000000-0008-0000-0000-0000D2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819" name="Texto 17" hidden="1">
          <a:extLst>
            <a:ext uri="{FF2B5EF4-FFF2-40B4-BE49-F238E27FC236}">
              <a16:creationId xmlns:a16="http://schemas.microsoft.com/office/drawing/2014/main" id="{00000000-0008-0000-0000-0000D3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820" name="Texto 17" hidden="1">
          <a:extLst>
            <a:ext uri="{FF2B5EF4-FFF2-40B4-BE49-F238E27FC236}">
              <a16:creationId xmlns:a16="http://schemas.microsoft.com/office/drawing/2014/main" id="{00000000-0008-0000-0000-0000D4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21" name="Texto 17" hidden="1">
          <a:extLst>
            <a:ext uri="{FF2B5EF4-FFF2-40B4-BE49-F238E27FC236}">
              <a16:creationId xmlns:a16="http://schemas.microsoft.com/office/drawing/2014/main" id="{00000000-0008-0000-0000-0000D5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22" name="Texto 17" hidden="1">
          <a:extLst>
            <a:ext uri="{FF2B5EF4-FFF2-40B4-BE49-F238E27FC236}">
              <a16:creationId xmlns:a16="http://schemas.microsoft.com/office/drawing/2014/main" id="{00000000-0008-0000-0000-0000D6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23" name="Texto 17" hidden="1">
          <a:extLst>
            <a:ext uri="{FF2B5EF4-FFF2-40B4-BE49-F238E27FC236}">
              <a16:creationId xmlns:a16="http://schemas.microsoft.com/office/drawing/2014/main" id="{00000000-0008-0000-0000-0000D7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24" name="Texto 17" hidden="1">
          <a:extLst>
            <a:ext uri="{FF2B5EF4-FFF2-40B4-BE49-F238E27FC236}">
              <a16:creationId xmlns:a16="http://schemas.microsoft.com/office/drawing/2014/main" id="{00000000-0008-0000-0000-0000D8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25" name="Texto 17" hidden="1">
          <a:extLst>
            <a:ext uri="{FF2B5EF4-FFF2-40B4-BE49-F238E27FC236}">
              <a16:creationId xmlns:a16="http://schemas.microsoft.com/office/drawing/2014/main" id="{00000000-0008-0000-0000-0000D9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26" name="Texto 17" hidden="1">
          <a:extLst>
            <a:ext uri="{FF2B5EF4-FFF2-40B4-BE49-F238E27FC236}">
              <a16:creationId xmlns:a16="http://schemas.microsoft.com/office/drawing/2014/main" id="{00000000-0008-0000-0000-0000DA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27" name="Texto 17" hidden="1">
          <a:extLst>
            <a:ext uri="{FF2B5EF4-FFF2-40B4-BE49-F238E27FC236}">
              <a16:creationId xmlns:a16="http://schemas.microsoft.com/office/drawing/2014/main" id="{00000000-0008-0000-0000-0000DB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28" name="Texto 17" hidden="1">
          <a:extLst>
            <a:ext uri="{FF2B5EF4-FFF2-40B4-BE49-F238E27FC236}">
              <a16:creationId xmlns:a16="http://schemas.microsoft.com/office/drawing/2014/main" id="{00000000-0008-0000-0000-0000DC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829" name="Texto 17" hidden="1">
          <a:extLst>
            <a:ext uri="{FF2B5EF4-FFF2-40B4-BE49-F238E27FC236}">
              <a16:creationId xmlns:a16="http://schemas.microsoft.com/office/drawing/2014/main" id="{00000000-0008-0000-0000-0000DD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830" name="Texto 17" hidden="1">
          <a:extLst>
            <a:ext uri="{FF2B5EF4-FFF2-40B4-BE49-F238E27FC236}">
              <a16:creationId xmlns:a16="http://schemas.microsoft.com/office/drawing/2014/main" id="{00000000-0008-0000-0000-0000DE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831" name="Texto 17" hidden="1">
          <a:extLst>
            <a:ext uri="{FF2B5EF4-FFF2-40B4-BE49-F238E27FC236}">
              <a16:creationId xmlns:a16="http://schemas.microsoft.com/office/drawing/2014/main" id="{00000000-0008-0000-0000-0000DF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832" name="Texto 17" hidden="1">
          <a:extLst>
            <a:ext uri="{FF2B5EF4-FFF2-40B4-BE49-F238E27FC236}">
              <a16:creationId xmlns:a16="http://schemas.microsoft.com/office/drawing/2014/main" id="{00000000-0008-0000-0000-0000E0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833" name="Texto 17" hidden="1">
          <a:extLst>
            <a:ext uri="{FF2B5EF4-FFF2-40B4-BE49-F238E27FC236}">
              <a16:creationId xmlns:a16="http://schemas.microsoft.com/office/drawing/2014/main" id="{00000000-0008-0000-0000-0000E1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834" name="Texto 17" hidden="1">
          <a:extLst>
            <a:ext uri="{FF2B5EF4-FFF2-40B4-BE49-F238E27FC236}">
              <a16:creationId xmlns:a16="http://schemas.microsoft.com/office/drawing/2014/main" id="{00000000-0008-0000-0000-0000E2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35" name="Texto 17" hidden="1">
          <a:extLst>
            <a:ext uri="{FF2B5EF4-FFF2-40B4-BE49-F238E27FC236}">
              <a16:creationId xmlns:a16="http://schemas.microsoft.com/office/drawing/2014/main" id="{00000000-0008-0000-0000-0000E3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36" name="Texto 17" hidden="1">
          <a:extLst>
            <a:ext uri="{FF2B5EF4-FFF2-40B4-BE49-F238E27FC236}">
              <a16:creationId xmlns:a16="http://schemas.microsoft.com/office/drawing/2014/main" id="{00000000-0008-0000-0000-0000E4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37" name="Texto 17" hidden="1">
          <a:extLst>
            <a:ext uri="{FF2B5EF4-FFF2-40B4-BE49-F238E27FC236}">
              <a16:creationId xmlns:a16="http://schemas.microsoft.com/office/drawing/2014/main" id="{00000000-0008-0000-0000-0000E5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38" name="Texto 17" hidden="1">
          <a:extLst>
            <a:ext uri="{FF2B5EF4-FFF2-40B4-BE49-F238E27FC236}">
              <a16:creationId xmlns:a16="http://schemas.microsoft.com/office/drawing/2014/main" id="{00000000-0008-0000-0000-0000E6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39" name="Texto 17" hidden="1">
          <a:extLst>
            <a:ext uri="{FF2B5EF4-FFF2-40B4-BE49-F238E27FC236}">
              <a16:creationId xmlns:a16="http://schemas.microsoft.com/office/drawing/2014/main" id="{00000000-0008-0000-0000-0000E7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40" name="Texto 17" hidden="1">
          <a:extLst>
            <a:ext uri="{FF2B5EF4-FFF2-40B4-BE49-F238E27FC236}">
              <a16:creationId xmlns:a16="http://schemas.microsoft.com/office/drawing/2014/main" id="{00000000-0008-0000-0000-0000E8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41" name="Texto 17" hidden="1">
          <a:extLst>
            <a:ext uri="{FF2B5EF4-FFF2-40B4-BE49-F238E27FC236}">
              <a16:creationId xmlns:a16="http://schemas.microsoft.com/office/drawing/2014/main" id="{00000000-0008-0000-0000-0000E9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4842" name="Texto 17" hidden="1">
          <a:extLst>
            <a:ext uri="{FF2B5EF4-FFF2-40B4-BE49-F238E27FC236}">
              <a16:creationId xmlns:a16="http://schemas.microsoft.com/office/drawing/2014/main" id="{00000000-0008-0000-0000-0000EA120000}"/>
            </a:ext>
          </a:extLst>
        </xdr:cNvPr>
        <xdr:cNvSpPr txBox="1">
          <a:spLocks noChangeArrowheads="1"/>
        </xdr:cNvSpPr>
      </xdr:nvSpPr>
      <xdr:spPr bwMode="auto">
        <a:xfrm>
          <a:off x="55245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43" name="Texto 17" hidden="1">
          <a:extLst>
            <a:ext uri="{FF2B5EF4-FFF2-40B4-BE49-F238E27FC236}">
              <a16:creationId xmlns:a16="http://schemas.microsoft.com/office/drawing/2014/main" id="{00000000-0008-0000-0000-0000EB12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44" name="Texto 17" hidden="1">
          <a:extLst>
            <a:ext uri="{FF2B5EF4-FFF2-40B4-BE49-F238E27FC236}">
              <a16:creationId xmlns:a16="http://schemas.microsoft.com/office/drawing/2014/main" id="{00000000-0008-0000-0000-0000EC12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45" name="Texto 17" hidden="1">
          <a:extLst>
            <a:ext uri="{FF2B5EF4-FFF2-40B4-BE49-F238E27FC236}">
              <a16:creationId xmlns:a16="http://schemas.microsoft.com/office/drawing/2014/main" id="{00000000-0008-0000-0000-0000ED12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46" name="Texto 17" hidden="1">
          <a:extLst>
            <a:ext uri="{FF2B5EF4-FFF2-40B4-BE49-F238E27FC236}">
              <a16:creationId xmlns:a16="http://schemas.microsoft.com/office/drawing/2014/main" id="{00000000-0008-0000-0000-0000EE12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47" name="Texto 17" hidden="1">
          <a:extLst>
            <a:ext uri="{FF2B5EF4-FFF2-40B4-BE49-F238E27FC236}">
              <a16:creationId xmlns:a16="http://schemas.microsoft.com/office/drawing/2014/main" id="{00000000-0008-0000-0000-0000EF12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48" name="Texto 17" hidden="1">
          <a:extLst>
            <a:ext uri="{FF2B5EF4-FFF2-40B4-BE49-F238E27FC236}">
              <a16:creationId xmlns:a16="http://schemas.microsoft.com/office/drawing/2014/main" id="{00000000-0008-0000-0000-0000F012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49" name="Texto 17" hidden="1">
          <a:extLst>
            <a:ext uri="{FF2B5EF4-FFF2-40B4-BE49-F238E27FC236}">
              <a16:creationId xmlns:a16="http://schemas.microsoft.com/office/drawing/2014/main" id="{00000000-0008-0000-0000-0000F112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50" name="Texto 17" hidden="1">
          <a:extLst>
            <a:ext uri="{FF2B5EF4-FFF2-40B4-BE49-F238E27FC236}">
              <a16:creationId xmlns:a16="http://schemas.microsoft.com/office/drawing/2014/main" id="{00000000-0008-0000-0000-0000F212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851" name="Texto 17" hidden="1">
          <a:extLst>
            <a:ext uri="{FF2B5EF4-FFF2-40B4-BE49-F238E27FC236}">
              <a16:creationId xmlns:a16="http://schemas.microsoft.com/office/drawing/2014/main" id="{00000000-0008-0000-0000-0000F312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852" name="Texto 17" hidden="1">
          <a:extLst>
            <a:ext uri="{FF2B5EF4-FFF2-40B4-BE49-F238E27FC236}">
              <a16:creationId xmlns:a16="http://schemas.microsoft.com/office/drawing/2014/main" id="{00000000-0008-0000-0000-0000F412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853" name="Texto 17" hidden="1">
          <a:extLst>
            <a:ext uri="{FF2B5EF4-FFF2-40B4-BE49-F238E27FC236}">
              <a16:creationId xmlns:a16="http://schemas.microsoft.com/office/drawing/2014/main" id="{00000000-0008-0000-0000-0000F512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854" name="Texto 17" hidden="1">
          <a:extLst>
            <a:ext uri="{FF2B5EF4-FFF2-40B4-BE49-F238E27FC236}">
              <a16:creationId xmlns:a16="http://schemas.microsoft.com/office/drawing/2014/main" id="{00000000-0008-0000-0000-0000F612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855" name="Texto 17" hidden="1">
          <a:extLst>
            <a:ext uri="{FF2B5EF4-FFF2-40B4-BE49-F238E27FC236}">
              <a16:creationId xmlns:a16="http://schemas.microsoft.com/office/drawing/2014/main" id="{00000000-0008-0000-0000-0000F712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856" name="Texto 17" hidden="1">
          <a:extLst>
            <a:ext uri="{FF2B5EF4-FFF2-40B4-BE49-F238E27FC236}">
              <a16:creationId xmlns:a16="http://schemas.microsoft.com/office/drawing/2014/main" id="{00000000-0008-0000-0000-0000F812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57" name="Texto 17" hidden="1">
          <a:extLst>
            <a:ext uri="{FF2B5EF4-FFF2-40B4-BE49-F238E27FC236}">
              <a16:creationId xmlns:a16="http://schemas.microsoft.com/office/drawing/2014/main" id="{00000000-0008-0000-0000-0000F912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58" name="Texto 17" hidden="1">
          <a:extLst>
            <a:ext uri="{FF2B5EF4-FFF2-40B4-BE49-F238E27FC236}">
              <a16:creationId xmlns:a16="http://schemas.microsoft.com/office/drawing/2014/main" id="{00000000-0008-0000-0000-0000FA12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59" name="Texto 17" hidden="1">
          <a:extLst>
            <a:ext uri="{FF2B5EF4-FFF2-40B4-BE49-F238E27FC236}">
              <a16:creationId xmlns:a16="http://schemas.microsoft.com/office/drawing/2014/main" id="{00000000-0008-0000-0000-0000FB12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60" name="Texto 17" hidden="1">
          <a:extLst>
            <a:ext uri="{FF2B5EF4-FFF2-40B4-BE49-F238E27FC236}">
              <a16:creationId xmlns:a16="http://schemas.microsoft.com/office/drawing/2014/main" id="{00000000-0008-0000-0000-0000FC12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61" name="Texto 17" hidden="1">
          <a:extLst>
            <a:ext uri="{FF2B5EF4-FFF2-40B4-BE49-F238E27FC236}">
              <a16:creationId xmlns:a16="http://schemas.microsoft.com/office/drawing/2014/main" id="{00000000-0008-0000-0000-0000FD12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62" name="Texto 17" hidden="1">
          <a:extLst>
            <a:ext uri="{FF2B5EF4-FFF2-40B4-BE49-F238E27FC236}">
              <a16:creationId xmlns:a16="http://schemas.microsoft.com/office/drawing/2014/main" id="{00000000-0008-0000-0000-0000FE12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63" name="Texto 17" hidden="1">
          <a:extLst>
            <a:ext uri="{FF2B5EF4-FFF2-40B4-BE49-F238E27FC236}">
              <a16:creationId xmlns:a16="http://schemas.microsoft.com/office/drawing/2014/main" id="{00000000-0008-0000-0000-0000FF12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64" name="Texto 17" hidden="1">
          <a:extLst>
            <a:ext uri="{FF2B5EF4-FFF2-40B4-BE49-F238E27FC236}">
              <a16:creationId xmlns:a16="http://schemas.microsoft.com/office/drawing/2014/main" id="{00000000-0008-0000-0000-000000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865" name="Texto 17" hidden="1">
          <a:extLst>
            <a:ext uri="{FF2B5EF4-FFF2-40B4-BE49-F238E27FC236}">
              <a16:creationId xmlns:a16="http://schemas.microsoft.com/office/drawing/2014/main" id="{00000000-0008-0000-0000-00000113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866" name="Texto 17" hidden="1">
          <a:extLst>
            <a:ext uri="{FF2B5EF4-FFF2-40B4-BE49-F238E27FC236}">
              <a16:creationId xmlns:a16="http://schemas.microsoft.com/office/drawing/2014/main" id="{00000000-0008-0000-0000-00000213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867" name="Texto 17" hidden="1">
          <a:extLst>
            <a:ext uri="{FF2B5EF4-FFF2-40B4-BE49-F238E27FC236}">
              <a16:creationId xmlns:a16="http://schemas.microsoft.com/office/drawing/2014/main" id="{00000000-0008-0000-0000-00000313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868" name="Texto 17" hidden="1">
          <a:extLst>
            <a:ext uri="{FF2B5EF4-FFF2-40B4-BE49-F238E27FC236}">
              <a16:creationId xmlns:a16="http://schemas.microsoft.com/office/drawing/2014/main" id="{00000000-0008-0000-0000-00000413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869" name="Texto 17" hidden="1">
          <a:extLst>
            <a:ext uri="{FF2B5EF4-FFF2-40B4-BE49-F238E27FC236}">
              <a16:creationId xmlns:a16="http://schemas.microsoft.com/office/drawing/2014/main" id="{00000000-0008-0000-0000-00000513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870" name="Texto 17" hidden="1">
          <a:extLst>
            <a:ext uri="{FF2B5EF4-FFF2-40B4-BE49-F238E27FC236}">
              <a16:creationId xmlns:a16="http://schemas.microsoft.com/office/drawing/2014/main" id="{00000000-0008-0000-0000-00000613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71" name="Texto 17" hidden="1">
          <a:extLst>
            <a:ext uri="{FF2B5EF4-FFF2-40B4-BE49-F238E27FC236}">
              <a16:creationId xmlns:a16="http://schemas.microsoft.com/office/drawing/2014/main" id="{00000000-0008-0000-0000-000007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72" name="Texto 17" hidden="1">
          <a:extLst>
            <a:ext uri="{FF2B5EF4-FFF2-40B4-BE49-F238E27FC236}">
              <a16:creationId xmlns:a16="http://schemas.microsoft.com/office/drawing/2014/main" id="{00000000-0008-0000-0000-000008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73" name="Texto 17" hidden="1">
          <a:extLst>
            <a:ext uri="{FF2B5EF4-FFF2-40B4-BE49-F238E27FC236}">
              <a16:creationId xmlns:a16="http://schemas.microsoft.com/office/drawing/2014/main" id="{00000000-0008-0000-0000-000009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74" name="Texto 17" hidden="1">
          <a:extLst>
            <a:ext uri="{FF2B5EF4-FFF2-40B4-BE49-F238E27FC236}">
              <a16:creationId xmlns:a16="http://schemas.microsoft.com/office/drawing/2014/main" id="{00000000-0008-0000-0000-00000A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75" name="Texto 17" hidden="1">
          <a:extLst>
            <a:ext uri="{FF2B5EF4-FFF2-40B4-BE49-F238E27FC236}">
              <a16:creationId xmlns:a16="http://schemas.microsoft.com/office/drawing/2014/main" id="{00000000-0008-0000-0000-00000B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76" name="Texto 17" hidden="1">
          <a:extLst>
            <a:ext uri="{FF2B5EF4-FFF2-40B4-BE49-F238E27FC236}">
              <a16:creationId xmlns:a16="http://schemas.microsoft.com/office/drawing/2014/main" id="{00000000-0008-0000-0000-00000C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77" name="Texto 17" hidden="1">
          <a:extLst>
            <a:ext uri="{FF2B5EF4-FFF2-40B4-BE49-F238E27FC236}">
              <a16:creationId xmlns:a16="http://schemas.microsoft.com/office/drawing/2014/main" id="{00000000-0008-0000-0000-00000D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4878" name="Texto 17" hidden="1">
          <a:extLst>
            <a:ext uri="{FF2B5EF4-FFF2-40B4-BE49-F238E27FC236}">
              <a16:creationId xmlns:a16="http://schemas.microsoft.com/office/drawing/2014/main" id="{00000000-0008-0000-0000-00000E130000}"/>
            </a:ext>
          </a:extLst>
        </xdr:cNvPr>
        <xdr:cNvSpPr txBox="1">
          <a:spLocks noChangeArrowheads="1"/>
        </xdr:cNvSpPr>
      </xdr:nvSpPr>
      <xdr:spPr bwMode="auto">
        <a:xfrm>
          <a:off x="55245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79" name="Texto 17" hidden="1">
          <a:extLst>
            <a:ext uri="{FF2B5EF4-FFF2-40B4-BE49-F238E27FC236}">
              <a16:creationId xmlns:a16="http://schemas.microsoft.com/office/drawing/2014/main" id="{00000000-0008-0000-0000-00000F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80" name="Texto 17" hidden="1">
          <a:extLst>
            <a:ext uri="{FF2B5EF4-FFF2-40B4-BE49-F238E27FC236}">
              <a16:creationId xmlns:a16="http://schemas.microsoft.com/office/drawing/2014/main" id="{00000000-0008-0000-0000-000010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81" name="Texto 17" hidden="1">
          <a:extLst>
            <a:ext uri="{FF2B5EF4-FFF2-40B4-BE49-F238E27FC236}">
              <a16:creationId xmlns:a16="http://schemas.microsoft.com/office/drawing/2014/main" id="{00000000-0008-0000-0000-000011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82" name="Texto 17" hidden="1">
          <a:extLst>
            <a:ext uri="{FF2B5EF4-FFF2-40B4-BE49-F238E27FC236}">
              <a16:creationId xmlns:a16="http://schemas.microsoft.com/office/drawing/2014/main" id="{00000000-0008-0000-0000-000012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83" name="Texto 17" hidden="1">
          <a:extLst>
            <a:ext uri="{FF2B5EF4-FFF2-40B4-BE49-F238E27FC236}">
              <a16:creationId xmlns:a16="http://schemas.microsoft.com/office/drawing/2014/main" id="{00000000-0008-0000-0000-000013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84" name="Texto 17" hidden="1">
          <a:extLst>
            <a:ext uri="{FF2B5EF4-FFF2-40B4-BE49-F238E27FC236}">
              <a16:creationId xmlns:a16="http://schemas.microsoft.com/office/drawing/2014/main" id="{00000000-0008-0000-0000-000014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85" name="Texto 17" hidden="1">
          <a:extLst>
            <a:ext uri="{FF2B5EF4-FFF2-40B4-BE49-F238E27FC236}">
              <a16:creationId xmlns:a16="http://schemas.microsoft.com/office/drawing/2014/main" id="{00000000-0008-0000-0000-000015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86" name="Texto 17" hidden="1">
          <a:extLst>
            <a:ext uri="{FF2B5EF4-FFF2-40B4-BE49-F238E27FC236}">
              <a16:creationId xmlns:a16="http://schemas.microsoft.com/office/drawing/2014/main" id="{00000000-0008-0000-0000-000016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887" name="Texto 17" hidden="1">
          <a:extLst>
            <a:ext uri="{FF2B5EF4-FFF2-40B4-BE49-F238E27FC236}">
              <a16:creationId xmlns:a16="http://schemas.microsoft.com/office/drawing/2014/main" id="{00000000-0008-0000-0000-00001713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888" name="Texto 17" hidden="1">
          <a:extLst>
            <a:ext uri="{FF2B5EF4-FFF2-40B4-BE49-F238E27FC236}">
              <a16:creationId xmlns:a16="http://schemas.microsoft.com/office/drawing/2014/main" id="{00000000-0008-0000-0000-00001813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889" name="Texto 17" hidden="1">
          <a:extLst>
            <a:ext uri="{FF2B5EF4-FFF2-40B4-BE49-F238E27FC236}">
              <a16:creationId xmlns:a16="http://schemas.microsoft.com/office/drawing/2014/main" id="{00000000-0008-0000-0000-00001913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890" name="Texto 17" hidden="1">
          <a:extLst>
            <a:ext uri="{FF2B5EF4-FFF2-40B4-BE49-F238E27FC236}">
              <a16:creationId xmlns:a16="http://schemas.microsoft.com/office/drawing/2014/main" id="{00000000-0008-0000-0000-00001A13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891" name="Texto 17" hidden="1">
          <a:extLst>
            <a:ext uri="{FF2B5EF4-FFF2-40B4-BE49-F238E27FC236}">
              <a16:creationId xmlns:a16="http://schemas.microsoft.com/office/drawing/2014/main" id="{00000000-0008-0000-0000-00001B13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892" name="Texto 17" hidden="1">
          <a:extLst>
            <a:ext uri="{FF2B5EF4-FFF2-40B4-BE49-F238E27FC236}">
              <a16:creationId xmlns:a16="http://schemas.microsoft.com/office/drawing/2014/main" id="{00000000-0008-0000-0000-00001C13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93" name="Texto 17" hidden="1">
          <a:extLst>
            <a:ext uri="{FF2B5EF4-FFF2-40B4-BE49-F238E27FC236}">
              <a16:creationId xmlns:a16="http://schemas.microsoft.com/office/drawing/2014/main" id="{00000000-0008-0000-0000-00001D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94" name="Texto 17" hidden="1">
          <a:extLst>
            <a:ext uri="{FF2B5EF4-FFF2-40B4-BE49-F238E27FC236}">
              <a16:creationId xmlns:a16="http://schemas.microsoft.com/office/drawing/2014/main" id="{00000000-0008-0000-0000-00001E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95" name="Texto 17" hidden="1">
          <a:extLst>
            <a:ext uri="{FF2B5EF4-FFF2-40B4-BE49-F238E27FC236}">
              <a16:creationId xmlns:a16="http://schemas.microsoft.com/office/drawing/2014/main" id="{00000000-0008-0000-0000-00001F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96" name="Texto 17" hidden="1">
          <a:extLst>
            <a:ext uri="{FF2B5EF4-FFF2-40B4-BE49-F238E27FC236}">
              <a16:creationId xmlns:a16="http://schemas.microsoft.com/office/drawing/2014/main" id="{00000000-0008-0000-0000-000020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97" name="Texto 17" hidden="1">
          <a:extLst>
            <a:ext uri="{FF2B5EF4-FFF2-40B4-BE49-F238E27FC236}">
              <a16:creationId xmlns:a16="http://schemas.microsoft.com/office/drawing/2014/main" id="{00000000-0008-0000-0000-000021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98" name="Texto 17" hidden="1">
          <a:extLst>
            <a:ext uri="{FF2B5EF4-FFF2-40B4-BE49-F238E27FC236}">
              <a16:creationId xmlns:a16="http://schemas.microsoft.com/office/drawing/2014/main" id="{00000000-0008-0000-0000-000022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99" name="Texto 17" hidden="1">
          <a:extLst>
            <a:ext uri="{FF2B5EF4-FFF2-40B4-BE49-F238E27FC236}">
              <a16:creationId xmlns:a16="http://schemas.microsoft.com/office/drawing/2014/main" id="{00000000-0008-0000-0000-000023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00" name="Texto 17" hidden="1">
          <a:extLst>
            <a:ext uri="{FF2B5EF4-FFF2-40B4-BE49-F238E27FC236}">
              <a16:creationId xmlns:a16="http://schemas.microsoft.com/office/drawing/2014/main" id="{00000000-0008-0000-0000-000024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901" name="Texto 17" hidden="1">
          <a:extLst>
            <a:ext uri="{FF2B5EF4-FFF2-40B4-BE49-F238E27FC236}">
              <a16:creationId xmlns:a16="http://schemas.microsoft.com/office/drawing/2014/main" id="{00000000-0008-0000-0000-00002513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902" name="Texto 17" hidden="1">
          <a:extLst>
            <a:ext uri="{FF2B5EF4-FFF2-40B4-BE49-F238E27FC236}">
              <a16:creationId xmlns:a16="http://schemas.microsoft.com/office/drawing/2014/main" id="{00000000-0008-0000-0000-00002613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903" name="Texto 17" hidden="1">
          <a:extLst>
            <a:ext uri="{FF2B5EF4-FFF2-40B4-BE49-F238E27FC236}">
              <a16:creationId xmlns:a16="http://schemas.microsoft.com/office/drawing/2014/main" id="{00000000-0008-0000-0000-00002713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904" name="Texto 17" hidden="1">
          <a:extLst>
            <a:ext uri="{FF2B5EF4-FFF2-40B4-BE49-F238E27FC236}">
              <a16:creationId xmlns:a16="http://schemas.microsoft.com/office/drawing/2014/main" id="{00000000-0008-0000-0000-00002813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905" name="Texto 17" hidden="1">
          <a:extLst>
            <a:ext uri="{FF2B5EF4-FFF2-40B4-BE49-F238E27FC236}">
              <a16:creationId xmlns:a16="http://schemas.microsoft.com/office/drawing/2014/main" id="{00000000-0008-0000-0000-00002913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906" name="Texto 17" hidden="1">
          <a:extLst>
            <a:ext uri="{FF2B5EF4-FFF2-40B4-BE49-F238E27FC236}">
              <a16:creationId xmlns:a16="http://schemas.microsoft.com/office/drawing/2014/main" id="{00000000-0008-0000-0000-00002A13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07" name="Texto 17" hidden="1">
          <a:extLst>
            <a:ext uri="{FF2B5EF4-FFF2-40B4-BE49-F238E27FC236}">
              <a16:creationId xmlns:a16="http://schemas.microsoft.com/office/drawing/2014/main" id="{00000000-0008-0000-0000-00002B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08" name="Texto 17" hidden="1">
          <a:extLst>
            <a:ext uri="{FF2B5EF4-FFF2-40B4-BE49-F238E27FC236}">
              <a16:creationId xmlns:a16="http://schemas.microsoft.com/office/drawing/2014/main" id="{00000000-0008-0000-0000-00002C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09" name="Texto 17" hidden="1">
          <a:extLst>
            <a:ext uri="{FF2B5EF4-FFF2-40B4-BE49-F238E27FC236}">
              <a16:creationId xmlns:a16="http://schemas.microsoft.com/office/drawing/2014/main" id="{00000000-0008-0000-0000-00002D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10" name="Texto 17" hidden="1">
          <a:extLst>
            <a:ext uri="{FF2B5EF4-FFF2-40B4-BE49-F238E27FC236}">
              <a16:creationId xmlns:a16="http://schemas.microsoft.com/office/drawing/2014/main" id="{00000000-0008-0000-0000-00002E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11" name="Texto 17" hidden="1">
          <a:extLst>
            <a:ext uri="{FF2B5EF4-FFF2-40B4-BE49-F238E27FC236}">
              <a16:creationId xmlns:a16="http://schemas.microsoft.com/office/drawing/2014/main" id="{00000000-0008-0000-0000-00002F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12" name="Texto 17" hidden="1">
          <a:extLst>
            <a:ext uri="{FF2B5EF4-FFF2-40B4-BE49-F238E27FC236}">
              <a16:creationId xmlns:a16="http://schemas.microsoft.com/office/drawing/2014/main" id="{00000000-0008-0000-0000-000030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13" name="Texto 17" hidden="1">
          <a:extLst>
            <a:ext uri="{FF2B5EF4-FFF2-40B4-BE49-F238E27FC236}">
              <a16:creationId xmlns:a16="http://schemas.microsoft.com/office/drawing/2014/main" id="{00000000-0008-0000-0000-000031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4914" name="Texto 17" hidden="1">
          <a:extLst>
            <a:ext uri="{FF2B5EF4-FFF2-40B4-BE49-F238E27FC236}">
              <a16:creationId xmlns:a16="http://schemas.microsoft.com/office/drawing/2014/main" id="{00000000-0008-0000-0000-000032130000}"/>
            </a:ext>
          </a:extLst>
        </xdr:cNvPr>
        <xdr:cNvSpPr txBox="1">
          <a:spLocks noChangeArrowheads="1"/>
        </xdr:cNvSpPr>
      </xdr:nvSpPr>
      <xdr:spPr bwMode="auto">
        <a:xfrm>
          <a:off x="55245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15" name="Texto 17" hidden="1">
          <a:extLst>
            <a:ext uri="{FF2B5EF4-FFF2-40B4-BE49-F238E27FC236}">
              <a16:creationId xmlns:a16="http://schemas.microsoft.com/office/drawing/2014/main" id="{00000000-0008-0000-0000-000033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16" name="Texto 17" hidden="1">
          <a:extLst>
            <a:ext uri="{FF2B5EF4-FFF2-40B4-BE49-F238E27FC236}">
              <a16:creationId xmlns:a16="http://schemas.microsoft.com/office/drawing/2014/main" id="{00000000-0008-0000-0000-000034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17" name="Texto 17" hidden="1">
          <a:extLst>
            <a:ext uri="{FF2B5EF4-FFF2-40B4-BE49-F238E27FC236}">
              <a16:creationId xmlns:a16="http://schemas.microsoft.com/office/drawing/2014/main" id="{00000000-0008-0000-0000-000035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18" name="Texto 17" hidden="1">
          <a:extLst>
            <a:ext uri="{FF2B5EF4-FFF2-40B4-BE49-F238E27FC236}">
              <a16:creationId xmlns:a16="http://schemas.microsoft.com/office/drawing/2014/main" id="{00000000-0008-0000-0000-000036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19" name="Texto 17" hidden="1">
          <a:extLst>
            <a:ext uri="{FF2B5EF4-FFF2-40B4-BE49-F238E27FC236}">
              <a16:creationId xmlns:a16="http://schemas.microsoft.com/office/drawing/2014/main" id="{00000000-0008-0000-0000-000037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20" name="Texto 17" hidden="1">
          <a:extLst>
            <a:ext uri="{FF2B5EF4-FFF2-40B4-BE49-F238E27FC236}">
              <a16:creationId xmlns:a16="http://schemas.microsoft.com/office/drawing/2014/main" id="{00000000-0008-0000-0000-000038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21" name="Texto 17" hidden="1">
          <a:extLst>
            <a:ext uri="{FF2B5EF4-FFF2-40B4-BE49-F238E27FC236}">
              <a16:creationId xmlns:a16="http://schemas.microsoft.com/office/drawing/2014/main" id="{00000000-0008-0000-0000-000039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22" name="Texto 17" hidden="1">
          <a:extLst>
            <a:ext uri="{FF2B5EF4-FFF2-40B4-BE49-F238E27FC236}">
              <a16:creationId xmlns:a16="http://schemas.microsoft.com/office/drawing/2014/main" id="{00000000-0008-0000-0000-00003A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923" name="Texto 17" hidden="1">
          <a:extLst>
            <a:ext uri="{FF2B5EF4-FFF2-40B4-BE49-F238E27FC236}">
              <a16:creationId xmlns:a16="http://schemas.microsoft.com/office/drawing/2014/main" id="{00000000-0008-0000-0000-00003B13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924" name="Texto 17" hidden="1">
          <a:extLst>
            <a:ext uri="{FF2B5EF4-FFF2-40B4-BE49-F238E27FC236}">
              <a16:creationId xmlns:a16="http://schemas.microsoft.com/office/drawing/2014/main" id="{00000000-0008-0000-0000-00003C13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925" name="Texto 17" hidden="1">
          <a:extLst>
            <a:ext uri="{FF2B5EF4-FFF2-40B4-BE49-F238E27FC236}">
              <a16:creationId xmlns:a16="http://schemas.microsoft.com/office/drawing/2014/main" id="{00000000-0008-0000-0000-00003D13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926" name="Texto 17" hidden="1">
          <a:extLst>
            <a:ext uri="{FF2B5EF4-FFF2-40B4-BE49-F238E27FC236}">
              <a16:creationId xmlns:a16="http://schemas.microsoft.com/office/drawing/2014/main" id="{00000000-0008-0000-0000-00003E13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927" name="Texto 17" hidden="1">
          <a:extLst>
            <a:ext uri="{FF2B5EF4-FFF2-40B4-BE49-F238E27FC236}">
              <a16:creationId xmlns:a16="http://schemas.microsoft.com/office/drawing/2014/main" id="{00000000-0008-0000-0000-00003F13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928" name="Texto 17" hidden="1">
          <a:extLst>
            <a:ext uri="{FF2B5EF4-FFF2-40B4-BE49-F238E27FC236}">
              <a16:creationId xmlns:a16="http://schemas.microsoft.com/office/drawing/2014/main" id="{00000000-0008-0000-0000-00004013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29" name="Texto 17" hidden="1">
          <a:extLst>
            <a:ext uri="{FF2B5EF4-FFF2-40B4-BE49-F238E27FC236}">
              <a16:creationId xmlns:a16="http://schemas.microsoft.com/office/drawing/2014/main" id="{00000000-0008-0000-0000-000041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30" name="Texto 17" hidden="1">
          <a:extLst>
            <a:ext uri="{FF2B5EF4-FFF2-40B4-BE49-F238E27FC236}">
              <a16:creationId xmlns:a16="http://schemas.microsoft.com/office/drawing/2014/main" id="{00000000-0008-0000-0000-000042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31" name="Texto 17" hidden="1">
          <a:extLst>
            <a:ext uri="{FF2B5EF4-FFF2-40B4-BE49-F238E27FC236}">
              <a16:creationId xmlns:a16="http://schemas.microsoft.com/office/drawing/2014/main" id="{00000000-0008-0000-0000-000043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32" name="Texto 17" hidden="1">
          <a:extLst>
            <a:ext uri="{FF2B5EF4-FFF2-40B4-BE49-F238E27FC236}">
              <a16:creationId xmlns:a16="http://schemas.microsoft.com/office/drawing/2014/main" id="{00000000-0008-0000-0000-000044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33" name="Texto 17" hidden="1">
          <a:extLst>
            <a:ext uri="{FF2B5EF4-FFF2-40B4-BE49-F238E27FC236}">
              <a16:creationId xmlns:a16="http://schemas.microsoft.com/office/drawing/2014/main" id="{00000000-0008-0000-0000-000045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34" name="Texto 17" hidden="1">
          <a:extLst>
            <a:ext uri="{FF2B5EF4-FFF2-40B4-BE49-F238E27FC236}">
              <a16:creationId xmlns:a16="http://schemas.microsoft.com/office/drawing/2014/main" id="{00000000-0008-0000-0000-000046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35" name="Texto 17" hidden="1">
          <a:extLst>
            <a:ext uri="{FF2B5EF4-FFF2-40B4-BE49-F238E27FC236}">
              <a16:creationId xmlns:a16="http://schemas.microsoft.com/office/drawing/2014/main" id="{00000000-0008-0000-0000-000047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36" name="Texto 17" hidden="1">
          <a:extLst>
            <a:ext uri="{FF2B5EF4-FFF2-40B4-BE49-F238E27FC236}">
              <a16:creationId xmlns:a16="http://schemas.microsoft.com/office/drawing/2014/main" id="{00000000-0008-0000-0000-000048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937" name="Texto 17" hidden="1">
          <a:extLst>
            <a:ext uri="{FF2B5EF4-FFF2-40B4-BE49-F238E27FC236}">
              <a16:creationId xmlns:a16="http://schemas.microsoft.com/office/drawing/2014/main" id="{00000000-0008-0000-0000-00004913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938" name="Texto 17" hidden="1">
          <a:extLst>
            <a:ext uri="{FF2B5EF4-FFF2-40B4-BE49-F238E27FC236}">
              <a16:creationId xmlns:a16="http://schemas.microsoft.com/office/drawing/2014/main" id="{00000000-0008-0000-0000-00004A13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939" name="Texto 17" hidden="1">
          <a:extLst>
            <a:ext uri="{FF2B5EF4-FFF2-40B4-BE49-F238E27FC236}">
              <a16:creationId xmlns:a16="http://schemas.microsoft.com/office/drawing/2014/main" id="{00000000-0008-0000-0000-00004B13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940" name="Texto 17" hidden="1">
          <a:extLst>
            <a:ext uri="{FF2B5EF4-FFF2-40B4-BE49-F238E27FC236}">
              <a16:creationId xmlns:a16="http://schemas.microsoft.com/office/drawing/2014/main" id="{00000000-0008-0000-0000-00004C13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941" name="Texto 17" hidden="1">
          <a:extLst>
            <a:ext uri="{FF2B5EF4-FFF2-40B4-BE49-F238E27FC236}">
              <a16:creationId xmlns:a16="http://schemas.microsoft.com/office/drawing/2014/main" id="{00000000-0008-0000-0000-00004D13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942" name="Texto 17" hidden="1">
          <a:extLst>
            <a:ext uri="{FF2B5EF4-FFF2-40B4-BE49-F238E27FC236}">
              <a16:creationId xmlns:a16="http://schemas.microsoft.com/office/drawing/2014/main" id="{00000000-0008-0000-0000-00004E13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43" name="Texto 17" hidden="1">
          <a:extLst>
            <a:ext uri="{FF2B5EF4-FFF2-40B4-BE49-F238E27FC236}">
              <a16:creationId xmlns:a16="http://schemas.microsoft.com/office/drawing/2014/main" id="{00000000-0008-0000-0000-00004F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44" name="Texto 17" hidden="1">
          <a:extLst>
            <a:ext uri="{FF2B5EF4-FFF2-40B4-BE49-F238E27FC236}">
              <a16:creationId xmlns:a16="http://schemas.microsoft.com/office/drawing/2014/main" id="{00000000-0008-0000-0000-000050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45" name="Texto 17" hidden="1">
          <a:extLst>
            <a:ext uri="{FF2B5EF4-FFF2-40B4-BE49-F238E27FC236}">
              <a16:creationId xmlns:a16="http://schemas.microsoft.com/office/drawing/2014/main" id="{00000000-0008-0000-0000-000051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46" name="Texto 17" hidden="1">
          <a:extLst>
            <a:ext uri="{FF2B5EF4-FFF2-40B4-BE49-F238E27FC236}">
              <a16:creationId xmlns:a16="http://schemas.microsoft.com/office/drawing/2014/main" id="{00000000-0008-0000-0000-000052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47" name="Texto 17" hidden="1">
          <a:extLst>
            <a:ext uri="{FF2B5EF4-FFF2-40B4-BE49-F238E27FC236}">
              <a16:creationId xmlns:a16="http://schemas.microsoft.com/office/drawing/2014/main" id="{00000000-0008-0000-0000-000053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48" name="Texto 17" hidden="1">
          <a:extLst>
            <a:ext uri="{FF2B5EF4-FFF2-40B4-BE49-F238E27FC236}">
              <a16:creationId xmlns:a16="http://schemas.microsoft.com/office/drawing/2014/main" id="{00000000-0008-0000-0000-000054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49" name="Texto 17" hidden="1">
          <a:extLst>
            <a:ext uri="{FF2B5EF4-FFF2-40B4-BE49-F238E27FC236}">
              <a16:creationId xmlns:a16="http://schemas.microsoft.com/office/drawing/2014/main" id="{00000000-0008-0000-0000-000055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4950" name="Texto 17" hidden="1">
          <a:extLst>
            <a:ext uri="{FF2B5EF4-FFF2-40B4-BE49-F238E27FC236}">
              <a16:creationId xmlns:a16="http://schemas.microsoft.com/office/drawing/2014/main" id="{00000000-0008-0000-0000-000056130000}"/>
            </a:ext>
          </a:extLst>
        </xdr:cNvPr>
        <xdr:cNvSpPr txBox="1">
          <a:spLocks noChangeArrowheads="1"/>
        </xdr:cNvSpPr>
      </xdr:nvSpPr>
      <xdr:spPr bwMode="auto">
        <a:xfrm>
          <a:off x="55245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51" name="Texto 17" hidden="1">
          <a:extLst>
            <a:ext uri="{FF2B5EF4-FFF2-40B4-BE49-F238E27FC236}">
              <a16:creationId xmlns:a16="http://schemas.microsoft.com/office/drawing/2014/main" id="{00000000-0008-0000-0000-000057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52" name="Texto 17" hidden="1">
          <a:extLst>
            <a:ext uri="{FF2B5EF4-FFF2-40B4-BE49-F238E27FC236}">
              <a16:creationId xmlns:a16="http://schemas.microsoft.com/office/drawing/2014/main" id="{00000000-0008-0000-0000-000058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53" name="Texto 17" hidden="1">
          <a:extLst>
            <a:ext uri="{FF2B5EF4-FFF2-40B4-BE49-F238E27FC236}">
              <a16:creationId xmlns:a16="http://schemas.microsoft.com/office/drawing/2014/main" id="{00000000-0008-0000-0000-000059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54" name="Texto 17" hidden="1">
          <a:extLst>
            <a:ext uri="{FF2B5EF4-FFF2-40B4-BE49-F238E27FC236}">
              <a16:creationId xmlns:a16="http://schemas.microsoft.com/office/drawing/2014/main" id="{00000000-0008-0000-0000-00005A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55" name="Texto 17" hidden="1">
          <a:extLst>
            <a:ext uri="{FF2B5EF4-FFF2-40B4-BE49-F238E27FC236}">
              <a16:creationId xmlns:a16="http://schemas.microsoft.com/office/drawing/2014/main" id="{00000000-0008-0000-0000-00005B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56" name="Texto 17" hidden="1">
          <a:extLst>
            <a:ext uri="{FF2B5EF4-FFF2-40B4-BE49-F238E27FC236}">
              <a16:creationId xmlns:a16="http://schemas.microsoft.com/office/drawing/2014/main" id="{00000000-0008-0000-0000-00005C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57" name="Texto 17" hidden="1">
          <a:extLst>
            <a:ext uri="{FF2B5EF4-FFF2-40B4-BE49-F238E27FC236}">
              <a16:creationId xmlns:a16="http://schemas.microsoft.com/office/drawing/2014/main" id="{00000000-0008-0000-0000-00005D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58" name="Texto 17" hidden="1">
          <a:extLst>
            <a:ext uri="{FF2B5EF4-FFF2-40B4-BE49-F238E27FC236}">
              <a16:creationId xmlns:a16="http://schemas.microsoft.com/office/drawing/2014/main" id="{00000000-0008-0000-0000-00005E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959" name="Texto 17" hidden="1">
          <a:extLst>
            <a:ext uri="{FF2B5EF4-FFF2-40B4-BE49-F238E27FC236}">
              <a16:creationId xmlns:a16="http://schemas.microsoft.com/office/drawing/2014/main" id="{00000000-0008-0000-0000-00005F13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960" name="Texto 17" hidden="1">
          <a:extLst>
            <a:ext uri="{FF2B5EF4-FFF2-40B4-BE49-F238E27FC236}">
              <a16:creationId xmlns:a16="http://schemas.microsoft.com/office/drawing/2014/main" id="{00000000-0008-0000-0000-00006013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961" name="Texto 17" hidden="1">
          <a:extLst>
            <a:ext uri="{FF2B5EF4-FFF2-40B4-BE49-F238E27FC236}">
              <a16:creationId xmlns:a16="http://schemas.microsoft.com/office/drawing/2014/main" id="{00000000-0008-0000-0000-00006113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962" name="Texto 17" hidden="1">
          <a:extLst>
            <a:ext uri="{FF2B5EF4-FFF2-40B4-BE49-F238E27FC236}">
              <a16:creationId xmlns:a16="http://schemas.microsoft.com/office/drawing/2014/main" id="{00000000-0008-0000-0000-00006213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963" name="Texto 17" hidden="1">
          <a:extLst>
            <a:ext uri="{FF2B5EF4-FFF2-40B4-BE49-F238E27FC236}">
              <a16:creationId xmlns:a16="http://schemas.microsoft.com/office/drawing/2014/main" id="{00000000-0008-0000-0000-00006313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964" name="Texto 17" hidden="1">
          <a:extLst>
            <a:ext uri="{FF2B5EF4-FFF2-40B4-BE49-F238E27FC236}">
              <a16:creationId xmlns:a16="http://schemas.microsoft.com/office/drawing/2014/main" id="{00000000-0008-0000-0000-00006413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65" name="Texto 17" hidden="1">
          <a:extLst>
            <a:ext uri="{FF2B5EF4-FFF2-40B4-BE49-F238E27FC236}">
              <a16:creationId xmlns:a16="http://schemas.microsoft.com/office/drawing/2014/main" id="{00000000-0008-0000-0000-000065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66" name="Texto 17" hidden="1">
          <a:extLst>
            <a:ext uri="{FF2B5EF4-FFF2-40B4-BE49-F238E27FC236}">
              <a16:creationId xmlns:a16="http://schemas.microsoft.com/office/drawing/2014/main" id="{00000000-0008-0000-0000-000066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67" name="Texto 17" hidden="1">
          <a:extLst>
            <a:ext uri="{FF2B5EF4-FFF2-40B4-BE49-F238E27FC236}">
              <a16:creationId xmlns:a16="http://schemas.microsoft.com/office/drawing/2014/main" id="{00000000-0008-0000-0000-000067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68" name="Texto 17" hidden="1">
          <a:extLst>
            <a:ext uri="{FF2B5EF4-FFF2-40B4-BE49-F238E27FC236}">
              <a16:creationId xmlns:a16="http://schemas.microsoft.com/office/drawing/2014/main" id="{00000000-0008-0000-0000-000068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69" name="Texto 17" hidden="1">
          <a:extLst>
            <a:ext uri="{FF2B5EF4-FFF2-40B4-BE49-F238E27FC236}">
              <a16:creationId xmlns:a16="http://schemas.microsoft.com/office/drawing/2014/main" id="{00000000-0008-0000-0000-000069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70" name="Texto 17" hidden="1">
          <a:extLst>
            <a:ext uri="{FF2B5EF4-FFF2-40B4-BE49-F238E27FC236}">
              <a16:creationId xmlns:a16="http://schemas.microsoft.com/office/drawing/2014/main" id="{00000000-0008-0000-0000-00006A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71" name="Texto 17" hidden="1">
          <a:extLst>
            <a:ext uri="{FF2B5EF4-FFF2-40B4-BE49-F238E27FC236}">
              <a16:creationId xmlns:a16="http://schemas.microsoft.com/office/drawing/2014/main" id="{00000000-0008-0000-0000-00006B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72" name="Texto 17" hidden="1">
          <a:extLst>
            <a:ext uri="{FF2B5EF4-FFF2-40B4-BE49-F238E27FC236}">
              <a16:creationId xmlns:a16="http://schemas.microsoft.com/office/drawing/2014/main" id="{00000000-0008-0000-0000-00006C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973" name="Texto 17" hidden="1">
          <a:extLst>
            <a:ext uri="{FF2B5EF4-FFF2-40B4-BE49-F238E27FC236}">
              <a16:creationId xmlns:a16="http://schemas.microsoft.com/office/drawing/2014/main" id="{00000000-0008-0000-0000-00006D13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974" name="Texto 17" hidden="1">
          <a:extLst>
            <a:ext uri="{FF2B5EF4-FFF2-40B4-BE49-F238E27FC236}">
              <a16:creationId xmlns:a16="http://schemas.microsoft.com/office/drawing/2014/main" id="{00000000-0008-0000-0000-00006E13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975" name="Texto 17" hidden="1">
          <a:extLst>
            <a:ext uri="{FF2B5EF4-FFF2-40B4-BE49-F238E27FC236}">
              <a16:creationId xmlns:a16="http://schemas.microsoft.com/office/drawing/2014/main" id="{00000000-0008-0000-0000-00006F13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976" name="Texto 17" hidden="1">
          <a:extLst>
            <a:ext uri="{FF2B5EF4-FFF2-40B4-BE49-F238E27FC236}">
              <a16:creationId xmlns:a16="http://schemas.microsoft.com/office/drawing/2014/main" id="{00000000-0008-0000-0000-00007013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977" name="Texto 17" hidden="1">
          <a:extLst>
            <a:ext uri="{FF2B5EF4-FFF2-40B4-BE49-F238E27FC236}">
              <a16:creationId xmlns:a16="http://schemas.microsoft.com/office/drawing/2014/main" id="{00000000-0008-0000-0000-00007113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978" name="Texto 17" hidden="1">
          <a:extLst>
            <a:ext uri="{FF2B5EF4-FFF2-40B4-BE49-F238E27FC236}">
              <a16:creationId xmlns:a16="http://schemas.microsoft.com/office/drawing/2014/main" id="{00000000-0008-0000-0000-00007213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79" name="Texto 17" hidden="1">
          <a:extLst>
            <a:ext uri="{FF2B5EF4-FFF2-40B4-BE49-F238E27FC236}">
              <a16:creationId xmlns:a16="http://schemas.microsoft.com/office/drawing/2014/main" id="{00000000-0008-0000-0000-000073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80" name="Texto 17" hidden="1">
          <a:extLst>
            <a:ext uri="{FF2B5EF4-FFF2-40B4-BE49-F238E27FC236}">
              <a16:creationId xmlns:a16="http://schemas.microsoft.com/office/drawing/2014/main" id="{00000000-0008-0000-0000-000074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81" name="Texto 17" hidden="1">
          <a:extLst>
            <a:ext uri="{FF2B5EF4-FFF2-40B4-BE49-F238E27FC236}">
              <a16:creationId xmlns:a16="http://schemas.microsoft.com/office/drawing/2014/main" id="{00000000-0008-0000-0000-000075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82" name="Texto 17" hidden="1">
          <a:extLst>
            <a:ext uri="{FF2B5EF4-FFF2-40B4-BE49-F238E27FC236}">
              <a16:creationId xmlns:a16="http://schemas.microsoft.com/office/drawing/2014/main" id="{00000000-0008-0000-0000-000076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83" name="Texto 17" hidden="1">
          <a:extLst>
            <a:ext uri="{FF2B5EF4-FFF2-40B4-BE49-F238E27FC236}">
              <a16:creationId xmlns:a16="http://schemas.microsoft.com/office/drawing/2014/main" id="{00000000-0008-0000-0000-000077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84" name="Texto 17" hidden="1">
          <a:extLst>
            <a:ext uri="{FF2B5EF4-FFF2-40B4-BE49-F238E27FC236}">
              <a16:creationId xmlns:a16="http://schemas.microsoft.com/office/drawing/2014/main" id="{00000000-0008-0000-0000-000078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85" name="Texto 17" hidden="1">
          <a:extLst>
            <a:ext uri="{FF2B5EF4-FFF2-40B4-BE49-F238E27FC236}">
              <a16:creationId xmlns:a16="http://schemas.microsoft.com/office/drawing/2014/main" id="{00000000-0008-0000-0000-000079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4986" name="Texto 17" hidden="1">
          <a:extLst>
            <a:ext uri="{FF2B5EF4-FFF2-40B4-BE49-F238E27FC236}">
              <a16:creationId xmlns:a16="http://schemas.microsoft.com/office/drawing/2014/main" id="{00000000-0008-0000-0000-00007A130000}"/>
            </a:ext>
          </a:extLst>
        </xdr:cNvPr>
        <xdr:cNvSpPr txBox="1">
          <a:spLocks noChangeArrowheads="1"/>
        </xdr:cNvSpPr>
      </xdr:nvSpPr>
      <xdr:spPr bwMode="auto">
        <a:xfrm>
          <a:off x="55245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87" name="Texto 17" hidden="1">
          <a:extLst>
            <a:ext uri="{FF2B5EF4-FFF2-40B4-BE49-F238E27FC236}">
              <a16:creationId xmlns:a16="http://schemas.microsoft.com/office/drawing/2014/main" id="{00000000-0008-0000-0000-00007B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88" name="Texto 17" hidden="1">
          <a:extLst>
            <a:ext uri="{FF2B5EF4-FFF2-40B4-BE49-F238E27FC236}">
              <a16:creationId xmlns:a16="http://schemas.microsoft.com/office/drawing/2014/main" id="{00000000-0008-0000-0000-00007C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89" name="Texto 17" hidden="1">
          <a:extLst>
            <a:ext uri="{FF2B5EF4-FFF2-40B4-BE49-F238E27FC236}">
              <a16:creationId xmlns:a16="http://schemas.microsoft.com/office/drawing/2014/main" id="{00000000-0008-0000-0000-00007D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90" name="Texto 17" hidden="1">
          <a:extLst>
            <a:ext uri="{FF2B5EF4-FFF2-40B4-BE49-F238E27FC236}">
              <a16:creationId xmlns:a16="http://schemas.microsoft.com/office/drawing/2014/main" id="{00000000-0008-0000-0000-00007E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91" name="Texto 17" hidden="1">
          <a:extLst>
            <a:ext uri="{FF2B5EF4-FFF2-40B4-BE49-F238E27FC236}">
              <a16:creationId xmlns:a16="http://schemas.microsoft.com/office/drawing/2014/main" id="{00000000-0008-0000-0000-00007F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92" name="Texto 17" hidden="1">
          <a:extLst>
            <a:ext uri="{FF2B5EF4-FFF2-40B4-BE49-F238E27FC236}">
              <a16:creationId xmlns:a16="http://schemas.microsoft.com/office/drawing/2014/main" id="{00000000-0008-0000-0000-000080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93" name="Texto 17" hidden="1">
          <a:extLst>
            <a:ext uri="{FF2B5EF4-FFF2-40B4-BE49-F238E27FC236}">
              <a16:creationId xmlns:a16="http://schemas.microsoft.com/office/drawing/2014/main" id="{00000000-0008-0000-0000-000081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94" name="Texto 17" hidden="1">
          <a:extLst>
            <a:ext uri="{FF2B5EF4-FFF2-40B4-BE49-F238E27FC236}">
              <a16:creationId xmlns:a16="http://schemas.microsoft.com/office/drawing/2014/main" id="{00000000-0008-0000-0000-000082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995" name="Texto 17" hidden="1">
          <a:extLst>
            <a:ext uri="{FF2B5EF4-FFF2-40B4-BE49-F238E27FC236}">
              <a16:creationId xmlns:a16="http://schemas.microsoft.com/office/drawing/2014/main" id="{00000000-0008-0000-0000-000083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996" name="Texto 17" hidden="1">
          <a:extLst>
            <a:ext uri="{FF2B5EF4-FFF2-40B4-BE49-F238E27FC236}">
              <a16:creationId xmlns:a16="http://schemas.microsoft.com/office/drawing/2014/main" id="{00000000-0008-0000-0000-000084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997" name="Texto 17" hidden="1">
          <a:extLst>
            <a:ext uri="{FF2B5EF4-FFF2-40B4-BE49-F238E27FC236}">
              <a16:creationId xmlns:a16="http://schemas.microsoft.com/office/drawing/2014/main" id="{00000000-0008-0000-0000-000085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998" name="Texto 17" hidden="1">
          <a:extLst>
            <a:ext uri="{FF2B5EF4-FFF2-40B4-BE49-F238E27FC236}">
              <a16:creationId xmlns:a16="http://schemas.microsoft.com/office/drawing/2014/main" id="{00000000-0008-0000-0000-000086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999" name="Texto 17" hidden="1">
          <a:extLst>
            <a:ext uri="{FF2B5EF4-FFF2-40B4-BE49-F238E27FC236}">
              <a16:creationId xmlns:a16="http://schemas.microsoft.com/office/drawing/2014/main" id="{00000000-0008-0000-0000-000087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000" name="Texto 17" hidden="1">
          <a:extLst>
            <a:ext uri="{FF2B5EF4-FFF2-40B4-BE49-F238E27FC236}">
              <a16:creationId xmlns:a16="http://schemas.microsoft.com/office/drawing/2014/main" id="{00000000-0008-0000-0000-000088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01" name="Texto 17" hidden="1">
          <a:extLst>
            <a:ext uri="{FF2B5EF4-FFF2-40B4-BE49-F238E27FC236}">
              <a16:creationId xmlns:a16="http://schemas.microsoft.com/office/drawing/2014/main" id="{00000000-0008-0000-0000-000089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02" name="Texto 17" hidden="1">
          <a:extLst>
            <a:ext uri="{FF2B5EF4-FFF2-40B4-BE49-F238E27FC236}">
              <a16:creationId xmlns:a16="http://schemas.microsoft.com/office/drawing/2014/main" id="{00000000-0008-0000-0000-00008A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03" name="Texto 17" hidden="1">
          <a:extLst>
            <a:ext uri="{FF2B5EF4-FFF2-40B4-BE49-F238E27FC236}">
              <a16:creationId xmlns:a16="http://schemas.microsoft.com/office/drawing/2014/main" id="{00000000-0008-0000-0000-00008B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04" name="Texto 17" hidden="1">
          <a:extLst>
            <a:ext uri="{FF2B5EF4-FFF2-40B4-BE49-F238E27FC236}">
              <a16:creationId xmlns:a16="http://schemas.microsoft.com/office/drawing/2014/main" id="{00000000-0008-0000-0000-00008C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05" name="Texto 17" hidden="1">
          <a:extLst>
            <a:ext uri="{FF2B5EF4-FFF2-40B4-BE49-F238E27FC236}">
              <a16:creationId xmlns:a16="http://schemas.microsoft.com/office/drawing/2014/main" id="{00000000-0008-0000-0000-00008D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06" name="Texto 17" hidden="1">
          <a:extLst>
            <a:ext uri="{FF2B5EF4-FFF2-40B4-BE49-F238E27FC236}">
              <a16:creationId xmlns:a16="http://schemas.microsoft.com/office/drawing/2014/main" id="{00000000-0008-0000-0000-00008E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07" name="Texto 17" hidden="1">
          <a:extLst>
            <a:ext uri="{FF2B5EF4-FFF2-40B4-BE49-F238E27FC236}">
              <a16:creationId xmlns:a16="http://schemas.microsoft.com/office/drawing/2014/main" id="{00000000-0008-0000-0000-00008F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08" name="Texto 17" hidden="1">
          <a:extLst>
            <a:ext uri="{FF2B5EF4-FFF2-40B4-BE49-F238E27FC236}">
              <a16:creationId xmlns:a16="http://schemas.microsoft.com/office/drawing/2014/main" id="{00000000-0008-0000-0000-000090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009" name="Texto 17" hidden="1">
          <a:extLst>
            <a:ext uri="{FF2B5EF4-FFF2-40B4-BE49-F238E27FC236}">
              <a16:creationId xmlns:a16="http://schemas.microsoft.com/office/drawing/2014/main" id="{00000000-0008-0000-0000-000091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010" name="Texto 17" hidden="1">
          <a:extLst>
            <a:ext uri="{FF2B5EF4-FFF2-40B4-BE49-F238E27FC236}">
              <a16:creationId xmlns:a16="http://schemas.microsoft.com/office/drawing/2014/main" id="{00000000-0008-0000-0000-000092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011" name="Texto 17" hidden="1">
          <a:extLst>
            <a:ext uri="{FF2B5EF4-FFF2-40B4-BE49-F238E27FC236}">
              <a16:creationId xmlns:a16="http://schemas.microsoft.com/office/drawing/2014/main" id="{00000000-0008-0000-0000-000093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012" name="Texto 17" hidden="1">
          <a:extLst>
            <a:ext uri="{FF2B5EF4-FFF2-40B4-BE49-F238E27FC236}">
              <a16:creationId xmlns:a16="http://schemas.microsoft.com/office/drawing/2014/main" id="{00000000-0008-0000-0000-000094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013" name="Texto 17" hidden="1">
          <a:extLst>
            <a:ext uri="{FF2B5EF4-FFF2-40B4-BE49-F238E27FC236}">
              <a16:creationId xmlns:a16="http://schemas.microsoft.com/office/drawing/2014/main" id="{00000000-0008-0000-0000-000095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014" name="Texto 17" hidden="1">
          <a:extLst>
            <a:ext uri="{FF2B5EF4-FFF2-40B4-BE49-F238E27FC236}">
              <a16:creationId xmlns:a16="http://schemas.microsoft.com/office/drawing/2014/main" id="{00000000-0008-0000-0000-000096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15" name="Texto 17" hidden="1">
          <a:extLst>
            <a:ext uri="{FF2B5EF4-FFF2-40B4-BE49-F238E27FC236}">
              <a16:creationId xmlns:a16="http://schemas.microsoft.com/office/drawing/2014/main" id="{00000000-0008-0000-0000-000097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16" name="Texto 17" hidden="1">
          <a:extLst>
            <a:ext uri="{FF2B5EF4-FFF2-40B4-BE49-F238E27FC236}">
              <a16:creationId xmlns:a16="http://schemas.microsoft.com/office/drawing/2014/main" id="{00000000-0008-0000-0000-000098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17" name="Texto 17" hidden="1">
          <a:extLst>
            <a:ext uri="{FF2B5EF4-FFF2-40B4-BE49-F238E27FC236}">
              <a16:creationId xmlns:a16="http://schemas.microsoft.com/office/drawing/2014/main" id="{00000000-0008-0000-0000-000099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18" name="Texto 17" hidden="1">
          <a:extLst>
            <a:ext uri="{FF2B5EF4-FFF2-40B4-BE49-F238E27FC236}">
              <a16:creationId xmlns:a16="http://schemas.microsoft.com/office/drawing/2014/main" id="{00000000-0008-0000-0000-00009A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19" name="Texto 17" hidden="1">
          <a:extLst>
            <a:ext uri="{FF2B5EF4-FFF2-40B4-BE49-F238E27FC236}">
              <a16:creationId xmlns:a16="http://schemas.microsoft.com/office/drawing/2014/main" id="{00000000-0008-0000-0000-00009B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20" name="Texto 17" hidden="1">
          <a:extLst>
            <a:ext uri="{FF2B5EF4-FFF2-40B4-BE49-F238E27FC236}">
              <a16:creationId xmlns:a16="http://schemas.microsoft.com/office/drawing/2014/main" id="{00000000-0008-0000-0000-00009C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21" name="Texto 17" hidden="1">
          <a:extLst>
            <a:ext uri="{FF2B5EF4-FFF2-40B4-BE49-F238E27FC236}">
              <a16:creationId xmlns:a16="http://schemas.microsoft.com/office/drawing/2014/main" id="{00000000-0008-0000-0000-00009D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5022" name="Texto 17" hidden="1">
          <a:extLst>
            <a:ext uri="{FF2B5EF4-FFF2-40B4-BE49-F238E27FC236}">
              <a16:creationId xmlns:a16="http://schemas.microsoft.com/office/drawing/2014/main" id="{00000000-0008-0000-0000-00009E130000}"/>
            </a:ext>
          </a:extLst>
        </xdr:cNvPr>
        <xdr:cNvSpPr txBox="1">
          <a:spLocks noChangeArrowheads="1"/>
        </xdr:cNvSpPr>
      </xdr:nvSpPr>
      <xdr:spPr bwMode="auto">
        <a:xfrm>
          <a:off x="55245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23" name="Texto 17" hidden="1">
          <a:extLst>
            <a:ext uri="{FF2B5EF4-FFF2-40B4-BE49-F238E27FC236}">
              <a16:creationId xmlns:a16="http://schemas.microsoft.com/office/drawing/2014/main" id="{00000000-0008-0000-0000-00009F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24" name="Texto 17" hidden="1">
          <a:extLst>
            <a:ext uri="{FF2B5EF4-FFF2-40B4-BE49-F238E27FC236}">
              <a16:creationId xmlns:a16="http://schemas.microsoft.com/office/drawing/2014/main" id="{00000000-0008-0000-0000-0000A0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25" name="Texto 17" hidden="1">
          <a:extLst>
            <a:ext uri="{FF2B5EF4-FFF2-40B4-BE49-F238E27FC236}">
              <a16:creationId xmlns:a16="http://schemas.microsoft.com/office/drawing/2014/main" id="{00000000-0008-0000-0000-0000A1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26" name="Texto 17" hidden="1">
          <a:extLst>
            <a:ext uri="{FF2B5EF4-FFF2-40B4-BE49-F238E27FC236}">
              <a16:creationId xmlns:a16="http://schemas.microsoft.com/office/drawing/2014/main" id="{00000000-0008-0000-0000-0000A2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27" name="Texto 17" hidden="1">
          <a:extLst>
            <a:ext uri="{FF2B5EF4-FFF2-40B4-BE49-F238E27FC236}">
              <a16:creationId xmlns:a16="http://schemas.microsoft.com/office/drawing/2014/main" id="{00000000-0008-0000-0000-0000A3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28" name="Texto 17" hidden="1">
          <a:extLst>
            <a:ext uri="{FF2B5EF4-FFF2-40B4-BE49-F238E27FC236}">
              <a16:creationId xmlns:a16="http://schemas.microsoft.com/office/drawing/2014/main" id="{00000000-0008-0000-0000-0000A4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29" name="Texto 17" hidden="1">
          <a:extLst>
            <a:ext uri="{FF2B5EF4-FFF2-40B4-BE49-F238E27FC236}">
              <a16:creationId xmlns:a16="http://schemas.microsoft.com/office/drawing/2014/main" id="{00000000-0008-0000-0000-0000A5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30" name="Texto 17" hidden="1">
          <a:extLst>
            <a:ext uri="{FF2B5EF4-FFF2-40B4-BE49-F238E27FC236}">
              <a16:creationId xmlns:a16="http://schemas.microsoft.com/office/drawing/2014/main" id="{00000000-0008-0000-0000-0000A6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031" name="Texto 17" hidden="1">
          <a:extLst>
            <a:ext uri="{FF2B5EF4-FFF2-40B4-BE49-F238E27FC236}">
              <a16:creationId xmlns:a16="http://schemas.microsoft.com/office/drawing/2014/main" id="{00000000-0008-0000-0000-0000A7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032" name="Texto 17" hidden="1">
          <a:extLst>
            <a:ext uri="{FF2B5EF4-FFF2-40B4-BE49-F238E27FC236}">
              <a16:creationId xmlns:a16="http://schemas.microsoft.com/office/drawing/2014/main" id="{00000000-0008-0000-0000-0000A8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033" name="Texto 17" hidden="1">
          <a:extLst>
            <a:ext uri="{FF2B5EF4-FFF2-40B4-BE49-F238E27FC236}">
              <a16:creationId xmlns:a16="http://schemas.microsoft.com/office/drawing/2014/main" id="{00000000-0008-0000-0000-0000A9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034" name="Texto 17" hidden="1">
          <a:extLst>
            <a:ext uri="{FF2B5EF4-FFF2-40B4-BE49-F238E27FC236}">
              <a16:creationId xmlns:a16="http://schemas.microsoft.com/office/drawing/2014/main" id="{00000000-0008-0000-0000-0000AA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035" name="Texto 17" hidden="1">
          <a:extLst>
            <a:ext uri="{FF2B5EF4-FFF2-40B4-BE49-F238E27FC236}">
              <a16:creationId xmlns:a16="http://schemas.microsoft.com/office/drawing/2014/main" id="{00000000-0008-0000-0000-0000AB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036" name="Texto 17" hidden="1">
          <a:extLst>
            <a:ext uri="{FF2B5EF4-FFF2-40B4-BE49-F238E27FC236}">
              <a16:creationId xmlns:a16="http://schemas.microsoft.com/office/drawing/2014/main" id="{00000000-0008-0000-0000-0000AC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37" name="Texto 17" hidden="1">
          <a:extLst>
            <a:ext uri="{FF2B5EF4-FFF2-40B4-BE49-F238E27FC236}">
              <a16:creationId xmlns:a16="http://schemas.microsoft.com/office/drawing/2014/main" id="{00000000-0008-0000-0000-0000AD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38" name="Texto 17" hidden="1">
          <a:extLst>
            <a:ext uri="{FF2B5EF4-FFF2-40B4-BE49-F238E27FC236}">
              <a16:creationId xmlns:a16="http://schemas.microsoft.com/office/drawing/2014/main" id="{00000000-0008-0000-0000-0000AE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39" name="Texto 17" hidden="1">
          <a:extLst>
            <a:ext uri="{FF2B5EF4-FFF2-40B4-BE49-F238E27FC236}">
              <a16:creationId xmlns:a16="http://schemas.microsoft.com/office/drawing/2014/main" id="{00000000-0008-0000-0000-0000AF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40" name="Texto 17" hidden="1">
          <a:extLst>
            <a:ext uri="{FF2B5EF4-FFF2-40B4-BE49-F238E27FC236}">
              <a16:creationId xmlns:a16="http://schemas.microsoft.com/office/drawing/2014/main" id="{00000000-0008-0000-0000-0000B0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41" name="Texto 17" hidden="1">
          <a:extLst>
            <a:ext uri="{FF2B5EF4-FFF2-40B4-BE49-F238E27FC236}">
              <a16:creationId xmlns:a16="http://schemas.microsoft.com/office/drawing/2014/main" id="{00000000-0008-0000-0000-0000B1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42" name="Texto 17" hidden="1">
          <a:extLst>
            <a:ext uri="{FF2B5EF4-FFF2-40B4-BE49-F238E27FC236}">
              <a16:creationId xmlns:a16="http://schemas.microsoft.com/office/drawing/2014/main" id="{00000000-0008-0000-0000-0000B2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43" name="Texto 17" hidden="1">
          <a:extLst>
            <a:ext uri="{FF2B5EF4-FFF2-40B4-BE49-F238E27FC236}">
              <a16:creationId xmlns:a16="http://schemas.microsoft.com/office/drawing/2014/main" id="{00000000-0008-0000-0000-0000B3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44" name="Texto 17" hidden="1">
          <a:extLst>
            <a:ext uri="{FF2B5EF4-FFF2-40B4-BE49-F238E27FC236}">
              <a16:creationId xmlns:a16="http://schemas.microsoft.com/office/drawing/2014/main" id="{00000000-0008-0000-0000-0000B4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045" name="Texto 17" hidden="1">
          <a:extLst>
            <a:ext uri="{FF2B5EF4-FFF2-40B4-BE49-F238E27FC236}">
              <a16:creationId xmlns:a16="http://schemas.microsoft.com/office/drawing/2014/main" id="{00000000-0008-0000-0000-0000B5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046" name="Texto 17" hidden="1">
          <a:extLst>
            <a:ext uri="{FF2B5EF4-FFF2-40B4-BE49-F238E27FC236}">
              <a16:creationId xmlns:a16="http://schemas.microsoft.com/office/drawing/2014/main" id="{00000000-0008-0000-0000-0000B6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047" name="Texto 17" hidden="1">
          <a:extLst>
            <a:ext uri="{FF2B5EF4-FFF2-40B4-BE49-F238E27FC236}">
              <a16:creationId xmlns:a16="http://schemas.microsoft.com/office/drawing/2014/main" id="{00000000-0008-0000-0000-0000B7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048" name="Texto 17" hidden="1">
          <a:extLst>
            <a:ext uri="{FF2B5EF4-FFF2-40B4-BE49-F238E27FC236}">
              <a16:creationId xmlns:a16="http://schemas.microsoft.com/office/drawing/2014/main" id="{00000000-0008-0000-0000-0000B8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049" name="Texto 17" hidden="1">
          <a:extLst>
            <a:ext uri="{FF2B5EF4-FFF2-40B4-BE49-F238E27FC236}">
              <a16:creationId xmlns:a16="http://schemas.microsoft.com/office/drawing/2014/main" id="{00000000-0008-0000-0000-0000B9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050" name="Texto 17" hidden="1">
          <a:extLst>
            <a:ext uri="{FF2B5EF4-FFF2-40B4-BE49-F238E27FC236}">
              <a16:creationId xmlns:a16="http://schemas.microsoft.com/office/drawing/2014/main" id="{00000000-0008-0000-0000-0000BA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51" name="Texto 17" hidden="1">
          <a:extLst>
            <a:ext uri="{FF2B5EF4-FFF2-40B4-BE49-F238E27FC236}">
              <a16:creationId xmlns:a16="http://schemas.microsoft.com/office/drawing/2014/main" id="{00000000-0008-0000-0000-0000BB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52" name="Texto 17" hidden="1">
          <a:extLst>
            <a:ext uri="{FF2B5EF4-FFF2-40B4-BE49-F238E27FC236}">
              <a16:creationId xmlns:a16="http://schemas.microsoft.com/office/drawing/2014/main" id="{00000000-0008-0000-0000-0000BC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53" name="Texto 17" hidden="1">
          <a:extLst>
            <a:ext uri="{FF2B5EF4-FFF2-40B4-BE49-F238E27FC236}">
              <a16:creationId xmlns:a16="http://schemas.microsoft.com/office/drawing/2014/main" id="{00000000-0008-0000-0000-0000BD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54" name="Texto 17" hidden="1">
          <a:extLst>
            <a:ext uri="{FF2B5EF4-FFF2-40B4-BE49-F238E27FC236}">
              <a16:creationId xmlns:a16="http://schemas.microsoft.com/office/drawing/2014/main" id="{00000000-0008-0000-0000-0000BE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55" name="Texto 17" hidden="1">
          <a:extLst>
            <a:ext uri="{FF2B5EF4-FFF2-40B4-BE49-F238E27FC236}">
              <a16:creationId xmlns:a16="http://schemas.microsoft.com/office/drawing/2014/main" id="{00000000-0008-0000-0000-0000BF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56" name="Texto 17" hidden="1">
          <a:extLst>
            <a:ext uri="{FF2B5EF4-FFF2-40B4-BE49-F238E27FC236}">
              <a16:creationId xmlns:a16="http://schemas.microsoft.com/office/drawing/2014/main" id="{00000000-0008-0000-0000-0000C0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57" name="Texto 17" hidden="1">
          <a:extLst>
            <a:ext uri="{FF2B5EF4-FFF2-40B4-BE49-F238E27FC236}">
              <a16:creationId xmlns:a16="http://schemas.microsoft.com/office/drawing/2014/main" id="{00000000-0008-0000-0000-0000C1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5058" name="Texto 17" hidden="1">
          <a:extLst>
            <a:ext uri="{FF2B5EF4-FFF2-40B4-BE49-F238E27FC236}">
              <a16:creationId xmlns:a16="http://schemas.microsoft.com/office/drawing/2014/main" id="{00000000-0008-0000-0000-0000C2130000}"/>
            </a:ext>
          </a:extLst>
        </xdr:cNvPr>
        <xdr:cNvSpPr txBox="1">
          <a:spLocks noChangeArrowheads="1"/>
        </xdr:cNvSpPr>
      </xdr:nvSpPr>
      <xdr:spPr bwMode="auto">
        <a:xfrm>
          <a:off x="55245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59" name="Texto 17" hidden="1">
          <a:extLst>
            <a:ext uri="{FF2B5EF4-FFF2-40B4-BE49-F238E27FC236}">
              <a16:creationId xmlns:a16="http://schemas.microsoft.com/office/drawing/2014/main" id="{00000000-0008-0000-0000-0000C3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60" name="Texto 17" hidden="1">
          <a:extLst>
            <a:ext uri="{FF2B5EF4-FFF2-40B4-BE49-F238E27FC236}">
              <a16:creationId xmlns:a16="http://schemas.microsoft.com/office/drawing/2014/main" id="{00000000-0008-0000-0000-0000C4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61" name="Texto 17" hidden="1">
          <a:extLst>
            <a:ext uri="{FF2B5EF4-FFF2-40B4-BE49-F238E27FC236}">
              <a16:creationId xmlns:a16="http://schemas.microsoft.com/office/drawing/2014/main" id="{00000000-0008-0000-0000-0000C5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62" name="Texto 17" hidden="1">
          <a:extLst>
            <a:ext uri="{FF2B5EF4-FFF2-40B4-BE49-F238E27FC236}">
              <a16:creationId xmlns:a16="http://schemas.microsoft.com/office/drawing/2014/main" id="{00000000-0008-0000-0000-0000C6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63" name="Texto 17" hidden="1">
          <a:extLst>
            <a:ext uri="{FF2B5EF4-FFF2-40B4-BE49-F238E27FC236}">
              <a16:creationId xmlns:a16="http://schemas.microsoft.com/office/drawing/2014/main" id="{00000000-0008-0000-0000-0000C7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64" name="Texto 17" hidden="1">
          <a:extLst>
            <a:ext uri="{FF2B5EF4-FFF2-40B4-BE49-F238E27FC236}">
              <a16:creationId xmlns:a16="http://schemas.microsoft.com/office/drawing/2014/main" id="{00000000-0008-0000-0000-0000C8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65" name="Texto 17" hidden="1">
          <a:extLst>
            <a:ext uri="{FF2B5EF4-FFF2-40B4-BE49-F238E27FC236}">
              <a16:creationId xmlns:a16="http://schemas.microsoft.com/office/drawing/2014/main" id="{00000000-0008-0000-0000-0000C9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66" name="Texto 17" hidden="1">
          <a:extLst>
            <a:ext uri="{FF2B5EF4-FFF2-40B4-BE49-F238E27FC236}">
              <a16:creationId xmlns:a16="http://schemas.microsoft.com/office/drawing/2014/main" id="{00000000-0008-0000-0000-0000CA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067" name="Texto 17" hidden="1">
          <a:extLst>
            <a:ext uri="{FF2B5EF4-FFF2-40B4-BE49-F238E27FC236}">
              <a16:creationId xmlns:a16="http://schemas.microsoft.com/office/drawing/2014/main" id="{00000000-0008-0000-0000-0000CB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068" name="Texto 17" hidden="1">
          <a:extLst>
            <a:ext uri="{FF2B5EF4-FFF2-40B4-BE49-F238E27FC236}">
              <a16:creationId xmlns:a16="http://schemas.microsoft.com/office/drawing/2014/main" id="{00000000-0008-0000-0000-0000CC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069" name="Texto 17" hidden="1">
          <a:extLst>
            <a:ext uri="{FF2B5EF4-FFF2-40B4-BE49-F238E27FC236}">
              <a16:creationId xmlns:a16="http://schemas.microsoft.com/office/drawing/2014/main" id="{00000000-0008-0000-0000-0000CD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070" name="Texto 17" hidden="1">
          <a:extLst>
            <a:ext uri="{FF2B5EF4-FFF2-40B4-BE49-F238E27FC236}">
              <a16:creationId xmlns:a16="http://schemas.microsoft.com/office/drawing/2014/main" id="{00000000-0008-0000-0000-0000CE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071" name="Texto 17" hidden="1">
          <a:extLst>
            <a:ext uri="{FF2B5EF4-FFF2-40B4-BE49-F238E27FC236}">
              <a16:creationId xmlns:a16="http://schemas.microsoft.com/office/drawing/2014/main" id="{00000000-0008-0000-0000-0000CF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072" name="Texto 17" hidden="1">
          <a:extLst>
            <a:ext uri="{FF2B5EF4-FFF2-40B4-BE49-F238E27FC236}">
              <a16:creationId xmlns:a16="http://schemas.microsoft.com/office/drawing/2014/main" id="{00000000-0008-0000-0000-0000D0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73" name="Texto 17" hidden="1">
          <a:extLst>
            <a:ext uri="{FF2B5EF4-FFF2-40B4-BE49-F238E27FC236}">
              <a16:creationId xmlns:a16="http://schemas.microsoft.com/office/drawing/2014/main" id="{00000000-0008-0000-0000-0000D1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74" name="Texto 17" hidden="1">
          <a:extLst>
            <a:ext uri="{FF2B5EF4-FFF2-40B4-BE49-F238E27FC236}">
              <a16:creationId xmlns:a16="http://schemas.microsoft.com/office/drawing/2014/main" id="{00000000-0008-0000-0000-0000D2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75" name="Texto 17" hidden="1">
          <a:extLst>
            <a:ext uri="{FF2B5EF4-FFF2-40B4-BE49-F238E27FC236}">
              <a16:creationId xmlns:a16="http://schemas.microsoft.com/office/drawing/2014/main" id="{00000000-0008-0000-0000-0000D3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76" name="Texto 17" hidden="1">
          <a:extLst>
            <a:ext uri="{FF2B5EF4-FFF2-40B4-BE49-F238E27FC236}">
              <a16:creationId xmlns:a16="http://schemas.microsoft.com/office/drawing/2014/main" id="{00000000-0008-0000-0000-0000D4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77" name="Texto 17" hidden="1">
          <a:extLst>
            <a:ext uri="{FF2B5EF4-FFF2-40B4-BE49-F238E27FC236}">
              <a16:creationId xmlns:a16="http://schemas.microsoft.com/office/drawing/2014/main" id="{00000000-0008-0000-0000-0000D5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78" name="Texto 17" hidden="1">
          <a:extLst>
            <a:ext uri="{FF2B5EF4-FFF2-40B4-BE49-F238E27FC236}">
              <a16:creationId xmlns:a16="http://schemas.microsoft.com/office/drawing/2014/main" id="{00000000-0008-0000-0000-0000D6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79" name="Texto 17" hidden="1">
          <a:extLst>
            <a:ext uri="{FF2B5EF4-FFF2-40B4-BE49-F238E27FC236}">
              <a16:creationId xmlns:a16="http://schemas.microsoft.com/office/drawing/2014/main" id="{00000000-0008-0000-0000-0000D7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80" name="Texto 17" hidden="1">
          <a:extLst>
            <a:ext uri="{FF2B5EF4-FFF2-40B4-BE49-F238E27FC236}">
              <a16:creationId xmlns:a16="http://schemas.microsoft.com/office/drawing/2014/main" id="{00000000-0008-0000-0000-0000D8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081" name="Texto 17" hidden="1">
          <a:extLst>
            <a:ext uri="{FF2B5EF4-FFF2-40B4-BE49-F238E27FC236}">
              <a16:creationId xmlns:a16="http://schemas.microsoft.com/office/drawing/2014/main" id="{00000000-0008-0000-0000-0000D9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082" name="Texto 17" hidden="1">
          <a:extLst>
            <a:ext uri="{FF2B5EF4-FFF2-40B4-BE49-F238E27FC236}">
              <a16:creationId xmlns:a16="http://schemas.microsoft.com/office/drawing/2014/main" id="{00000000-0008-0000-0000-0000DA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083" name="Texto 17" hidden="1">
          <a:extLst>
            <a:ext uri="{FF2B5EF4-FFF2-40B4-BE49-F238E27FC236}">
              <a16:creationId xmlns:a16="http://schemas.microsoft.com/office/drawing/2014/main" id="{00000000-0008-0000-0000-0000DB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084" name="Texto 17" hidden="1">
          <a:extLst>
            <a:ext uri="{FF2B5EF4-FFF2-40B4-BE49-F238E27FC236}">
              <a16:creationId xmlns:a16="http://schemas.microsoft.com/office/drawing/2014/main" id="{00000000-0008-0000-0000-0000DC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085" name="Texto 17" hidden="1">
          <a:extLst>
            <a:ext uri="{FF2B5EF4-FFF2-40B4-BE49-F238E27FC236}">
              <a16:creationId xmlns:a16="http://schemas.microsoft.com/office/drawing/2014/main" id="{00000000-0008-0000-0000-0000DD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086" name="Texto 17" hidden="1">
          <a:extLst>
            <a:ext uri="{FF2B5EF4-FFF2-40B4-BE49-F238E27FC236}">
              <a16:creationId xmlns:a16="http://schemas.microsoft.com/office/drawing/2014/main" id="{00000000-0008-0000-0000-0000DE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87" name="Texto 17" hidden="1">
          <a:extLst>
            <a:ext uri="{FF2B5EF4-FFF2-40B4-BE49-F238E27FC236}">
              <a16:creationId xmlns:a16="http://schemas.microsoft.com/office/drawing/2014/main" id="{00000000-0008-0000-0000-0000DF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88" name="Texto 17" hidden="1">
          <a:extLst>
            <a:ext uri="{FF2B5EF4-FFF2-40B4-BE49-F238E27FC236}">
              <a16:creationId xmlns:a16="http://schemas.microsoft.com/office/drawing/2014/main" id="{00000000-0008-0000-0000-0000E0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89" name="Texto 17" hidden="1">
          <a:extLst>
            <a:ext uri="{FF2B5EF4-FFF2-40B4-BE49-F238E27FC236}">
              <a16:creationId xmlns:a16="http://schemas.microsoft.com/office/drawing/2014/main" id="{00000000-0008-0000-0000-0000E1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90" name="Texto 17" hidden="1">
          <a:extLst>
            <a:ext uri="{FF2B5EF4-FFF2-40B4-BE49-F238E27FC236}">
              <a16:creationId xmlns:a16="http://schemas.microsoft.com/office/drawing/2014/main" id="{00000000-0008-0000-0000-0000E2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91" name="Texto 17" hidden="1">
          <a:extLst>
            <a:ext uri="{FF2B5EF4-FFF2-40B4-BE49-F238E27FC236}">
              <a16:creationId xmlns:a16="http://schemas.microsoft.com/office/drawing/2014/main" id="{00000000-0008-0000-0000-0000E3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92" name="Texto 17" hidden="1">
          <a:extLst>
            <a:ext uri="{FF2B5EF4-FFF2-40B4-BE49-F238E27FC236}">
              <a16:creationId xmlns:a16="http://schemas.microsoft.com/office/drawing/2014/main" id="{00000000-0008-0000-0000-0000E4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93" name="Texto 17" hidden="1">
          <a:extLst>
            <a:ext uri="{FF2B5EF4-FFF2-40B4-BE49-F238E27FC236}">
              <a16:creationId xmlns:a16="http://schemas.microsoft.com/office/drawing/2014/main" id="{00000000-0008-0000-0000-0000E5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5094" name="Texto 17" hidden="1">
          <a:extLst>
            <a:ext uri="{FF2B5EF4-FFF2-40B4-BE49-F238E27FC236}">
              <a16:creationId xmlns:a16="http://schemas.microsoft.com/office/drawing/2014/main" id="{00000000-0008-0000-0000-0000E6130000}"/>
            </a:ext>
          </a:extLst>
        </xdr:cNvPr>
        <xdr:cNvSpPr txBox="1">
          <a:spLocks noChangeArrowheads="1"/>
        </xdr:cNvSpPr>
      </xdr:nvSpPr>
      <xdr:spPr bwMode="auto">
        <a:xfrm>
          <a:off x="55245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95" name="Texto 17" hidden="1">
          <a:extLst>
            <a:ext uri="{FF2B5EF4-FFF2-40B4-BE49-F238E27FC236}">
              <a16:creationId xmlns:a16="http://schemas.microsoft.com/office/drawing/2014/main" id="{00000000-0008-0000-0000-0000E7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96" name="Texto 17" hidden="1">
          <a:extLst>
            <a:ext uri="{FF2B5EF4-FFF2-40B4-BE49-F238E27FC236}">
              <a16:creationId xmlns:a16="http://schemas.microsoft.com/office/drawing/2014/main" id="{00000000-0008-0000-0000-0000E8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97" name="Texto 17" hidden="1">
          <a:extLst>
            <a:ext uri="{FF2B5EF4-FFF2-40B4-BE49-F238E27FC236}">
              <a16:creationId xmlns:a16="http://schemas.microsoft.com/office/drawing/2014/main" id="{00000000-0008-0000-0000-0000E9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98" name="Texto 17" hidden="1">
          <a:extLst>
            <a:ext uri="{FF2B5EF4-FFF2-40B4-BE49-F238E27FC236}">
              <a16:creationId xmlns:a16="http://schemas.microsoft.com/office/drawing/2014/main" id="{00000000-0008-0000-0000-0000EA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99" name="Texto 17" hidden="1">
          <a:extLst>
            <a:ext uri="{FF2B5EF4-FFF2-40B4-BE49-F238E27FC236}">
              <a16:creationId xmlns:a16="http://schemas.microsoft.com/office/drawing/2014/main" id="{00000000-0008-0000-0000-0000EB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00" name="Texto 17" hidden="1">
          <a:extLst>
            <a:ext uri="{FF2B5EF4-FFF2-40B4-BE49-F238E27FC236}">
              <a16:creationId xmlns:a16="http://schemas.microsoft.com/office/drawing/2014/main" id="{00000000-0008-0000-0000-0000EC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01" name="Texto 17" hidden="1">
          <a:extLst>
            <a:ext uri="{FF2B5EF4-FFF2-40B4-BE49-F238E27FC236}">
              <a16:creationId xmlns:a16="http://schemas.microsoft.com/office/drawing/2014/main" id="{00000000-0008-0000-0000-0000ED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02" name="Texto 17" hidden="1">
          <a:extLst>
            <a:ext uri="{FF2B5EF4-FFF2-40B4-BE49-F238E27FC236}">
              <a16:creationId xmlns:a16="http://schemas.microsoft.com/office/drawing/2014/main" id="{00000000-0008-0000-0000-0000EE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103" name="Texto 17" hidden="1">
          <a:extLst>
            <a:ext uri="{FF2B5EF4-FFF2-40B4-BE49-F238E27FC236}">
              <a16:creationId xmlns:a16="http://schemas.microsoft.com/office/drawing/2014/main" id="{00000000-0008-0000-0000-0000EF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104" name="Texto 17" hidden="1">
          <a:extLst>
            <a:ext uri="{FF2B5EF4-FFF2-40B4-BE49-F238E27FC236}">
              <a16:creationId xmlns:a16="http://schemas.microsoft.com/office/drawing/2014/main" id="{00000000-0008-0000-0000-0000F0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105" name="Texto 17" hidden="1">
          <a:extLst>
            <a:ext uri="{FF2B5EF4-FFF2-40B4-BE49-F238E27FC236}">
              <a16:creationId xmlns:a16="http://schemas.microsoft.com/office/drawing/2014/main" id="{00000000-0008-0000-0000-0000F1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106" name="Texto 17" hidden="1">
          <a:extLst>
            <a:ext uri="{FF2B5EF4-FFF2-40B4-BE49-F238E27FC236}">
              <a16:creationId xmlns:a16="http://schemas.microsoft.com/office/drawing/2014/main" id="{00000000-0008-0000-0000-0000F2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107" name="Texto 17" hidden="1">
          <a:extLst>
            <a:ext uri="{FF2B5EF4-FFF2-40B4-BE49-F238E27FC236}">
              <a16:creationId xmlns:a16="http://schemas.microsoft.com/office/drawing/2014/main" id="{00000000-0008-0000-0000-0000F3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108" name="Texto 17" hidden="1">
          <a:extLst>
            <a:ext uri="{FF2B5EF4-FFF2-40B4-BE49-F238E27FC236}">
              <a16:creationId xmlns:a16="http://schemas.microsoft.com/office/drawing/2014/main" id="{00000000-0008-0000-0000-0000F4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09" name="Texto 17" hidden="1">
          <a:extLst>
            <a:ext uri="{FF2B5EF4-FFF2-40B4-BE49-F238E27FC236}">
              <a16:creationId xmlns:a16="http://schemas.microsoft.com/office/drawing/2014/main" id="{00000000-0008-0000-0000-0000F5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10" name="Texto 17" hidden="1">
          <a:extLst>
            <a:ext uri="{FF2B5EF4-FFF2-40B4-BE49-F238E27FC236}">
              <a16:creationId xmlns:a16="http://schemas.microsoft.com/office/drawing/2014/main" id="{00000000-0008-0000-0000-0000F6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11" name="Texto 17" hidden="1">
          <a:extLst>
            <a:ext uri="{FF2B5EF4-FFF2-40B4-BE49-F238E27FC236}">
              <a16:creationId xmlns:a16="http://schemas.microsoft.com/office/drawing/2014/main" id="{00000000-0008-0000-0000-0000F7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12" name="Texto 17" hidden="1">
          <a:extLst>
            <a:ext uri="{FF2B5EF4-FFF2-40B4-BE49-F238E27FC236}">
              <a16:creationId xmlns:a16="http://schemas.microsoft.com/office/drawing/2014/main" id="{00000000-0008-0000-0000-0000F8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13" name="Texto 17" hidden="1">
          <a:extLst>
            <a:ext uri="{FF2B5EF4-FFF2-40B4-BE49-F238E27FC236}">
              <a16:creationId xmlns:a16="http://schemas.microsoft.com/office/drawing/2014/main" id="{00000000-0008-0000-0000-0000F9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14" name="Texto 17" hidden="1">
          <a:extLst>
            <a:ext uri="{FF2B5EF4-FFF2-40B4-BE49-F238E27FC236}">
              <a16:creationId xmlns:a16="http://schemas.microsoft.com/office/drawing/2014/main" id="{00000000-0008-0000-0000-0000FA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15" name="Texto 17" hidden="1">
          <a:extLst>
            <a:ext uri="{FF2B5EF4-FFF2-40B4-BE49-F238E27FC236}">
              <a16:creationId xmlns:a16="http://schemas.microsoft.com/office/drawing/2014/main" id="{00000000-0008-0000-0000-0000FB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16" name="Texto 17" hidden="1">
          <a:extLst>
            <a:ext uri="{FF2B5EF4-FFF2-40B4-BE49-F238E27FC236}">
              <a16:creationId xmlns:a16="http://schemas.microsoft.com/office/drawing/2014/main" id="{00000000-0008-0000-0000-0000FC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117" name="Texto 17" hidden="1">
          <a:extLst>
            <a:ext uri="{FF2B5EF4-FFF2-40B4-BE49-F238E27FC236}">
              <a16:creationId xmlns:a16="http://schemas.microsoft.com/office/drawing/2014/main" id="{00000000-0008-0000-0000-0000FD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118" name="Texto 17" hidden="1">
          <a:extLst>
            <a:ext uri="{FF2B5EF4-FFF2-40B4-BE49-F238E27FC236}">
              <a16:creationId xmlns:a16="http://schemas.microsoft.com/office/drawing/2014/main" id="{00000000-0008-0000-0000-0000FE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119" name="Texto 17" hidden="1">
          <a:extLst>
            <a:ext uri="{FF2B5EF4-FFF2-40B4-BE49-F238E27FC236}">
              <a16:creationId xmlns:a16="http://schemas.microsoft.com/office/drawing/2014/main" id="{00000000-0008-0000-0000-0000FF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120" name="Texto 17" hidden="1">
          <a:extLst>
            <a:ext uri="{FF2B5EF4-FFF2-40B4-BE49-F238E27FC236}">
              <a16:creationId xmlns:a16="http://schemas.microsoft.com/office/drawing/2014/main" id="{00000000-0008-0000-0000-00000014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121" name="Texto 17" hidden="1">
          <a:extLst>
            <a:ext uri="{FF2B5EF4-FFF2-40B4-BE49-F238E27FC236}">
              <a16:creationId xmlns:a16="http://schemas.microsoft.com/office/drawing/2014/main" id="{00000000-0008-0000-0000-00000114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122" name="Texto 17" hidden="1">
          <a:extLst>
            <a:ext uri="{FF2B5EF4-FFF2-40B4-BE49-F238E27FC236}">
              <a16:creationId xmlns:a16="http://schemas.microsoft.com/office/drawing/2014/main" id="{00000000-0008-0000-0000-00000214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23" name="Texto 17" hidden="1">
          <a:extLst>
            <a:ext uri="{FF2B5EF4-FFF2-40B4-BE49-F238E27FC236}">
              <a16:creationId xmlns:a16="http://schemas.microsoft.com/office/drawing/2014/main" id="{00000000-0008-0000-0000-00000314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24" name="Texto 17" hidden="1">
          <a:extLst>
            <a:ext uri="{FF2B5EF4-FFF2-40B4-BE49-F238E27FC236}">
              <a16:creationId xmlns:a16="http://schemas.microsoft.com/office/drawing/2014/main" id="{00000000-0008-0000-0000-00000414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25" name="Texto 17" hidden="1">
          <a:extLst>
            <a:ext uri="{FF2B5EF4-FFF2-40B4-BE49-F238E27FC236}">
              <a16:creationId xmlns:a16="http://schemas.microsoft.com/office/drawing/2014/main" id="{00000000-0008-0000-0000-00000514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26" name="Texto 17" hidden="1">
          <a:extLst>
            <a:ext uri="{FF2B5EF4-FFF2-40B4-BE49-F238E27FC236}">
              <a16:creationId xmlns:a16="http://schemas.microsoft.com/office/drawing/2014/main" id="{00000000-0008-0000-0000-00000614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27" name="Texto 17" hidden="1">
          <a:extLst>
            <a:ext uri="{FF2B5EF4-FFF2-40B4-BE49-F238E27FC236}">
              <a16:creationId xmlns:a16="http://schemas.microsoft.com/office/drawing/2014/main" id="{00000000-0008-0000-0000-00000714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28" name="Texto 17" hidden="1">
          <a:extLst>
            <a:ext uri="{FF2B5EF4-FFF2-40B4-BE49-F238E27FC236}">
              <a16:creationId xmlns:a16="http://schemas.microsoft.com/office/drawing/2014/main" id="{00000000-0008-0000-0000-00000814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29" name="Texto 17" hidden="1">
          <a:extLst>
            <a:ext uri="{FF2B5EF4-FFF2-40B4-BE49-F238E27FC236}">
              <a16:creationId xmlns:a16="http://schemas.microsoft.com/office/drawing/2014/main" id="{00000000-0008-0000-0000-00000914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5130" name="Texto 17" hidden="1">
          <a:extLst>
            <a:ext uri="{FF2B5EF4-FFF2-40B4-BE49-F238E27FC236}">
              <a16:creationId xmlns:a16="http://schemas.microsoft.com/office/drawing/2014/main" id="{00000000-0008-0000-0000-00000A140000}"/>
            </a:ext>
          </a:extLst>
        </xdr:cNvPr>
        <xdr:cNvSpPr txBox="1">
          <a:spLocks noChangeArrowheads="1"/>
        </xdr:cNvSpPr>
      </xdr:nvSpPr>
      <xdr:spPr bwMode="auto">
        <a:xfrm>
          <a:off x="55245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31" name="Texto 17" hidden="1">
          <a:extLst>
            <a:ext uri="{FF2B5EF4-FFF2-40B4-BE49-F238E27FC236}">
              <a16:creationId xmlns:a16="http://schemas.microsoft.com/office/drawing/2014/main" id="{00000000-0008-0000-0000-00000B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32" name="Texto 17" hidden="1">
          <a:extLst>
            <a:ext uri="{FF2B5EF4-FFF2-40B4-BE49-F238E27FC236}">
              <a16:creationId xmlns:a16="http://schemas.microsoft.com/office/drawing/2014/main" id="{00000000-0008-0000-0000-00000C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33" name="Texto 17" hidden="1">
          <a:extLst>
            <a:ext uri="{FF2B5EF4-FFF2-40B4-BE49-F238E27FC236}">
              <a16:creationId xmlns:a16="http://schemas.microsoft.com/office/drawing/2014/main" id="{00000000-0008-0000-0000-00000D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34" name="Texto 17" hidden="1">
          <a:extLst>
            <a:ext uri="{FF2B5EF4-FFF2-40B4-BE49-F238E27FC236}">
              <a16:creationId xmlns:a16="http://schemas.microsoft.com/office/drawing/2014/main" id="{00000000-0008-0000-0000-00000E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35" name="Texto 17" hidden="1">
          <a:extLst>
            <a:ext uri="{FF2B5EF4-FFF2-40B4-BE49-F238E27FC236}">
              <a16:creationId xmlns:a16="http://schemas.microsoft.com/office/drawing/2014/main" id="{00000000-0008-0000-0000-00000F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36" name="Texto 17" hidden="1">
          <a:extLst>
            <a:ext uri="{FF2B5EF4-FFF2-40B4-BE49-F238E27FC236}">
              <a16:creationId xmlns:a16="http://schemas.microsoft.com/office/drawing/2014/main" id="{00000000-0008-0000-0000-000010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37" name="Texto 17" hidden="1">
          <a:extLst>
            <a:ext uri="{FF2B5EF4-FFF2-40B4-BE49-F238E27FC236}">
              <a16:creationId xmlns:a16="http://schemas.microsoft.com/office/drawing/2014/main" id="{00000000-0008-0000-0000-000011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38" name="Texto 17" hidden="1">
          <a:extLst>
            <a:ext uri="{FF2B5EF4-FFF2-40B4-BE49-F238E27FC236}">
              <a16:creationId xmlns:a16="http://schemas.microsoft.com/office/drawing/2014/main" id="{00000000-0008-0000-0000-000012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139" name="Texto 17" hidden="1">
          <a:extLst>
            <a:ext uri="{FF2B5EF4-FFF2-40B4-BE49-F238E27FC236}">
              <a16:creationId xmlns:a16="http://schemas.microsoft.com/office/drawing/2014/main" id="{00000000-0008-0000-0000-000013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140" name="Texto 17" hidden="1">
          <a:extLst>
            <a:ext uri="{FF2B5EF4-FFF2-40B4-BE49-F238E27FC236}">
              <a16:creationId xmlns:a16="http://schemas.microsoft.com/office/drawing/2014/main" id="{00000000-0008-0000-0000-000014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141" name="Texto 17" hidden="1">
          <a:extLst>
            <a:ext uri="{FF2B5EF4-FFF2-40B4-BE49-F238E27FC236}">
              <a16:creationId xmlns:a16="http://schemas.microsoft.com/office/drawing/2014/main" id="{00000000-0008-0000-0000-000015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142" name="Texto 17" hidden="1">
          <a:extLst>
            <a:ext uri="{FF2B5EF4-FFF2-40B4-BE49-F238E27FC236}">
              <a16:creationId xmlns:a16="http://schemas.microsoft.com/office/drawing/2014/main" id="{00000000-0008-0000-0000-000016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143" name="Texto 17" hidden="1">
          <a:extLst>
            <a:ext uri="{FF2B5EF4-FFF2-40B4-BE49-F238E27FC236}">
              <a16:creationId xmlns:a16="http://schemas.microsoft.com/office/drawing/2014/main" id="{00000000-0008-0000-0000-000017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144" name="Texto 17" hidden="1">
          <a:extLst>
            <a:ext uri="{FF2B5EF4-FFF2-40B4-BE49-F238E27FC236}">
              <a16:creationId xmlns:a16="http://schemas.microsoft.com/office/drawing/2014/main" id="{00000000-0008-0000-0000-000018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45" name="Texto 17" hidden="1">
          <a:extLst>
            <a:ext uri="{FF2B5EF4-FFF2-40B4-BE49-F238E27FC236}">
              <a16:creationId xmlns:a16="http://schemas.microsoft.com/office/drawing/2014/main" id="{00000000-0008-0000-0000-000019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46" name="Texto 17" hidden="1">
          <a:extLst>
            <a:ext uri="{FF2B5EF4-FFF2-40B4-BE49-F238E27FC236}">
              <a16:creationId xmlns:a16="http://schemas.microsoft.com/office/drawing/2014/main" id="{00000000-0008-0000-0000-00001A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47" name="Texto 17" hidden="1">
          <a:extLst>
            <a:ext uri="{FF2B5EF4-FFF2-40B4-BE49-F238E27FC236}">
              <a16:creationId xmlns:a16="http://schemas.microsoft.com/office/drawing/2014/main" id="{00000000-0008-0000-0000-00001B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48" name="Texto 17" hidden="1">
          <a:extLst>
            <a:ext uri="{FF2B5EF4-FFF2-40B4-BE49-F238E27FC236}">
              <a16:creationId xmlns:a16="http://schemas.microsoft.com/office/drawing/2014/main" id="{00000000-0008-0000-0000-00001C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49" name="Texto 17" hidden="1">
          <a:extLst>
            <a:ext uri="{FF2B5EF4-FFF2-40B4-BE49-F238E27FC236}">
              <a16:creationId xmlns:a16="http://schemas.microsoft.com/office/drawing/2014/main" id="{00000000-0008-0000-0000-00001D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50" name="Texto 17" hidden="1">
          <a:extLst>
            <a:ext uri="{FF2B5EF4-FFF2-40B4-BE49-F238E27FC236}">
              <a16:creationId xmlns:a16="http://schemas.microsoft.com/office/drawing/2014/main" id="{00000000-0008-0000-0000-00001E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51" name="Texto 17" hidden="1">
          <a:extLst>
            <a:ext uri="{FF2B5EF4-FFF2-40B4-BE49-F238E27FC236}">
              <a16:creationId xmlns:a16="http://schemas.microsoft.com/office/drawing/2014/main" id="{00000000-0008-0000-0000-00001F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52" name="Texto 17" hidden="1">
          <a:extLst>
            <a:ext uri="{FF2B5EF4-FFF2-40B4-BE49-F238E27FC236}">
              <a16:creationId xmlns:a16="http://schemas.microsoft.com/office/drawing/2014/main" id="{00000000-0008-0000-0000-000020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153" name="Texto 17" hidden="1">
          <a:extLst>
            <a:ext uri="{FF2B5EF4-FFF2-40B4-BE49-F238E27FC236}">
              <a16:creationId xmlns:a16="http://schemas.microsoft.com/office/drawing/2014/main" id="{00000000-0008-0000-0000-000021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154" name="Texto 17" hidden="1">
          <a:extLst>
            <a:ext uri="{FF2B5EF4-FFF2-40B4-BE49-F238E27FC236}">
              <a16:creationId xmlns:a16="http://schemas.microsoft.com/office/drawing/2014/main" id="{00000000-0008-0000-0000-000022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155" name="Texto 17" hidden="1">
          <a:extLst>
            <a:ext uri="{FF2B5EF4-FFF2-40B4-BE49-F238E27FC236}">
              <a16:creationId xmlns:a16="http://schemas.microsoft.com/office/drawing/2014/main" id="{00000000-0008-0000-0000-000023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156" name="Texto 17" hidden="1">
          <a:extLst>
            <a:ext uri="{FF2B5EF4-FFF2-40B4-BE49-F238E27FC236}">
              <a16:creationId xmlns:a16="http://schemas.microsoft.com/office/drawing/2014/main" id="{00000000-0008-0000-0000-000024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157" name="Texto 17" hidden="1">
          <a:extLst>
            <a:ext uri="{FF2B5EF4-FFF2-40B4-BE49-F238E27FC236}">
              <a16:creationId xmlns:a16="http://schemas.microsoft.com/office/drawing/2014/main" id="{00000000-0008-0000-0000-000025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158" name="Texto 17" hidden="1">
          <a:extLst>
            <a:ext uri="{FF2B5EF4-FFF2-40B4-BE49-F238E27FC236}">
              <a16:creationId xmlns:a16="http://schemas.microsoft.com/office/drawing/2014/main" id="{00000000-0008-0000-0000-000026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59" name="Texto 17" hidden="1">
          <a:extLst>
            <a:ext uri="{FF2B5EF4-FFF2-40B4-BE49-F238E27FC236}">
              <a16:creationId xmlns:a16="http://schemas.microsoft.com/office/drawing/2014/main" id="{00000000-0008-0000-0000-000027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60" name="Texto 17" hidden="1">
          <a:extLst>
            <a:ext uri="{FF2B5EF4-FFF2-40B4-BE49-F238E27FC236}">
              <a16:creationId xmlns:a16="http://schemas.microsoft.com/office/drawing/2014/main" id="{00000000-0008-0000-0000-000028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61" name="Texto 17" hidden="1">
          <a:extLst>
            <a:ext uri="{FF2B5EF4-FFF2-40B4-BE49-F238E27FC236}">
              <a16:creationId xmlns:a16="http://schemas.microsoft.com/office/drawing/2014/main" id="{00000000-0008-0000-0000-000029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62" name="Texto 17" hidden="1">
          <a:extLst>
            <a:ext uri="{FF2B5EF4-FFF2-40B4-BE49-F238E27FC236}">
              <a16:creationId xmlns:a16="http://schemas.microsoft.com/office/drawing/2014/main" id="{00000000-0008-0000-0000-00002A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63" name="Texto 17" hidden="1">
          <a:extLst>
            <a:ext uri="{FF2B5EF4-FFF2-40B4-BE49-F238E27FC236}">
              <a16:creationId xmlns:a16="http://schemas.microsoft.com/office/drawing/2014/main" id="{00000000-0008-0000-0000-00002B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64" name="Texto 17" hidden="1">
          <a:extLst>
            <a:ext uri="{FF2B5EF4-FFF2-40B4-BE49-F238E27FC236}">
              <a16:creationId xmlns:a16="http://schemas.microsoft.com/office/drawing/2014/main" id="{00000000-0008-0000-0000-00002C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65" name="Texto 17" hidden="1">
          <a:extLst>
            <a:ext uri="{FF2B5EF4-FFF2-40B4-BE49-F238E27FC236}">
              <a16:creationId xmlns:a16="http://schemas.microsoft.com/office/drawing/2014/main" id="{00000000-0008-0000-0000-00002D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5166" name="Texto 17" hidden="1">
          <a:extLst>
            <a:ext uri="{FF2B5EF4-FFF2-40B4-BE49-F238E27FC236}">
              <a16:creationId xmlns:a16="http://schemas.microsoft.com/office/drawing/2014/main" id="{00000000-0008-0000-0000-00002E140000}"/>
            </a:ext>
          </a:extLst>
        </xdr:cNvPr>
        <xdr:cNvSpPr txBox="1">
          <a:spLocks noChangeArrowheads="1"/>
        </xdr:cNvSpPr>
      </xdr:nvSpPr>
      <xdr:spPr bwMode="auto">
        <a:xfrm>
          <a:off x="55245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67" name="Texto 17" hidden="1">
          <a:extLst>
            <a:ext uri="{FF2B5EF4-FFF2-40B4-BE49-F238E27FC236}">
              <a16:creationId xmlns:a16="http://schemas.microsoft.com/office/drawing/2014/main" id="{00000000-0008-0000-0000-00002F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68" name="Texto 17" hidden="1">
          <a:extLst>
            <a:ext uri="{FF2B5EF4-FFF2-40B4-BE49-F238E27FC236}">
              <a16:creationId xmlns:a16="http://schemas.microsoft.com/office/drawing/2014/main" id="{00000000-0008-0000-0000-000030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69" name="Texto 17" hidden="1">
          <a:extLst>
            <a:ext uri="{FF2B5EF4-FFF2-40B4-BE49-F238E27FC236}">
              <a16:creationId xmlns:a16="http://schemas.microsoft.com/office/drawing/2014/main" id="{00000000-0008-0000-0000-000031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70" name="Texto 17" hidden="1">
          <a:extLst>
            <a:ext uri="{FF2B5EF4-FFF2-40B4-BE49-F238E27FC236}">
              <a16:creationId xmlns:a16="http://schemas.microsoft.com/office/drawing/2014/main" id="{00000000-0008-0000-0000-000032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71" name="Texto 17" hidden="1">
          <a:extLst>
            <a:ext uri="{FF2B5EF4-FFF2-40B4-BE49-F238E27FC236}">
              <a16:creationId xmlns:a16="http://schemas.microsoft.com/office/drawing/2014/main" id="{00000000-0008-0000-0000-000033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72" name="Texto 17" hidden="1">
          <a:extLst>
            <a:ext uri="{FF2B5EF4-FFF2-40B4-BE49-F238E27FC236}">
              <a16:creationId xmlns:a16="http://schemas.microsoft.com/office/drawing/2014/main" id="{00000000-0008-0000-0000-000034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73" name="Texto 17" hidden="1">
          <a:extLst>
            <a:ext uri="{FF2B5EF4-FFF2-40B4-BE49-F238E27FC236}">
              <a16:creationId xmlns:a16="http://schemas.microsoft.com/office/drawing/2014/main" id="{00000000-0008-0000-0000-000035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74" name="Texto 17" hidden="1">
          <a:extLst>
            <a:ext uri="{FF2B5EF4-FFF2-40B4-BE49-F238E27FC236}">
              <a16:creationId xmlns:a16="http://schemas.microsoft.com/office/drawing/2014/main" id="{00000000-0008-0000-0000-000036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175" name="Texto 17" hidden="1">
          <a:extLst>
            <a:ext uri="{FF2B5EF4-FFF2-40B4-BE49-F238E27FC236}">
              <a16:creationId xmlns:a16="http://schemas.microsoft.com/office/drawing/2014/main" id="{00000000-0008-0000-0000-000037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176" name="Texto 17" hidden="1">
          <a:extLst>
            <a:ext uri="{FF2B5EF4-FFF2-40B4-BE49-F238E27FC236}">
              <a16:creationId xmlns:a16="http://schemas.microsoft.com/office/drawing/2014/main" id="{00000000-0008-0000-0000-000038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177" name="Texto 17" hidden="1">
          <a:extLst>
            <a:ext uri="{FF2B5EF4-FFF2-40B4-BE49-F238E27FC236}">
              <a16:creationId xmlns:a16="http://schemas.microsoft.com/office/drawing/2014/main" id="{00000000-0008-0000-0000-000039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178" name="Texto 17" hidden="1">
          <a:extLst>
            <a:ext uri="{FF2B5EF4-FFF2-40B4-BE49-F238E27FC236}">
              <a16:creationId xmlns:a16="http://schemas.microsoft.com/office/drawing/2014/main" id="{00000000-0008-0000-0000-00003A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179" name="Texto 17" hidden="1">
          <a:extLst>
            <a:ext uri="{FF2B5EF4-FFF2-40B4-BE49-F238E27FC236}">
              <a16:creationId xmlns:a16="http://schemas.microsoft.com/office/drawing/2014/main" id="{00000000-0008-0000-0000-00003B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180" name="Texto 17" hidden="1">
          <a:extLst>
            <a:ext uri="{FF2B5EF4-FFF2-40B4-BE49-F238E27FC236}">
              <a16:creationId xmlns:a16="http://schemas.microsoft.com/office/drawing/2014/main" id="{00000000-0008-0000-0000-00003C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81" name="Texto 17" hidden="1">
          <a:extLst>
            <a:ext uri="{FF2B5EF4-FFF2-40B4-BE49-F238E27FC236}">
              <a16:creationId xmlns:a16="http://schemas.microsoft.com/office/drawing/2014/main" id="{00000000-0008-0000-0000-00003D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82" name="Texto 17" hidden="1">
          <a:extLst>
            <a:ext uri="{FF2B5EF4-FFF2-40B4-BE49-F238E27FC236}">
              <a16:creationId xmlns:a16="http://schemas.microsoft.com/office/drawing/2014/main" id="{00000000-0008-0000-0000-00003E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83" name="Texto 17" hidden="1">
          <a:extLst>
            <a:ext uri="{FF2B5EF4-FFF2-40B4-BE49-F238E27FC236}">
              <a16:creationId xmlns:a16="http://schemas.microsoft.com/office/drawing/2014/main" id="{00000000-0008-0000-0000-00003F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84" name="Texto 17" hidden="1">
          <a:extLst>
            <a:ext uri="{FF2B5EF4-FFF2-40B4-BE49-F238E27FC236}">
              <a16:creationId xmlns:a16="http://schemas.microsoft.com/office/drawing/2014/main" id="{00000000-0008-0000-0000-000040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85" name="Texto 17" hidden="1">
          <a:extLst>
            <a:ext uri="{FF2B5EF4-FFF2-40B4-BE49-F238E27FC236}">
              <a16:creationId xmlns:a16="http://schemas.microsoft.com/office/drawing/2014/main" id="{00000000-0008-0000-0000-000041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86" name="Texto 17" hidden="1">
          <a:extLst>
            <a:ext uri="{FF2B5EF4-FFF2-40B4-BE49-F238E27FC236}">
              <a16:creationId xmlns:a16="http://schemas.microsoft.com/office/drawing/2014/main" id="{00000000-0008-0000-0000-000042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87" name="Texto 17" hidden="1">
          <a:extLst>
            <a:ext uri="{FF2B5EF4-FFF2-40B4-BE49-F238E27FC236}">
              <a16:creationId xmlns:a16="http://schemas.microsoft.com/office/drawing/2014/main" id="{00000000-0008-0000-0000-000043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88" name="Texto 17" hidden="1">
          <a:extLst>
            <a:ext uri="{FF2B5EF4-FFF2-40B4-BE49-F238E27FC236}">
              <a16:creationId xmlns:a16="http://schemas.microsoft.com/office/drawing/2014/main" id="{00000000-0008-0000-0000-000044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189" name="Texto 17" hidden="1">
          <a:extLst>
            <a:ext uri="{FF2B5EF4-FFF2-40B4-BE49-F238E27FC236}">
              <a16:creationId xmlns:a16="http://schemas.microsoft.com/office/drawing/2014/main" id="{00000000-0008-0000-0000-000045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190" name="Texto 17" hidden="1">
          <a:extLst>
            <a:ext uri="{FF2B5EF4-FFF2-40B4-BE49-F238E27FC236}">
              <a16:creationId xmlns:a16="http://schemas.microsoft.com/office/drawing/2014/main" id="{00000000-0008-0000-0000-000046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191" name="Texto 17" hidden="1">
          <a:extLst>
            <a:ext uri="{FF2B5EF4-FFF2-40B4-BE49-F238E27FC236}">
              <a16:creationId xmlns:a16="http://schemas.microsoft.com/office/drawing/2014/main" id="{00000000-0008-0000-0000-000047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192" name="Texto 17" hidden="1">
          <a:extLst>
            <a:ext uri="{FF2B5EF4-FFF2-40B4-BE49-F238E27FC236}">
              <a16:creationId xmlns:a16="http://schemas.microsoft.com/office/drawing/2014/main" id="{00000000-0008-0000-0000-000048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193" name="Texto 17" hidden="1">
          <a:extLst>
            <a:ext uri="{FF2B5EF4-FFF2-40B4-BE49-F238E27FC236}">
              <a16:creationId xmlns:a16="http://schemas.microsoft.com/office/drawing/2014/main" id="{00000000-0008-0000-0000-000049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194" name="Texto 17" hidden="1">
          <a:extLst>
            <a:ext uri="{FF2B5EF4-FFF2-40B4-BE49-F238E27FC236}">
              <a16:creationId xmlns:a16="http://schemas.microsoft.com/office/drawing/2014/main" id="{00000000-0008-0000-0000-00004A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95" name="Texto 17" hidden="1">
          <a:extLst>
            <a:ext uri="{FF2B5EF4-FFF2-40B4-BE49-F238E27FC236}">
              <a16:creationId xmlns:a16="http://schemas.microsoft.com/office/drawing/2014/main" id="{00000000-0008-0000-0000-00004B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96" name="Texto 17" hidden="1">
          <a:extLst>
            <a:ext uri="{FF2B5EF4-FFF2-40B4-BE49-F238E27FC236}">
              <a16:creationId xmlns:a16="http://schemas.microsoft.com/office/drawing/2014/main" id="{00000000-0008-0000-0000-00004C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97" name="Texto 17" hidden="1">
          <a:extLst>
            <a:ext uri="{FF2B5EF4-FFF2-40B4-BE49-F238E27FC236}">
              <a16:creationId xmlns:a16="http://schemas.microsoft.com/office/drawing/2014/main" id="{00000000-0008-0000-0000-00004D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98" name="Texto 17" hidden="1">
          <a:extLst>
            <a:ext uri="{FF2B5EF4-FFF2-40B4-BE49-F238E27FC236}">
              <a16:creationId xmlns:a16="http://schemas.microsoft.com/office/drawing/2014/main" id="{00000000-0008-0000-0000-00004E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99" name="Texto 17" hidden="1">
          <a:extLst>
            <a:ext uri="{FF2B5EF4-FFF2-40B4-BE49-F238E27FC236}">
              <a16:creationId xmlns:a16="http://schemas.microsoft.com/office/drawing/2014/main" id="{00000000-0008-0000-0000-00004F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00" name="Texto 17" hidden="1">
          <a:extLst>
            <a:ext uri="{FF2B5EF4-FFF2-40B4-BE49-F238E27FC236}">
              <a16:creationId xmlns:a16="http://schemas.microsoft.com/office/drawing/2014/main" id="{00000000-0008-0000-0000-000050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01" name="Texto 17" hidden="1">
          <a:extLst>
            <a:ext uri="{FF2B5EF4-FFF2-40B4-BE49-F238E27FC236}">
              <a16:creationId xmlns:a16="http://schemas.microsoft.com/office/drawing/2014/main" id="{00000000-0008-0000-0000-000051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5202" name="Texto 17" hidden="1">
          <a:extLst>
            <a:ext uri="{FF2B5EF4-FFF2-40B4-BE49-F238E27FC236}">
              <a16:creationId xmlns:a16="http://schemas.microsoft.com/office/drawing/2014/main" id="{00000000-0008-0000-0000-000052140000}"/>
            </a:ext>
          </a:extLst>
        </xdr:cNvPr>
        <xdr:cNvSpPr txBox="1">
          <a:spLocks noChangeArrowheads="1"/>
        </xdr:cNvSpPr>
      </xdr:nvSpPr>
      <xdr:spPr bwMode="auto">
        <a:xfrm>
          <a:off x="55245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03" name="Texto 17" hidden="1">
          <a:extLst>
            <a:ext uri="{FF2B5EF4-FFF2-40B4-BE49-F238E27FC236}">
              <a16:creationId xmlns:a16="http://schemas.microsoft.com/office/drawing/2014/main" id="{00000000-0008-0000-0000-000053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04" name="Texto 17" hidden="1">
          <a:extLst>
            <a:ext uri="{FF2B5EF4-FFF2-40B4-BE49-F238E27FC236}">
              <a16:creationId xmlns:a16="http://schemas.microsoft.com/office/drawing/2014/main" id="{00000000-0008-0000-0000-000054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05" name="Texto 17" hidden="1">
          <a:extLst>
            <a:ext uri="{FF2B5EF4-FFF2-40B4-BE49-F238E27FC236}">
              <a16:creationId xmlns:a16="http://schemas.microsoft.com/office/drawing/2014/main" id="{00000000-0008-0000-0000-000055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06" name="Texto 17" hidden="1">
          <a:extLst>
            <a:ext uri="{FF2B5EF4-FFF2-40B4-BE49-F238E27FC236}">
              <a16:creationId xmlns:a16="http://schemas.microsoft.com/office/drawing/2014/main" id="{00000000-0008-0000-0000-000056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07" name="Texto 17" hidden="1">
          <a:extLst>
            <a:ext uri="{FF2B5EF4-FFF2-40B4-BE49-F238E27FC236}">
              <a16:creationId xmlns:a16="http://schemas.microsoft.com/office/drawing/2014/main" id="{00000000-0008-0000-0000-000057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08" name="Texto 17" hidden="1">
          <a:extLst>
            <a:ext uri="{FF2B5EF4-FFF2-40B4-BE49-F238E27FC236}">
              <a16:creationId xmlns:a16="http://schemas.microsoft.com/office/drawing/2014/main" id="{00000000-0008-0000-0000-000058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09" name="Texto 17" hidden="1">
          <a:extLst>
            <a:ext uri="{FF2B5EF4-FFF2-40B4-BE49-F238E27FC236}">
              <a16:creationId xmlns:a16="http://schemas.microsoft.com/office/drawing/2014/main" id="{00000000-0008-0000-0000-000059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10" name="Texto 17" hidden="1">
          <a:extLst>
            <a:ext uri="{FF2B5EF4-FFF2-40B4-BE49-F238E27FC236}">
              <a16:creationId xmlns:a16="http://schemas.microsoft.com/office/drawing/2014/main" id="{00000000-0008-0000-0000-00005A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211" name="Texto 17" hidden="1">
          <a:extLst>
            <a:ext uri="{FF2B5EF4-FFF2-40B4-BE49-F238E27FC236}">
              <a16:creationId xmlns:a16="http://schemas.microsoft.com/office/drawing/2014/main" id="{00000000-0008-0000-0000-00005B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212" name="Texto 17" hidden="1">
          <a:extLst>
            <a:ext uri="{FF2B5EF4-FFF2-40B4-BE49-F238E27FC236}">
              <a16:creationId xmlns:a16="http://schemas.microsoft.com/office/drawing/2014/main" id="{00000000-0008-0000-0000-00005C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213" name="Texto 17" hidden="1">
          <a:extLst>
            <a:ext uri="{FF2B5EF4-FFF2-40B4-BE49-F238E27FC236}">
              <a16:creationId xmlns:a16="http://schemas.microsoft.com/office/drawing/2014/main" id="{00000000-0008-0000-0000-00005D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214" name="Texto 17" hidden="1">
          <a:extLst>
            <a:ext uri="{FF2B5EF4-FFF2-40B4-BE49-F238E27FC236}">
              <a16:creationId xmlns:a16="http://schemas.microsoft.com/office/drawing/2014/main" id="{00000000-0008-0000-0000-00005E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215" name="Texto 17" hidden="1">
          <a:extLst>
            <a:ext uri="{FF2B5EF4-FFF2-40B4-BE49-F238E27FC236}">
              <a16:creationId xmlns:a16="http://schemas.microsoft.com/office/drawing/2014/main" id="{00000000-0008-0000-0000-00005F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216" name="Texto 17" hidden="1">
          <a:extLst>
            <a:ext uri="{FF2B5EF4-FFF2-40B4-BE49-F238E27FC236}">
              <a16:creationId xmlns:a16="http://schemas.microsoft.com/office/drawing/2014/main" id="{00000000-0008-0000-0000-000060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17" name="Texto 17" hidden="1">
          <a:extLst>
            <a:ext uri="{FF2B5EF4-FFF2-40B4-BE49-F238E27FC236}">
              <a16:creationId xmlns:a16="http://schemas.microsoft.com/office/drawing/2014/main" id="{00000000-0008-0000-0000-000061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18" name="Texto 17" hidden="1">
          <a:extLst>
            <a:ext uri="{FF2B5EF4-FFF2-40B4-BE49-F238E27FC236}">
              <a16:creationId xmlns:a16="http://schemas.microsoft.com/office/drawing/2014/main" id="{00000000-0008-0000-0000-000062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19" name="Texto 17" hidden="1">
          <a:extLst>
            <a:ext uri="{FF2B5EF4-FFF2-40B4-BE49-F238E27FC236}">
              <a16:creationId xmlns:a16="http://schemas.microsoft.com/office/drawing/2014/main" id="{00000000-0008-0000-0000-000063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20" name="Texto 17" hidden="1">
          <a:extLst>
            <a:ext uri="{FF2B5EF4-FFF2-40B4-BE49-F238E27FC236}">
              <a16:creationId xmlns:a16="http://schemas.microsoft.com/office/drawing/2014/main" id="{00000000-0008-0000-0000-000064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21" name="Texto 17" hidden="1">
          <a:extLst>
            <a:ext uri="{FF2B5EF4-FFF2-40B4-BE49-F238E27FC236}">
              <a16:creationId xmlns:a16="http://schemas.microsoft.com/office/drawing/2014/main" id="{00000000-0008-0000-0000-000065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22" name="Texto 17" hidden="1">
          <a:extLst>
            <a:ext uri="{FF2B5EF4-FFF2-40B4-BE49-F238E27FC236}">
              <a16:creationId xmlns:a16="http://schemas.microsoft.com/office/drawing/2014/main" id="{00000000-0008-0000-0000-000066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23" name="Texto 17" hidden="1">
          <a:extLst>
            <a:ext uri="{FF2B5EF4-FFF2-40B4-BE49-F238E27FC236}">
              <a16:creationId xmlns:a16="http://schemas.microsoft.com/office/drawing/2014/main" id="{00000000-0008-0000-0000-000067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24" name="Texto 17" hidden="1">
          <a:extLst>
            <a:ext uri="{FF2B5EF4-FFF2-40B4-BE49-F238E27FC236}">
              <a16:creationId xmlns:a16="http://schemas.microsoft.com/office/drawing/2014/main" id="{00000000-0008-0000-0000-000068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225" name="Texto 17" hidden="1">
          <a:extLst>
            <a:ext uri="{FF2B5EF4-FFF2-40B4-BE49-F238E27FC236}">
              <a16:creationId xmlns:a16="http://schemas.microsoft.com/office/drawing/2014/main" id="{00000000-0008-0000-0000-000069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226" name="Texto 17" hidden="1">
          <a:extLst>
            <a:ext uri="{FF2B5EF4-FFF2-40B4-BE49-F238E27FC236}">
              <a16:creationId xmlns:a16="http://schemas.microsoft.com/office/drawing/2014/main" id="{00000000-0008-0000-0000-00006A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227" name="Texto 17" hidden="1">
          <a:extLst>
            <a:ext uri="{FF2B5EF4-FFF2-40B4-BE49-F238E27FC236}">
              <a16:creationId xmlns:a16="http://schemas.microsoft.com/office/drawing/2014/main" id="{00000000-0008-0000-0000-00006B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228" name="Texto 17" hidden="1">
          <a:extLst>
            <a:ext uri="{FF2B5EF4-FFF2-40B4-BE49-F238E27FC236}">
              <a16:creationId xmlns:a16="http://schemas.microsoft.com/office/drawing/2014/main" id="{00000000-0008-0000-0000-00006C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229" name="Texto 17" hidden="1">
          <a:extLst>
            <a:ext uri="{FF2B5EF4-FFF2-40B4-BE49-F238E27FC236}">
              <a16:creationId xmlns:a16="http://schemas.microsoft.com/office/drawing/2014/main" id="{00000000-0008-0000-0000-00006D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230" name="Texto 17" hidden="1">
          <a:extLst>
            <a:ext uri="{FF2B5EF4-FFF2-40B4-BE49-F238E27FC236}">
              <a16:creationId xmlns:a16="http://schemas.microsoft.com/office/drawing/2014/main" id="{00000000-0008-0000-0000-00006E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31" name="Texto 17" hidden="1">
          <a:extLst>
            <a:ext uri="{FF2B5EF4-FFF2-40B4-BE49-F238E27FC236}">
              <a16:creationId xmlns:a16="http://schemas.microsoft.com/office/drawing/2014/main" id="{00000000-0008-0000-0000-00006F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32" name="Texto 17" hidden="1">
          <a:extLst>
            <a:ext uri="{FF2B5EF4-FFF2-40B4-BE49-F238E27FC236}">
              <a16:creationId xmlns:a16="http://schemas.microsoft.com/office/drawing/2014/main" id="{00000000-0008-0000-0000-000070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33" name="Texto 17" hidden="1">
          <a:extLst>
            <a:ext uri="{FF2B5EF4-FFF2-40B4-BE49-F238E27FC236}">
              <a16:creationId xmlns:a16="http://schemas.microsoft.com/office/drawing/2014/main" id="{00000000-0008-0000-0000-000071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34" name="Texto 17" hidden="1">
          <a:extLst>
            <a:ext uri="{FF2B5EF4-FFF2-40B4-BE49-F238E27FC236}">
              <a16:creationId xmlns:a16="http://schemas.microsoft.com/office/drawing/2014/main" id="{00000000-0008-0000-0000-000072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35" name="Texto 17" hidden="1">
          <a:extLst>
            <a:ext uri="{FF2B5EF4-FFF2-40B4-BE49-F238E27FC236}">
              <a16:creationId xmlns:a16="http://schemas.microsoft.com/office/drawing/2014/main" id="{00000000-0008-0000-0000-000073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36" name="Texto 17" hidden="1">
          <a:extLst>
            <a:ext uri="{FF2B5EF4-FFF2-40B4-BE49-F238E27FC236}">
              <a16:creationId xmlns:a16="http://schemas.microsoft.com/office/drawing/2014/main" id="{00000000-0008-0000-0000-000074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37" name="Texto 17" hidden="1">
          <a:extLst>
            <a:ext uri="{FF2B5EF4-FFF2-40B4-BE49-F238E27FC236}">
              <a16:creationId xmlns:a16="http://schemas.microsoft.com/office/drawing/2014/main" id="{00000000-0008-0000-0000-000075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5238" name="Texto 17" hidden="1">
          <a:extLst>
            <a:ext uri="{FF2B5EF4-FFF2-40B4-BE49-F238E27FC236}">
              <a16:creationId xmlns:a16="http://schemas.microsoft.com/office/drawing/2014/main" id="{00000000-0008-0000-0000-000076140000}"/>
            </a:ext>
          </a:extLst>
        </xdr:cNvPr>
        <xdr:cNvSpPr txBox="1">
          <a:spLocks noChangeArrowheads="1"/>
        </xdr:cNvSpPr>
      </xdr:nvSpPr>
      <xdr:spPr bwMode="auto">
        <a:xfrm>
          <a:off x="55245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39" name="Texto 17" hidden="1">
          <a:extLst>
            <a:ext uri="{FF2B5EF4-FFF2-40B4-BE49-F238E27FC236}">
              <a16:creationId xmlns:a16="http://schemas.microsoft.com/office/drawing/2014/main" id="{00000000-0008-0000-0000-000077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40" name="Texto 17" hidden="1">
          <a:extLst>
            <a:ext uri="{FF2B5EF4-FFF2-40B4-BE49-F238E27FC236}">
              <a16:creationId xmlns:a16="http://schemas.microsoft.com/office/drawing/2014/main" id="{00000000-0008-0000-0000-000078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41" name="Texto 17" hidden="1">
          <a:extLst>
            <a:ext uri="{FF2B5EF4-FFF2-40B4-BE49-F238E27FC236}">
              <a16:creationId xmlns:a16="http://schemas.microsoft.com/office/drawing/2014/main" id="{00000000-0008-0000-0000-000079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42" name="Texto 17" hidden="1">
          <a:extLst>
            <a:ext uri="{FF2B5EF4-FFF2-40B4-BE49-F238E27FC236}">
              <a16:creationId xmlns:a16="http://schemas.microsoft.com/office/drawing/2014/main" id="{00000000-0008-0000-0000-00007A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43" name="Texto 17" hidden="1">
          <a:extLst>
            <a:ext uri="{FF2B5EF4-FFF2-40B4-BE49-F238E27FC236}">
              <a16:creationId xmlns:a16="http://schemas.microsoft.com/office/drawing/2014/main" id="{00000000-0008-0000-0000-00007B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44" name="Texto 17" hidden="1">
          <a:extLst>
            <a:ext uri="{FF2B5EF4-FFF2-40B4-BE49-F238E27FC236}">
              <a16:creationId xmlns:a16="http://schemas.microsoft.com/office/drawing/2014/main" id="{00000000-0008-0000-0000-00007C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45" name="Texto 17" hidden="1">
          <a:extLst>
            <a:ext uri="{FF2B5EF4-FFF2-40B4-BE49-F238E27FC236}">
              <a16:creationId xmlns:a16="http://schemas.microsoft.com/office/drawing/2014/main" id="{00000000-0008-0000-0000-00007D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46" name="Texto 17" hidden="1">
          <a:extLst>
            <a:ext uri="{FF2B5EF4-FFF2-40B4-BE49-F238E27FC236}">
              <a16:creationId xmlns:a16="http://schemas.microsoft.com/office/drawing/2014/main" id="{00000000-0008-0000-0000-00007E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247" name="Texto 17" hidden="1">
          <a:extLst>
            <a:ext uri="{FF2B5EF4-FFF2-40B4-BE49-F238E27FC236}">
              <a16:creationId xmlns:a16="http://schemas.microsoft.com/office/drawing/2014/main" id="{00000000-0008-0000-0000-00007F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248" name="Texto 17" hidden="1">
          <a:extLst>
            <a:ext uri="{FF2B5EF4-FFF2-40B4-BE49-F238E27FC236}">
              <a16:creationId xmlns:a16="http://schemas.microsoft.com/office/drawing/2014/main" id="{00000000-0008-0000-0000-000080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249" name="Texto 17" hidden="1">
          <a:extLst>
            <a:ext uri="{FF2B5EF4-FFF2-40B4-BE49-F238E27FC236}">
              <a16:creationId xmlns:a16="http://schemas.microsoft.com/office/drawing/2014/main" id="{00000000-0008-0000-0000-000081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250" name="Texto 17" hidden="1">
          <a:extLst>
            <a:ext uri="{FF2B5EF4-FFF2-40B4-BE49-F238E27FC236}">
              <a16:creationId xmlns:a16="http://schemas.microsoft.com/office/drawing/2014/main" id="{00000000-0008-0000-0000-000082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251" name="Texto 17" hidden="1">
          <a:extLst>
            <a:ext uri="{FF2B5EF4-FFF2-40B4-BE49-F238E27FC236}">
              <a16:creationId xmlns:a16="http://schemas.microsoft.com/office/drawing/2014/main" id="{00000000-0008-0000-0000-000083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252" name="Texto 17" hidden="1">
          <a:extLst>
            <a:ext uri="{FF2B5EF4-FFF2-40B4-BE49-F238E27FC236}">
              <a16:creationId xmlns:a16="http://schemas.microsoft.com/office/drawing/2014/main" id="{00000000-0008-0000-0000-000084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53" name="Texto 17" hidden="1">
          <a:extLst>
            <a:ext uri="{FF2B5EF4-FFF2-40B4-BE49-F238E27FC236}">
              <a16:creationId xmlns:a16="http://schemas.microsoft.com/office/drawing/2014/main" id="{00000000-0008-0000-0000-000085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54" name="Texto 17" hidden="1">
          <a:extLst>
            <a:ext uri="{FF2B5EF4-FFF2-40B4-BE49-F238E27FC236}">
              <a16:creationId xmlns:a16="http://schemas.microsoft.com/office/drawing/2014/main" id="{00000000-0008-0000-0000-000086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55" name="Texto 17" hidden="1">
          <a:extLst>
            <a:ext uri="{FF2B5EF4-FFF2-40B4-BE49-F238E27FC236}">
              <a16:creationId xmlns:a16="http://schemas.microsoft.com/office/drawing/2014/main" id="{00000000-0008-0000-0000-000087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56" name="Texto 17" hidden="1">
          <a:extLst>
            <a:ext uri="{FF2B5EF4-FFF2-40B4-BE49-F238E27FC236}">
              <a16:creationId xmlns:a16="http://schemas.microsoft.com/office/drawing/2014/main" id="{00000000-0008-0000-0000-000088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57" name="Texto 17" hidden="1">
          <a:extLst>
            <a:ext uri="{FF2B5EF4-FFF2-40B4-BE49-F238E27FC236}">
              <a16:creationId xmlns:a16="http://schemas.microsoft.com/office/drawing/2014/main" id="{00000000-0008-0000-0000-000089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58" name="Texto 17" hidden="1">
          <a:extLst>
            <a:ext uri="{FF2B5EF4-FFF2-40B4-BE49-F238E27FC236}">
              <a16:creationId xmlns:a16="http://schemas.microsoft.com/office/drawing/2014/main" id="{00000000-0008-0000-0000-00008A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59" name="Texto 17" hidden="1">
          <a:extLst>
            <a:ext uri="{FF2B5EF4-FFF2-40B4-BE49-F238E27FC236}">
              <a16:creationId xmlns:a16="http://schemas.microsoft.com/office/drawing/2014/main" id="{00000000-0008-0000-0000-00008B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60" name="Texto 17" hidden="1">
          <a:extLst>
            <a:ext uri="{FF2B5EF4-FFF2-40B4-BE49-F238E27FC236}">
              <a16:creationId xmlns:a16="http://schemas.microsoft.com/office/drawing/2014/main" id="{00000000-0008-0000-0000-00008C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261" name="Texto 17" hidden="1">
          <a:extLst>
            <a:ext uri="{FF2B5EF4-FFF2-40B4-BE49-F238E27FC236}">
              <a16:creationId xmlns:a16="http://schemas.microsoft.com/office/drawing/2014/main" id="{00000000-0008-0000-0000-00008D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262" name="Texto 17" hidden="1">
          <a:extLst>
            <a:ext uri="{FF2B5EF4-FFF2-40B4-BE49-F238E27FC236}">
              <a16:creationId xmlns:a16="http://schemas.microsoft.com/office/drawing/2014/main" id="{00000000-0008-0000-0000-00008E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263" name="Texto 17" hidden="1">
          <a:extLst>
            <a:ext uri="{FF2B5EF4-FFF2-40B4-BE49-F238E27FC236}">
              <a16:creationId xmlns:a16="http://schemas.microsoft.com/office/drawing/2014/main" id="{00000000-0008-0000-0000-00008F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264" name="Texto 17" hidden="1">
          <a:extLst>
            <a:ext uri="{FF2B5EF4-FFF2-40B4-BE49-F238E27FC236}">
              <a16:creationId xmlns:a16="http://schemas.microsoft.com/office/drawing/2014/main" id="{00000000-0008-0000-0000-000090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265" name="Texto 17" hidden="1">
          <a:extLst>
            <a:ext uri="{FF2B5EF4-FFF2-40B4-BE49-F238E27FC236}">
              <a16:creationId xmlns:a16="http://schemas.microsoft.com/office/drawing/2014/main" id="{00000000-0008-0000-0000-000091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266" name="Texto 17" hidden="1">
          <a:extLst>
            <a:ext uri="{FF2B5EF4-FFF2-40B4-BE49-F238E27FC236}">
              <a16:creationId xmlns:a16="http://schemas.microsoft.com/office/drawing/2014/main" id="{00000000-0008-0000-0000-000092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67" name="Texto 17" hidden="1">
          <a:extLst>
            <a:ext uri="{FF2B5EF4-FFF2-40B4-BE49-F238E27FC236}">
              <a16:creationId xmlns:a16="http://schemas.microsoft.com/office/drawing/2014/main" id="{00000000-0008-0000-0000-000093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68" name="Texto 17" hidden="1">
          <a:extLst>
            <a:ext uri="{FF2B5EF4-FFF2-40B4-BE49-F238E27FC236}">
              <a16:creationId xmlns:a16="http://schemas.microsoft.com/office/drawing/2014/main" id="{00000000-0008-0000-0000-000094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69" name="Texto 17" hidden="1">
          <a:extLst>
            <a:ext uri="{FF2B5EF4-FFF2-40B4-BE49-F238E27FC236}">
              <a16:creationId xmlns:a16="http://schemas.microsoft.com/office/drawing/2014/main" id="{00000000-0008-0000-0000-000095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70" name="Texto 17" hidden="1">
          <a:extLst>
            <a:ext uri="{FF2B5EF4-FFF2-40B4-BE49-F238E27FC236}">
              <a16:creationId xmlns:a16="http://schemas.microsoft.com/office/drawing/2014/main" id="{00000000-0008-0000-0000-000096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71" name="Texto 17" hidden="1">
          <a:extLst>
            <a:ext uri="{FF2B5EF4-FFF2-40B4-BE49-F238E27FC236}">
              <a16:creationId xmlns:a16="http://schemas.microsoft.com/office/drawing/2014/main" id="{00000000-0008-0000-0000-000097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72" name="Texto 17" hidden="1">
          <a:extLst>
            <a:ext uri="{FF2B5EF4-FFF2-40B4-BE49-F238E27FC236}">
              <a16:creationId xmlns:a16="http://schemas.microsoft.com/office/drawing/2014/main" id="{00000000-0008-0000-0000-000098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73" name="Texto 17" hidden="1">
          <a:extLst>
            <a:ext uri="{FF2B5EF4-FFF2-40B4-BE49-F238E27FC236}">
              <a16:creationId xmlns:a16="http://schemas.microsoft.com/office/drawing/2014/main" id="{00000000-0008-0000-0000-000099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5274" name="Texto 17" hidden="1">
          <a:extLst>
            <a:ext uri="{FF2B5EF4-FFF2-40B4-BE49-F238E27FC236}">
              <a16:creationId xmlns:a16="http://schemas.microsoft.com/office/drawing/2014/main" id="{00000000-0008-0000-0000-00009A140000}"/>
            </a:ext>
          </a:extLst>
        </xdr:cNvPr>
        <xdr:cNvSpPr txBox="1">
          <a:spLocks noChangeArrowheads="1"/>
        </xdr:cNvSpPr>
      </xdr:nvSpPr>
      <xdr:spPr bwMode="auto">
        <a:xfrm>
          <a:off x="55245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75" name="Texto 17" hidden="1">
          <a:extLst>
            <a:ext uri="{FF2B5EF4-FFF2-40B4-BE49-F238E27FC236}">
              <a16:creationId xmlns:a16="http://schemas.microsoft.com/office/drawing/2014/main" id="{00000000-0008-0000-0000-00009B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76" name="Texto 17" hidden="1">
          <a:extLst>
            <a:ext uri="{FF2B5EF4-FFF2-40B4-BE49-F238E27FC236}">
              <a16:creationId xmlns:a16="http://schemas.microsoft.com/office/drawing/2014/main" id="{00000000-0008-0000-0000-00009C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77" name="Texto 17" hidden="1">
          <a:extLst>
            <a:ext uri="{FF2B5EF4-FFF2-40B4-BE49-F238E27FC236}">
              <a16:creationId xmlns:a16="http://schemas.microsoft.com/office/drawing/2014/main" id="{00000000-0008-0000-0000-00009D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78" name="Texto 17" hidden="1">
          <a:extLst>
            <a:ext uri="{FF2B5EF4-FFF2-40B4-BE49-F238E27FC236}">
              <a16:creationId xmlns:a16="http://schemas.microsoft.com/office/drawing/2014/main" id="{00000000-0008-0000-0000-00009E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79" name="Texto 17" hidden="1">
          <a:extLst>
            <a:ext uri="{FF2B5EF4-FFF2-40B4-BE49-F238E27FC236}">
              <a16:creationId xmlns:a16="http://schemas.microsoft.com/office/drawing/2014/main" id="{00000000-0008-0000-0000-00009F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80" name="Texto 17" hidden="1">
          <a:extLst>
            <a:ext uri="{FF2B5EF4-FFF2-40B4-BE49-F238E27FC236}">
              <a16:creationId xmlns:a16="http://schemas.microsoft.com/office/drawing/2014/main" id="{00000000-0008-0000-0000-0000A0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81" name="Texto 17" hidden="1">
          <a:extLst>
            <a:ext uri="{FF2B5EF4-FFF2-40B4-BE49-F238E27FC236}">
              <a16:creationId xmlns:a16="http://schemas.microsoft.com/office/drawing/2014/main" id="{00000000-0008-0000-0000-0000A1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82" name="Texto 17" hidden="1">
          <a:extLst>
            <a:ext uri="{FF2B5EF4-FFF2-40B4-BE49-F238E27FC236}">
              <a16:creationId xmlns:a16="http://schemas.microsoft.com/office/drawing/2014/main" id="{00000000-0008-0000-0000-0000A2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283" name="Texto 17" hidden="1">
          <a:extLst>
            <a:ext uri="{FF2B5EF4-FFF2-40B4-BE49-F238E27FC236}">
              <a16:creationId xmlns:a16="http://schemas.microsoft.com/office/drawing/2014/main" id="{00000000-0008-0000-0000-0000A3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284" name="Texto 17" hidden="1">
          <a:extLst>
            <a:ext uri="{FF2B5EF4-FFF2-40B4-BE49-F238E27FC236}">
              <a16:creationId xmlns:a16="http://schemas.microsoft.com/office/drawing/2014/main" id="{00000000-0008-0000-0000-0000A4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285" name="Texto 17" hidden="1">
          <a:extLst>
            <a:ext uri="{FF2B5EF4-FFF2-40B4-BE49-F238E27FC236}">
              <a16:creationId xmlns:a16="http://schemas.microsoft.com/office/drawing/2014/main" id="{00000000-0008-0000-0000-0000A5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286" name="Texto 17" hidden="1">
          <a:extLst>
            <a:ext uri="{FF2B5EF4-FFF2-40B4-BE49-F238E27FC236}">
              <a16:creationId xmlns:a16="http://schemas.microsoft.com/office/drawing/2014/main" id="{00000000-0008-0000-0000-0000A6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287" name="Texto 17" hidden="1">
          <a:extLst>
            <a:ext uri="{FF2B5EF4-FFF2-40B4-BE49-F238E27FC236}">
              <a16:creationId xmlns:a16="http://schemas.microsoft.com/office/drawing/2014/main" id="{00000000-0008-0000-0000-0000A7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288" name="Texto 17" hidden="1">
          <a:extLst>
            <a:ext uri="{FF2B5EF4-FFF2-40B4-BE49-F238E27FC236}">
              <a16:creationId xmlns:a16="http://schemas.microsoft.com/office/drawing/2014/main" id="{00000000-0008-0000-0000-0000A8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89" name="Texto 17" hidden="1">
          <a:extLst>
            <a:ext uri="{FF2B5EF4-FFF2-40B4-BE49-F238E27FC236}">
              <a16:creationId xmlns:a16="http://schemas.microsoft.com/office/drawing/2014/main" id="{00000000-0008-0000-0000-0000A9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90" name="Texto 17" hidden="1">
          <a:extLst>
            <a:ext uri="{FF2B5EF4-FFF2-40B4-BE49-F238E27FC236}">
              <a16:creationId xmlns:a16="http://schemas.microsoft.com/office/drawing/2014/main" id="{00000000-0008-0000-0000-0000AA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91" name="Texto 17" hidden="1">
          <a:extLst>
            <a:ext uri="{FF2B5EF4-FFF2-40B4-BE49-F238E27FC236}">
              <a16:creationId xmlns:a16="http://schemas.microsoft.com/office/drawing/2014/main" id="{00000000-0008-0000-0000-0000AB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92" name="Texto 17" hidden="1">
          <a:extLst>
            <a:ext uri="{FF2B5EF4-FFF2-40B4-BE49-F238E27FC236}">
              <a16:creationId xmlns:a16="http://schemas.microsoft.com/office/drawing/2014/main" id="{00000000-0008-0000-0000-0000AC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93" name="Texto 17" hidden="1">
          <a:extLst>
            <a:ext uri="{FF2B5EF4-FFF2-40B4-BE49-F238E27FC236}">
              <a16:creationId xmlns:a16="http://schemas.microsoft.com/office/drawing/2014/main" id="{00000000-0008-0000-0000-0000AD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94" name="Texto 17" hidden="1">
          <a:extLst>
            <a:ext uri="{FF2B5EF4-FFF2-40B4-BE49-F238E27FC236}">
              <a16:creationId xmlns:a16="http://schemas.microsoft.com/office/drawing/2014/main" id="{00000000-0008-0000-0000-0000AE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95" name="Texto 17" hidden="1">
          <a:extLst>
            <a:ext uri="{FF2B5EF4-FFF2-40B4-BE49-F238E27FC236}">
              <a16:creationId xmlns:a16="http://schemas.microsoft.com/office/drawing/2014/main" id="{00000000-0008-0000-0000-0000AF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96" name="Texto 17" hidden="1">
          <a:extLst>
            <a:ext uri="{FF2B5EF4-FFF2-40B4-BE49-F238E27FC236}">
              <a16:creationId xmlns:a16="http://schemas.microsoft.com/office/drawing/2014/main" id="{00000000-0008-0000-0000-0000B0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297" name="Texto 17" hidden="1">
          <a:extLst>
            <a:ext uri="{FF2B5EF4-FFF2-40B4-BE49-F238E27FC236}">
              <a16:creationId xmlns:a16="http://schemas.microsoft.com/office/drawing/2014/main" id="{00000000-0008-0000-0000-0000B1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298" name="Texto 17" hidden="1">
          <a:extLst>
            <a:ext uri="{FF2B5EF4-FFF2-40B4-BE49-F238E27FC236}">
              <a16:creationId xmlns:a16="http://schemas.microsoft.com/office/drawing/2014/main" id="{00000000-0008-0000-0000-0000B2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299" name="Texto 17" hidden="1">
          <a:extLst>
            <a:ext uri="{FF2B5EF4-FFF2-40B4-BE49-F238E27FC236}">
              <a16:creationId xmlns:a16="http://schemas.microsoft.com/office/drawing/2014/main" id="{00000000-0008-0000-0000-0000B3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300" name="Texto 17" hidden="1">
          <a:extLst>
            <a:ext uri="{FF2B5EF4-FFF2-40B4-BE49-F238E27FC236}">
              <a16:creationId xmlns:a16="http://schemas.microsoft.com/office/drawing/2014/main" id="{00000000-0008-0000-0000-0000B4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301" name="Texto 17" hidden="1">
          <a:extLst>
            <a:ext uri="{FF2B5EF4-FFF2-40B4-BE49-F238E27FC236}">
              <a16:creationId xmlns:a16="http://schemas.microsoft.com/office/drawing/2014/main" id="{00000000-0008-0000-0000-0000B5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302" name="Texto 17" hidden="1">
          <a:extLst>
            <a:ext uri="{FF2B5EF4-FFF2-40B4-BE49-F238E27FC236}">
              <a16:creationId xmlns:a16="http://schemas.microsoft.com/office/drawing/2014/main" id="{00000000-0008-0000-0000-0000B6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03" name="Texto 17" hidden="1">
          <a:extLst>
            <a:ext uri="{FF2B5EF4-FFF2-40B4-BE49-F238E27FC236}">
              <a16:creationId xmlns:a16="http://schemas.microsoft.com/office/drawing/2014/main" id="{00000000-0008-0000-0000-0000B7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04" name="Texto 17" hidden="1">
          <a:extLst>
            <a:ext uri="{FF2B5EF4-FFF2-40B4-BE49-F238E27FC236}">
              <a16:creationId xmlns:a16="http://schemas.microsoft.com/office/drawing/2014/main" id="{00000000-0008-0000-0000-0000B8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05" name="Texto 17" hidden="1">
          <a:extLst>
            <a:ext uri="{FF2B5EF4-FFF2-40B4-BE49-F238E27FC236}">
              <a16:creationId xmlns:a16="http://schemas.microsoft.com/office/drawing/2014/main" id="{00000000-0008-0000-0000-0000B9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06" name="Texto 17" hidden="1">
          <a:extLst>
            <a:ext uri="{FF2B5EF4-FFF2-40B4-BE49-F238E27FC236}">
              <a16:creationId xmlns:a16="http://schemas.microsoft.com/office/drawing/2014/main" id="{00000000-0008-0000-0000-0000BA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07" name="Texto 17" hidden="1">
          <a:extLst>
            <a:ext uri="{FF2B5EF4-FFF2-40B4-BE49-F238E27FC236}">
              <a16:creationId xmlns:a16="http://schemas.microsoft.com/office/drawing/2014/main" id="{00000000-0008-0000-0000-0000BB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08" name="Texto 17" hidden="1">
          <a:extLst>
            <a:ext uri="{FF2B5EF4-FFF2-40B4-BE49-F238E27FC236}">
              <a16:creationId xmlns:a16="http://schemas.microsoft.com/office/drawing/2014/main" id="{00000000-0008-0000-0000-0000BC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09" name="Texto 17" hidden="1">
          <a:extLst>
            <a:ext uri="{FF2B5EF4-FFF2-40B4-BE49-F238E27FC236}">
              <a16:creationId xmlns:a16="http://schemas.microsoft.com/office/drawing/2014/main" id="{00000000-0008-0000-0000-0000BD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5310" name="Texto 17" hidden="1">
          <a:extLst>
            <a:ext uri="{FF2B5EF4-FFF2-40B4-BE49-F238E27FC236}">
              <a16:creationId xmlns:a16="http://schemas.microsoft.com/office/drawing/2014/main" id="{00000000-0008-0000-0000-0000BE140000}"/>
            </a:ext>
          </a:extLst>
        </xdr:cNvPr>
        <xdr:cNvSpPr txBox="1">
          <a:spLocks noChangeArrowheads="1"/>
        </xdr:cNvSpPr>
      </xdr:nvSpPr>
      <xdr:spPr bwMode="auto">
        <a:xfrm>
          <a:off x="55245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11" name="Texto 17" hidden="1">
          <a:extLst>
            <a:ext uri="{FF2B5EF4-FFF2-40B4-BE49-F238E27FC236}">
              <a16:creationId xmlns:a16="http://schemas.microsoft.com/office/drawing/2014/main" id="{00000000-0008-0000-0000-0000BF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12" name="Texto 17" hidden="1">
          <a:extLst>
            <a:ext uri="{FF2B5EF4-FFF2-40B4-BE49-F238E27FC236}">
              <a16:creationId xmlns:a16="http://schemas.microsoft.com/office/drawing/2014/main" id="{00000000-0008-0000-0000-0000C0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13" name="Texto 17" hidden="1">
          <a:extLst>
            <a:ext uri="{FF2B5EF4-FFF2-40B4-BE49-F238E27FC236}">
              <a16:creationId xmlns:a16="http://schemas.microsoft.com/office/drawing/2014/main" id="{00000000-0008-0000-0000-0000C1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14" name="Texto 17" hidden="1">
          <a:extLst>
            <a:ext uri="{FF2B5EF4-FFF2-40B4-BE49-F238E27FC236}">
              <a16:creationId xmlns:a16="http://schemas.microsoft.com/office/drawing/2014/main" id="{00000000-0008-0000-0000-0000C2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15" name="Texto 17" hidden="1">
          <a:extLst>
            <a:ext uri="{FF2B5EF4-FFF2-40B4-BE49-F238E27FC236}">
              <a16:creationId xmlns:a16="http://schemas.microsoft.com/office/drawing/2014/main" id="{00000000-0008-0000-0000-0000C3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16" name="Texto 17" hidden="1">
          <a:extLst>
            <a:ext uri="{FF2B5EF4-FFF2-40B4-BE49-F238E27FC236}">
              <a16:creationId xmlns:a16="http://schemas.microsoft.com/office/drawing/2014/main" id="{00000000-0008-0000-0000-0000C4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17" name="Texto 17" hidden="1">
          <a:extLst>
            <a:ext uri="{FF2B5EF4-FFF2-40B4-BE49-F238E27FC236}">
              <a16:creationId xmlns:a16="http://schemas.microsoft.com/office/drawing/2014/main" id="{00000000-0008-0000-0000-0000C5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18" name="Texto 17" hidden="1">
          <a:extLst>
            <a:ext uri="{FF2B5EF4-FFF2-40B4-BE49-F238E27FC236}">
              <a16:creationId xmlns:a16="http://schemas.microsoft.com/office/drawing/2014/main" id="{00000000-0008-0000-0000-0000C6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319" name="Texto 17" hidden="1">
          <a:extLst>
            <a:ext uri="{FF2B5EF4-FFF2-40B4-BE49-F238E27FC236}">
              <a16:creationId xmlns:a16="http://schemas.microsoft.com/office/drawing/2014/main" id="{00000000-0008-0000-0000-0000C7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320" name="Texto 17" hidden="1">
          <a:extLst>
            <a:ext uri="{FF2B5EF4-FFF2-40B4-BE49-F238E27FC236}">
              <a16:creationId xmlns:a16="http://schemas.microsoft.com/office/drawing/2014/main" id="{00000000-0008-0000-0000-0000C8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321" name="Texto 17" hidden="1">
          <a:extLst>
            <a:ext uri="{FF2B5EF4-FFF2-40B4-BE49-F238E27FC236}">
              <a16:creationId xmlns:a16="http://schemas.microsoft.com/office/drawing/2014/main" id="{00000000-0008-0000-0000-0000C9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322" name="Texto 17" hidden="1">
          <a:extLst>
            <a:ext uri="{FF2B5EF4-FFF2-40B4-BE49-F238E27FC236}">
              <a16:creationId xmlns:a16="http://schemas.microsoft.com/office/drawing/2014/main" id="{00000000-0008-0000-0000-0000CA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323" name="Texto 17" hidden="1">
          <a:extLst>
            <a:ext uri="{FF2B5EF4-FFF2-40B4-BE49-F238E27FC236}">
              <a16:creationId xmlns:a16="http://schemas.microsoft.com/office/drawing/2014/main" id="{00000000-0008-0000-0000-0000CB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324" name="Texto 17" hidden="1">
          <a:extLst>
            <a:ext uri="{FF2B5EF4-FFF2-40B4-BE49-F238E27FC236}">
              <a16:creationId xmlns:a16="http://schemas.microsoft.com/office/drawing/2014/main" id="{00000000-0008-0000-0000-0000CC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25" name="Texto 17" hidden="1">
          <a:extLst>
            <a:ext uri="{FF2B5EF4-FFF2-40B4-BE49-F238E27FC236}">
              <a16:creationId xmlns:a16="http://schemas.microsoft.com/office/drawing/2014/main" id="{00000000-0008-0000-0000-0000CD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26" name="Texto 17" hidden="1">
          <a:extLst>
            <a:ext uri="{FF2B5EF4-FFF2-40B4-BE49-F238E27FC236}">
              <a16:creationId xmlns:a16="http://schemas.microsoft.com/office/drawing/2014/main" id="{00000000-0008-0000-0000-0000CE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27" name="Texto 17" hidden="1">
          <a:extLst>
            <a:ext uri="{FF2B5EF4-FFF2-40B4-BE49-F238E27FC236}">
              <a16:creationId xmlns:a16="http://schemas.microsoft.com/office/drawing/2014/main" id="{00000000-0008-0000-0000-0000CF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28" name="Texto 17" hidden="1">
          <a:extLst>
            <a:ext uri="{FF2B5EF4-FFF2-40B4-BE49-F238E27FC236}">
              <a16:creationId xmlns:a16="http://schemas.microsoft.com/office/drawing/2014/main" id="{00000000-0008-0000-0000-0000D0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29" name="Texto 17" hidden="1">
          <a:extLst>
            <a:ext uri="{FF2B5EF4-FFF2-40B4-BE49-F238E27FC236}">
              <a16:creationId xmlns:a16="http://schemas.microsoft.com/office/drawing/2014/main" id="{00000000-0008-0000-0000-0000D1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30" name="Texto 17" hidden="1">
          <a:extLst>
            <a:ext uri="{FF2B5EF4-FFF2-40B4-BE49-F238E27FC236}">
              <a16:creationId xmlns:a16="http://schemas.microsoft.com/office/drawing/2014/main" id="{00000000-0008-0000-0000-0000D2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31" name="Texto 17" hidden="1">
          <a:extLst>
            <a:ext uri="{FF2B5EF4-FFF2-40B4-BE49-F238E27FC236}">
              <a16:creationId xmlns:a16="http://schemas.microsoft.com/office/drawing/2014/main" id="{00000000-0008-0000-0000-0000D3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32" name="Texto 17" hidden="1">
          <a:extLst>
            <a:ext uri="{FF2B5EF4-FFF2-40B4-BE49-F238E27FC236}">
              <a16:creationId xmlns:a16="http://schemas.microsoft.com/office/drawing/2014/main" id="{00000000-0008-0000-0000-0000D4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333" name="Texto 17" hidden="1">
          <a:extLst>
            <a:ext uri="{FF2B5EF4-FFF2-40B4-BE49-F238E27FC236}">
              <a16:creationId xmlns:a16="http://schemas.microsoft.com/office/drawing/2014/main" id="{00000000-0008-0000-0000-0000D5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334" name="Texto 17" hidden="1">
          <a:extLst>
            <a:ext uri="{FF2B5EF4-FFF2-40B4-BE49-F238E27FC236}">
              <a16:creationId xmlns:a16="http://schemas.microsoft.com/office/drawing/2014/main" id="{00000000-0008-0000-0000-0000D6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335" name="Texto 17" hidden="1">
          <a:extLst>
            <a:ext uri="{FF2B5EF4-FFF2-40B4-BE49-F238E27FC236}">
              <a16:creationId xmlns:a16="http://schemas.microsoft.com/office/drawing/2014/main" id="{00000000-0008-0000-0000-0000D7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336" name="Texto 17" hidden="1">
          <a:extLst>
            <a:ext uri="{FF2B5EF4-FFF2-40B4-BE49-F238E27FC236}">
              <a16:creationId xmlns:a16="http://schemas.microsoft.com/office/drawing/2014/main" id="{00000000-0008-0000-0000-0000D8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337" name="Texto 17" hidden="1">
          <a:extLst>
            <a:ext uri="{FF2B5EF4-FFF2-40B4-BE49-F238E27FC236}">
              <a16:creationId xmlns:a16="http://schemas.microsoft.com/office/drawing/2014/main" id="{00000000-0008-0000-0000-0000D9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338" name="Texto 17" hidden="1">
          <a:extLst>
            <a:ext uri="{FF2B5EF4-FFF2-40B4-BE49-F238E27FC236}">
              <a16:creationId xmlns:a16="http://schemas.microsoft.com/office/drawing/2014/main" id="{00000000-0008-0000-0000-0000DA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39" name="Texto 17" hidden="1">
          <a:extLst>
            <a:ext uri="{FF2B5EF4-FFF2-40B4-BE49-F238E27FC236}">
              <a16:creationId xmlns:a16="http://schemas.microsoft.com/office/drawing/2014/main" id="{00000000-0008-0000-0000-0000DB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40" name="Texto 17" hidden="1">
          <a:extLst>
            <a:ext uri="{FF2B5EF4-FFF2-40B4-BE49-F238E27FC236}">
              <a16:creationId xmlns:a16="http://schemas.microsoft.com/office/drawing/2014/main" id="{00000000-0008-0000-0000-0000DC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41" name="Texto 17" hidden="1">
          <a:extLst>
            <a:ext uri="{FF2B5EF4-FFF2-40B4-BE49-F238E27FC236}">
              <a16:creationId xmlns:a16="http://schemas.microsoft.com/office/drawing/2014/main" id="{00000000-0008-0000-0000-0000DD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42" name="Texto 17" hidden="1">
          <a:extLst>
            <a:ext uri="{FF2B5EF4-FFF2-40B4-BE49-F238E27FC236}">
              <a16:creationId xmlns:a16="http://schemas.microsoft.com/office/drawing/2014/main" id="{00000000-0008-0000-0000-0000DE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43" name="Texto 17" hidden="1">
          <a:extLst>
            <a:ext uri="{FF2B5EF4-FFF2-40B4-BE49-F238E27FC236}">
              <a16:creationId xmlns:a16="http://schemas.microsoft.com/office/drawing/2014/main" id="{00000000-0008-0000-0000-0000DF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44" name="Texto 17" hidden="1">
          <a:extLst>
            <a:ext uri="{FF2B5EF4-FFF2-40B4-BE49-F238E27FC236}">
              <a16:creationId xmlns:a16="http://schemas.microsoft.com/office/drawing/2014/main" id="{00000000-0008-0000-0000-0000E0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45" name="Texto 17" hidden="1">
          <a:extLst>
            <a:ext uri="{FF2B5EF4-FFF2-40B4-BE49-F238E27FC236}">
              <a16:creationId xmlns:a16="http://schemas.microsoft.com/office/drawing/2014/main" id="{00000000-0008-0000-0000-0000E1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5346" name="Texto 17" hidden="1">
          <a:extLst>
            <a:ext uri="{FF2B5EF4-FFF2-40B4-BE49-F238E27FC236}">
              <a16:creationId xmlns:a16="http://schemas.microsoft.com/office/drawing/2014/main" id="{00000000-0008-0000-0000-0000E2140000}"/>
            </a:ext>
          </a:extLst>
        </xdr:cNvPr>
        <xdr:cNvSpPr txBox="1">
          <a:spLocks noChangeArrowheads="1"/>
        </xdr:cNvSpPr>
      </xdr:nvSpPr>
      <xdr:spPr bwMode="auto">
        <a:xfrm>
          <a:off x="55245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47" name="Texto 17" hidden="1">
          <a:extLst>
            <a:ext uri="{FF2B5EF4-FFF2-40B4-BE49-F238E27FC236}">
              <a16:creationId xmlns:a16="http://schemas.microsoft.com/office/drawing/2014/main" id="{00000000-0008-0000-0000-0000E3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48" name="Texto 17" hidden="1">
          <a:extLst>
            <a:ext uri="{FF2B5EF4-FFF2-40B4-BE49-F238E27FC236}">
              <a16:creationId xmlns:a16="http://schemas.microsoft.com/office/drawing/2014/main" id="{00000000-0008-0000-0000-0000E4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49" name="Texto 17" hidden="1">
          <a:extLst>
            <a:ext uri="{FF2B5EF4-FFF2-40B4-BE49-F238E27FC236}">
              <a16:creationId xmlns:a16="http://schemas.microsoft.com/office/drawing/2014/main" id="{00000000-0008-0000-0000-0000E5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50" name="Texto 17" hidden="1">
          <a:extLst>
            <a:ext uri="{FF2B5EF4-FFF2-40B4-BE49-F238E27FC236}">
              <a16:creationId xmlns:a16="http://schemas.microsoft.com/office/drawing/2014/main" id="{00000000-0008-0000-0000-0000E6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51" name="Texto 17" hidden="1">
          <a:extLst>
            <a:ext uri="{FF2B5EF4-FFF2-40B4-BE49-F238E27FC236}">
              <a16:creationId xmlns:a16="http://schemas.microsoft.com/office/drawing/2014/main" id="{00000000-0008-0000-0000-0000E7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52" name="Texto 17" hidden="1">
          <a:extLst>
            <a:ext uri="{FF2B5EF4-FFF2-40B4-BE49-F238E27FC236}">
              <a16:creationId xmlns:a16="http://schemas.microsoft.com/office/drawing/2014/main" id="{00000000-0008-0000-0000-0000E8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53" name="Texto 17" hidden="1">
          <a:extLst>
            <a:ext uri="{FF2B5EF4-FFF2-40B4-BE49-F238E27FC236}">
              <a16:creationId xmlns:a16="http://schemas.microsoft.com/office/drawing/2014/main" id="{00000000-0008-0000-0000-0000E9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54" name="Texto 17" hidden="1">
          <a:extLst>
            <a:ext uri="{FF2B5EF4-FFF2-40B4-BE49-F238E27FC236}">
              <a16:creationId xmlns:a16="http://schemas.microsoft.com/office/drawing/2014/main" id="{00000000-0008-0000-0000-0000EA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355" name="Texto 17" hidden="1">
          <a:extLst>
            <a:ext uri="{FF2B5EF4-FFF2-40B4-BE49-F238E27FC236}">
              <a16:creationId xmlns:a16="http://schemas.microsoft.com/office/drawing/2014/main" id="{00000000-0008-0000-0000-0000EB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356" name="Texto 17" hidden="1">
          <a:extLst>
            <a:ext uri="{FF2B5EF4-FFF2-40B4-BE49-F238E27FC236}">
              <a16:creationId xmlns:a16="http://schemas.microsoft.com/office/drawing/2014/main" id="{00000000-0008-0000-0000-0000EC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357" name="Texto 17" hidden="1">
          <a:extLst>
            <a:ext uri="{FF2B5EF4-FFF2-40B4-BE49-F238E27FC236}">
              <a16:creationId xmlns:a16="http://schemas.microsoft.com/office/drawing/2014/main" id="{00000000-0008-0000-0000-0000ED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358" name="Texto 17" hidden="1">
          <a:extLst>
            <a:ext uri="{FF2B5EF4-FFF2-40B4-BE49-F238E27FC236}">
              <a16:creationId xmlns:a16="http://schemas.microsoft.com/office/drawing/2014/main" id="{00000000-0008-0000-0000-0000EE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359" name="Texto 17" hidden="1">
          <a:extLst>
            <a:ext uri="{FF2B5EF4-FFF2-40B4-BE49-F238E27FC236}">
              <a16:creationId xmlns:a16="http://schemas.microsoft.com/office/drawing/2014/main" id="{00000000-0008-0000-0000-0000EF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360" name="Texto 17" hidden="1">
          <a:extLst>
            <a:ext uri="{FF2B5EF4-FFF2-40B4-BE49-F238E27FC236}">
              <a16:creationId xmlns:a16="http://schemas.microsoft.com/office/drawing/2014/main" id="{00000000-0008-0000-0000-0000F0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61" name="Texto 17" hidden="1">
          <a:extLst>
            <a:ext uri="{FF2B5EF4-FFF2-40B4-BE49-F238E27FC236}">
              <a16:creationId xmlns:a16="http://schemas.microsoft.com/office/drawing/2014/main" id="{00000000-0008-0000-0000-0000F1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62" name="Texto 17" hidden="1">
          <a:extLst>
            <a:ext uri="{FF2B5EF4-FFF2-40B4-BE49-F238E27FC236}">
              <a16:creationId xmlns:a16="http://schemas.microsoft.com/office/drawing/2014/main" id="{00000000-0008-0000-0000-0000F2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63" name="Texto 17" hidden="1">
          <a:extLst>
            <a:ext uri="{FF2B5EF4-FFF2-40B4-BE49-F238E27FC236}">
              <a16:creationId xmlns:a16="http://schemas.microsoft.com/office/drawing/2014/main" id="{00000000-0008-0000-0000-0000F3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64" name="Texto 17" hidden="1">
          <a:extLst>
            <a:ext uri="{FF2B5EF4-FFF2-40B4-BE49-F238E27FC236}">
              <a16:creationId xmlns:a16="http://schemas.microsoft.com/office/drawing/2014/main" id="{00000000-0008-0000-0000-0000F4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65" name="Texto 17" hidden="1">
          <a:extLst>
            <a:ext uri="{FF2B5EF4-FFF2-40B4-BE49-F238E27FC236}">
              <a16:creationId xmlns:a16="http://schemas.microsoft.com/office/drawing/2014/main" id="{00000000-0008-0000-0000-0000F5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66" name="Texto 17" hidden="1">
          <a:extLst>
            <a:ext uri="{FF2B5EF4-FFF2-40B4-BE49-F238E27FC236}">
              <a16:creationId xmlns:a16="http://schemas.microsoft.com/office/drawing/2014/main" id="{00000000-0008-0000-0000-0000F6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67" name="Texto 17" hidden="1">
          <a:extLst>
            <a:ext uri="{FF2B5EF4-FFF2-40B4-BE49-F238E27FC236}">
              <a16:creationId xmlns:a16="http://schemas.microsoft.com/office/drawing/2014/main" id="{00000000-0008-0000-0000-0000F7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68" name="Texto 17" hidden="1">
          <a:extLst>
            <a:ext uri="{FF2B5EF4-FFF2-40B4-BE49-F238E27FC236}">
              <a16:creationId xmlns:a16="http://schemas.microsoft.com/office/drawing/2014/main" id="{00000000-0008-0000-0000-0000F8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369" name="Texto 17" hidden="1">
          <a:extLst>
            <a:ext uri="{FF2B5EF4-FFF2-40B4-BE49-F238E27FC236}">
              <a16:creationId xmlns:a16="http://schemas.microsoft.com/office/drawing/2014/main" id="{00000000-0008-0000-0000-0000F9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370" name="Texto 17" hidden="1">
          <a:extLst>
            <a:ext uri="{FF2B5EF4-FFF2-40B4-BE49-F238E27FC236}">
              <a16:creationId xmlns:a16="http://schemas.microsoft.com/office/drawing/2014/main" id="{00000000-0008-0000-0000-0000FA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371" name="Texto 17" hidden="1">
          <a:extLst>
            <a:ext uri="{FF2B5EF4-FFF2-40B4-BE49-F238E27FC236}">
              <a16:creationId xmlns:a16="http://schemas.microsoft.com/office/drawing/2014/main" id="{00000000-0008-0000-0000-0000FB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372" name="Texto 17" hidden="1">
          <a:extLst>
            <a:ext uri="{FF2B5EF4-FFF2-40B4-BE49-F238E27FC236}">
              <a16:creationId xmlns:a16="http://schemas.microsoft.com/office/drawing/2014/main" id="{00000000-0008-0000-0000-0000FC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373" name="Texto 17" hidden="1">
          <a:extLst>
            <a:ext uri="{FF2B5EF4-FFF2-40B4-BE49-F238E27FC236}">
              <a16:creationId xmlns:a16="http://schemas.microsoft.com/office/drawing/2014/main" id="{00000000-0008-0000-0000-0000FD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374" name="Texto 17" hidden="1">
          <a:extLst>
            <a:ext uri="{FF2B5EF4-FFF2-40B4-BE49-F238E27FC236}">
              <a16:creationId xmlns:a16="http://schemas.microsoft.com/office/drawing/2014/main" id="{00000000-0008-0000-0000-0000FE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75" name="Texto 17" hidden="1">
          <a:extLst>
            <a:ext uri="{FF2B5EF4-FFF2-40B4-BE49-F238E27FC236}">
              <a16:creationId xmlns:a16="http://schemas.microsoft.com/office/drawing/2014/main" id="{00000000-0008-0000-0000-0000FF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76" name="Texto 17" hidden="1">
          <a:extLst>
            <a:ext uri="{FF2B5EF4-FFF2-40B4-BE49-F238E27FC236}">
              <a16:creationId xmlns:a16="http://schemas.microsoft.com/office/drawing/2014/main" id="{00000000-0008-0000-0000-000000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77" name="Texto 17" hidden="1">
          <a:extLst>
            <a:ext uri="{FF2B5EF4-FFF2-40B4-BE49-F238E27FC236}">
              <a16:creationId xmlns:a16="http://schemas.microsoft.com/office/drawing/2014/main" id="{00000000-0008-0000-0000-000001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78" name="Texto 17" hidden="1">
          <a:extLst>
            <a:ext uri="{FF2B5EF4-FFF2-40B4-BE49-F238E27FC236}">
              <a16:creationId xmlns:a16="http://schemas.microsoft.com/office/drawing/2014/main" id="{00000000-0008-0000-0000-000002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79" name="Texto 17" hidden="1">
          <a:extLst>
            <a:ext uri="{FF2B5EF4-FFF2-40B4-BE49-F238E27FC236}">
              <a16:creationId xmlns:a16="http://schemas.microsoft.com/office/drawing/2014/main" id="{00000000-0008-0000-0000-000003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80" name="Texto 17" hidden="1">
          <a:extLst>
            <a:ext uri="{FF2B5EF4-FFF2-40B4-BE49-F238E27FC236}">
              <a16:creationId xmlns:a16="http://schemas.microsoft.com/office/drawing/2014/main" id="{00000000-0008-0000-0000-000004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81" name="Texto 17" hidden="1">
          <a:extLst>
            <a:ext uri="{FF2B5EF4-FFF2-40B4-BE49-F238E27FC236}">
              <a16:creationId xmlns:a16="http://schemas.microsoft.com/office/drawing/2014/main" id="{00000000-0008-0000-0000-000005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5382" name="Texto 17" hidden="1">
          <a:extLst>
            <a:ext uri="{FF2B5EF4-FFF2-40B4-BE49-F238E27FC236}">
              <a16:creationId xmlns:a16="http://schemas.microsoft.com/office/drawing/2014/main" id="{00000000-0008-0000-0000-000006150000}"/>
            </a:ext>
          </a:extLst>
        </xdr:cNvPr>
        <xdr:cNvSpPr txBox="1">
          <a:spLocks noChangeArrowheads="1"/>
        </xdr:cNvSpPr>
      </xdr:nvSpPr>
      <xdr:spPr bwMode="auto">
        <a:xfrm>
          <a:off x="55245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83" name="Texto 17" hidden="1">
          <a:extLst>
            <a:ext uri="{FF2B5EF4-FFF2-40B4-BE49-F238E27FC236}">
              <a16:creationId xmlns:a16="http://schemas.microsoft.com/office/drawing/2014/main" id="{00000000-0008-0000-0000-000007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84" name="Texto 17" hidden="1">
          <a:extLst>
            <a:ext uri="{FF2B5EF4-FFF2-40B4-BE49-F238E27FC236}">
              <a16:creationId xmlns:a16="http://schemas.microsoft.com/office/drawing/2014/main" id="{00000000-0008-0000-0000-000008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85" name="Texto 17" hidden="1">
          <a:extLst>
            <a:ext uri="{FF2B5EF4-FFF2-40B4-BE49-F238E27FC236}">
              <a16:creationId xmlns:a16="http://schemas.microsoft.com/office/drawing/2014/main" id="{00000000-0008-0000-0000-000009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86" name="Texto 17" hidden="1">
          <a:extLst>
            <a:ext uri="{FF2B5EF4-FFF2-40B4-BE49-F238E27FC236}">
              <a16:creationId xmlns:a16="http://schemas.microsoft.com/office/drawing/2014/main" id="{00000000-0008-0000-0000-00000A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87" name="Texto 17" hidden="1">
          <a:extLst>
            <a:ext uri="{FF2B5EF4-FFF2-40B4-BE49-F238E27FC236}">
              <a16:creationId xmlns:a16="http://schemas.microsoft.com/office/drawing/2014/main" id="{00000000-0008-0000-0000-00000B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88" name="Texto 17" hidden="1">
          <a:extLst>
            <a:ext uri="{FF2B5EF4-FFF2-40B4-BE49-F238E27FC236}">
              <a16:creationId xmlns:a16="http://schemas.microsoft.com/office/drawing/2014/main" id="{00000000-0008-0000-0000-00000C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89" name="Texto 17" hidden="1">
          <a:extLst>
            <a:ext uri="{FF2B5EF4-FFF2-40B4-BE49-F238E27FC236}">
              <a16:creationId xmlns:a16="http://schemas.microsoft.com/office/drawing/2014/main" id="{00000000-0008-0000-0000-00000D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90" name="Texto 17" hidden="1">
          <a:extLst>
            <a:ext uri="{FF2B5EF4-FFF2-40B4-BE49-F238E27FC236}">
              <a16:creationId xmlns:a16="http://schemas.microsoft.com/office/drawing/2014/main" id="{00000000-0008-0000-0000-00000E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391" name="Texto 17" hidden="1">
          <a:extLst>
            <a:ext uri="{FF2B5EF4-FFF2-40B4-BE49-F238E27FC236}">
              <a16:creationId xmlns:a16="http://schemas.microsoft.com/office/drawing/2014/main" id="{00000000-0008-0000-0000-00000F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392" name="Texto 17" hidden="1">
          <a:extLst>
            <a:ext uri="{FF2B5EF4-FFF2-40B4-BE49-F238E27FC236}">
              <a16:creationId xmlns:a16="http://schemas.microsoft.com/office/drawing/2014/main" id="{00000000-0008-0000-0000-000010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393" name="Texto 17" hidden="1">
          <a:extLst>
            <a:ext uri="{FF2B5EF4-FFF2-40B4-BE49-F238E27FC236}">
              <a16:creationId xmlns:a16="http://schemas.microsoft.com/office/drawing/2014/main" id="{00000000-0008-0000-0000-000011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394" name="Texto 17" hidden="1">
          <a:extLst>
            <a:ext uri="{FF2B5EF4-FFF2-40B4-BE49-F238E27FC236}">
              <a16:creationId xmlns:a16="http://schemas.microsoft.com/office/drawing/2014/main" id="{00000000-0008-0000-0000-000012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395" name="Texto 17" hidden="1">
          <a:extLst>
            <a:ext uri="{FF2B5EF4-FFF2-40B4-BE49-F238E27FC236}">
              <a16:creationId xmlns:a16="http://schemas.microsoft.com/office/drawing/2014/main" id="{00000000-0008-0000-0000-000013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396" name="Texto 17" hidden="1">
          <a:extLst>
            <a:ext uri="{FF2B5EF4-FFF2-40B4-BE49-F238E27FC236}">
              <a16:creationId xmlns:a16="http://schemas.microsoft.com/office/drawing/2014/main" id="{00000000-0008-0000-0000-000014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97" name="Texto 17" hidden="1">
          <a:extLst>
            <a:ext uri="{FF2B5EF4-FFF2-40B4-BE49-F238E27FC236}">
              <a16:creationId xmlns:a16="http://schemas.microsoft.com/office/drawing/2014/main" id="{00000000-0008-0000-0000-000015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98" name="Texto 17" hidden="1">
          <a:extLst>
            <a:ext uri="{FF2B5EF4-FFF2-40B4-BE49-F238E27FC236}">
              <a16:creationId xmlns:a16="http://schemas.microsoft.com/office/drawing/2014/main" id="{00000000-0008-0000-0000-000016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99" name="Texto 17" hidden="1">
          <a:extLst>
            <a:ext uri="{FF2B5EF4-FFF2-40B4-BE49-F238E27FC236}">
              <a16:creationId xmlns:a16="http://schemas.microsoft.com/office/drawing/2014/main" id="{00000000-0008-0000-0000-000017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00" name="Texto 17" hidden="1">
          <a:extLst>
            <a:ext uri="{FF2B5EF4-FFF2-40B4-BE49-F238E27FC236}">
              <a16:creationId xmlns:a16="http://schemas.microsoft.com/office/drawing/2014/main" id="{00000000-0008-0000-0000-000018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01" name="Texto 17" hidden="1">
          <a:extLst>
            <a:ext uri="{FF2B5EF4-FFF2-40B4-BE49-F238E27FC236}">
              <a16:creationId xmlns:a16="http://schemas.microsoft.com/office/drawing/2014/main" id="{00000000-0008-0000-0000-000019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02" name="Texto 17" hidden="1">
          <a:extLst>
            <a:ext uri="{FF2B5EF4-FFF2-40B4-BE49-F238E27FC236}">
              <a16:creationId xmlns:a16="http://schemas.microsoft.com/office/drawing/2014/main" id="{00000000-0008-0000-0000-00001A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03" name="Texto 17" hidden="1">
          <a:extLst>
            <a:ext uri="{FF2B5EF4-FFF2-40B4-BE49-F238E27FC236}">
              <a16:creationId xmlns:a16="http://schemas.microsoft.com/office/drawing/2014/main" id="{00000000-0008-0000-0000-00001B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04" name="Texto 17" hidden="1">
          <a:extLst>
            <a:ext uri="{FF2B5EF4-FFF2-40B4-BE49-F238E27FC236}">
              <a16:creationId xmlns:a16="http://schemas.microsoft.com/office/drawing/2014/main" id="{00000000-0008-0000-0000-00001C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405" name="Texto 17" hidden="1">
          <a:extLst>
            <a:ext uri="{FF2B5EF4-FFF2-40B4-BE49-F238E27FC236}">
              <a16:creationId xmlns:a16="http://schemas.microsoft.com/office/drawing/2014/main" id="{00000000-0008-0000-0000-00001D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406" name="Texto 17" hidden="1">
          <a:extLst>
            <a:ext uri="{FF2B5EF4-FFF2-40B4-BE49-F238E27FC236}">
              <a16:creationId xmlns:a16="http://schemas.microsoft.com/office/drawing/2014/main" id="{00000000-0008-0000-0000-00001E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407" name="Texto 17" hidden="1">
          <a:extLst>
            <a:ext uri="{FF2B5EF4-FFF2-40B4-BE49-F238E27FC236}">
              <a16:creationId xmlns:a16="http://schemas.microsoft.com/office/drawing/2014/main" id="{00000000-0008-0000-0000-00001F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408" name="Texto 17" hidden="1">
          <a:extLst>
            <a:ext uri="{FF2B5EF4-FFF2-40B4-BE49-F238E27FC236}">
              <a16:creationId xmlns:a16="http://schemas.microsoft.com/office/drawing/2014/main" id="{00000000-0008-0000-0000-000020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409" name="Texto 17" hidden="1">
          <a:extLst>
            <a:ext uri="{FF2B5EF4-FFF2-40B4-BE49-F238E27FC236}">
              <a16:creationId xmlns:a16="http://schemas.microsoft.com/office/drawing/2014/main" id="{00000000-0008-0000-0000-000021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410" name="Texto 17" hidden="1">
          <a:extLst>
            <a:ext uri="{FF2B5EF4-FFF2-40B4-BE49-F238E27FC236}">
              <a16:creationId xmlns:a16="http://schemas.microsoft.com/office/drawing/2014/main" id="{00000000-0008-0000-0000-000022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11" name="Texto 17" hidden="1">
          <a:extLst>
            <a:ext uri="{FF2B5EF4-FFF2-40B4-BE49-F238E27FC236}">
              <a16:creationId xmlns:a16="http://schemas.microsoft.com/office/drawing/2014/main" id="{00000000-0008-0000-0000-000023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12" name="Texto 17" hidden="1">
          <a:extLst>
            <a:ext uri="{FF2B5EF4-FFF2-40B4-BE49-F238E27FC236}">
              <a16:creationId xmlns:a16="http://schemas.microsoft.com/office/drawing/2014/main" id="{00000000-0008-0000-0000-000024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13" name="Texto 17" hidden="1">
          <a:extLst>
            <a:ext uri="{FF2B5EF4-FFF2-40B4-BE49-F238E27FC236}">
              <a16:creationId xmlns:a16="http://schemas.microsoft.com/office/drawing/2014/main" id="{00000000-0008-0000-0000-000025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14" name="Texto 17" hidden="1">
          <a:extLst>
            <a:ext uri="{FF2B5EF4-FFF2-40B4-BE49-F238E27FC236}">
              <a16:creationId xmlns:a16="http://schemas.microsoft.com/office/drawing/2014/main" id="{00000000-0008-0000-0000-000026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15" name="Texto 17" hidden="1">
          <a:extLst>
            <a:ext uri="{FF2B5EF4-FFF2-40B4-BE49-F238E27FC236}">
              <a16:creationId xmlns:a16="http://schemas.microsoft.com/office/drawing/2014/main" id="{00000000-0008-0000-0000-000027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16" name="Texto 17" hidden="1">
          <a:extLst>
            <a:ext uri="{FF2B5EF4-FFF2-40B4-BE49-F238E27FC236}">
              <a16:creationId xmlns:a16="http://schemas.microsoft.com/office/drawing/2014/main" id="{00000000-0008-0000-0000-000028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17" name="Texto 17" hidden="1">
          <a:extLst>
            <a:ext uri="{FF2B5EF4-FFF2-40B4-BE49-F238E27FC236}">
              <a16:creationId xmlns:a16="http://schemas.microsoft.com/office/drawing/2014/main" id="{00000000-0008-0000-0000-000029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5418" name="Texto 17" hidden="1">
          <a:extLst>
            <a:ext uri="{FF2B5EF4-FFF2-40B4-BE49-F238E27FC236}">
              <a16:creationId xmlns:a16="http://schemas.microsoft.com/office/drawing/2014/main" id="{00000000-0008-0000-0000-00002A150000}"/>
            </a:ext>
          </a:extLst>
        </xdr:cNvPr>
        <xdr:cNvSpPr txBox="1">
          <a:spLocks noChangeArrowheads="1"/>
        </xdr:cNvSpPr>
      </xdr:nvSpPr>
      <xdr:spPr bwMode="auto">
        <a:xfrm>
          <a:off x="55245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19" name="Texto 17" hidden="1">
          <a:extLst>
            <a:ext uri="{FF2B5EF4-FFF2-40B4-BE49-F238E27FC236}">
              <a16:creationId xmlns:a16="http://schemas.microsoft.com/office/drawing/2014/main" id="{00000000-0008-0000-0000-00002B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20" name="Texto 17" hidden="1">
          <a:extLst>
            <a:ext uri="{FF2B5EF4-FFF2-40B4-BE49-F238E27FC236}">
              <a16:creationId xmlns:a16="http://schemas.microsoft.com/office/drawing/2014/main" id="{00000000-0008-0000-0000-00002C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21" name="Texto 17" hidden="1">
          <a:extLst>
            <a:ext uri="{FF2B5EF4-FFF2-40B4-BE49-F238E27FC236}">
              <a16:creationId xmlns:a16="http://schemas.microsoft.com/office/drawing/2014/main" id="{00000000-0008-0000-0000-00002D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22" name="Texto 17" hidden="1">
          <a:extLst>
            <a:ext uri="{FF2B5EF4-FFF2-40B4-BE49-F238E27FC236}">
              <a16:creationId xmlns:a16="http://schemas.microsoft.com/office/drawing/2014/main" id="{00000000-0008-0000-0000-00002E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23" name="Texto 17" hidden="1">
          <a:extLst>
            <a:ext uri="{FF2B5EF4-FFF2-40B4-BE49-F238E27FC236}">
              <a16:creationId xmlns:a16="http://schemas.microsoft.com/office/drawing/2014/main" id="{00000000-0008-0000-0000-00002F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24" name="Texto 17" hidden="1">
          <a:extLst>
            <a:ext uri="{FF2B5EF4-FFF2-40B4-BE49-F238E27FC236}">
              <a16:creationId xmlns:a16="http://schemas.microsoft.com/office/drawing/2014/main" id="{00000000-0008-0000-0000-000030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25" name="Texto 17" hidden="1">
          <a:extLst>
            <a:ext uri="{FF2B5EF4-FFF2-40B4-BE49-F238E27FC236}">
              <a16:creationId xmlns:a16="http://schemas.microsoft.com/office/drawing/2014/main" id="{00000000-0008-0000-0000-000031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26" name="Texto 17" hidden="1">
          <a:extLst>
            <a:ext uri="{FF2B5EF4-FFF2-40B4-BE49-F238E27FC236}">
              <a16:creationId xmlns:a16="http://schemas.microsoft.com/office/drawing/2014/main" id="{00000000-0008-0000-0000-000032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427" name="Texto 17" hidden="1">
          <a:extLst>
            <a:ext uri="{FF2B5EF4-FFF2-40B4-BE49-F238E27FC236}">
              <a16:creationId xmlns:a16="http://schemas.microsoft.com/office/drawing/2014/main" id="{00000000-0008-0000-0000-000033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428" name="Texto 17" hidden="1">
          <a:extLst>
            <a:ext uri="{FF2B5EF4-FFF2-40B4-BE49-F238E27FC236}">
              <a16:creationId xmlns:a16="http://schemas.microsoft.com/office/drawing/2014/main" id="{00000000-0008-0000-0000-000034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429" name="Texto 17" hidden="1">
          <a:extLst>
            <a:ext uri="{FF2B5EF4-FFF2-40B4-BE49-F238E27FC236}">
              <a16:creationId xmlns:a16="http://schemas.microsoft.com/office/drawing/2014/main" id="{00000000-0008-0000-0000-000035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430" name="Texto 17" hidden="1">
          <a:extLst>
            <a:ext uri="{FF2B5EF4-FFF2-40B4-BE49-F238E27FC236}">
              <a16:creationId xmlns:a16="http://schemas.microsoft.com/office/drawing/2014/main" id="{00000000-0008-0000-0000-000036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431" name="Texto 17" hidden="1">
          <a:extLst>
            <a:ext uri="{FF2B5EF4-FFF2-40B4-BE49-F238E27FC236}">
              <a16:creationId xmlns:a16="http://schemas.microsoft.com/office/drawing/2014/main" id="{00000000-0008-0000-0000-000037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432" name="Texto 17" hidden="1">
          <a:extLst>
            <a:ext uri="{FF2B5EF4-FFF2-40B4-BE49-F238E27FC236}">
              <a16:creationId xmlns:a16="http://schemas.microsoft.com/office/drawing/2014/main" id="{00000000-0008-0000-0000-000038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33" name="Texto 17" hidden="1">
          <a:extLst>
            <a:ext uri="{FF2B5EF4-FFF2-40B4-BE49-F238E27FC236}">
              <a16:creationId xmlns:a16="http://schemas.microsoft.com/office/drawing/2014/main" id="{00000000-0008-0000-0000-000039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34" name="Texto 17" hidden="1">
          <a:extLst>
            <a:ext uri="{FF2B5EF4-FFF2-40B4-BE49-F238E27FC236}">
              <a16:creationId xmlns:a16="http://schemas.microsoft.com/office/drawing/2014/main" id="{00000000-0008-0000-0000-00003A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35" name="Texto 17" hidden="1">
          <a:extLst>
            <a:ext uri="{FF2B5EF4-FFF2-40B4-BE49-F238E27FC236}">
              <a16:creationId xmlns:a16="http://schemas.microsoft.com/office/drawing/2014/main" id="{00000000-0008-0000-0000-00003B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36" name="Texto 17" hidden="1">
          <a:extLst>
            <a:ext uri="{FF2B5EF4-FFF2-40B4-BE49-F238E27FC236}">
              <a16:creationId xmlns:a16="http://schemas.microsoft.com/office/drawing/2014/main" id="{00000000-0008-0000-0000-00003C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37" name="Texto 17" hidden="1">
          <a:extLst>
            <a:ext uri="{FF2B5EF4-FFF2-40B4-BE49-F238E27FC236}">
              <a16:creationId xmlns:a16="http://schemas.microsoft.com/office/drawing/2014/main" id="{00000000-0008-0000-0000-00003D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38" name="Texto 17" hidden="1">
          <a:extLst>
            <a:ext uri="{FF2B5EF4-FFF2-40B4-BE49-F238E27FC236}">
              <a16:creationId xmlns:a16="http://schemas.microsoft.com/office/drawing/2014/main" id="{00000000-0008-0000-0000-00003E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39" name="Texto 17" hidden="1">
          <a:extLst>
            <a:ext uri="{FF2B5EF4-FFF2-40B4-BE49-F238E27FC236}">
              <a16:creationId xmlns:a16="http://schemas.microsoft.com/office/drawing/2014/main" id="{00000000-0008-0000-0000-00003F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40" name="Texto 17" hidden="1">
          <a:extLst>
            <a:ext uri="{FF2B5EF4-FFF2-40B4-BE49-F238E27FC236}">
              <a16:creationId xmlns:a16="http://schemas.microsoft.com/office/drawing/2014/main" id="{00000000-0008-0000-0000-000040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441" name="Texto 17" hidden="1">
          <a:extLst>
            <a:ext uri="{FF2B5EF4-FFF2-40B4-BE49-F238E27FC236}">
              <a16:creationId xmlns:a16="http://schemas.microsoft.com/office/drawing/2014/main" id="{00000000-0008-0000-0000-000041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442" name="Texto 17" hidden="1">
          <a:extLst>
            <a:ext uri="{FF2B5EF4-FFF2-40B4-BE49-F238E27FC236}">
              <a16:creationId xmlns:a16="http://schemas.microsoft.com/office/drawing/2014/main" id="{00000000-0008-0000-0000-000042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443" name="Texto 17" hidden="1">
          <a:extLst>
            <a:ext uri="{FF2B5EF4-FFF2-40B4-BE49-F238E27FC236}">
              <a16:creationId xmlns:a16="http://schemas.microsoft.com/office/drawing/2014/main" id="{00000000-0008-0000-0000-000043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444" name="Texto 17" hidden="1">
          <a:extLst>
            <a:ext uri="{FF2B5EF4-FFF2-40B4-BE49-F238E27FC236}">
              <a16:creationId xmlns:a16="http://schemas.microsoft.com/office/drawing/2014/main" id="{00000000-0008-0000-0000-000044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445" name="Texto 17" hidden="1">
          <a:extLst>
            <a:ext uri="{FF2B5EF4-FFF2-40B4-BE49-F238E27FC236}">
              <a16:creationId xmlns:a16="http://schemas.microsoft.com/office/drawing/2014/main" id="{00000000-0008-0000-0000-000045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446" name="Texto 17" hidden="1">
          <a:extLst>
            <a:ext uri="{FF2B5EF4-FFF2-40B4-BE49-F238E27FC236}">
              <a16:creationId xmlns:a16="http://schemas.microsoft.com/office/drawing/2014/main" id="{00000000-0008-0000-0000-000046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47" name="Texto 17" hidden="1">
          <a:extLst>
            <a:ext uri="{FF2B5EF4-FFF2-40B4-BE49-F238E27FC236}">
              <a16:creationId xmlns:a16="http://schemas.microsoft.com/office/drawing/2014/main" id="{00000000-0008-0000-0000-000047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48" name="Texto 17" hidden="1">
          <a:extLst>
            <a:ext uri="{FF2B5EF4-FFF2-40B4-BE49-F238E27FC236}">
              <a16:creationId xmlns:a16="http://schemas.microsoft.com/office/drawing/2014/main" id="{00000000-0008-0000-0000-000048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49" name="Texto 17" hidden="1">
          <a:extLst>
            <a:ext uri="{FF2B5EF4-FFF2-40B4-BE49-F238E27FC236}">
              <a16:creationId xmlns:a16="http://schemas.microsoft.com/office/drawing/2014/main" id="{00000000-0008-0000-0000-000049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50" name="Texto 17" hidden="1">
          <a:extLst>
            <a:ext uri="{FF2B5EF4-FFF2-40B4-BE49-F238E27FC236}">
              <a16:creationId xmlns:a16="http://schemas.microsoft.com/office/drawing/2014/main" id="{00000000-0008-0000-0000-00004A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51" name="Texto 17" hidden="1">
          <a:extLst>
            <a:ext uri="{FF2B5EF4-FFF2-40B4-BE49-F238E27FC236}">
              <a16:creationId xmlns:a16="http://schemas.microsoft.com/office/drawing/2014/main" id="{00000000-0008-0000-0000-00004B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52" name="Texto 17" hidden="1">
          <a:extLst>
            <a:ext uri="{FF2B5EF4-FFF2-40B4-BE49-F238E27FC236}">
              <a16:creationId xmlns:a16="http://schemas.microsoft.com/office/drawing/2014/main" id="{00000000-0008-0000-0000-00004C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53" name="Texto 17" hidden="1">
          <a:extLst>
            <a:ext uri="{FF2B5EF4-FFF2-40B4-BE49-F238E27FC236}">
              <a16:creationId xmlns:a16="http://schemas.microsoft.com/office/drawing/2014/main" id="{00000000-0008-0000-0000-00004D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5454" name="Texto 17" hidden="1">
          <a:extLst>
            <a:ext uri="{FF2B5EF4-FFF2-40B4-BE49-F238E27FC236}">
              <a16:creationId xmlns:a16="http://schemas.microsoft.com/office/drawing/2014/main" id="{00000000-0008-0000-0000-00004E150000}"/>
            </a:ext>
          </a:extLst>
        </xdr:cNvPr>
        <xdr:cNvSpPr txBox="1">
          <a:spLocks noChangeArrowheads="1"/>
        </xdr:cNvSpPr>
      </xdr:nvSpPr>
      <xdr:spPr bwMode="auto">
        <a:xfrm>
          <a:off x="55245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55" name="Texto 17" hidden="1">
          <a:extLst>
            <a:ext uri="{FF2B5EF4-FFF2-40B4-BE49-F238E27FC236}">
              <a16:creationId xmlns:a16="http://schemas.microsoft.com/office/drawing/2014/main" id="{00000000-0008-0000-0000-00004F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56" name="Texto 17" hidden="1">
          <a:extLst>
            <a:ext uri="{FF2B5EF4-FFF2-40B4-BE49-F238E27FC236}">
              <a16:creationId xmlns:a16="http://schemas.microsoft.com/office/drawing/2014/main" id="{00000000-0008-0000-0000-000050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57" name="Texto 17" hidden="1">
          <a:extLst>
            <a:ext uri="{FF2B5EF4-FFF2-40B4-BE49-F238E27FC236}">
              <a16:creationId xmlns:a16="http://schemas.microsoft.com/office/drawing/2014/main" id="{00000000-0008-0000-0000-000051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58" name="Texto 17" hidden="1">
          <a:extLst>
            <a:ext uri="{FF2B5EF4-FFF2-40B4-BE49-F238E27FC236}">
              <a16:creationId xmlns:a16="http://schemas.microsoft.com/office/drawing/2014/main" id="{00000000-0008-0000-0000-000052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59" name="Texto 17" hidden="1">
          <a:extLst>
            <a:ext uri="{FF2B5EF4-FFF2-40B4-BE49-F238E27FC236}">
              <a16:creationId xmlns:a16="http://schemas.microsoft.com/office/drawing/2014/main" id="{00000000-0008-0000-0000-000053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60" name="Texto 17" hidden="1">
          <a:extLst>
            <a:ext uri="{FF2B5EF4-FFF2-40B4-BE49-F238E27FC236}">
              <a16:creationId xmlns:a16="http://schemas.microsoft.com/office/drawing/2014/main" id="{00000000-0008-0000-0000-000054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61" name="Texto 17" hidden="1">
          <a:extLst>
            <a:ext uri="{FF2B5EF4-FFF2-40B4-BE49-F238E27FC236}">
              <a16:creationId xmlns:a16="http://schemas.microsoft.com/office/drawing/2014/main" id="{00000000-0008-0000-0000-000055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62" name="Texto 17" hidden="1">
          <a:extLst>
            <a:ext uri="{FF2B5EF4-FFF2-40B4-BE49-F238E27FC236}">
              <a16:creationId xmlns:a16="http://schemas.microsoft.com/office/drawing/2014/main" id="{00000000-0008-0000-0000-000056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463" name="Texto 17" hidden="1">
          <a:extLst>
            <a:ext uri="{FF2B5EF4-FFF2-40B4-BE49-F238E27FC236}">
              <a16:creationId xmlns:a16="http://schemas.microsoft.com/office/drawing/2014/main" id="{00000000-0008-0000-0000-000057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464" name="Texto 17" hidden="1">
          <a:extLst>
            <a:ext uri="{FF2B5EF4-FFF2-40B4-BE49-F238E27FC236}">
              <a16:creationId xmlns:a16="http://schemas.microsoft.com/office/drawing/2014/main" id="{00000000-0008-0000-0000-000058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465" name="Texto 17" hidden="1">
          <a:extLst>
            <a:ext uri="{FF2B5EF4-FFF2-40B4-BE49-F238E27FC236}">
              <a16:creationId xmlns:a16="http://schemas.microsoft.com/office/drawing/2014/main" id="{00000000-0008-0000-0000-000059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466" name="Texto 17" hidden="1">
          <a:extLst>
            <a:ext uri="{FF2B5EF4-FFF2-40B4-BE49-F238E27FC236}">
              <a16:creationId xmlns:a16="http://schemas.microsoft.com/office/drawing/2014/main" id="{00000000-0008-0000-0000-00005A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467" name="Texto 17" hidden="1">
          <a:extLst>
            <a:ext uri="{FF2B5EF4-FFF2-40B4-BE49-F238E27FC236}">
              <a16:creationId xmlns:a16="http://schemas.microsoft.com/office/drawing/2014/main" id="{00000000-0008-0000-0000-00005B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468" name="Texto 17" hidden="1">
          <a:extLst>
            <a:ext uri="{FF2B5EF4-FFF2-40B4-BE49-F238E27FC236}">
              <a16:creationId xmlns:a16="http://schemas.microsoft.com/office/drawing/2014/main" id="{00000000-0008-0000-0000-00005C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69" name="Texto 17" hidden="1">
          <a:extLst>
            <a:ext uri="{FF2B5EF4-FFF2-40B4-BE49-F238E27FC236}">
              <a16:creationId xmlns:a16="http://schemas.microsoft.com/office/drawing/2014/main" id="{00000000-0008-0000-0000-00005D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70" name="Texto 17" hidden="1">
          <a:extLst>
            <a:ext uri="{FF2B5EF4-FFF2-40B4-BE49-F238E27FC236}">
              <a16:creationId xmlns:a16="http://schemas.microsoft.com/office/drawing/2014/main" id="{00000000-0008-0000-0000-00005E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71" name="Texto 17" hidden="1">
          <a:extLst>
            <a:ext uri="{FF2B5EF4-FFF2-40B4-BE49-F238E27FC236}">
              <a16:creationId xmlns:a16="http://schemas.microsoft.com/office/drawing/2014/main" id="{00000000-0008-0000-0000-00005F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72" name="Texto 17" hidden="1">
          <a:extLst>
            <a:ext uri="{FF2B5EF4-FFF2-40B4-BE49-F238E27FC236}">
              <a16:creationId xmlns:a16="http://schemas.microsoft.com/office/drawing/2014/main" id="{00000000-0008-0000-0000-000060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73" name="Texto 17" hidden="1">
          <a:extLst>
            <a:ext uri="{FF2B5EF4-FFF2-40B4-BE49-F238E27FC236}">
              <a16:creationId xmlns:a16="http://schemas.microsoft.com/office/drawing/2014/main" id="{00000000-0008-0000-0000-000061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74" name="Texto 17" hidden="1">
          <a:extLst>
            <a:ext uri="{FF2B5EF4-FFF2-40B4-BE49-F238E27FC236}">
              <a16:creationId xmlns:a16="http://schemas.microsoft.com/office/drawing/2014/main" id="{00000000-0008-0000-0000-000062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75" name="Texto 17" hidden="1">
          <a:extLst>
            <a:ext uri="{FF2B5EF4-FFF2-40B4-BE49-F238E27FC236}">
              <a16:creationId xmlns:a16="http://schemas.microsoft.com/office/drawing/2014/main" id="{00000000-0008-0000-0000-000063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76" name="Texto 17" hidden="1">
          <a:extLst>
            <a:ext uri="{FF2B5EF4-FFF2-40B4-BE49-F238E27FC236}">
              <a16:creationId xmlns:a16="http://schemas.microsoft.com/office/drawing/2014/main" id="{00000000-0008-0000-0000-000064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477" name="Texto 17" hidden="1">
          <a:extLst>
            <a:ext uri="{FF2B5EF4-FFF2-40B4-BE49-F238E27FC236}">
              <a16:creationId xmlns:a16="http://schemas.microsoft.com/office/drawing/2014/main" id="{00000000-0008-0000-0000-000065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478" name="Texto 17" hidden="1">
          <a:extLst>
            <a:ext uri="{FF2B5EF4-FFF2-40B4-BE49-F238E27FC236}">
              <a16:creationId xmlns:a16="http://schemas.microsoft.com/office/drawing/2014/main" id="{00000000-0008-0000-0000-000066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479" name="Texto 17" hidden="1">
          <a:extLst>
            <a:ext uri="{FF2B5EF4-FFF2-40B4-BE49-F238E27FC236}">
              <a16:creationId xmlns:a16="http://schemas.microsoft.com/office/drawing/2014/main" id="{00000000-0008-0000-0000-000067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480" name="Texto 17" hidden="1">
          <a:extLst>
            <a:ext uri="{FF2B5EF4-FFF2-40B4-BE49-F238E27FC236}">
              <a16:creationId xmlns:a16="http://schemas.microsoft.com/office/drawing/2014/main" id="{00000000-0008-0000-0000-000068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481" name="Texto 17" hidden="1">
          <a:extLst>
            <a:ext uri="{FF2B5EF4-FFF2-40B4-BE49-F238E27FC236}">
              <a16:creationId xmlns:a16="http://schemas.microsoft.com/office/drawing/2014/main" id="{00000000-0008-0000-0000-000069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482" name="Texto 17" hidden="1">
          <a:extLst>
            <a:ext uri="{FF2B5EF4-FFF2-40B4-BE49-F238E27FC236}">
              <a16:creationId xmlns:a16="http://schemas.microsoft.com/office/drawing/2014/main" id="{00000000-0008-0000-0000-00006A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83" name="Texto 17" hidden="1">
          <a:extLst>
            <a:ext uri="{FF2B5EF4-FFF2-40B4-BE49-F238E27FC236}">
              <a16:creationId xmlns:a16="http://schemas.microsoft.com/office/drawing/2014/main" id="{00000000-0008-0000-0000-00006B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84" name="Texto 17" hidden="1">
          <a:extLst>
            <a:ext uri="{FF2B5EF4-FFF2-40B4-BE49-F238E27FC236}">
              <a16:creationId xmlns:a16="http://schemas.microsoft.com/office/drawing/2014/main" id="{00000000-0008-0000-0000-00006C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85" name="Texto 17" hidden="1">
          <a:extLst>
            <a:ext uri="{FF2B5EF4-FFF2-40B4-BE49-F238E27FC236}">
              <a16:creationId xmlns:a16="http://schemas.microsoft.com/office/drawing/2014/main" id="{00000000-0008-0000-0000-00006D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86" name="Texto 17" hidden="1">
          <a:extLst>
            <a:ext uri="{FF2B5EF4-FFF2-40B4-BE49-F238E27FC236}">
              <a16:creationId xmlns:a16="http://schemas.microsoft.com/office/drawing/2014/main" id="{00000000-0008-0000-0000-00006E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87" name="Texto 17" hidden="1">
          <a:extLst>
            <a:ext uri="{FF2B5EF4-FFF2-40B4-BE49-F238E27FC236}">
              <a16:creationId xmlns:a16="http://schemas.microsoft.com/office/drawing/2014/main" id="{00000000-0008-0000-0000-00006F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88" name="Texto 17" hidden="1">
          <a:extLst>
            <a:ext uri="{FF2B5EF4-FFF2-40B4-BE49-F238E27FC236}">
              <a16:creationId xmlns:a16="http://schemas.microsoft.com/office/drawing/2014/main" id="{00000000-0008-0000-0000-000070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89" name="Texto 17" hidden="1">
          <a:extLst>
            <a:ext uri="{FF2B5EF4-FFF2-40B4-BE49-F238E27FC236}">
              <a16:creationId xmlns:a16="http://schemas.microsoft.com/office/drawing/2014/main" id="{00000000-0008-0000-0000-000071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5490" name="Texto 17" hidden="1">
          <a:extLst>
            <a:ext uri="{FF2B5EF4-FFF2-40B4-BE49-F238E27FC236}">
              <a16:creationId xmlns:a16="http://schemas.microsoft.com/office/drawing/2014/main" id="{00000000-0008-0000-0000-000072150000}"/>
            </a:ext>
          </a:extLst>
        </xdr:cNvPr>
        <xdr:cNvSpPr txBox="1">
          <a:spLocks noChangeArrowheads="1"/>
        </xdr:cNvSpPr>
      </xdr:nvSpPr>
      <xdr:spPr bwMode="auto">
        <a:xfrm>
          <a:off x="55245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91" name="Texto 17" hidden="1">
          <a:extLst>
            <a:ext uri="{FF2B5EF4-FFF2-40B4-BE49-F238E27FC236}">
              <a16:creationId xmlns:a16="http://schemas.microsoft.com/office/drawing/2014/main" id="{00000000-0008-0000-0000-000073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92" name="Texto 17" hidden="1">
          <a:extLst>
            <a:ext uri="{FF2B5EF4-FFF2-40B4-BE49-F238E27FC236}">
              <a16:creationId xmlns:a16="http://schemas.microsoft.com/office/drawing/2014/main" id="{00000000-0008-0000-0000-000074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93" name="Texto 17" hidden="1">
          <a:extLst>
            <a:ext uri="{FF2B5EF4-FFF2-40B4-BE49-F238E27FC236}">
              <a16:creationId xmlns:a16="http://schemas.microsoft.com/office/drawing/2014/main" id="{00000000-0008-0000-0000-000075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94" name="Texto 17" hidden="1">
          <a:extLst>
            <a:ext uri="{FF2B5EF4-FFF2-40B4-BE49-F238E27FC236}">
              <a16:creationId xmlns:a16="http://schemas.microsoft.com/office/drawing/2014/main" id="{00000000-0008-0000-0000-000076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95" name="Texto 17" hidden="1">
          <a:extLst>
            <a:ext uri="{FF2B5EF4-FFF2-40B4-BE49-F238E27FC236}">
              <a16:creationId xmlns:a16="http://schemas.microsoft.com/office/drawing/2014/main" id="{00000000-0008-0000-0000-000077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96" name="Texto 17" hidden="1">
          <a:extLst>
            <a:ext uri="{FF2B5EF4-FFF2-40B4-BE49-F238E27FC236}">
              <a16:creationId xmlns:a16="http://schemas.microsoft.com/office/drawing/2014/main" id="{00000000-0008-0000-0000-000078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97" name="Texto 17" hidden="1">
          <a:extLst>
            <a:ext uri="{FF2B5EF4-FFF2-40B4-BE49-F238E27FC236}">
              <a16:creationId xmlns:a16="http://schemas.microsoft.com/office/drawing/2014/main" id="{00000000-0008-0000-0000-000079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98" name="Texto 17" hidden="1">
          <a:extLst>
            <a:ext uri="{FF2B5EF4-FFF2-40B4-BE49-F238E27FC236}">
              <a16:creationId xmlns:a16="http://schemas.microsoft.com/office/drawing/2014/main" id="{00000000-0008-0000-0000-00007A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499" name="Texto 17" hidden="1">
          <a:extLst>
            <a:ext uri="{FF2B5EF4-FFF2-40B4-BE49-F238E27FC236}">
              <a16:creationId xmlns:a16="http://schemas.microsoft.com/office/drawing/2014/main" id="{00000000-0008-0000-0000-00007B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500" name="Texto 17" hidden="1">
          <a:extLst>
            <a:ext uri="{FF2B5EF4-FFF2-40B4-BE49-F238E27FC236}">
              <a16:creationId xmlns:a16="http://schemas.microsoft.com/office/drawing/2014/main" id="{00000000-0008-0000-0000-00007C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501" name="Texto 17" hidden="1">
          <a:extLst>
            <a:ext uri="{FF2B5EF4-FFF2-40B4-BE49-F238E27FC236}">
              <a16:creationId xmlns:a16="http://schemas.microsoft.com/office/drawing/2014/main" id="{00000000-0008-0000-0000-00007D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502" name="Texto 17" hidden="1">
          <a:extLst>
            <a:ext uri="{FF2B5EF4-FFF2-40B4-BE49-F238E27FC236}">
              <a16:creationId xmlns:a16="http://schemas.microsoft.com/office/drawing/2014/main" id="{00000000-0008-0000-0000-00007E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503" name="Texto 17" hidden="1">
          <a:extLst>
            <a:ext uri="{FF2B5EF4-FFF2-40B4-BE49-F238E27FC236}">
              <a16:creationId xmlns:a16="http://schemas.microsoft.com/office/drawing/2014/main" id="{00000000-0008-0000-0000-00007F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504" name="Texto 17" hidden="1">
          <a:extLst>
            <a:ext uri="{FF2B5EF4-FFF2-40B4-BE49-F238E27FC236}">
              <a16:creationId xmlns:a16="http://schemas.microsoft.com/office/drawing/2014/main" id="{00000000-0008-0000-0000-000080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05" name="Texto 17" hidden="1">
          <a:extLst>
            <a:ext uri="{FF2B5EF4-FFF2-40B4-BE49-F238E27FC236}">
              <a16:creationId xmlns:a16="http://schemas.microsoft.com/office/drawing/2014/main" id="{00000000-0008-0000-0000-000081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06" name="Texto 17" hidden="1">
          <a:extLst>
            <a:ext uri="{FF2B5EF4-FFF2-40B4-BE49-F238E27FC236}">
              <a16:creationId xmlns:a16="http://schemas.microsoft.com/office/drawing/2014/main" id="{00000000-0008-0000-0000-000082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07" name="Texto 17" hidden="1">
          <a:extLst>
            <a:ext uri="{FF2B5EF4-FFF2-40B4-BE49-F238E27FC236}">
              <a16:creationId xmlns:a16="http://schemas.microsoft.com/office/drawing/2014/main" id="{00000000-0008-0000-0000-000083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08" name="Texto 17" hidden="1">
          <a:extLst>
            <a:ext uri="{FF2B5EF4-FFF2-40B4-BE49-F238E27FC236}">
              <a16:creationId xmlns:a16="http://schemas.microsoft.com/office/drawing/2014/main" id="{00000000-0008-0000-0000-000084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09" name="Texto 17" hidden="1">
          <a:extLst>
            <a:ext uri="{FF2B5EF4-FFF2-40B4-BE49-F238E27FC236}">
              <a16:creationId xmlns:a16="http://schemas.microsoft.com/office/drawing/2014/main" id="{00000000-0008-0000-0000-000085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10" name="Texto 17" hidden="1">
          <a:extLst>
            <a:ext uri="{FF2B5EF4-FFF2-40B4-BE49-F238E27FC236}">
              <a16:creationId xmlns:a16="http://schemas.microsoft.com/office/drawing/2014/main" id="{00000000-0008-0000-0000-000086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11" name="Texto 17" hidden="1">
          <a:extLst>
            <a:ext uri="{FF2B5EF4-FFF2-40B4-BE49-F238E27FC236}">
              <a16:creationId xmlns:a16="http://schemas.microsoft.com/office/drawing/2014/main" id="{00000000-0008-0000-0000-000087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12" name="Texto 17" hidden="1">
          <a:extLst>
            <a:ext uri="{FF2B5EF4-FFF2-40B4-BE49-F238E27FC236}">
              <a16:creationId xmlns:a16="http://schemas.microsoft.com/office/drawing/2014/main" id="{00000000-0008-0000-0000-000088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513" name="Texto 17" hidden="1">
          <a:extLst>
            <a:ext uri="{FF2B5EF4-FFF2-40B4-BE49-F238E27FC236}">
              <a16:creationId xmlns:a16="http://schemas.microsoft.com/office/drawing/2014/main" id="{00000000-0008-0000-0000-000089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514" name="Texto 17" hidden="1">
          <a:extLst>
            <a:ext uri="{FF2B5EF4-FFF2-40B4-BE49-F238E27FC236}">
              <a16:creationId xmlns:a16="http://schemas.microsoft.com/office/drawing/2014/main" id="{00000000-0008-0000-0000-00008A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515" name="Texto 17" hidden="1">
          <a:extLst>
            <a:ext uri="{FF2B5EF4-FFF2-40B4-BE49-F238E27FC236}">
              <a16:creationId xmlns:a16="http://schemas.microsoft.com/office/drawing/2014/main" id="{00000000-0008-0000-0000-00008B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516" name="Texto 17" hidden="1">
          <a:extLst>
            <a:ext uri="{FF2B5EF4-FFF2-40B4-BE49-F238E27FC236}">
              <a16:creationId xmlns:a16="http://schemas.microsoft.com/office/drawing/2014/main" id="{00000000-0008-0000-0000-00008C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517" name="Texto 17" hidden="1">
          <a:extLst>
            <a:ext uri="{FF2B5EF4-FFF2-40B4-BE49-F238E27FC236}">
              <a16:creationId xmlns:a16="http://schemas.microsoft.com/office/drawing/2014/main" id="{00000000-0008-0000-0000-00008D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518" name="Texto 17" hidden="1">
          <a:extLst>
            <a:ext uri="{FF2B5EF4-FFF2-40B4-BE49-F238E27FC236}">
              <a16:creationId xmlns:a16="http://schemas.microsoft.com/office/drawing/2014/main" id="{00000000-0008-0000-0000-00008E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19" name="Texto 17" hidden="1">
          <a:extLst>
            <a:ext uri="{FF2B5EF4-FFF2-40B4-BE49-F238E27FC236}">
              <a16:creationId xmlns:a16="http://schemas.microsoft.com/office/drawing/2014/main" id="{00000000-0008-0000-0000-00008F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20" name="Texto 17" hidden="1">
          <a:extLst>
            <a:ext uri="{FF2B5EF4-FFF2-40B4-BE49-F238E27FC236}">
              <a16:creationId xmlns:a16="http://schemas.microsoft.com/office/drawing/2014/main" id="{00000000-0008-0000-0000-000090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21" name="Texto 17" hidden="1">
          <a:extLst>
            <a:ext uri="{FF2B5EF4-FFF2-40B4-BE49-F238E27FC236}">
              <a16:creationId xmlns:a16="http://schemas.microsoft.com/office/drawing/2014/main" id="{00000000-0008-0000-0000-000091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22" name="Texto 17" hidden="1">
          <a:extLst>
            <a:ext uri="{FF2B5EF4-FFF2-40B4-BE49-F238E27FC236}">
              <a16:creationId xmlns:a16="http://schemas.microsoft.com/office/drawing/2014/main" id="{00000000-0008-0000-0000-000092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23" name="Texto 17" hidden="1">
          <a:extLst>
            <a:ext uri="{FF2B5EF4-FFF2-40B4-BE49-F238E27FC236}">
              <a16:creationId xmlns:a16="http://schemas.microsoft.com/office/drawing/2014/main" id="{00000000-0008-0000-0000-000093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24" name="Texto 17" hidden="1">
          <a:extLst>
            <a:ext uri="{FF2B5EF4-FFF2-40B4-BE49-F238E27FC236}">
              <a16:creationId xmlns:a16="http://schemas.microsoft.com/office/drawing/2014/main" id="{00000000-0008-0000-0000-000094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25" name="Texto 17" hidden="1">
          <a:extLst>
            <a:ext uri="{FF2B5EF4-FFF2-40B4-BE49-F238E27FC236}">
              <a16:creationId xmlns:a16="http://schemas.microsoft.com/office/drawing/2014/main" id="{00000000-0008-0000-0000-000095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5526" name="Texto 17" hidden="1">
          <a:extLst>
            <a:ext uri="{FF2B5EF4-FFF2-40B4-BE49-F238E27FC236}">
              <a16:creationId xmlns:a16="http://schemas.microsoft.com/office/drawing/2014/main" id="{00000000-0008-0000-0000-000096150000}"/>
            </a:ext>
          </a:extLst>
        </xdr:cNvPr>
        <xdr:cNvSpPr txBox="1">
          <a:spLocks noChangeArrowheads="1"/>
        </xdr:cNvSpPr>
      </xdr:nvSpPr>
      <xdr:spPr bwMode="auto">
        <a:xfrm>
          <a:off x="55245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27" name="Texto 17" hidden="1">
          <a:extLst>
            <a:ext uri="{FF2B5EF4-FFF2-40B4-BE49-F238E27FC236}">
              <a16:creationId xmlns:a16="http://schemas.microsoft.com/office/drawing/2014/main" id="{00000000-0008-0000-0000-000097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28" name="Texto 17" hidden="1">
          <a:extLst>
            <a:ext uri="{FF2B5EF4-FFF2-40B4-BE49-F238E27FC236}">
              <a16:creationId xmlns:a16="http://schemas.microsoft.com/office/drawing/2014/main" id="{00000000-0008-0000-0000-000098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29" name="Texto 17" hidden="1">
          <a:extLst>
            <a:ext uri="{FF2B5EF4-FFF2-40B4-BE49-F238E27FC236}">
              <a16:creationId xmlns:a16="http://schemas.microsoft.com/office/drawing/2014/main" id="{00000000-0008-0000-0000-000099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30" name="Texto 17" hidden="1">
          <a:extLst>
            <a:ext uri="{FF2B5EF4-FFF2-40B4-BE49-F238E27FC236}">
              <a16:creationId xmlns:a16="http://schemas.microsoft.com/office/drawing/2014/main" id="{00000000-0008-0000-0000-00009A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31" name="Texto 17" hidden="1">
          <a:extLst>
            <a:ext uri="{FF2B5EF4-FFF2-40B4-BE49-F238E27FC236}">
              <a16:creationId xmlns:a16="http://schemas.microsoft.com/office/drawing/2014/main" id="{00000000-0008-0000-0000-00009B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32" name="Texto 17" hidden="1">
          <a:extLst>
            <a:ext uri="{FF2B5EF4-FFF2-40B4-BE49-F238E27FC236}">
              <a16:creationId xmlns:a16="http://schemas.microsoft.com/office/drawing/2014/main" id="{00000000-0008-0000-0000-00009C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33" name="Texto 17" hidden="1">
          <a:extLst>
            <a:ext uri="{FF2B5EF4-FFF2-40B4-BE49-F238E27FC236}">
              <a16:creationId xmlns:a16="http://schemas.microsoft.com/office/drawing/2014/main" id="{00000000-0008-0000-0000-00009D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34" name="Texto 17" hidden="1">
          <a:extLst>
            <a:ext uri="{FF2B5EF4-FFF2-40B4-BE49-F238E27FC236}">
              <a16:creationId xmlns:a16="http://schemas.microsoft.com/office/drawing/2014/main" id="{00000000-0008-0000-0000-00009E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535" name="Texto 17" hidden="1">
          <a:extLst>
            <a:ext uri="{FF2B5EF4-FFF2-40B4-BE49-F238E27FC236}">
              <a16:creationId xmlns:a16="http://schemas.microsoft.com/office/drawing/2014/main" id="{00000000-0008-0000-0000-00009F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536" name="Texto 17" hidden="1">
          <a:extLst>
            <a:ext uri="{FF2B5EF4-FFF2-40B4-BE49-F238E27FC236}">
              <a16:creationId xmlns:a16="http://schemas.microsoft.com/office/drawing/2014/main" id="{00000000-0008-0000-0000-0000A0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537" name="Texto 17" hidden="1">
          <a:extLst>
            <a:ext uri="{FF2B5EF4-FFF2-40B4-BE49-F238E27FC236}">
              <a16:creationId xmlns:a16="http://schemas.microsoft.com/office/drawing/2014/main" id="{00000000-0008-0000-0000-0000A1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538" name="Texto 17" hidden="1">
          <a:extLst>
            <a:ext uri="{FF2B5EF4-FFF2-40B4-BE49-F238E27FC236}">
              <a16:creationId xmlns:a16="http://schemas.microsoft.com/office/drawing/2014/main" id="{00000000-0008-0000-0000-0000A2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539" name="Texto 17" hidden="1">
          <a:extLst>
            <a:ext uri="{FF2B5EF4-FFF2-40B4-BE49-F238E27FC236}">
              <a16:creationId xmlns:a16="http://schemas.microsoft.com/office/drawing/2014/main" id="{00000000-0008-0000-0000-0000A3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540" name="Texto 17" hidden="1">
          <a:extLst>
            <a:ext uri="{FF2B5EF4-FFF2-40B4-BE49-F238E27FC236}">
              <a16:creationId xmlns:a16="http://schemas.microsoft.com/office/drawing/2014/main" id="{00000000-0008-0000-0000-0000A4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41" name="Texto 17" hidden="1">
          <a:extLst>
            <a:ext uri="{FF2B5EF4-FFF2-40B4-BE49-F238E27FC236}">
              <a16:creationId xmlns:a16="http://schemas.microsoft.com/office/drawing/2014/main" id="{00000000-0008-0000-0000-0000A5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42" name="Texto 17" hidden="1">
          <a:extLst>
            <a:ext uri="{FF2B5EF4-FFF2-40B4-BE49-F238E27FC236}">
              <a16:creationId xmlns:a16="http://schemas.microsoft.com/office/drawing/2014/main" id="{00000000-0008-0000-0000-0000A6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43" name="Texto 17" hidden="1">
          <a:extLst>
            <a:ext uri="{FF2B5EF4-FFF2-40B4-BE49-F238E27FC236}">
              <a16:creationId xmlns:a16="http://schemas.microsoft.com/office/drawing/2014/main" id="{00000000-0008-0000-0000-0000A7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44" name="Texto 17" hidden="1">
          <a:extLst>
            <a:ext uri="{FF2B5EF4-FFF2-40B4-BE49-F238E27FC236}">
              <a16:creationId xmlns:a16="http://schemas.microsoft.com/office/drawing/2014/main" id="{00000000-0008-0000-0000-0000A8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45" name="Texto 17" hidden="1">
          <a:extLst>
            <a:ext uri="{FF2B5EF4-FFF2-40B4-BE49-F238E27FC236}">
              <a16:creationId xmlns:a16="http://schemas.microsoft.com/office/drawing/2014/main" id="{00000000-0008-0000-0000-0000A9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46" name="Texto 17" hidden="1">
          <a:extLst>
            <a:ext uri="{FF2B5EF4-FFF2-40B4-BE49-F238E27FC236}">
              <a16:creationId xmlns:a16="http://schemas.microsoft.com/office/drawing/2014/main" id="{00000000-0008-0000-0000-0000AA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47" name="Texto 17" hidden="1">
          <a:extLst>
            <a:ext uri="{FF2B5EF4-FFF2-40B4-BE49-F238E27FC236}">
              <a16:creationId xmlns:a16="http://schemas.microsoft.com/office/drawing/2014/main" id="{00000000-0008-0000-0000-0000AB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48" name="Texto 17" hidden="1">
          <a:extLst>
            <a:ext uri="{FF2B5EF4-FFF2-40B4-BE49-F238E27FC236}">
              <a16:creationId xmlns:a16="http://schemas.microsoft.com/office/drawing/2014/main" id="{00000000-0008-0000-0000-0000AC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549" name="Texto 17" hidden="1">
          <a:extLst>
            <a:ext uri="{FF2B5EF4-FFF2-40B4-BE49-F238E27FC236}">
              <a16:creationId xmlns:a16="http://schemas.microsoft.com/office/drawing/2014/main" id="{00000000-0008-0000-0000-0000AD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550" name="Texto 17" hidden="1">
          <a:extLst>
            <a:ext uri="{FF2B5EF4-FFF2-40B4-BE49-F238E27FC236}">
              <a16:creationId xmlns:a16="http://schemas.microsoft.com/office/drawing/2014/main" id="{00000000-0008-0000-0000-0000AE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551" name="Texto 17" hidden="1">
          <a:extLst>
            <a:ext uri="{FF2B5EF4-FFF2-40B4-BE49-F238E27FC236}">
              <a16:creationId xmlns:a16="http://schemas.microsoft.com/office/drawing/2014/main" id="{00000000-0008-0000-0000-0000AF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552" name="Texto 17" hidden="1">
          <a:extLst>
            <a:ext uri="{FF2B5EF4-FFF2-40B4-BE49-F238E27FC236}">
              <a16:creationId xmlns:a16="http://schemas.microsoft.com/office/drawing/2014/main" id="{00000000-0008-0000-0000-0000B0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553" name="Texto 17" hidden="1">
          <a:extLst>
            <a:ext uri="{FF2B5EF4-FFF2-40B4-BE49-F238E27FC236}">
              <a16:creationId xmlns:a16="http://schemas.microsoft.com/office/drawing/2014/main" id="{00000000-0008-0000-0000-0000B1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554" name="Texto 17" hidden="1">
          <a:extLst>
            <a:ext uri="{FF2B5EF4-FFF2-40B4-BE49-F238E27FC236}">
              <a16:creationId xmlns:a16="http://schemas.microsoft.com/office/drawing/2014/main" id="{00000000-0008-0000-0000-0000B2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55" name="Texto 17" hidden="1">
          <a:extLst>
            <a:ext uri="{FF2B5EF4-FFF2-40B4-BE49-F238E27FC236}">
              <a16:creationId xmlns:a16="http://schemas.microsoft.com/office/drawing/2014/main" id="{00000000-0008-0000-0000-0000B3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56" name="Texto 17" hidden="1">
          <a:extLst>
            <a:ext uri="{FF2B5EF4-FFF2-40B4-BE49-F238E27FC236}">
              <a16:creationId xmlns:a16="http://schemas.microsoft.com/office/drawing/2014/main" id="{00000000-0008-0000-0000-0000B4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57" name="Texto 17" hidden="1">
          <a:extLst>
            <a:ext uri="{FF2B5EF4-FFF2-40B4-BE49-F238E27FC236}">
              <a16:creationId xmlns:a16="http://schemas.microsoft.com/office/drawing/2014/main" id="{00000000-0008-0000-0000-0000B5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58" name="Texto 17" hidden="1">
          <a:extLst>
            <a:ext uri="{FF2B5EF4-FFF2-40B4-BE49-F238E27FC236}">
              <a16:creationId xmlns:a16="http://schemas.microsoft.com/office/drawing/2014/main" id="{00000000-0008-0000-0000-0000B6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59" name="Texto 17" hidden="1">
          <a:extLst>
            <a:ext uri="{FF2B5EF4-FFF2-40B4-BE49-F238E27FC236}">
              <a16:creationId xmlns:a16="http://schemas.microsoft.com/office/drawing/2014/main" id="{00000000-0008-0000-0000-0000B7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60" name="Texto 17" hidden="1">
          <a:extLst>
            <a:ext uri="{FF2B5EF4-FFF2-40B4-BE49-F238E27FC236}">
              <a16:creationId xmlns:a16="http://schemas.microsoft.com/office/drawing/2014/main" id="{00000000-0008-0000-0000-0000B8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61" name="Texto 17" hidden="1">
          <a:extLst>
            <a:ext uri="{FF2B5EF4-FFF2-40B4-BE49-F238E27FC236}">
              <a16:creationId xmlns:a16="http://schemas.microsoft.com/office/drawing/2014/main" id="{00000000-0008-0000-0000-0000B9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5562" name="Texto 17" hidden="1">
          <a:extLst>
            <a:ext uri="{FF2B5EF4-FFF2-40B4-BE49-F238E27FC236}">
              <a16:creationId xmlns:a16="http://schemas.microsoft.com/office/drawing/2014/main" id="{00000000-0008-0000-0000-0000BA150000}"/>
            </a:ext>
          </a:extLst>
        </xdr:cNvPr>
        <xdr:cNvSpPr txBox="1">
          <a:spLocks noChangeArrowheads="1"/>
        </xdr:cNvSpPr>
      </xdr:nvSpPr>
      <xdr:spPr bwMode="auto">
        <a:xfrm>
          <a:off x="55245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63" name="Texto 17" hidden="1">
          <a:extLst>
            <a:ext uri="{FF2B5EF4-FFF2-40B4-BE49-F238E27FC236}">
              <a16:creationId xmlns:a16="http://schemas.microsoft.com/office/drawing/2014/main" id="{00000000-0008-0000-0000-0000BB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64" name="Texto 17" hidden="1">
          <a:extLst>
            <a:ext uri="{FF2B5EF4-FFF2-40B4-BE49-F238E27FC236}">
              <a16:creationId xmlns:a16="http://schemas.microsoft.com/office/drawing/2014/main" id="{00000000-0008-0000-0000-0000BC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65" name="Texto 17" hidden="1">
          <a:extLst>
            <a:ext uri="{FF2B5EF4-FFF2-40B4-BE49-F238E27FC236}">
              <a16:creationId xmlns:a16="http://schemas.microsoft.com/office/drawing/2014/main" id="{00000000-0008-0000-0000-0000BD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66" name="Texto 17" hidden="1">
          <a:extLst>
            <a:ext uri="{FF2B5EF4-FFF2-40B4-BE49-F238E27FC236}">
              <a16:creationId xmlns:a16="http://schemas.microsoft.com/office/drawing/2014/main" id="{00000000-0008-0000-0000-0000BE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67" name="Texto 17" hidden="1">
          <a:extLst>
            <a:ext uri="{FF2B5EF4-FFF2-40B4-BE49-F238E27FC236}">
              <a16:creationId xmlns:a16="http://schemas.microsoft.com/office/drawing/2014/main" id="{00000000-0008-0000-0000-0000BF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68" name="Texto 17" hidden="1">
          <a:extLst>
            <a:ext uri="{FF2B5EF4-FFF2-40B4-BE49-F238E27FC236}">
              <a16:creationId xmlns:a16="http://schemas.microsoft.com/office/drawing/2014/main" id="{00000000-0008-0000-0000-0000C0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69" name="Texto 17" hidden="1">
          <a:extLst>
            <a:ext uri="{FF2B5EF4-FFF2-40B4-BE49-F238E27FC236}">
              <a16:creationId xmlns:a16="http://schemas.microsoft.com/office/drawing/2014/main" id="{00000000-0008-0000-0000-0000C1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70" name="Texto 17" hidden="1">
          <a:extLst>
            <a:ext uri="{FF2B5EF4-FFF2-40B4-BE49-F238E27FC236}">
              <a16:creationId xmlns:a16="http://schemas.microsoft.com/office/drawing/2014/main" id="{00000000-0008-0000-0000-0000C2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571" name="Texto 17" hidden="1">
          <a:extLst>
            <a:ext uri="{FF2B5EF4-FFF2-40B4-BE49-F238E27FC236}">
              <a16:creationId xmlns:a16="http://schemas.microsoft.com/office/drawing/2014/main" id="{00000000-0008-0000-0000-0000C315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572" name="Texto 17" hidden="1">
          <a:extLst>
            <a:ext uri="{FF2B5EF4-FFF2-40B4-BE49-F238E27FC236}">
              <a16:creationId xmlns:a16="http://schemas.microsoft.com/office/drawing/2014/main" id="{00000000-0008-0000-0000-0000C415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573" name="Texto 17" hidden="1">
          <a:extLst>
            <a:ext uri="{FF2B5EF4-FFF2-40B4-BE49-F238E27FC236}">
              <a16:creationId xmlns:a16="http://schemas.microsoft.com/office/drawing/2014/main" id="{00000000-0008-0000-0000-0000C515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574" name="Texto 17" hidden="1">
          <a:extLst>
            <a:ext uri="{FF2B5EF4-FFF2-40B4-BE49-F238E27FC236}">
              <a16:creationId xmlns:a16="http://schemas.microsoft.com/office/drawing/2014/main" id="{00000000-0008-0000-0000-0000C615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575" name="Texto 17" hidden="1">
          <a:extLst>
            <a:ext uri="{FF2B5EF4-FFF2-40B4-BE49-F238E27FC236}">
              <a16:creationId xmlns:a16="http://schemas.microsoft.com/office/drawing/2014/main" id="{00000000-0008-0000-0000-0000C715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576" name="Texto 17" hidden="1">
          <a:extLst>
            <a:ext uri="{FF2B5EF4-FFF2-40B4-BE49-F238E27FC236}">
              <a16:creationId xmlns:a16="http://schemas.microsoft.com/office/drawing/2014/main" id="{00000000-0008-0000-0000-0000C815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77" name="Texto 17" hidden="1">
          <a:extLst>
            <a:ext uri="{FF2B5EF4-FFF2-40B4-BE49-F238E27FC236}">
              <a16:creationId xmlns:a16="http://schemas.microsoft.com/office/drawing/2014/main" id="{00000000-0008-0000-0000-0000C9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78" name="Texto 17" hidden="1">
          <a:extLst>
            <a:ext uri="{FF2B5EF4-FFF2-40B4-BE49-F238E27FC236}">
              <a16:creationId xmlns:a16="http://schemas.microsoft.com/office/drawing/2014/main" id="{00000000-0008-0000-0000-0000CA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79" name="Texto 17" hidden="1">
          <a:extLst>
            <a:ext uri="{FF2B5EF4-FFF2-40B4-BE49-F238E27FC236}">
              <a16:creationId xmlns:a16="http://schemas.microsoft.com/office/drawing/2014/main" id="{00000000-0008-0000-0000-0000CB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80" name="Texto 17" hidden="1">
          <a:extLst>
            <a:ext uri="{FF2B5EF4-FFF2-40B4-BE49-F238E27FC236}">
              <a16:creationId xmlns:a16="http://schemas.microsoft.com/office/drawing/2014/main" id="{00000000-0008-0000-0000-0000CC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81" name="Texto 17" hidden="1">
          <a:extLst>
            <a:ext uri="{FF2B5EF4-FFF2-40B4-BE49-F238E27FC236}">
              <a16:creationId xmlns:a16="http://schemas.microsoft.com/office/drawing/2014/main" id="{00000000-0008-0000-0000-0000CD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82" name="Texto 17" hidden="1">
          <a:extLst>
            <a:ext uri="{FF2B5EF4-FFF2-40B4-BE49-F238E27FC236}">
              <a16:creationId xmlns:a16="http://schemas.microsoft.com/office/drawing/2014/main" id="{00000000-0008-0000-0000-0000CE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83" name="Texto 17" hidden="1">
          <a:extLst>
            <a:ext uri="{FF2B5EF4-FFF2-40B4-BE49-F238E27FC236}">
              <a16:creationId xmlns:a16="http://schemas.microsoft.com/office/drawing/2014/main" id="{00000000-0008-0000-0000-0000CF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84" name="Texto 17" hidden="1">
          <a:extLst>
            <a:ext uri="{FF2B5EF4-FFF2-40B4-BE49-F238E27FC236}">
              <a16:creationId xmlns:a16="http://schemas.microsoft.com/office/drawing/2014/main" id="{00000000-0008-0000-0000-0000D0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585" name="Texto 17" hidden="1">
          <a:extLst>
            <a:ext uri="{FF2B5EF4-FFF2-40B4-BE49-F238E27FC236}">
              <a16:creationId xmlns:a16="http://schemas.microsoft.com/office/drawing/2014/main" id="{00000000-0008-0000-0000-0000D115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586" name="Texto 17" hidden="1">
          <a:extLst>
            <a:ext uri="{FF2B5EF4-FFF2-40B4-BE49-F238E27FC236}">
              <a16:creationId xmlns:a16="http://schemas.microsoft.com/office/drawing/2014/main" id="{00000000-0008-0000-0000-0000D215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587" name="Texto 17" hidden="1">
          <a:extLst>
            <a:ext uri="{FF2B5EF4-FFF2-40B4-BE49-F238E27FC236}">
              <a16:creationId xmlns:a16="http://schemas.microsoft.com/office/drawing/2014/main" id="{00000000-0008-0000-0000-0000D315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588" name="Texto 17" hidden="1">
          <a:extLst>
            <a:ext uri="{FF2B5EF4-FFF2-40B4-BE49-F238E27FC236}">
              <a16:creationId xmlns:a16="http://schemas.microsoft.com/office/drawing/2014/main" id="{00000000-0008-0000-0000-0000D415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589" name="Texto 17" hidden="1">
          <a:extLst>
            <a:ext uri="{FF2B5EF4-FFF2-40B4-BE49-F238E27FC236}">
              <a16:creationId xmlns:a16="http://schemas.microsoft.com/office/drawing/2014/main" id="{00000000-0008-0000-0000-0000D515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590" name="Texto 17" hidden="1">
          <a:extLst>
            <a:ext uri="{FF2B5EF4-FFF2-40B4-BE49-F238E27FC236}">
              <a16:creationId xmlns:a16="http://schemas.microsoft.com/office/drawing/2014/main" id="{00000000-0008-0000-0000-0000D615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91" name="Texto 17" hidden="1">
          <a:extLst>
            <a:ext uri="{FF2B5EF4-FFF2-40B4-BE49-F238E27FC236}">
              <a16:creationId xmlns:a16="http://schemas.microsoft.com/office/drawing/2014/main" id="{00000000-0008-0000-0000-0000D7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92" name="Texto 17" hidden="1">
          <a:extLst>
            <a:ext uri="{FF2B5EF4-FFF2-40B4-BE49-F238E27FC236}">
              <a16:creationId xmlns:a16="http://schemas.microsoft.com/office/drawing/2014/main" id="{00000000-0008-0000-0000-0000D8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93" name="Texto 17" hidden="1">
          <a:extLst>
            <a:ext uri="{FF2B5EF4-FFF2-40B4-BE49-F238E27FC236}">
              <a16:creationId xmlns:a16="http://schemas.microsoft.com/office/drawing/2014/main" id="{00000000-0008-0000-0000-0000D9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94" name="Texto 17" hidden="1">
          <a:extLst>
            <a:ext uri="{FF2B5EF4-FFF2-40B4-BE49-F238E27FC236}">
              <a16:creationId xmlns:a16="http://schemas.microsoft.com/office/drawing/2014/main" id="{00000000-0008-0000-0000-0000DA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95" name="Texto 17" hidden="1">
          <a:extLst>
            <a:ext uri="{FF2B5EF4-FFF2-40B4-BE49-F238E27FC236}">
              <a16:creationId xmlns:a16="http://schemas.microsoft.com/office/drawing/2014/main" id="{00000000-0008-0000-0000-0000DB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96" name="Texto 17" hidden="1">
          <a:extLst>
            <a:ext uri="{FF2B5EF4-FFF2-40B4-BE49-F238E27FC236}">
              <a16:creationId xmlns:a16="http://schemas.microsoft.com/office/drawing/2014/main" id="{00000000-0008-0000-0000-0000DC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97" name="Texto 17" hidden="1">
          <a:extLst>
            <a:ext uri="{FF2B5EF4-FFF2-40B4-BE49-F238E27FC236}">
              <a16:creationId xmlns:a16="http://schemas.microsoft.com/office/drawing/2014/main" id="{00000000-0008-0000-0000-0000DD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5598" name="Texto 17" hidden="1">
          <a:extLst>
            <a:ext uri="{FF2B5EF4-FFF2-40B4-BE49-F238E27FC236}">
              <a16:creationId xmlns:a16="http://schemas.microsoft.com/office/drawing/2014/main" id="{00000000-0008-0000-0000-0000DE150000}"/>
            </a:ext>
          </a:extLst>
        </xdr:cNvPr>
        <xdr:cNvSpPr txBox="1">
          <a:spLocks noChangeArrowheads="1"/>
        </xdr:cNvSpPr>
      </xdr:nvSpPr>
      <xdr:spPr bwMode="auto">
        <a:xfrm>
          <a:off x="55245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99" name="Texto 17" hidden="1">
          <a:extLst>
            <a:ext uri="{FF2B5EF4-FFF2-40B4-BE49-F238E27FC236}">
              <a16:creationId xmlns:a16="http://schemas.microsoft.com/office/drawing/2014/main" id="{00000000-0008-0000-0000-0000DF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00" name="Texto 17" hidden="1">
          <a:extLst>
            <a:ext uri="{FF2B5EF4-FFF2-40B4-BE49-F238E27FC236}">
              <a16:creationId xmlns:a16="http://schemas.microsoft.com/office/drawing/2014/main" id="{00000000-0008-0000-0000-0000E0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01" name="Texto 17" hidden="1">
          <a:extLst>
            <a:ext uri="{FF2B5EF4-FFF2-40B4-BE49-F238E27FC236}">
              <a16:creationId xmlns:a16="http://schemas.microsoft.com/office/drawing/2014/main" id="{00000000-0008-0000-0000-0000E1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02" name="Texto 17" hidden="1">
          <a:extLst>
            <a:ext uri="{FF2B5EF4-FFF2-40B4-BE49-F238E27FC236}">
              <a16:creationId xmlns:a16="http://schemas.microsoft.com/office/drawing/2014/main" id="{00000000-0008-0000-0000-0000E2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03" name="Texto 17" hidden="1">
          <a:extLst>
            <a:ext uri="{FF2B5EF4-FFF2-40B4-BE49-F238E27FC236}">
              <a16:creationId xmlns:a16="http://schemas.microsoft.com/office/drawing/2014/main" id="{00000000-0008-0000-0000-0000E3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04" name="Texto 17" hidden="1">
          <a:extLst>
            <a:ext uri="{FF2B5EF4-FFF2-40B4-BE49-F238E27FC236}">
              <a16:creationId xmlns:a16="http://schemas.microsoft.com/office/drawing/2014/main" id="{00000000-0008-0000-0000-0000E4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05" name="Texto 17" hidden="1">
          <a:extLst>
            <a:ext uri="{FF2B5EF4-FFF2-40B4-BE49-F238E27FC236}">
              <a16:creationId xmlns:a16="http://schemas.microsoft.com/office/drawing/2014/main" id="{00000000-0008-0000-0000-0000E5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06" name="Texto 17" hidden="1">
          <a:extLst>
            <a:ext uri="{FF2B5EF4-FFF2-40B4-BE49-F238E27FC236}">
              <a16:creationId xmlns:a16="http://schemas.microsoft.com/office/drawing/2014/main" id="{00000000-0008-0000-0000-0000E6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607" name="Texto 17" hidden="1">
          <a:extLst>
            <a:ext uri="{FF2B5EF4-FFF2-40B4-BE49-F238E27FC236}">
              <a16:creationId xmlns:a16="http://schemas.microsoft.com/office/drawing/2014/main" id="{00000000-0008-0000-0000-0000E715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608" name="Texto 17" hidden="1">
          <a:extLst>
            <a:ext uri="{FF2B5EF4-FFF2-40B4-BE49-F238E27FC236}">
              <a16:creationId xmlns:a16="http://schemas.microsoft.com/office/drawing/2014/main" id="{00000000-0008-0000-0000-0000E815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609" name="Texto 17" hidden="1">
          <a:extLst>
            <a:ext uri="{FF2B5EF4-FFF2-40B4-BE49-F238E27FC236}">
              <a16:creationId xmlns:a16="http://schemas.microsoft.com/office/drawing/2014/main" id="{00000000-0008-0000-0000-0000E915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610" name="Texto 17" hidden="1">
          <a:extLst>
            <a:ext uri="{FF2B5EF4-FFF2-40B4-BE49-F238E27FC236}">
              <a16:creationId xmlns:a16="http://schemas.microsoft.com/office/drawing/2014/main" id="{00000000-0008-0000-0000-0000EA15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611" name="Texto 17" hidden="1">
          <a:extLst>
            <a:ext uri="{FF2B5EF4-FFF2-40B4-BE49-F238E27FC236}">
              <a16:creationId xmlns:a16="http://schemas.microsoft.com/office/drawing/2014/main" id="{00000000-0008-0000-0000-0000EB15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612" name="Texto 17" hidden="1">
          <a:extLst>
            <a:ext uri="{FF2B5EF4-FFF2-40B4-BE49-F238E27FC236}">
              <a16:creationId xmlns:a16="http://schemas.microsoft.com/office/drawing/2014/main" id="{00000000-0008-0000-0000-0000EC15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13" name="Texto 17" hidden="1">
          <a:extLst>
            <a:ext uri="{FF2B5EF4-FFF2-40B4-BE49-F238E27FC236}">
              <a16:creationId xmlns:a16="http://schemas.microsoft.com/office/drawing/2014/main" id="{00000000-0008-0000-0000-0000ED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14" name="Texto 17" hidden="1">
          <a:extLst>
            <a:ext uri="{FF2B5EF4-FFF2-40B4-BE49-F238E27FC236}">
              <a16:creationId xmlns:a16="http://schemas.microsoft.com/office/drawing/2014/main" id="{00000000-0008-0000-0000-0000EE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15" name="Texto 17" hidden="1">
          <a:extLst>
            <a:ext uri="{FF2B5EF4-FFF2-40B4-BE49-F238E27FC236}">
              <a16:creationId xmlns:a16="http://schemas.microsoft.com/office/drawing/2014/main" id="{00000000-0008-0000-0000-0000EF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16" name="Texto 17" hidden="1">
          <a:extLst>
            <a:ext uri="{FF2B5EF4-FFF2-40B4-BE49-F238E27FC236}">
              <a16:creationId xmlns:a16="http://schemas.microsoft.com/office/drawing/2014/main" id="{00000000-0008-0000-0000-0000F0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17" name="Texto 17" hidden="1">
          <a:extLst>
            <a:ext uri="{FF2B5EF4-FFF2-40B4-BE49-F238E27FC236}">
              <a16:creationId xmlns:a16="http://schemas.microsoft.com/office/drawing/2014/main" id="{00000000-0008-0000-0000-0000F1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18" name="Texto 17" hidden="1">
          <a:extLst>
            <a:ext uri="{FF2B5EF4-FFF2-40B4-BE49-F238E27FC236}">
              <a16:creationId xmlns:a16="http://schemas.microsoft.com/office/drawing/2014/main" id="{00000000-0008-0000-0000-0000F2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19" name="Texto 17" hidden="1">
          <a:extLst>
            <a:ext uri="{FF2B5EF4-FFF2-40B4-BE49-F238E27FC236}">
              <a16:creationId xmlns:a16="http://schemas.microsoft.com/office/drawing/2014/main" id="{00000000-0008-0000-0000-0000F3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20" name="Texto 17" hidden="1">
          <a:extLst>
            <a:ext uri="{FF2B5EF4-FFF2-40B4-BE49-F238E27FC236}">
              <a16:creationId xmlns:a16="http://schemas.microsoft.com/office/drawing/2014/main" id="{00000000-0008-0000-0000-0000F4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621" name="Texto 17" hidden="1">
          <a:extLst>
            <a:ext uri="{FF2B5EF4-FFF2-40B4-BE49-F238E27FC236}">
              <a16:creationId xmlns:a16="http://schemas.microsoft.com/office/drawing/2014/main" id="{00000000-0008-0000-0000-0000F515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622" name="Texto 17" hidden="1">
          <a:extLst>
            <a:ext uri="{FF2B5EF4-FFF2-40B4-BE49-F238E27FC236}">
              <a16:creationId xmlns:a16="http://schemas.microsoft.com/office/drawing/2014/main" id="{00000000-0008-0000-0000-0000F615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623" name="Texto 17" hidden="1">
          <a:extLst>
            <a:ext uri="{FF2B5EF4-FFF2-40B4-BE49-F238E27FC236}">
              <a16:creationId xmlns:a16="http://schemas.microsoft.com/office/drawing/2014/main" id="{00000000-0008-0000-0000-0000F715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624" name="Texto 17" hidden="1">
          <a:extLst>
            <a:ext uri="{FF2B5EF4-FFF2-40B4-BE49-F238E27FC236}">
              <a16:creationId xmlns:a16="http://schemas.microsoft.com/office/drawing/2014/main" id="{00000000-0008-0000-0000-0000F815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625" name="Texto 17" hidden="1">
          <a:extLst>
            <a:ext uri="{FF2B5EF4-FFF2-40B4-BE49-F238E27FC236}">
              <a16:creationId xmlns:a16="http://schemas.microsoft.com/office/drawing/2014/main" id="{00000000-0008-0000-0000-0000F915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626" name="Texto 17" hidden="1">
          <a:extLst>
            <a:ext uri="{FF2B5EF4-FFF2-40B4-BE49-F238E27FC236}">
              <a16:creationId xmlns:a16="http://schemas.microsoft.com/office/drawing/2014/main" id="{00000000-0008-0000-0000-0000FA15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27" name="Texto 17" hidden="1">
          <a:extLst>
            <a:ext uri="{FF2B5EF4-FFF2-40B4-BE49-F238E27FC236}">
              <a16:creationId xmlns:a16="http://schemas.microsoft.com/office/drawing/2014/main" id="{00000000-0008-0000-0000-0000FB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28" name="Texto 17" hidden="1">
          <a:extLst>
            <a:ext uri="{FF2B5EF4-FFF2-40B4-BE49-F238E27FC236}">
              <a16:creationId xmlns:a16="http://schemas.microsoft.com/office/drawing/2014/main" id="{00000000-0008-0000-0000-0000FC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29" name="Texto 17" hidden="1">
          <a:extLst>
            <a:ext uri="{FF2B5EF4-FFF2-40B4-BE49-F238E27FC236}">
              <a16:creationId xmlns:a16="http://schemas.microsoft.com/office/drawing/2014/main" id="{00000000-0008-0000-0000-0000FD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30" name="Texto 17" hidden="1">
          <a:extLst>
            <a:ext uri="{FF2B5EF4-FFF2-40B4-BE49-F238E27FC236}">
              <a16:creationId xmlns:a16="http://schemas.microsoft.com/office/drawing/2014/main" id="{00000000-0008-0000-0000-0000FE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31" name="Texto 17" hidden="1">
          <a:extLst>
            <a:ext uri="{FF2B5EF4-FFF2-40B4-BE49-F238E27FC236}">
              <a16:creationId xmlns:a16="http://schemas.microsoft.com/office/drawing/2014/main" id="{00000000-0008-0000-0000-0000FF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32" name="Texto 17" hidden="1">
          <a:extLst>
            <a:ext uri="{FF2B5EF4-FFF2-40B4-BE49-F238E27FC236}">
              <a16:creationId xmlns:a16="http://schemas.microsoft.com/office/drawing/2014/main" id="{00000000-0008-0000-0000-000000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33" name="Texto 17" hidden="1">
          <a:extLst>
            <a:ext uri="{FF2B5EF4-FFF2-40B4-BE49-F238E27FC236}">
              <a16:creationId xmlns:a16="http://schemas.microsoft.com/office/drawing/2014/main" id="{00000000-0008-0000-0000-000001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5634" name="Texto 17" hidden="1">
          <a:extLst>
            <a:ext uri="{FF2B5EF4-FFF2-40B4-BE49-F238E27FC236}">
              <a16:creationId xmlns:a16="http://schemas.microsoft.com/office/drawing/2014/main" id="{00000000-0008-0000-0000-000002160000}"/>
            </a:ext>
          </a:extLst>
        </xdr:cNvPr>
        <xdr:cNvSpPr txBox="1">
          <a:spLocks noChangeArrowheads="1"/>
        </xdr:cNvSpPr>
      </xdr:nvSpPr>
      <xdr:spPr bwMode="auto">
        <a:xfrm>
          <a:off x="55245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35" name="Texto 17" hidden="1">
          <a:extLst>
            <a:ext uri="{FF2B5EF4-FFF2-40B4-BE49-F238E27FC236}">
              <a16:creationId xmlns:a16="http://schemas.microsoft.com/office/drawing/2014/main" id="{00000000-0008-0000-0000-000003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36" name="Texto 17" hidden="1">
          <a:extLst>
            <a:ext uri="{FF2B5EF4-FFF2-40B4-BE49-F238E27FC236}">
              <a16:creationId xmlns:a16="http://schemas.microsoft.com/office/drawing/2014/main" id="{00000000-0008-0000-0000-000004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37" name="Texto 17" hidden="1">
          <a:extLst>
            <a:ext uri="{FF2B5EF4-FFF2-40B4-BE49-F238E27FC236}">
              <a16:creationId xmlns:a16="http://schemas.microsoft.com/office/drawing/2014/main" id="{00000000-0008-0000-0000-000005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38" name="Texto 17" hidden="1">
          <a:extLst>
            <a:ext uri="{FF2B5EF4-FFF2-40B4-BE49-F238E27FC236}">
              <a16:creationId xmlns:a16="http://schemas.microsoft.com/office/drawing/2014/main" id="{00000000-0008-0000-0000-000006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39" name="Texto 17" hidden="1">
          <a:extLst>
            <a:ext uri="{FF2B5EF4-FFF2-40B4-BE49-F238E27FC236}">
              <a16:creationId xmlns:a16="http://schemas.microsoft.com/office/drawing/2014/main" id="{00000000-0008-0000-0000-000007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40" name="Texto 17" hidden="1">
          <a:extLst>
            <a:ext uri="{FF2B5EF4-FFF2-40B4-BE49-F238E27FC236}">
              <a16:creationId xmlns:a16="http://schemas.microsoft.com/office/drawing/2014/main" id="{00000000-0008-0000-0000-000008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41" name="Texto 17" hidden="1">
          <a:extLst>
            <a:ext uri="{FF2B5EF4-FFF2-40B4-BE49-F238E27FC236}">
              <a16:creationId xmlns:a16="http://schemas.microsoft.com/office/drawing/2014/main" id="{00000000-0008-0000-0000-000009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42" name="Texto 17" hidden="1">
          <a:extLst>
            <a:ext uri="{FF2B5EF4-FFF2-40B4-BE49-F238E27FC236}">
              <a16:creationId xmlns:a16="http://schemas.microsoft.com/office/drawing/2014/main" id="{00000000-0008-0000-0000-00000A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643" name="Texto 17" hidden="1">
          <a:extLst>
            <a:ext uri="{FF2B5EF4-FFF2-40B4-BE49-F238E27FC236}">
              <a16:creationId xmlns:a16="http://schemas.microsoft.com/office/drawing/2014/main" id="{00000000-0008-0000-0000-00000B16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644" name="Texto 17" hidden="1">
          <a:extLst>
            <a:ext uri="{FF2B5EF4-FFF2-40B4-BE49-F238E27FC236}">
              <a16:creationId xmlns:a16="http://schemas.microsoft.com/office/drawing/2014/main" id="{00000000-0008-0000-0000-00000C16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645" name="Texto 17" hidden="1">
          <a:extLst>
            <a:ext uri="{FF2B5EF4-FFF2-40B4-BE49-F238E27FC236}">
              <a16:creationId xmlns:a16="http://schemas.microsoft.com/office/drawing/2014/main" id="{00000000-0008-0000-0000-00000D16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646" name="Texto 17" hidden="1">
          <a:extLst>
            <a:ext uri="{FF2B5EF4-FFF2-40B4-BE49-F238E27FC236}">
              <a16:creationId xmlns:a16="http://schemas.microsoft.com/office/drawing/2014/main" id="{00000000-0008-0000-0000-00000E16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647" name="Texto 17" hidden="1">
          <a:extLst>
            <a:ext uri="{FF2B5EF4-FFF2-40B4-BE49-F238E27FC236}">
              <a16:creationId xmlns:a16="http://schemas.microsoft.com/office/drawing/2014/main" id="{00000000-0008-0000-0000-00000F16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648" name="Texto 17" hidden="1">
          <a:extLst>
            <a:ext uri="{FF2B5EF4-FFF2-40B4-BE49-F238E27FC236}">
              <a16:creationId xmlns:a16="http://schemas.microsoft.com/office/drawing/2014/main" id="{00000000-0008-0000-0000-00001016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49" name="Texto 17" hidden="1">
          <a:extLst>
            <a:ext uri="{FF2B5EF4-FFF2-40B4-BE49-F238E27FC236}">
              <a16:creationId xmlns:a16="http://schemas.microsoft.com/office/drawing/2014/main" id="{00000000-0008-0000-0000-000011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50" name="Texto 17" hidden="1">
          <a:extLst>
            <a:ext uri="{FF2B5EF4-FFF2-40B4-BE49-F238E27FC236}">
              <a16:creationId xmlns:a16="http://schemas.microsoft.com/office/drawing/2014/main" id="{00000000-0008-0000-0000-000012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51" name="Texto 17" hidden="1">
          <a:extLst>
            <a:ext uri="{FF2B5EF4-FFF2-40B4-BE49-F238E27FC236}">
              <a16:creationId xmlns:a16="http://schemas.microsoft.com/office/drawing/2014/main" id="{00000000-0008-0000-0000-000013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52" name="Texto 17" hidden="1">
          <a:extLst>
            <a:ext uri="{FF2B5EF4-FFF2-40B4-BE49-F238E27FC236}">
              <a16:creationId xmlns:a16="http://schemas.microsoft.com/office/drawing/2014/main" id="{00000000-0008-0000-0000-000014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53" name="Texto 17" hidden="1">
          <a:extLst>
            <a:ext uri="{FF2B5EF4-FFF2-40B4-BE49-F238E27FC236}">
              <a16:creationId xmlns:a16="http://schemas.microsoft.com/office/drawing/2014/main" id="{00000000-0008-0000-0000-000015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54" name="Texto 17" hidden="1">
          <a:extLst>
            <a:ext uri="{FF2B5EF4-FFF2-40B4-BE49-F238E27FC236}">
              <a16:creationId xmlns:a16="http://schemas.microsoft.com/office/drawing/2014/main" id="{00000000-0008-0000-0000-000016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55" name="Texto 17" hidden="1">
          <a:extLst>
            <a:ext uri="{FF2B5EF4-FFF2-40B4-BE49-F238E27FC236}">
              <a16:creationId xmlns:a16="http://schemas.microsoft.com/office/drawing/2014/main" id="{00000000-0008-0000-0000-000017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56" name="Texto 17" hidden="1">
          <a:extLst>
            <a:ext uri="{FF2B5EF4-FFF2-40B4-BE49-F238E27FC236}">
              <a16:creationId xmlns:a16="http://schemas.microsoft.com/office/drawing/2014/main" id="{00000000-0008-0000-0000-000018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657" name="Texto 17" hidden="1">
          <a:extLst>
            <a:ext uri="{FF2B5EF4-FFF2-40B4-BE49-F238E27FC236}">
              <a16:creationId xmlns:a16="http://schemas.microsoft.com/office/drawing/2014/main" id="{00000000-0008-0000-0000-00001916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658" name="Texto 17" hidden="1">
          <a:extLst>
            <a:ext uri="{FF2B5EF4-FFF2-40B4-BE49-F238E27FC236}">
              <a16:creationId xmlns:a16="http://schemas.microsoft.com/office/drawing/2014/main" id="{00000000-0008-0000-0000-00001A16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659" name="Texto 17" hidden="1">
          <a:extLst>
            <a:ext uri="{FF2B5EF4-FFF2-40B4-BE49-F238E27FC236}">
              <a16:creationId xmlns:a16="http://schemas.microsoft.com/office/drawing/2014/main" id="{00000000-0008-0000-0000-00001B16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660" name="Texto 17" hidden="1">
          <a:extLst>
            <a:ext uri="{FF2B5EF4-FFF2-40B4-BE49-F238E27FC236}">
              <a16:creationId xmlns:a16="http://schemas.microsoft.com/office/drawing/2014/main" id="{00000000-0008-0000-0000-00001C16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661" name="Texto 17" hidden="1">
          <a:extLst>
            <a:ext uri="{FF2B5EF4-FFF2-40B4-BE49-F238E27FC236}">
              <a16:creationId xmlns:a16="http://schemas.microsoft.com/office/drawing/2014/main" id="{00000000-0008-0000-0000-00001D16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662" name="Texto 17" hidden="1">
          <a:extLst>
            <a:ext uri="{FF2B5EF4-FFF2-40B4-BE49-F238E27FC236}">
              <a16:creationId xmlns:a16="http://schemas.microsoft.com/office/drawing/2014/main" id="{00000000-0008-0000-0000-00001E16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63" name="Texto 17" hidden="1">
          <a:extLst>
            <a:ext uri="{FF2B5EF4-FFF2-40B4-BE49-F238E27FC236}">
              <a16:creationId xmlns:a16="http://schemas.microsoft.com/office/drawing/2014/main" id="{00000000-0008-0000-0000-00001F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64" name="Texto 17" hidden="1">
          <a:extLst>
            <a:ext uri="{FF2B5EF4-FFF2-40B4-BE49-F238E27FC236}">
              <a16:creationId xmlns:a16="http://schemas.microsoft.com/office/drawing/2014/main" id="{00000000-0008-0000-0000-000020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65" name="Texto 17" hidden="1">
          <a:extLst>
            <a:ext uri="{FF2B5EF4-FFF2-40B4-BE49-F238E27FC236}">
              <a16:creationId xmlns:a16="http://schemas.microsoft.com/office/drawing/2014/main" id="{00000000-0008-0000-0000-000021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66" name="Texto 17" hidden="1">
          <a:extLst>
            <a:ext uri="{FF2B5EF4-FFF2-40B4-BE49-F238E27FC236}">
              <a16:creationId xmlns:a16="http://schemas.microsoft.com/office/drawing/2014/main" id="{00000000-0008-0000-0000-000022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67" name="Texto 17" hidden="1">
          <a:extLst>
            <a:ext uri="{FF2B5EF4-FFF2-40B4-BE49-F238E27FC236}">
              <a16:creationId xmlns:a16="http://schemas.microsoft.com/office/drawing/2014/main" id="{00000000-0008-0000-0000-000023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68" name="Texto 17" hidden="1">
          <a:extLst>
            <a:ext uri="{FF2B5EF4-FFF2-40B4-BE49-F238E27FC236}">
              <a16:creationId xmlns:a16="http://schemas.microsoft.com/office/drawing/2014/main" id="{00000000-0008-0000-0000-000024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69" name="Texto 17" hidden="1">
          <a:extLst>
            <a:ext uri="{FF2B5EF4-FFF2-40B4-BE49-F238E27FC236}">
              <a16:creationId xmlns:a16="http://schemas.microsoft.com/office/drawing/2014/main" id="{00000000-0008-0000-0000-000025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5670" name="Texto 17" hidden="1">
          <a:extLst>
            <a:ext uri="{FF2B5EF4-FFF2-40B4-BE49-F238E27FC236}">
              <a16:creationId xmlns:a16="http://schemas.microsoft.com/office/drawing/2014/main" id="{00000000-0008-0000-0000-000026160000}"/>
            </a:ext>
          </a:extLst>
        </xdr:cNvPr>
        <xdr:cNvSpPr txBox="1">
          <a:spLocks noChangeArrowheads="1"/>
        </xdr:cNvSpPr>
      </xdr:nvSpPr>
      <xdr:spPr bwMode="auto">
        <a:xfrm>
          <a:off x="55245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71" name="Texto 17" hidden="1">
          <a:extLst>
            <a:ext uri="{FF2B5EF4-FFF2-40B4-BE49-F238E27FC236}">
              <a16:creationId xmlns:a16="http://schemas.microsoft.com/office/drawing/2014/main" id="{00000000-0008-0000-0000-000027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72" name="Texto 17" hidden="1">
          <a:extLst>
            <a:ext uri="{FF2B5EF4-FFF2-40B4-BE49-F238E27FC236}">
              <a16:creationId xmlns:a16="http://schemas.microsoft.com/office/drawing/2014/main" id="{00000000-0008-0000-0000-000028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73" name="Texto 17" hidden="1">
          <a:extLst>
            <a:ext uri="{FF2B5EF4-FFF2-40B4-BE49-F238E27FC236}">
              <a16:creationId xmlns:a16="http://schemas.microsoft.com/office/drawing/2014/main" id="{00000000-0008-0000-0000-000029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74" name="Texto 17" hidden="1">
          <a:extLst>
            <a:ext uri="{FF2B5EF4-FFF2-40B4-BE49-F238E27FC236}">
              <a16:creationId xmlns:a16="http://schemas.microsoft.com/office/drawing/2014/main" id="{00000000-0008-0000-0000-00002A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75" name="Texto 17" hidden="1">
          <a:extLst>
            <a:ext uri="{FF2B5EF4-FFF2-40B4-BE49-F238E27FC236}">
              <a16:creationId xmlns:a16="http://schemas.microsoft.com/office/drawing/2014/main" id="{00000000-0008-0000-0000-00002B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76" name="Texto 17" hidden="1">
          <a:extLst>
            <a:ext uri="{FF2B5EF4-FFF2-40B4-BE49-F238E27FC236}">
              <a16:creationId xmlns:a16="http://schemas.microsoft.com/office/drawing/2014/main" id="{00000000-0008-0000-0000-00002C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77" name="Texto 17" hidden="1">
          <a:extLst>
            <a:ext uri="{FF2B5EF4-FFF2-40B4-BE49-F238E27FC236}">
              <a16:creationId xmlns:a16="http://schemas.microsoft.com/office/drawing/2014/main" id="{00000000-0008-0000-0000-00002D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78" name="Texto 17" hidden="1">
          <a:extLst>
            <a:ext uri="{FF2B5EF4-FFF2-40B4-BE49-F238E27FC236}">
              <a16:creationId xmlns:a16="http://schemas.microsoft.com/office/drawing/2014/main" id="{00000000-0008-0000-0000-00002E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679" name="Texto 17" hidden="1">
          <a:extLst>
            <a:ext uri="{FF2B5EF4-FFF2-40B4-BE49-F238E27FC236}">
              <a16:creationId xmlns:a16="http://schemas.microsoft.com/office/drawing/2014/main" id="{00000000-0008-0000-0000-00002F16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680" name="Texto 17" hidden="1">
          <a:extLst>
            <a:ext uri="{FF2B5EF4-FFF2-40B4-BE49-F238E27FC236}">
              <a16:creationId xmlns:a16="http://schemas.microsoft.com/office/drawing/2014/main" id="{00000000-0008-0000-0000-00003016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681" name="Texto 17" hidden="1">
          <a:extLst>
            <a:ext uri="{FF2B5EF4-FFF2-40B4-BE49-F238E27FC236}">
              <a16:creationId xmlns:a16="http://schemas.microsoft.com/office/drawing/2014/main" id="{00000000-0008-0000-0000-00003116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682" name="Texto 17" hidden="1">
          <a:extLst>
            <a:ext uri="{FF2B5EF4-FFF2-40B4-BE49-F238E27FC236}">
              <a16:creationId xmlns:a16="http://schemas.microsoft.com/office/drawing/2014/main" id="{00000000-0008-0000-0000-00003216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683" name="Texto 17" hidden="1">
          <a:extLst>
            <a:ext uri="{FF2B5EF4-FFF2-40B4-BE49-F238E27FC236}">
              <a16:creationId xmlns:a16="http://schemas.microsoft.com/office/drawing/2014/main" id="{00000000-0008-0000-0000-00003316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684" name="Texto 17" hidden="1">
          <a:extLst>
            <a:ext uri="{FF2B5EF4-FFF2-40B4-BE49-F238E27FC236}">
              <a16:creationId xmlns:a16="http://schemas.microsoft.com/office/drawing/2014/main" id="{00000000-0008-0000-0000-00003416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85" name="Texto 17" hidden="1">
          <a:extLst>
            <a:ext uri="{FF2B5EF4-FFF2-40B4-BE49-F238E27FC236}">
              <a16:creationId xmlns:a16="http://schemas.microsoft.com/office/drawing/2014/main" id="{00000000-0008-0000-0000-000035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86" name="Texto 17" hidden="1">
          <a:extLst>
            <a:ext uri="{FF2B5EF4-FFF2-40B4-BE49-F238E27FC236}">
              <a16:creationId xmlns:a16="http://schemas.microsoft.com/office/drawing/2014/main" id="{00000000-0008-0000-0000-000036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87" name="Texto 17" hidden="1">
          <a:extLst>
            <a:ext uri="{FF2B5EF4-FFF2-40B4-BE49-F238E27FC236}">
              <a16:creationId xmlns:a16="http://schemas.microsoft.com/office/drawing/2014/main" id="{00000000-0008-0000-0000-000037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88" name="Texto 17" hidden="1">
          <a:extLst>
            <a:ext uri="{FF2B5EF4-FFF2-40B4-BE49-F238E27FC236}">
              <a16:creationId xmlns:a16="http://schemas.microsoft.com/office/drawing/2014/main" id="{00000000-0008-0000-0000-000038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89" name="Texto 17" hidden="1">
          <a:extLst>
            <a:ext uri="{FF2B5EF4-FFF2-40B4-BE49-F238E27FC236}">
              <a16:creationId xmlns:a16="http://schemas.microsoft.com/office/drawing/2014/main" id="{00000000-0008-0000-0000-000039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90" name="Texto 17" hidden="1">
          <a:extLst>
            <a:ext uri="{FF2B5EF4-FFF2-40B4-BE49-F238E27FC236}">
              <a16:creationId xmlns:a16="http://schemas.microsoft.com/office/drawing/2014/main" id="{00000000-0008-0000-0000-00003A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91" name="Texto 17" hidden="1">
          <a:extLst>
            <a:ext uri="{FF2B5EF4-FFF2-40B4-BE49-F238E27FC236}">
              <a16:creationId xmlns:a16="http://schemas.microsoft.com/office/drawing/2014/main" id="{00000000-0008-0000-0000-00003B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92" name="Texto 17" hidden="1">
          <a:extLst>
            <a:ext uri="{FF2B5EF4-FFF2-40B4-BE49-F238E27FC236}">
              <a16:creationId xmlns:a16="http://schemas.microsoft.com/office/drawing/2014/main" id="{00000000-0008-0000-0000-00003C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693" name="Texto 17" hidden="1">
          <a:extLst>
            <a:ext uri="{FF2B5EF4-FFF2-40B4-BE49-F238E27FC236}">
              <a16:creationId xmlns:a16="http://schemas.microsoft.com/office/drawing/2014/main" id="{00000000-0008-0000-0000-00003D16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694" name="Texto 17" hidden="1">
          <a:extLst>
            <a:ext uri="{FF2B5EF4-FFF2-40B4-BE49-F238E27FC236}">
              <a16:creationId xmlns:a16="http://schemas.microsoft.com/office/drawing/2014/main" id="{00000000-0008-0000-0000-00003E16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695" name="Texto 17" hidden="1">
          <a:extLst>
            <a:ext uri="{FF2B5EF4-FFF2-40B4-BE49-F238E27FC236}">
              <a16:creationId xmlns:a16="http://schemas.microsoft.com/office/drawing/2014/main" id="{00000000-0008-0000-0000-00003F16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696" name="Texto 17" hidden="1">
          <a:extLst>
            <a:ext uri="{FF2B5EF4-FFF2-40B4-BE49-F238E27FC236}">
              <a16:creationId xmlns:a16="http://schemas.microsoft.com/office/drawing/2014/main" id="{00000000-0008-0000-0000-00004016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697" name="Texto 17" hidden="1">
          <a:extLst>
            <a:ext uri="{FF2B5EF4-FFF2-40B4-BE49-F238E27FC236}">
              <a16:creationId xmlns:a16="http://schemas.microsoft.com/office/drawing/2014/main" id="{00000000-0008-0000-0000-00004116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698" name="Texto 17" hidden="1">
          <a:extLst>
            <a:ext uri="{FF2B5EF4-FFF2-40B4-BE49-F238E27FC236}">
              <a16:creationId xmlns:a16="http://schemas.microsoft.com/office/drawing/2014/main" id="{00000000-0008-0000-0000-00004216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99" name="Texto 17" hidden="1">
          <a:extLst>
            <a:ext uri="{FF2B5EF4-FFF2-40B4-BE49-F238E27FC236}">
              <a16:creationId xmlns:a16="http://schemas.microsoft.com/office/drawing/2014/main" id="{00000000-0008-0000-0000-000043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00" name="Texto 17" hidden="1">
          <a:extLst>
            <a:ext uri="{FF2B5EF4-FFF2-40B4-BE49-F238E27FC236}">
              <a16:creationId xmlns:a16="http://schemas.microsoft.com/office/drawing/2014/main" id="{00000000-0008-0000-0000-000044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01" name="Texto 17" hidden="1">
          <a:extLst>
            <a:ext uri="{FF2B5EF4-FFF2-40B4-BE49-F238E27FC236}">
              <a16:creationId xmlns:a16="http://schemas.microsoft.com/office/drawing/2014/main" id="{00000000-0008-0000-0000-000045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02" name="Texto 17" hidden="1">
          <a:extLst>
            <a:ext uri="{FF2B5EF4-FFF2-40B4-BE49-F238E27FC236}">
              <a16:creationId xmlns:a16="http://schemas.microsoft.com/office/drawing/2014/main" id="{00000000-0008-0000-0000-000046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03" name="Texto 17" hidden="1">
          <a:extLst>
            <a:ext uri="{FF2B5EF4-FFF2-40B4-BE49-F238E27FC236}">
              <a16:creationId xmlns:a16="http://schemas.microsoft.com/office/drawing/2014/main" id="{00000000-0008-0000-0000-000047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04" name="Texto 17" hidden="1">
          <a:extLst>
            <a:ext uri="{FF2B5EF4-FFF2-40B4-BE49-F238E27FC236}">
              <a16:creationId xmlns:a16="http://schemas.microsoft.com/office/drawing/2014/main" id="{00000000-0008-0000-0000-000048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05" name="Texto 17" hidden="1">
          <a:extLst>
            <a:ext uri="{FF2B5EF4-FFF2-40B4-BE49-F238E27FC236}">
              <a16:creationId xmlns:a16="http://schemas.microsoft.com/office/drawing/2014/main" id="{00000000-0008-0000-0000-000049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5706" name="Texto 17" hidden="1">
          <a:extLst>
            <a:ext uri="{FF2B5EF4-FFF2-40B4-BE49-F238E27FC236}">
              <a16:creationId xmlns:a16="http://schemas.microsoft.com/office/drawing/2014/main" id="{00000000-0008-0000-0000-00004A160000}"/>
            </a:ext>
          </a:extLst>
        </xdr:cNvPr>
        <xdr:cNvSpPr txBox="1">
          <a:spLocks noChangeArrowheads="1"/>
        </xdr:cNvSpPr>
      </xdr:nvSpPr>
      <xdr:spPr bwMode="auto">
        <a:xfrm>
          <a:off x="55245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07" name="Texto 17" hidden="1">
          <a:extLst>
            <a:ext uri="{FF2B5EF4-FFF2-40B4-BE49-F238E27FC236}">
              <a16:creationId xmlns:a16="http://schemas.microsoft.com/office/drawing/2014/main" id="{00000000-0008-0000-0000-00004B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08" name="Texto 17" hidden="1">
          <a:extLst>
            <a:ext uri="{FF2B5EF4-FFF2-40B4-BE49-F238E27FC236}">
              <a16:creationId xmlns:a16="http://schemas.microsoft.com/office/drawing/2014/main" id="{00000000-0008-0000-0000-00004C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09" name="Texto 17" hidden="1">
          <a:extLst>
            <a:ext uri="{FF2B5EF4-FFF2-40B4-BE49-F238E27FC236}">
              <a16:creationId xmlns:a16="http://schemas.microsoft.com/office/drawing/2014/main" id="{00000000-0008-0000-0000-00004D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10" name="Texto 17" hidden="1">
          <a:extLst>
            <a:ext uri="{FF2B5EF4-FFF2-40B4-BE49-F238E27FC236}">
              <a16:creationId xmlns:a16="http://schemas.microsoft.com/office/drawing/2014/main" id="{00000000-0008-0000-0000-00004E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11" name="Texto 17" hidden="1">
          <a:extLst>
            <a:ext uri="{FF2B5EF4-FFF2-40B4-BE49-F238E27FC236}">
              <a16:creationId xmlns:a16="http://schemas.microsoft.com/office/drawing/2014/main" id="{00000000-0008-0000-0000-00004F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12" name="Texto 17" hidden="1">
          <a:extLst>
            <a:ext uri="{FF2B5EF4-FFF2-40B4-BE49-F238E27FC236}">
              <a16:creationId xmlns:a16="http://schemas.microsoft.com/office/drawing/2014/main" id="{00000000-0008-0000-0000-000050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13" name="Texto 17" hidden="1">
          <a:extLst>
            <a:ext uri="{FF2B5EF4-FFF2-40B4-BE49-F238E27FC236}">
              <a16:creationId xmlns:a16="http://schemas.microsoft.com/office/drawing/2014/main" id="{00000000-0008-0000-0000-000051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14" name="Texto 17" hidden="1">
          <a:extLst>
            <a:ext uri="{FF2B5EF4-FFF2-40B4-BE49-F238E27FC236}">
              <a16:creationId xmlns:a16="http://schemas.microsoft.com/office/drawing/2014/main" id="{00000000-0008-0000-0000-000052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715" name="Texto 17" hidden="1">
          <a:extLst>
            <a:ext uri="{FF2B5EF4-FFF2-40B4-BE49-F238E27FC236}">
              <a16:creationId xmlns:a16="http://schemas.microsoft.com/office/drawing/2014/main" id="{00000000-0008-0000-0000-000053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716" name="Texto 17" hidden="1">
          <a:extLst>
            <a:ext uri="{FF2B5EF4-FFF2-40B4-BE49-F238E27FC236}">
              <a16:creationId xmlns:a16="http://schemas.microsoft.com/office/drawing/2014/main" id="{00000000-0008-0000-0000-000054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717" name="Texto 17" hidden="1">
          <a:extLst>
            <a:ext uri="{FF2B5EF4-FFF2-40B4-BE49-F238E27FC236}">
              <a16:creationId xmlns:a16="http://schemas.microsoft.com/office/drawing/2014/main" id="{00000000-0008-0000-0000-000055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718" name="Texto 17" hidden="1">
          <a:extLst>
            <a:ext uri="{FF2B5EF4-FFF2-40B4-BE49-F238E27FC236}">
              <a16:creationId xmlns:a16="http://schemas.microsoft.com/office/drawing/2014/main" id="{00000000-0008-0000-0000-000056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719" name="Texto 17" hidden="1">
          <a:extLst>
            <a:ext uri="{FF2B5EF4-FFF2-40B4-BE49-F238E27FC236}">
              <a16:creationId xmlns:a16="http://schemas.microsoft.com/office/drawing/2014/main" id="{00000000-0008-0000-0000-000057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720" name="Texto 17" hidden="1">
          <a:extLst>
            <a:ext uri="{FF2B5EF4-FFF2-40B4-BE49-F238E27FC236}">
              <a16:creationId xmlns:a16="http://schemas.microsoft.com/office/drawing/2014/main" id="{00000000-0008-0000-0000-000058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21" name="Texto 17" hidden="1">
          <a:extLst>
            <a:ext uri="{FF2B5EF4-FFF2-40B4-BE49-F238E27FC236}">
              <a16:creationId xmlns:a16="http://schemas.microsoft.com/office/drawing/2014/main" id="{00000000-0008-0000-0000-000059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22" name="Texto 17" hidden="1">
          <a:extLst>
            <a:ext uri="{FF2B5EF4-FFF2-40B4-BE49-F238E27FC236}">
              <a16:creationId xmlns:a16="http://schemas.microsoft.com/office/drawing/2014/main" id="{00000000-0008-0000-0000-00005A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23" name="Texto 17" hidden="1">
          <a:extLst>
            <a:ext uri="{FF2B5EF4-FFF2-40B4-BE49-F238E27FC236}">
              <a16:creationId xmlns:a16="http://schemas.microsoft.com/office/drawing/2014/main" id="{00000000-0008-0000-0000-00005B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24" name="Texto 17" hidden="1">
          <a:extLst>
            <a:ext uri="{FF2B5EF4-FFF2-40B4-BE49-F238E27FC236}">
              <a16:creationId xmlns:a16="http://schemas.microsoft.com/office/drawing/2014/main" id="{00000000-0008-0000-0000-00005C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25" name="Texto 17" hidden="1">
          <a:extLst>
            <a:ext uri="{FF2B5EF4-FFF2-40B4-BE49-F238E27FC236}">
              <a16:creationId xmlns:a16="http://schemas.microsoft.com/office/drawing/2014/main" id="{00000000-0008-0000-0000-00005D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26" name="Texto 17" hidden="1">
          <a:extLst>
            <a:ext uri="{FF2B5EF4-FFF2-40B4-BE49-F238E27FC236}">
              <a16:creationId xmlns:a16="http://schemas.microsoft.com/office/drawing/2014/main" id="{00000000-0008-0000-0000-00005E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27" name="Texto 17" hidden="1">
          <a:extLst>
            <a:ext uri="{FF2B5EF4-FFF2-40B4-BE49-F238E27FC236}">
              <a16:creationId xmlns:a16="http://schemas.microsoft.com/office/drawing/2014/main" id="{00000000-0008-0000-0000-00005F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28" name="Texto 17" hidden="1">
          <a:extLst>
            <a:ext uri="{FF2B5EF4-FFF2-40B4-BE49-F238E27FC236}">
              <a16:creationId xmlns:a16="http://schemas.microsoft.com/office/drawing/2014/main" id="{00000000-0008-0000-0000-000060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729" name="Texto 17" hidden="1">
          <a:extLst>
            <a:ext uri="{FF2B5EF4-FFF2-40B4-BE49-F238E27FC236}">
              <a16:creationId xmlns:a16="http://schemas.microsoft.com/office/drawing/2014/main" id="{00000000-0008-0000-0000-000061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730" name="Texto 17" hidden="1">
          <a:extLst>
            <a:ext uri="{FF2B5EF4-FFF2-40B4-BE49-F238E27FC236}">
              <a16:creationId xmlns:a16="http://schemas.microsoft.com/office/drawing/2014/main" id="{00000000-0008-0000-0000-000062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731" name="Texto 17" hidden="1">
          <a:extLst>
            <a:ext uri="{FF2B5EF4-FFF2-40B4-BE49-F238E27FC236}">
              <a16:creationId xmlns:a16="http://schemas.microsoft.com/office/drawing/2014/main" id="{00000000-0008-0000-0000-000063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732" name="Texto 17" hidden="1">
          <a:extLst>
            <a:ext uri="{FF2B5EF4-FFF2-40B4-BE49-F238E27FC236}">
              <a16:creationId xmlns:a16="http://schemas.microsoft.com/office/drawing/2014/main" id="{00000000-0008-0000-0000-000064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733" name="Texto 17" hidden="1">
          <a:extLst>
            <a:ext uri="{FF2B5EF4-FFF2-40B4-BE49-F238E27FC236}">
              <a16:creationId xmlns:a16="http://schemas.microsoft.com/office/drawing/2014/main" id="{00000000-0008-0000-0000-000065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734" name="Texto 17" hidden="1">
          <a:extLst>
            <a:ext uri="{FF2B5EF4-FFF2-40B4-BE49-F238E27FC236}">
              <a16:creationId xmlns:a16="http://schemas.microsoft.com/office/drawing/2014/main" id="{00000000-0008-0000-0000-000066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35" name="Texto 17" hidden="1">
          <a:extLst>
            <a:ext uri="{FF2B5EF4-FFF2-40B4-BE49-F238E27FC236}">
              <a16:creationId xmlns:a16="http://schemas.microsoft.com/office/drawing/2014/main" id="{00000000-0008-0000-0000-000067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36" name="Texto 17" hidden="1">
          <a:extLst>
            <a:ext uri="{FF2B5EF4-FFF2-40B4-BE49-F238E27FC236}">
              <a16:creationId xmlns:a16="http://schemas.microsoft.com/office/drawing/2014/main" id="{00000000-0008-0000-0000-000068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37" name="Texto 17" hidden="1">
          <a:extLst>
            <a:ext uri="{FF2B5EF4-FFF2-40B4-BE49-F238E27FC236}">
              <a16:creationId xmlns:a16="http://schemas.microsoft.com/office/drawing/2014/main" id="{00000000-0008-0000-0000-000069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38" name="Texto 17" hidden="1">
          <a:extLst>
            <a:ext uri="{FF2B5EF4-FFF2-40B4-BE49-F238E27FC236}">
              <a16:creationId xmlns:a16="http://schemas.microsoft.com/office/drawing/2014/main" id="{00000000-0008-0000-0000-00006A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39" name="Texto 17" hidden="1">
          <a:extLst>
            <a:ext uri="{FF2B5EF4-FFF2-40B4-BE49-F238E27FC236}">
              <a16:creationId xmlns:a16="http://schemas.microsoft.com/office/drawing/2014/main" id="{00000000-0008-0000-0000-00006B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40" name="Texto 17" hidden="1">
          <a:extLst>
            <a:ext uri="{FF2B5EF4-FFF2-40B4-BE49-F238E27FC236}">
              <a16:creationId xmlns:a16="http://schemas.microsoft.com/office/drawing/2014/main" id="{00000000-0008-0000-0000-00006C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41" name="Texto 17" hidden="1">
          <a:extLst>
            <a:ext uri="{FF2B5EF4-FFF2-40B4-BE49-F238E27FC236}">
              <a16:creationId xmlns:a16="http://schemas.microsoft.com/office/drawing/2014/main" id="{00000000-0008-0000-0000-00006D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5742" name="Texto 17" hidden="1">
          <a:extLst>
            <a:ext uri="{FF2B5EF4-FFF2-40B4-BE49-F238E27FC236}">
              <a16:creationId xmlns:a16="http://schemas.microsoft.com/office/drawing/2014/main" id="{00000000-0008-0000-0000-00006E160000}"/>
            </a:ext>
          </a:extLst>
        </xdr:cNvPr>
        <xdr:cNvSpPr txBox="1">
          <a:spLocks noChangeArrowheads="1"/>
        </xdr:cNvSpPr>
      </xdr:nvSpPr>
      <xdr:spPr bwMode="auto">
        <a:xfrm>
          <a:off x="55245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43" name="Texto 17" hidden="1">
          <a:extLst>
            <a:ext uri="{FF2B5EF4-FFF2-40B4-BE49-F238E27FC236}">
              <a16:creationId xmlns:a16="http://schemas.microsoft.com/office/drawing/2014/main" id="{00000000-0008-0000-0000-00006F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44" name="Texto 17" hidden="1">
          <a:extLst>
            <a:ext uri="{FF2B5EF4-FFF2-40B4-BE49-F238E27FC236}">
              <a16:creationId xmlns:a16="http://schemas.microsoft.com/office/drawing/2014/main" id="{00000000-0008-0000-0000-000070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45" name="Texto 17" hidden="1">
          <a:extLst>
            <a:ext uri="{FF2B5EF4-FFF2-40B4-BE49-F238E27FC236}">
              <a16:creationId xmlns:a16="http://schemas.microsoft.com/office/drawing/2014/main" id="{00000000-0008-0000-0000-000071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46" name="Texto 17" hidden="1">
          <a:extLst>
            <a:ext uri="{FF2B5EF4-FFF2-40B4-BE49-F238E27FC236}">
              <a16:creationId xmlns:a16="http://schemas.microsoft.com/office/drawing/2014/main" id="{00000000-0008-0000-0000-000072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47" name="Texto 17" hidden="1">
          <a:extLst>
            <a:ext uri="{FF2B5EF4-FFF2-40B4-BE49-F238E27FC236}">
              <a16:creationId xmlns:a16="http://schemas.microsoft.com/office/drawing/2014/main" id="{00000000-0008-0000-0000-000073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48" name="Texto 17" hidden="1">
          <a:extLst>
            <a:ext uri="{FF2B5EF4-FFF2-40B4-BE49-F238E27FC236}">
              <a16:creationId xmlns:a16="http://schemas.microsoft.com/office/drawing/2014/main" id="{00000000-0008-0000-0000-000074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49" name="Texto 17" hidden="1">
          <a:extLst>
            <a:ext uri="{FF2B5EF4-FFF2-40B4-BE49-F238E27FC236}">
              <a16:creationId xmlns:a16="http://schemas.microsoft.com/office/drawing/2014/main" id="{00000000-0008-0000-0000-000075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50" name="Texto 17" hidden="1">
          <a:extLst>
            <a:ext uri="{FF2B5EF4-FFF2-40B4-BE49-F238E27FC236}">
              <a16:creationId xmlns:a16="http://schemas.microsoft.com/office/drawing/2014/main" id="{00000000-0008-0000-0000-000076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751" name="Texto 17" hidden="1">
          <a:extLst>
            <a:ext uri="{FF2B5EF4-FFF2-40B4-BE49-F238E27FC236}">
              <a16:creationId xmlns:a16="http://schemas.microsoft.com/office/drawing/2014/main" id="{00000000-0008-0000-0000-000077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752" name="Texto 17" hidden="1">
          <a:extLst>
            <a:ext uri="{FF2B5EF4-FFF2-40B4-BE49-F238E27FC236}">
              <a16:creationId xmlns:a16="http://schemas.microsoft.com/office/drawing/2014/main" id="{00000000-0008-0000-0000-000078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753" name="Texto 17" hidden="1">
          <a:extLst>
            <a:ext uri="{FF2B5EF4-FFF2-40B4-BE49-F238E27FC236}">
              <a16:creationId xmlns:a16="http://schemas.microsoft.com/office/drawing/2014/main" id="{00000000-0008-0000-0000-000079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754" name="Texto 17" hidden="1">
          <a:extLst>
            <a:ext uri="{FF2B5EF4-FFF2-40B4-BE49-F238E27FC236}">
              <a16:creationId xmlns:a16="http://schemas.microsoft.com/office/drawing/2014/main" id="{00000000-0008-0000-0000-00007A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755" name="Texto 17" hidden="1">
          <a:extLst>
            <a:ext uri="{FF2B5EF4-FFF2-40B4-BE49-F238E27FC236}">
              <a16:creationId xmlns:a16="http://schemas.microsoft.com/office/drawing/2014/main" id="{00000000-0008-0000-0000-00007B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756" name="Texto 17" hidden="1">
          <a:extLst>
            <a:ext uri="{FF2B5EF4-FFF2-40B4-BE49-F238E27FC236}">
              <a16:creationId xmlns:a16="http://schemas.microsoft.com/office/drawing/2014/main" id="{00000000-0008-0000-0000-00007C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57" name="Texto 17" hidden="1">
          <a:extLst>
            <a:ext uri="{FF2B5EF4-FFF2-40B4-BE49-F238E27FC236}">
              <a16:creationId xmlns:a16="http://schemas.microsoft.com/office/drawing/2014/main" id="{00000000-0008-0000-0000-00007D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58" name="Texto 17" hidden="1">
          <a:extLst>
            <a:ext uri="{FF2B5EF4-FFF2-40B4-BE49-F238E27FC236}">
              <a16:creationId xmlns:a16="http://schemas.microsoft.com/office/drawing/2014/main" id="{00000000-0008-0000-0000-00007E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59" name="Texto 17" hidden="1">
          <a:extLst>
            <a:ext uri="{FF2B5EF4-FFF2-40B4-BE49-F238E27FC236}">
              <a16:creationId xmlns:a16="http://schemas.microsoft.com/office/drawing/2014/main" id="{00000000-0008-0000-0000-00007F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60" name="Texto 17" hidden="1">
          <a:extLst>
            <a:ext uri="{FF2B5EF4-FFF2-40B4-BE49-F238E27FC236}">
              <a16:creationId xmlns:a16="http://schemas.microsoft.com/office/drawing/2014/main" id="{00000000-0008-0000-0000-000080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61" name="Texto 17" hidden="1">
          <a:extLst>
            <a:ext uri="{FF2B5EF4-FFF2-40B4-BE49-F238E27FC236}">
              <a16:creationId xmlns:a16="http://schemas.microsoft.com/office/drawing/2014/main" id="{00000000-0008-0000-0000-000081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62" name="Texto 17" hidden="1">
          <a:extLst>
            <a:ext uri="{FF2B5EF4-FFF2-40B4-BE49-F238E27FC236}">
              <a16:creationId xmlns:a16="http://schemas.microsoft.com/office/drawing/2014/main" id="{00000000-0008-0000-0000-000082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63" name="Texto 17" hidden="1">
          <a:extLst>
            <a:ext uri="{FF2B5EF4-FFF2-40B4-BE49-F238E27FC236}">
              <a16:creationId xmlns:a16="http://schemas.microsoft.com/office/drawing/2014/main" id="{00000000-0008-0000-0000-000083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64" name="Texto 17" hidden="1">
          <a:extLst>
            <a:ext uri="{FF2B5EF4-FFF2-40B4-BE49-F238E27FC236}">
              <a16:creationId xmlns:a16="http://schemas.microsoft.com/office/drawing/2014/main" id="{00000000-0008-0000-0000-000084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765" name="Texto 17" hidden="1">
          <a:extLst>
            <a:ext uri="{FF2B5EF4-FFF2-40B4-BE49-F238E27FC236}">
              <a16:creationId xmlns:a16="http://schemas.microsoft.com/office/drawing/2014/main" id="{00000000-0008-0000-0000-000085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766" name="Texto 17" hidden="1">
          <a:extLst>
            <a:ext uri="{FF2B5EF4-FFF2-40B4-BE49-F238E27FC236}">
              <a16:creationId xmlns:a16="http://schemas.microsoft.com/office/drawing/2014/main" id="{00000000-0008-0000-0000-000086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767" name="Texto 17" hidden="1">
          <a:extLst>
            <a:ext uri="{FF2B5EF4-FFF2-40B4-BE49-F238E27FC236}">
              <a16:creationId xmlns:a16="http://schemas.microsoft.com/office/drawing/2014/main" id="{00000000-0008-0000-0000-000087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768" name="Texto 17" hidden="1">
          <a:extLst>
            <a:ext uri="{FF2B5EF4-FFF2-40B4-BE49-F238E27FC236}">
              <a16:creationId xmlns:a16="http://schemas.microsoft.com/office/drawing/2014/main" id="{00000000-0008-0000-0000-000088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769" name="Texto 17" hidden="1">
          <a:extLst>
            <a:ext uri="{FF2B5EF4-FFF2-40B4-BE49-F238E27FC236}">
              <a16:creationId xmlns:a16="http://schemas.microsoft.com/office/drawing/2014/main" id="{00000000-0008-0000-0000-000089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770" name="Texto 17" hidden="1">
          <a:extLst>
            <a:ext uri="{FF2B5EF4-FFF2-40B4-BE49-F238E27FC236}">
              <a16:creationId xmlns:a16="http://schemas.microsoft.com/office/drawing/2014/main" id="{00000000-0008-0000-0000-00008A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71" name="Texto 17" hidden="1">
          <a:extLst>
            <a:ext uri="{FF2B5EF4-FFF2-40B4-BE49-F238E27FC236}">
              <a16:creationId xmlns:a16="http://schemas.microsoft.com/office/drawing/2014/main" id="{00000000-0008-0000-0000-00008B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72" name="Texto 17" hidden="1">
          <a:extLst>
            <a:ext uri="{FF2B5EF4-FFF2-40B4-BE49-F238E27FC236}">
              <a16:creationId xmlns:a16="http://schemas.microsoft.com/office/drawing/2014/main" id="{00000000-0008-0000-0000-00008C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73" name="Texto 17" hidden="1">
          <a:extLst>
            <a:ext uri="{FF2B5EF4-FFF2-40B4-BE49-F238E27FC236}">
              <a16:creationId xmlns:a16="http://schemas.microsoft.com/office/drawing/2014/main" id="{00000000-0008-0000-0000-00008D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74" name="Texto 17" hidden="1">
          <a:extLst>
            <a:ext uri="{FF2B5EF4-FFF2-40B4-BE49-F238E27FC236}">
              <a16:creationId xmlns:a16="http://schemas.microsoft.com/office/drawing/2014/main" id="{00000000-0008-0000-0000-00008E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75" name="Texto 17" hidden="1">
          <a:extLst>
            <a:ext uri="{FF2B5EF4-FFF2-40B4-BE49-F238E27FC236}">
              <a16:creationId xmlns:a16="http://schemas.microsoft.com/office/drawing/2014/main" id="{00000000-0008-0000-0000-00008F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76" name="Texto 17" hidden="1">
          <a:extLst>
            <a:ext uri="{FF2B5EF4-FFF2-40B4-BE49-F238E27FC236}">
              <a16:creationId xmlns:a16="http://schemas.microsoft.com/office/drawing/2014/main" id="{00000000-0008-0000-0000-000090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77" name="Texto 17" hidden="1">
          <a:extLst>
            <a:ext uri="{FF2B5EF4-FFF2-40B4-BE49-F238E27FC236}">
              <a16:creationId xmlns:a16="http://schemas.microsoft.com/office/drawing/2014/main" id="{00000000-0008-0000-0000-000091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5778" name="Texto 17" hidden="1">
          <a:extLst>
            <a:ext uri="{FF2B5EF4-FFF2-40B4-BE49-F238E27FC236}">
              <a16:creationId xmlns:a16="http://schemas.microsoft.com/office/drawing/2014/main" id="{00000000-0008-0000-0000-000092160000}"/>
            </a:ext>
          </a:extLst>
        </xdr:cNvPr>
        <xdr:cNvSpPr txBox="1">
          <a:spLocks noChangeArrowheads="1"/>
        </xdr:cNvSpPr>
      </xdr:nvSpPr>
      <xdr:spPr bwMode="auto">
        <a:xfrm>
          <a:off x="55245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79" name="Texto 17" hidden="1">
          <a:extLst>
            <a:ext uri="{FF2B5EF4-FFF2-40B4-BE49-F238E27FC236}">
              <a16:creationId xmlns:a16="http://schemas.microsoft.com/office/drawing/2014/main" id="{00000000-0008-0000-0000-000093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80" name="Texto 17" hidden="1">
          <a:extLst>
            <a:ext uri="{FF2B5EF4-FFF2-40B4-BE49-F238E27FC236}">
              <a16:creationId xmlns:a16="http://schemas.microsoft.com/office/drawing/2014/main" id="{00000000-0008-0000-0000-000094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81" name="Texto 17" hidden="1">
          <a:extLst>
            <a:ext uri="{FF2B5EF4-FFF2-40B4-BE49-F238E27FC236}">
              <a16:creationId xmlns:a16="http://schemas.microsoft.com/office/drawing/2014/main" id="{00000000-0008-0000-0000-000095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82" name="Texto 17" hidden="1">
          <a:extLst>
            <a:ext uri="{FF2B5EF4-FFF2-40B4-BE49-F238E27FC236}">
              <a16:creationId xmlns:a16="http://schemas.microsoft.com/office/drawing/2014/main" id="{00000000-0008-0000-0000-000096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83" name="Texto 17" hidden="1">
          <a:extLst>
            <a:ext uri="{FF2B5EF4-FFF2-40B4-BE49-F238E27FC236}">
              <a16:creationId xmlns:a16="http://schemas.microsoft.com/office/drawing/2014/main" id="{00000000-0008-0000-0000-000097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84" name="Texto 17" hidden="1">
          <a:extLst>
            <a:ext uri="{FF2B5EF4-FFF2-40B4-BE49-F238E27FC236}">
              <a16:creationId xmlns:a16="http://schemas.microsoft.com/office/drawing/2014/main" id="{00000000-0008-0000-0000-000098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85" name="Texto 17" hidden="1">
          <a:extLst>
            <a:ext uri="{FF2B5EF4-FFF2-40B4-BE49-F238E27FC236}">
              <a16:creationId xmlns:a16="http://schemas.microsoft.com/office/drawing/2014/main" id="{00000000-0008-0000-0000-000099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86" name="Texto 17" hidden="1">
          <a:extLst>
            <a:ext uri="{FF2B5EF4-FFF2-40B4-BE49-F238E27FC236}">
              <a16:creationId xmlns:a16="http://schemas.microsoft.com/office/drawing/2014/main" id="{00000000-0008-0000-0000-00009A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787" name="Texto 17" hidden="1">
          <a:extLst>
            <a:ext uri="{FF2B5EF4-FFF2-40B4-BE49-F238E27FC236}">
              <a16:creationId xmlns:a16="http://schemas.microsoft.com/office/drawing/2014/main" id="{00000000-0008-0000-0000-00009B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788" name="Texto 17" hidden="1">
          <a:extLst>
            <a:ext uri="{FF2B5EF4-FFF2-40B4-BE49-F238E27FC236}">
              <a16:creationId xmlns:a16="http://schemas.microsoft.com/office/drawing/2014/main" id="{00000000-0008-0000-0000-00009C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789" name="Texto 17" hidden="1">
          <a:extLst>
            <a:ext uri="{FF2B5EF4-FFF2-40B4-BE49-F238E27FC236}">
              <a16:creationId xmlns:a16="http://schemas.microsoft.com/office/drawing/2014/main" id="{00000000-0008-0000-0000-00009D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790" name="Texto 17" hidden="1">
          <a:extLst>
            <a:ext uri="{FF2B5EF4-FFF2-40B4-BE49-F238E27FC236}">
              <a16:creationId xmlns:a16="http://schemas.microsoft.com/office/drawing/2014/main" id="{00000000-0008-0000-0000-00009E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791" name="Texto 17" hidden="1">
          <a:extLst>
            <a:ext uri="{FF2B5EF4-FFF2-40B4-BE49-F238E27FC236}">
              <a16:creationId xmlns:a16="http://schemas.microsoft.com/office/drawing/2014/main" id="{00000000-0008-0000-0000-00009F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792" name="Texto 17" hidden="1">
          <a:extLst>
            <a:ext uri="{FF2B5EF4-FFF2-40B4-BE49-F238E27FC236}">
              <a16:creationId xmlns:a16="http://schemas.microsoft.com/office/drawing/2014/main" id="{00000000-0008-0000-0000-0000A0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93" name="Texto 17" hidden="1">
          <a:extLst>
            <a:ext uri="{FF2B5EF4-FFF2-40B4-BE49-F238E27FC236}">
              <a16:creationId xmlns:a16="http://schemas.microsoft.com/office/drawing/2014/main" id="{00000000-0008-0000-0000-0000A1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94" name="Texto 17" hidden="1">
          <a:extLst>
            <a:ext uri="{FF2B5EF4-FFF2-40B4-BE49-F238E27FC236}">
              <a16:creationId xmlns:a16="http://schemas.microsoft.com/office/drawing/2014/main" id="{00000000-0008-0000-0000-0000A2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95" name="Texto 17" hidden="1">
          <a:extLst>
            <a:ext uri="{FF2B5EF4-FFF2-40B4-BE49-F238E27FC236}">
              <a16:creationId xmlns:a16="http://schemas.microsoft.com/office/drawing/2014/main" id="{00000000-0008-0000-0000-0000A3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96" name="Texto 17" hidden="1">
          <a:extLst>
            <a:ext uri="{FF2B5EF4-FFF2-40B4-BE49-F238E27FC236}">
              <a16:creationId xmlns:a16="http://schemas.microsoft.com/office/drawing/2014/main" id="{00000000-0008-0000-0000-0000A4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97" name="Texto 17" hidden="1">
          <a:extLst>
            <a:ext uri="{FF2B5EF4-FFF2-40B4-BE49-F238E27FC236}">
              <a16:creationId xmlns:a16="http://schemas.microsoft.com/office/drawing/2014/main" id="{00000000-0008-0000-0000-0000A5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98" name="Texto 17" hidden="1">
          <a:extLst>
            <a:ext uri="{FF2B5EF4-FFF2-40B4-BE49-F238E27FC236}">
              <a16:creationId xmlns:a16="http://schemas.microsoft.com/office/drawing/2014/main" id="{00000000-0008-0000-0000-0000A6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99" name="Texto 17" hidden="1">
          <a:extLst>
            <a:ext uri="{FF2B5EF4-FFF2-40B4-BE49-F238E27FC236}">
              <a16:creationId xmlns:a16="http://schemas.microsoft.com/office/drawing/2014/main" id="{00000000-0008-0000-0000-0000A7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00" name="Texto 17" hidden="1">
          <a:extLst>
            <a:ext uri="{FF2B5EF4-FFF2-40B4-BE49-F238E27FC236}">
              <a16:creationId xmlns:a16="http://schemas.microsoft.com/office/drawing/2014/main" id="{00000000-0008-0000-0000-0000A8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801" name="Texto 17" hidden="1">
          <a:extLst>
            <a:ext uri="{FF2B5EF4-FFF2-40B4-BE49-F238E27FC236}">
              <a16:creationId xmlns:a16="http://schemas.microsoft.com/office/drawing/2014/main" id="{00000000-0008-0000-0000-0000A9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802" name="Texto 17" hidden="1">
          <a:extLst>
            <a:ext uri="{FF2B5EF4-FFF2-40B4-BE49-F238E27FC236}">
              <a16:creationId xmlns:a16="http://schemas.microsoft.com/office/drawing/2014/main" id="{00000000-0008-0000-0000-0000AA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803" name="Texto 17" hidden="1">
          <a:extLst>
            <a:ext uri="{FF2B5EF4-FFF2-40B4-BE49-F238E27FC236}">
              <a16:creationId xmlns:a16="http://schemas.microsoft.com/office/drawing/2014/main" id="{00000000-0008-0000-0000-0000AB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804" name="Texto 17" hidden="1">
          <a:extLst>
            <a:ext uri="{FF2B5EF4-FFF2-40B4-BE49-F238E27FC236}">
              <a16:creationId xmlns:a16="http://schemas.microsoft.com/office/drawing/2014/main" id="{00000000-0008-0000-0000-0000AC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805" name="Texto 17" hidden="1">
          <a:extLst>
            <a:ext uri="{FF2B5EF4-FFF2-40B4-BE49-F238E27FC236}">
              <a16:creationId xmlns:a16="http://schemas.microsoft.com/office/drawing/2014/main" id="{00000000-0008-0000-0000-0000AD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806" name="Texto 17" hidden="1">
          <a:extLst>
            <a:ext uri="{FF2B5EF4-FFF2-40B4-BE49-F238E27FC236}">
              <a16:creationId xmlns:a16="http://schemas.microsoft.com/office/drawing/2014/main" id="{00000000-0008-0000-0000-0000AE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07" name="Texto 17" hidden="1">
          <a:extLst>
            <a:ext uri="{FF2B5EF4-FFF2-40B4-BE49-F238E27FC236}">
              <a16:creationId xmlns:a16="http://schemas.microsoft.com/office/drawing/2014/main" id="{00000000-0008-0000-0000-0000AF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08" name="Texto 17" hidden="1">
          <a:extLst>
            <a:ext uri="{FF2B5EF4-FFF2-40B4-BE49-F238E27FC236}">
              <a16:creationId xmlns:a16="http://schemas.microsoft.com/office/drawing/2014/main" id="{00000000-0008-0000-0000-0000B0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09" name="Texto 17" hidden="1">
          <a:extLst>
            <a:ext uri="{FF2B5EF4-FFF2-40B4-BE49-F238E27FC236}">
              <a16:creationId xmlns:a16="http://schemas.microsoft.com/office/drawing/2014/main" id="{00000000-0008-0000-0000-0000B1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10" name="Texto 17" hidden="1">
          <a:extLst>
            <a:ext uri="{FF2B5EF4-FFF2-40B4-BE49-F238E27FC236}">
              <a16:creationId xmlns:a16="http://schemas.microsoft.com/office/drawing/2014/main" id="{00000000-0008-0000-0000-0000B2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11" name="Texto 17" hidden="1">
          <a:extLst>
            <a:ext uri="{FF2B5EF4-FFF2-40B4-BE49-F238E27FC236}">
              <a16:creationId xmlns:a16="http://schemas.microsoft.com/office/drawing/2014/main" id="{00000000-0008-0000-0000-0000B3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12" name="Texto 17" hidden="1">
          <a:extLst>
            <a:ext uri="{FF2B5EF4-FFF2-40B4-BE49-F238E27FC236}">
              <a16:creationId xmlns:a16="http://schemas.microsoft.com/office/drawing/2014/main" id="{00000000-0008-0000-0000-0000B4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13" name="Texto 17" hidden="1">
          <a:extLst>
            <a:ext uri="{FF2B5EF4-FFF2-40B4-BE49-F238E27FC236}">
              <a16:creationId xmlns:a16="http://schemas.microsoft.com/office/drawing/2014/main" id="{00000000-0008-0000-0000-0000B5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5814" name="Texto 17" hidden="1">
          <a:extLst>
            <a:ext uri="{FF2B5EF4-FFF2-40B4-BE49-F238E27FC236}">
              <a16:creationId xmlns:a16="http://schemas.microsoft.com/office/drawing/2014/main" id="{00000000-0008-0000-0000-0000B6160000}"/>
            </a:ext>
          </a:extLst>
        </xdr:cNvPr>
        <xdr:cNvSpPr txBox="1">
          <a:spLocks noChangeArrowheads="1"/>
        </xdr:cNvSpPr>
      </xdr:nvSpPr>
      <xdr:spPr bwMode="auto">
        <a:xfrm>
          <a:off x="55245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15" name="Texto 17" hidden="1">
          <a:extLst>
            <a:ext uri="{FF2B5EF4-FFF2-40B4-BE49-F238E27FC236}">
              <a16:creationId xmlns:a16="http://schemas.microsoft.com/office/drawing/2014/main" id="{00000000-0008-0000-0000-0000B7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16" name="Texto 17" hidden="1">
          <a:extLst>
            <a:ext uri="{FF2B5EF4-FFF2-40B4-BE49-F238E27FC236}">
              <a16:creationId xmlns:a16="http://schemas.microsoft.com/office/drawing/2014/main" id="{00000000-0008-0000-0000-0000B8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17" name="Texto 17" hidden="1">
          <a:extLst>
            <a:ext uri="{FF2B5EF4-FFF2-40B4-BE49-F238E27FC236}">
              <a16:creationId xmlns:a16="http://schemas.microsoft.com/office/drawing/2014/main" id="{00000000-0008-0000-0000-0000B9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18" name="Texto 17" hidden="1">
          <a:extLst>
            <a:ext uri="{FF2B5EF4-FFF2-40B4-BE49-F238E27FC236}">
              <a16:creationId xmlns:a16="http://schemas.microsoft.com/office/drawing/2014/main" id="{00000000-0008-0000-0000-0000BA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19" name="Texto 17" hidden="1">
          <a:extLst>
            <a:ext uri="{FF2B5EF4-FFF2-40B4-BE49-F238E27FC236}">
              <a16:creationId xmlns:a16="http://schemas.microsoft.com/office/drawing/2014/main" id="{00000000-0008-0000-0000-0000BB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20" name="Texto 17" hidden="1">
          <a:extLst>
            <a:ext uri="{FF2B5EF4-FFF2-40B4-BE49-F238E27FC236}">
              <a16:creationId xmlns:a16="http://schemas.microsoft.com/office/drawing/2014/main" id="{00000000-0008-0000-0000-0000BC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21" name="Texto 17" hidden="1">
          <a:extLst>
            <a:ext uri="{FF2B5EF4-FFF2-40B4-BE49-F238E27FC236}">
              <a16:creationId xmlns:a16="http://schemas.microsoft.com/office/drawing/2014/main" id="{00000000-0008-0000-0000-0000BD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22" name="Texto 17" hidden="1">
          <a:extLst>
            <a:ext uri="{FF2B5EF4-FFF2-40B4-BE49-F238E27FC236}">
              <a16:creationId xmlns:a16="http://schemas.microsoft.com/office/drawing/2014/main" id="{00000000-0008-0000-0000-0000BE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823" name="Texto 17" hidden="1">
          <a:extLst>
            <a:ext uri="{FF2B5EF4-FFF2-40B4-BE49-F238E27FC236}">
              <a16:creationId xmlns:a16="http://schemas.microsoft.com/office/drawing/2014/main" id="{00000000-0008-0000-0000-0000BF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824" name="Texto 17" hidden="1">
          <a:extLst>
            <a:ext uri="{FF2B5EF4-FFF2-40B4-BE49-F238E27FC236}">
              <a16:creationId xmlns:a16="http://schemas.microsoft.com/office/drawing/2014/main" id="{00000000-0008-0000-0000-0000C0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825" name="Texto 17" hidden="1">
          <a:extLst>
            <a:ext uri="{FF2B5EF4-FFF2-40B4-BE49-F238E27FC236}">
              <a16:creationId xmlns:a16="http://schemas.microsoft.com/office/drawing/2014/main" id="{00000000-0008-0000-0000-0000C1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826" name="Texto 17" hidden="1">
          <a:extLst>
            <a:ext uri="{FF2B5EF4-FFF2-40B4-BE49-F238E27FC236}">
              <a16:creationId xmlns:a16="http://schemas.microsoft.com/office/drawing/2014/main" id="{00000000-0008-0000-0000-0000C2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827" name="Texto 17" hidden="1">
          <a:extLst>
            <a:ext uri="{FF2B5EF4-FFF2-40B4-BE49-F238E27FC236}">
              <a16:creationId xmlns:a16="http://schemas.microsoft.com/office/drawing/2014/main" id="{00000000-0008-0000-0000-0000C3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828" name="Texto 17" hidden="1">
          <a:extLst>
            <a:ext uri="{FF2B5EF4-FFF2-40B4-BE49-F238E27FC236}">
              <a16:creationId xmlns:a16="http://schemas.microsoft.com/office/drawing/2014/main" id="{00000000-0008-0000-0000-0000C4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29" name="Texto 17" hidden="1">
          <a:extLst>
            <a:ext uri="{FF2B5EF4-FFF2-40B4-BE49-F238E27FC236}">
              <a16:creationId xmlns:a16="http://schemas.microsoft.com/office/drawing/2014/main" id="{00000000-0008-0000-0000-0000C5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30" name="Texto 17" hidden="1">
          <a:extLst>
            <a:ext uri="{FF2B5EF4-FFF2-40B4-BE49-F238E27FC236}">
              <a16:creationId xmlns:a16="http://schemas.microsoft.com/office/drawing/2014/main" id="{00000000-0008-0000-0000-0000C6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31" name="Texto 17" hidden="1">
          <a:extLst>
            <a:ext uri="{FF2B5EF4-FFF2-40B4-BE49-F238E27FC236}">
              <a16:creationId xmlns:a16="http://schemas.microsoft.com/office/drawing/2014/main" id="{00000000-0008-0000-0000-0000C7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32" name="Texto 17" hidden="1">
          <a:extLst>
            <a:ext uri="{FF2B5EF4-FFF2-40B4-BE49-F238E27FC236}">
              <a16:creationId xmlns:a16="http://schemas.microsoft.com/office/drawing/2014/main" id="{00000000-0008-0000-0000-0000C8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33" name="Texto 17" hidden="1">
          <a:extLst>
            <a:ext uri="{FF2B5EF4-FFF2-40B4-BE49-F238E27FC236}">
              <a16:creationId xmlns:a16="http://schemas.microsoft.com/office/drawing/2014/main" id="{00000000-0008-0000-0000-0000C9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34" name="Texto 17" hidden="1">
          <a:extLst>
            <a:ext uri="{FF2B5EF4-FFF2-40B4-BE49-F238E27FC236}">
              <a16:creationId xmlns:a16="http://schemas.microsoft.com/office/drawing/2014/main" id="{00000000-0008-0000-0000-0000CA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35" name="Texto 17" hidden="1">
          <a:extLst>
            <a:ext uri="{FF2B5EF4-FFF2-40B4-BE49-F238E27FC236}">
              <a16:creationId xmlns:a16="http://schemas.microsoft.com/office/drawing/2014/main" id="{00000000-0008-0000-0000-0000CB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36" name="Texto 17" hidden="1">
          <a:extLst>
            <a:ext uri="{FF2B5EF4-FFF2-40B4-BE49-F238E27FC236}">
              <a16:creationId xmlns:a16="http://schemas.microsoft.com/office/drawing/2014/main" id="{00000000-0008-0000-0000-0000CC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837" name="Texto 17" hidden="1">
          <a:extLst>
            <a:ext uri="{FF2B5EF4-FFF2-40B4-BE49-F238E27FC236}">
              <a16:creationId xmlns:a16="http://schemas.microsoft.com/office/drawing/2014/main" id="{00000000-0008-0000-0000-0000CD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838" name="Texto 17" hidden="1">
          <a:extLst>
            <a:ext uri="{FF2B5EF4-FFF2-40B4-BE49-F238E27FC236}">
              <a16:creationId xmlns:a16="http://schemas.microsoft.com/office/drawing/2014/main" id="{00000000-0008-0000-0000-0000CE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839" name="Texto 17" hidden="1">
          <a:extLst>
            <a:ext uri="{FF2B5EF4-FFF2-40B4-BE49-F238E27FC236}">
              <a16:creationId xmlns:a16="http://schemas.microsoft.com/office/drawing/2014/main" id="{00000000-0008-0000-0000-0000CF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840" name="Texto 17" hidden="1">
          <a:extLst>
            <a:ext uri="{FF2B5EF4-FFF2-40B4-BE49-F238E27FC236}">
              <a16:creationId xmlns:a16="http://schemas.microsoft.com/office/drawing/2014/main" id="{00000000-0008-0000-0000-0000D0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841" name="Texto 17" hidden="1">
          <a:extLst>
            <a:ext uri="{FF2B5EF4-FFF2-40B4-BE49-F238E27FC236}">
              <a16:creationId xmlns:a16="http://schemas.microsoft.com/office/drawing/2014/main" id="{00000000-0008-0000-0000-0000D1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842" name="Texto 17" hidden="1">
          <a:extLst>
            <a:ext uri="{FF2B5EF4-FFF2-40B4-BE49-F238E27FC236}">
              <a16:creationId xmlns:a16="http://schemas.microsoft.com/office/drawing/2014/main" id="{00000000-0008-0000-0000-0000D2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43" name="Texto 17" hidden="1">
          <a:extLst>
            <a:ext uri="{FF2B5EF4-FFF2-40B4-BE49-F238E27FC236}">
              <a16:creationId xmlns:a16="http://schemas.microsoft.com/office/drawing/2014/main" id="{00000000-0008-0000-0000-0000D3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44" name="Texto 17" hidden="1">
          <a:extLst>
            <a:ext uri="{FF2B5EF4-FFF2-40B4-BE49-F238E27FC236}">
              <a16:creationId xmlns:a16="http://schemas.microsoft.com/office/drawing/2014/main" id="{00000000-0008-0000-0000-0000D4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45" name="Texto 17" hidden="1">
          <a:extLst>
            <a:ext uri="{FF2B5EF4-FFF2-40B4-BE49-F238E27FC236}">
              <a16:creationId xmlns:a16="http://schemas.microsoft.com/office/drawing/2014/main" id="{00000000-0008-0000-0000-0000D5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46" name="Texto 17" hidden="1">
          <a:extLst>
            <a:ext uri="{FF2B5EF4-FFF2-40B4-BE49-F238E27FC236}">
              <a16:creationId xmlns:a16="http://schemas.microsoft.com/office/drawing/2014/main" id="{00000000-0008-0000-0000-0000D6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47" name="Texto 17" hidden="1">
          <a:extLst>
            <a:ext uri="{FF2B5EF4-FFF2-40B4-BE49-F238E27FC236}">
              <a16:creationId xmlns:a16="http://schemas.microsoft.com/office/drawing/2014/main" id="{00000000-0008-0000-0000-0000D7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48" name="Texto 17" hidden="1">
          <a:extLst>
            <a:ext uri="{FF2B5EF4-FFF2-40B4-BE49-F238E27FC236}">
              <a16:creationId xmlns:a16="http://schemas.microsoft.com/office/drawing/2014/main" id="{00000000-0008-0000-0000-0000D8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49" name="Texto 17" hidden="1">
          <a:extLst>
            <a:ext uri="{FF2B5EF4-FFF2-40B4-BE49-F238E27FC236}">
              <a16:creationId xmlns:a16="http://schemas.microsoft.com/office/drawing/2014/main" id="{00000000-0008-0000-0000-0000D9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5850" name="Texto 17" hidden="1">
          <a:extLst>
            <a:ext uri="{FF2B5EF4-FFF2-40B4-BE49-F238E27FC236}">
              <a16:creationId xmlns:a16="http://schemas.microsoft.com/office/drawing/2014/main" id="{00000000-0008-0000-0000-0000DA160000}"/>
            </a:ext>
          </a:extLst>
        </xdr:cNvPr>
        <xdr:cNvSpPr txBox="1">
          <a:spLocks noChangeArrowheads="1"/>
        </xdr:cNvSpPr>
      </xdr:nvSpPr>
      <xdr:spPr bwMode="auto">
        <a:xfrm>
          <a:off x="55245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51" name="Texto 17" hidden="1">
          <a:extLst>
            <a:ext uri="{FF2B5EF4-FFF2-40B4-BE49-F238E27FC236}">
              <a16:creationId xmlns:a16="http://schemas.microsoft.com/office/drawing/2014/main" id="{00000000-0008-0000-0000-0000DB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52" name="Texto 17" hidden="1">
          <a:extLst>
            <a:ext uri="{FF2B5EF4-FFF2-40B4-BE49-F238E27FC236}">
              <a16:creationId xmlns:a16="http://schemas.microsoft.com/office/drawing/2014/main" id="{00000000-0008-0000-0000-0000DC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53" name="Texto 17" hidden="1">
          <a:extLst>
            <a:ext uri="{FF2B5EF4-FFF2-40B4-BE49-F238E27FC236}">
              <a16:creationId xmlns:a16="http://schemas.microsoft.com/office/drawing/2014/main" id="{00000000-0008-0000-0000-0000DD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54" name="Texto 17" hidden="1">
          <a:extLst>
            <a:ext uri="{FF2B5EF4-FFF2-40B4-BE49-F238E27FC236}">
              <a16:creationId xmlns:a16="http://schemas.microsoft.com/office/drawing/2014/main" id="{00000000-0008-0000-0000-0000DE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55" name="Texto 17" hidden="1">
          <a:extLst>
            <a:ext uri="{FF2B5EF4-FFF2-40B4-BE49-F238E27FC236}">
              <a16:creationId xmlns:a16="http://schemas.microsoft.com/office/drawing/2014/main" id="{00000000-0008-0000-0000-0000DF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56" name="Texto 17" hidden="1">
          <a:extLst>
            <a:ext uri="{FF2B5EF4-FFF2-40B4-BE49-F238E27FC236}">
              <a16:creationId xmlns:a16="http://schemas.microsoft.com/office/drawing/2014/main" id="{00000000-0008-0000-0000-0000E0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57" name="Texto 17" hidden="1">
          <a:extLst>
            <a:ext uri="{FF2B5EF4-FFF2-40B4-BE49-F238E27FC236}">
              <a16:creationId xmlns:a16="http://schemas.microsoft.com/office/drawing/2014/main" id="{00000000-0008-0000-0000-0000E1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58" name="Texto 17" hidden="1">
          <a:extLst>
            <a:ext uri="{FF2B5EF4-FFF2-40B4-BE49-F238E27FC236}">
              <a16:creationId xmlns:a16="http://schemas.microsoft.com/office/drawing/2014/main" id="{00000000-0008-0000-0000-0000E2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859" name="Texto 17" hidden="1">
          <a:extLst>
            <a:ext uri="{FF2B5EF4-FFF2-40B4-BE49-F238E27FC236}">
              <a16:creationId xmlns:a16="http://schemas.microsoft.com/office/drawing/2014/main" id="{00000000-0008-0000-0000-0000E3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860" name="Texto 17" hidden="1">
          <a:extLst>
            <a:ext uri="{FF2B5EF4-FFF2-40B4-BE49-F238E27FC236}">
              <a16:creationId xmlns:a16="http://schemas.microsoft.com/office/drawing/2014/main" id="{00000000-0008-0000-0000-0000E4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861" name="Texto 17" hidden="1">
          <a:extLst>
            <a:ext uri="{FF2B5EF4-FFF2-40B4-BE49-F238E27FC236}">
              <a16:creationId xmlns:a16="http://schemas.microsoft.com/office/drawing/2014/main" id="{00000000-0008-0000-0000-0000E5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862" name="Texto 17" hidden="1">
          <a:extLst>
            <a:ext uri="{FF2B5EF4-FFF2-40B4-BE49-F238E27FC236}">
              <a16:creationId xmlns:a16="http://schemas.microsoft.com/office/drawing/2014/main" id="{00000000-0008-0000-0000-0000E6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863" name="Texto 17" hidden="1">
          <a:extLst>
            <a:ext uri="{FF2B5EF4-FFF2-40B4-BE49-F238E27FC236}">
              <a16:creationId xmlns:a16="http://schemas.microsoft.com/office/drawing/2014/main" id="{00000000-0008-0000-0000-0000E7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864" name="Texto 17" hidden="1">
          <a:extLst>
            <a:ext uri="{FF2B5EF4-FFF2-40B4-BE49-F238E27FC236}">
              <a16:creationId xmlns:a16="http://schemas.microsoft.com/office/drawing/2014/main" id="{00000000-0008-0000-0000-0000E8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65" name="Texto 17" hidden="1">
          <a:extLst>
            <a:ext uri="{FF2B5EF4-FFF2-40B4-BE49-F238E27FC236}">
              <a16:creationId xmlns:a16="http://schemas.microsoft.com/office/drawing/2014/main" id="{00000000-0008-0000-0000-0000E9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66" name="Texto 17" hidden="1">
          <a:extLst>
            <a:ext uri="{FF2B5EF4-FFF2-40B4-BE49-F238E27FC236}">
              <a16:creationId xmlns:a16="http://schemas.microsoft.com/office/drawing/2014/main" id="{00000000-0008-0000-0000-0000EA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67" name="Texto 17" hidden="1">
          <a:extLst>
            <a:ext uri="{FF2B5EF4-FFF2-40B4-BE49-F238E27FC236}">
              <a16:creationId xmlns:a16="http://schemas.microsoft.com/office/drawing/2014/main" id="{00000000-0008-0000-0000-0000EB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68" name="Texto 17" hidden="1">
          <a:extLst>
            <a:ext uri="{FF2B5EF4-FFF2-40B4-BE49-F238E27FC236}">
              <a16:creationId xmlns:a16="http://schemas.microsoft.com/office/drawing/2014/main" id="{00000000-0008-0000-0000-0000EC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69" name="Texto 17" hidden="1">
          <a:extLst>
            <a:ext uri="{FF2B5EF4-FFF2-40B4-BE49-F238E27FC236}">
              <a16:creationId xmlns:a16="http://schemas.microsoft.com/office/drawing/2014/main" id="{00000000-0008-0000-0000-0000ED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70" name="Texto 17" hidden="1">
          <a:extLst>
            <a:ext uri="{FF2B5EF4-FFF2-40B4-BE49-F238E27FC236}">
              <a16:creationId xmlns:a16="http://schemas.microsoft.com/office/drawing/2014/main" id="{00000000-0008-0000-0000-0000EE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71" name="Texto 17" hidden="1">
          <a:extLst>
            <a:ext uri="{FF2B5EF4-FFF2-40B4-BE49-F238E27FC236}">
              <a16:creationId xmlns:a16="http://schemas.microsoft.com/office/drawing/2014/main" id="{00000000-0008-0000-0000-0000EF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72" name="Texto 17" hidden="1">
          <a:extLst>
            <a:ext uri="{FF2B5EF4-FFF2-40B4-BE49-F238E27FC236}">
              <a16:creationId xmlns:a16="http://schemas.microsoft.com/office/drawing/2014/main" id="{00000000-0008-0000-0000-0000F0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873" name="Texto 17" hidden="1">
          <a:extLst>
            <a:ext uri="{FF2B5EF4-FFF2-40B4-BE49-F238E27FC236}">
              <a16:creationId xmlns:a16="http://schemas.microsoft.com/office/drawing/2014/main" id="{00000000-0008-0000-0000-0000F1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874" name="Texto 17" hidden="1">
          <a:extLst>
            <a:ext uri="{FF2B5EF4-FFF2-40B4-BE49-F238E27FC236}">
              <a16:creationId xmlns:a16="http://schemas.microsoft.com/office/drawing/2014/main" id="{00000000-0008-0000-0000-0000F2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875" name="Texto 17" hidden="1">
          <a:extLst>
            <a:ext uri="{FF2B5EF4-FFF2-40B4-BE49-F238E27FC236}">
              <a16:creationId xmlns:a16="http://schemas.microsoft.com/office/drawing/2014/main" id="{00000000-0008-0000-0000-0000F3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876" name="Texto 17" hidden="1">
          <a:extLst>
            <a:ext uri="{FF2B5EF4-FFF2-40B4-BE49-F238E27FC236}">
              <a16:creationId xmlns:a16="http://schemas.microsoft.com/office/drawing/2014/main" id="{00000000-0008-0000-0000-0000F4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877" name="Texto 17" hidden="1">
          <a:extLst>
            <a:ext uri="{FF2B5EF4-FFF2-40B4-BE49-F238E27FC236}">
              <a16:creationId xmlns:a16="http://schemas.microsoft.com/office/drawing/2014/main" id="{00000000-0008-0000-0000-0000F5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878" name="Texto 17" hidden="1">
          <a:extLst>
            <a:ext uri="{FF2B5EF4-FFF2-40B4-BE49-F238E27FC236}">
              <a16:creationId xmlns:a16="http://schemas.microsoft.com/office/drawing/2014/main" id="{00000000-0008-0000-0000-0000F6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79" name="Texto 17" hidden="1">
          <a:extLst>
            <a:ext uri="{FF2B5EF4-FFF2-40B4-BE49-F238E27FC236}">
              <a16:creationId xmlns:a16="http://schemas.microsoft.com/office/drawing/2014/main" id="{00000000-0008-0000-0000-0000F7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80" name="Texto 17" hidden="1">
          <a:extLst>
            <a:ext uri="{FF2B5EF4-FFF2-40B4-BE49-F238E27FC236}">
              <a16:creationId xmlns:a16="http://schemas.microsoft.com/office/drawing/2014/main" id="{00000000-0008-0000-0000-0000F8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81" name="Texto 17" hidden="1">
          <a:extLst>
            <a:ext uri="{FF2B5EF4-FFF2-40B4-BE49-F238E27FC236}">
              <a16:creationId xmlns:a16="http://schemas.microsoft.com/office/drawing/2014/main" id="{00000000-0008-0000-0000-0000F9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82" name="Texto 17" hidden="1">
          <a:extLst>
            <a:ext uri="{FF2B5EF4-FFF2-40B4-BE49-F238E27FC236}">
              <a16:creationId xmlns:a16="http://schemas.microsoft.com/office/drawing/2014/main" id="{00000000-0008-0000-0000-0000FA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83" name="Texto 17" hidden="1">
          <a:extLst>
            <a:ext uri="{FF2B5EF4-FFF2-40B4-BE49-F238E27FC236}">
              <a16:creationId xmlns:a16="http://schemas.microsoft.com/office/drawing/2014/main" id="{00000000-0008-0000-0000-0000FB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84" name="Texto 17" hidden="1">
          <a:extLst>
            <a:ext uri="{FF2B5EF4-FFF2-40B4-BE49-F238E27FC236}">
              <a16:creationId xmlns:a16="http://schemas.microsoft.com/office/drawing/2014/main" id="{00000000-0008-0000-0000-0000FC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85" name="Texto 17" hidden="1">
          <a:extLst>
            <a:ext uri="{FF2B5EF4-FFF2-40B4-BE49-F238E27FC236}">
              <a16:creationId xmlns:a16="http://schemas.microsoft.com/office/drawing/2014/main" id="{00000000-0008-0000-0000-0000FD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5886" name="Texto 17" hidden="1">
          <a:extLst>
            <a:ext uri="{FF2B5EF4-FFF2-40B4-BE49-F238E27FC236}">
              <a16:creationId xmlns:a16="http://schemas.microsoft.com/office/drawing/2014/main" id="{00000000-0008-0000-0000-0000FE160000}"/>
            </a:ext>
          </a:extLst>
        </xdr:cNvPr>
        <xdr:cNvSpPr txBox="1">
          <a:spLocks noChangeArrowheads="1"/>
        </xdr:cNvSpPr>
      </xdr:nvSpPr>
      <xdr:spPr bwMode="auto">
        <a:xfrm>
          <a:off x="55245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87" name="Texto 17" hidden="1">
          <a:extLst>
            <a:ext uri="{FF2B5EF4-FFF2-40B4-BE49-F238E27FC236}">
              <a16:creationId xmlns:a16="http://schemas.microsoft.com/office/drawing/2014/main" id="{00000000-0008-0000-0000-0000FF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88" name="Texto 17" hidden="1">
          <a:extLst>
            <a:ext uri="{FF2B5EF4-FFF2-40B4-BE49-F238E27FC236}">
              <a16:creationId xmlns:a16="http://schemas.microsoft.com/office/drawing/2014/main" id="{00000000-0008-0000-0000-000000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89" name="Texto 17" hidden="1">
          <a:extLst>
            <a:ext uri="{FF2B5EF4-FFF2-40B4-BE49-F238E27FC236}">
              <a16:creationId xmlns:a16="http://schemas.microsoft.com/office/drawing/2014/main" id="{00000000-0008-0000-0000-000001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90" name="Texto 17" hidden="1">
          <a:extLst>
            <a:ext uri="{FF2B5EF4-FFF2-40B4-BE49-F238E27FC236}">
              <a16:creationId xmlns:a16="http://schemas.microsoft.com/office/drawing/2014/main" id="{00000000-0008-0000-0000-000002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91" name="Texto 17" hidden="1">
          <a:extLst>
            <a:ext uri="{FF2B5EF4-FFF2-40B4-BE49-F238E27FC236}">
              <a16:creationId xmlns:a16="http://schemas.microsoft.com/office/drawing/2014/main" id="{00000000-0008-0000-0000-000003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92" name="Texto 17" hidden="1">
          <a:extLst>
            <a:ext uri="{FF2B5EF4-FFF2-40B4-BE49-F238E27FC236}">
              <a16:creationId xmlns:a16="http://schemas.microsoft.com/office/drawing/2014/main" id="{00000000-0008-0000-0000-000004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93" name="Texto 17" hidden="1">
          <a:extLst>
            <a:ext uri="{FF2B5EF4-FFF2-40B4-BE49-F238E27FC236}">
              <a16:creationId xmlns:a16="http://schemas.microsoft.com/office/drawing/2014/main" id="{00000000-0008-0000-0000-000005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94" name="Texto 17" hidden="1">
          <a:extLst>
            <a:ext uri="{FF2B5EF4-FFF2-40B4-BE49-F238E27FC236}">
              <a16:creationId xmlns:a16="http://schemas.microsoft.com/office/drawing/2014/main" id="{00000000-0008-0000-0000-000006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895" name="Texto 17" hidden="1">
          <a:extLst>
            <a:ext uri="{FF2B5EF4-FFF2-40B4-BE49-F238E27FC236}">
              <a16:creationId xmlns:a16="http://schemas.microsoft.com/office/drawing/2014/main" id="{00000000-0008-0000-0000-000007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896" name="Texto 17" hidden="1">
          <a:extLst>
            <a:ext uri="{FF2B5EF4-FFF2-40B4-BE49-F238E27FC236}">
              <a16:creationId xmlns:a16="http://schemas.microsoft.com/office/drawing/2014/main" id="{00000000-0008-0000-0000-000008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897" name="Texto 17" hidden="1">
          <a:extLst>
            <a:ext uri="{FF2B5EF4-FFF2-40B4-BE49-F238E27FC236}">
              <a16:creationId xmlns:a16="http://schemas.microsoft.com/office/drawing/2014/main" id="{00000000-0008-0000-0000-000009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898" name="Texto 17" hidden="1">
          <a:extLst>
            <a:ext uri="{FF2B5EF4-FFF2-40B4-BE49-F238E27FC236}">
              <a16:creationId xmlns:a16="http://schemas.microsoft.com/office/drawing/2014/main" id="{00000000-0008-0000-0000-00000A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899" name="Texto 17" hidden="1">
          <a:extLst>
            <a:ext uri="{FF2B5EF4-FFF2-40B4-BE49-F238E27FC236}">
              <a16:creationId xmlns:a16="http://schemas.microsoft.com/office/drawing/2014/main" id="{00000000-0008-0000-0000-00000B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900" name="Texto 17" hidden="1">
          <a:extLst>
            <a:ext uri="{FF2B5EF4-FFF2-40B4-BE49-F238E27FC236}">
              <a16:creationId xmlns:a16="http://schemas.microsoft.com/office/drawing/2014/main" id="{00000000-0008-0000-0000-00000C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01" name="Texto 17" hidden="1">
          <a:extLst>
            <a:ext uri="{FF2B5EF4-FFF2-40B4-BE49-F238E27FC236}">
              <a16:creationId xmlns:a16="http://schemas.microsoft.com/office/drawing/2014/main" id="{00000000-0008-0000-0000-00000D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02" name="Texto 17" hidden="1">
          <a:extLst>
            <a:ext uri="{FF2B5EF4-FFF2-40B4-BE49-F238E27FC236}">
              <a16:creationId xmlns:a16="http://schemas.microsoft.com/office/drawing/2014/main" id="{00000000-0008-0000-0000-00000E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03" name="Texto 17" hidden="1">
          <a:extLst>
            <a:ext uri="{FF2B5EF4-FFF2-40B4-BE49-F238E27FC236}">
              <a16:creationId xmlns:a16="http://schemas.microsoft.com/office/drawing/2014/main" id="{00000000-0008-0000-0000-00000F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04" name="Texto 17" hidden="1">
          <a:extLst>
            <a:ext uri="{FF2B5EF4-FFF2-40B4-BE49-F238E27FC236}">
              <a16:creationId xmlns:a16="http://schemas.microsoft.com/office/drawing/2014/main" id="{00000000-0008-0000-0000-000010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05" name="Texto 17" hidden="1">
          <a:extLst>
            <a:ext uri="{FF2B5EF4-FFF2-40B4-BE49-F238E27FC236}">
              <a16:creationId xmlns:a16="http://schemas.microsoft.com/office/drawing/2014/main" id="{00000000-0008-0000-0000-000011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06" name="Texto 17" hidden="1">
          <a:extLst>
            <a:ext uri="{FF2B5EF4-FFF2-40B4-BE49-F238E27FC236}">
              <a16:creationId xmlns:a16="http://schemas.microsoft.com/office/drawing/2014/main" id="{00000000-0008-0000-0000-000012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07" name="Texto 17" hidden="1">
          <a:extLst>
            <a:ext uri="{FF2B5EF4-FFF2-40B4-BE49-F238E27FC236}">
              <a16:creationId xmlns:a16="http://schemas.microsoft.com/office/drawing/2014/main" id="{00000000-0008-0000-0000-000013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08" name="Texto 17" hidden="1">
          <a:extLst>
            <a:ext uri="{FF2B5EF4-FFF2-40B4-BE49-F238E27FC236}">
              <a16:creationId xmlns:a16="http://schemas.microsoft.com/office/drawing/2014/main" id="{00000000-0008-0000-0000-000014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909" name="Texto 17" hidden="1">
          <a:extLst>
            <a:ext uri="{FF2B5EF4-FFF2-40B4-BE49-F238E27FC236}">
              <a16:creationId xmlns:a16="http://schemas.microsoft.com/office/drawing/2014/main" id="{00000000-0008-0000-0000-000015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910" name="Texto 17" hidden="1">
          <a:extLst>
            <a:ext uri="{FF2B5EF4-FFF2-40B4-BE49-F238E27FC236}">
              <a16:creationId xmlns:a16="http://schemas.microsoft.com/office/drawing/2014/main" id="{00000000-0008-0000-0000-000016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911" name="Texto 17" hidden="1">
          <a:extLst>
            <a:ext uri="{FF2B5EF4-FFF2-40B4-BE49-F238E27FC236}">
              <a16:creationId xmlns:a16="http://schemas.microsoft.com/office/drawing/2014/main" id="{00000000-0008-0000-0000-000017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912" name="Texto 17" hidden="1">
          <a:extLst>
            <a:ext uri="{FF2B5EF4-FFF2-40B4-BE49-F238E27FC236}">
              <a16:creationId xmlns:a16="http://schemas.microsoft.com/office/drawing/2014/main" id="{00000000-0008-0000-0000-000018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913" name="Texto 17" hidden="1">
          <a:extLst>
            <a:ext uri="{FF2B5EF4-FFF2-40B4-BE49-F238E27FC236}">
              <a16:creationId xmlns:a16="http://schemas.microsoft.com/office/drawing/2014/main" id="{00000000-0008-0000-0000-000019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914" name="Texto 17" hidden="1">
          <a:extLst>
            <a:ext uri="{FF2B5EF4-FFF2-40B4-BE49-F238E27FC236}">
              <a16:creationId xmlns:a16="http://schemas.microsoft.com/office/drawing/2014/main" id="{00000000-0008-0000-0000-00001A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15" name="Texto 17" hidden="1">
          <a:extLst>
            <a:ext uri="{FF2B5EF4-FFF2-40B4-BE49-F238E27FC236}">
              <a16:creationId xmlns:a16="http://schemas.microsoft.com/office/drawing/2014/main" id="{00000000-0008-0000-0000-00001B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16" name="Texto 17" hidden="1">
          <a:extLst>
            <a:ext uri="{FF2B5EF4-FFF2-40B4-BE49-F238E27FC236}">
              <a16:creationId xmlns:a16="http://schemas.microsoft.com/office/drawing/2014/main" id="{00000000-0008-0000-0000-00001C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17" name="Texto 17" hidden="1">
          <a:extLst>
            <a:ext uri="{FF2B5EF4-FFF2-40B4-BE49-F238E27FC236}">
              <a16:creationId xmlns:a16="http://schemas.microsoft.com/office/drawing/2014/main" id="{00000000-0008-0000-0000-00001D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18" name="Texto 17" hidden="1">
          <a:extLst>
            <a:ext uri="{FF2B5EF4-FFF2-40B4-BE49-F238E27FC236}">
              <a16:creationId xmlns:a16="http://schemas.microsoft.com/office/drawing/2014/main" id="{00000000-0008-0000-0000-00001E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19" name="Texto 17" hidden="1">
          <a:extLst>
            <a:ext uri="{FF2B5EF4-FFF2-40B4-BE49-F238E27FC236}">
              <a16:creationId xmlns:a16="http://schemas.microsoft.com/office/drawing/2014/main" id="{00000000-0008-0000-0000-00001F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20" name="Texto 17" hidden="1">
          <a:extLst>
            <a:ext uri="{FF2B5EF4-FFF2-40B4-BE49-F238E27FC236}">
              <a16:creationId xmlns:a16="http://schemas.microsoft.com/office/drawing/2014/main" id="{00000000-0008-0000-0000-000020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21" name="Texto 17" hidden="1">
          <a:extLst>
            <a:ext uri="{FF2B5EF4-FFF2-40B4-BE49-F238E27FC236}">
              <a16:creationId xmlns:a16="http://schemas.microsoft.com/office/drawing/2014/main" id="{00000000-0008-0000-0000-000021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5922" name="Texto 17" hidden="1">
          <a:extLst>
            <a:ext uri="{FF2B5EF4-FFF2-40B4-BE49-F238E27FC236}">
              <a16:creationId xmlns:a16="http://schemas.microsoft.com/office/drawing/2014/main" id="{00000000-0008-0000-0000-000022170000}"/>
            </a:ext>
          </a:extLst>
        </xdr:cNvPr>
        <xdr:cNvSpPr txBox="1">
          <a:spLocks noChangeArrowheads="1"/>
        </xdr:cNvSpPr>
      </xdr:nvSpPr>
      <xdr:spPr bwMode="auto">
        <a:xfrm>
          <a:off x="55245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23" name="Texto 17" hidden="1">
          <a:extLst>
            <a:ext uri="{FF2B5EF4-FFF2-40B4-BE49-F238E27FC236}">
              <a16:creationId xmlns:a16="http://schemas.microsoft.com/office/drawing/2014/main" id="{00000000-0008-0000-0000-000023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24" name="Texto 17" hidden="1">
          <a:extLst>
            <a:ext uri="{FF2B5EF4-FFF2-40B4-BE49-F238E27FC236}">
              <a16:creationId xmlns:a16="http://schemas.microsoft.com/office/drawing/2014/main" id="{00000000-0008-0000-0000-000024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25" name="Texto 17" hidden="1">
          <a:extLst>
            <a:ext uri="{FF2B5EF4-FFF2-40B4-BE49-F238E27FC236}">
              <a16:creationId xmlns:a16="http://schemas.microsoft.com/office/drawing/2014/main" id="{00000000-0008-0000-0000-000025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26" name="Texto 17" hidden="1">
          <a:extLst>
            <a:ext uri="{FF2B5EF4-FFF2-40B4-BE49-F238E27FC236}">
              <a16:creationId xmlns:a16="http://schemas.microsoft.com/office/drawing/2014/main" id="{00000000-0008-0000-0000-000026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27" name="Texto 17" hidden="1">
          <a:extLst>
            <a:ext uri="{FF2B5EF4-FFF2-40B4-BE49-F238E27FC236}">
              <a16:creationId xmlns:a16="http://schemas.microsoft.com/office/drawing/2014/main" id="{00000000-0008-0000-0000-000027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28" name="Texto 17" hidden="1">
          <a:extLst>
            <a:ext uri="{FF2B5EF4-FFF2-40B4-BE49-F238E27FC236}">
              <a16:creationId xmlns:a16="http://schemas.microsoft.com/office/drawing/2014/main" id="{00000000-0008-0000-0000-000028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29" name="Texto 17" hidden="1">
          <a:extLst>
            <a:ext uri="{FF2B5EF4-FFF2-40B4-BE49-F238E27FC236}">
              <a16:creationId xmlns:a16="http://schemas.microsoft.com/office/drawing/2014/main" id="{00000000-0008-0000-0000-000029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30" name="Texto 17" hidden="1">
          <a:extLst>
            <a:ext uri="{FF2B5EF4-FFF2-40B4-BE49-F238E27FC236}">
              <a16:creationId xmlns:a16="http://schemas.microsoft.com/office/drawing/2014/main" id="{00000000-0008-0000-0000-00002A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931" name="Texto 17" hidden="1">
          <a:extLst>
            <a:ext uri="{FF2B5EF4-FFF2-40B4-BE49-F238E27FC236}">
              <a16:creationId xmlns:a16="http://schemas.microsoft.com/office/drawing/2014/main" id="{00000000-0008-0000-0000-00002B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932" name="Texto 17" hidden="1">
          <a:extLst>
            <a:ext uri="{FF2B5EF4-FFF2-40B4-BE49-F238E27FC236}">
              <a16:creationId xmlns:a16="http://schemas.microsoft.com/office/drawing/2014/main" id="{00000000-0008-0000-0000-00002C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933" name="Texto 17" hidden="1">
          <a:extLst>
            <a:ext uri="{FF2B5EF4-FFF2-40B4-BE49-F238E27FC236}">
              <a16:creationId xmlns:a16="http://schemas.microsoft.com/office/drawing/2014/main" id="{00000000-0008-0000-0000-00002D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934" name="Texto 17" hidden="1">
          <a:extLst>
            <a:ext uri="{FF2B5EF4-FFF2-40B4-BE49-F238E27FC236}">
              <a16:creationId xmlns:a16="http://schemas.microsoft.com/office/drawing/2014/main" id="{00000000-0008-0000-0000-00002E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935" name="Texto 17" hidden="1">
          <a:extLst>
            <a:ext uri="{FF2B5EF4-FFF2-40B4-BE49-F238E27FC236}">
              <a16:creationId xmlns:a16="http://schemas.microsoft.com/office/drawing/2014/main" id="{00000000-0008-0000-0000-00002F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936" name="Texto 17" hidden="1">
          <a:extLst>
            <a:ext uri="{FF2B5EF4-FFF2-40B4-BE49-F238E27FC236}">
              <a16:creationId xmlns:a16="http://schemas.microsoft.com/office/drawing/2014/main" id="{00000000-0008-0000-0000-000030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37" name="Texto 17" hidden="1">
          <a:extLst>
            <a:ext uri="{FF2B5EF4-FFF2-40B4-BE49-F238E27FC236}">
              <a16:creationId xmlns:a16="http://schemas.microsoft.com/office/drawing/2014/main" id="{00000000-0008-0000-0000-000031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38" name="Texto 17" hidden="1">
          <a:extLst>
            <a:ext uri="{FF2B5EF4-FFF2-40B4-BE49-F238E27FC236}">
              <a16:creationId xmlns:a16="http://schemas.microsoft.com/office/drawing/2014/main" id="{00000000-0008-0000-0000-000032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39" name="Texto 17" hidden="1">
          <a:extLst>
            <a:ext uri="{FF2B5EF4-FFF2-40B4-BE49-F238E27FC236}">
              <a16:creationId xmlns:a16="http://schemas.microsoft.com/office/drawing/2014/main" id="{00000000-0008-0000-0000-000033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40" name="Texto 17" hidden="1">
          <a:extLst>
            <a:ext uri="{FF2B5EF4-FFF2-40B4-BE49-F238E27FC236}">
              <a16:creationId xmlns:a16="http://schemas.microsoft.com/office/drawing/2014/main" id="{00000000-0008-0000-0000-000034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41" name="Texto 17" hidden="1">
          <a:extLst>
            <a:ext uri="{FF2B5EF4-FFF2-40B4-BE49-F238E27FC236}">
              <a16:creationId xmlns:a16="http://schemas.microsoft.com/office/drawing/2014/main" id="{00000000-0008-0000-0000-000035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42" name="Texto 17" hidden="1">
          <a:extLst>
            <a:ext uri="{FF2B5EF4-FFF2-40B4-BE49-F238E27FC236}">
              <a16:creationId xmlns:a16="http://schemas.microsoft.com/office/drawing/2014/main" id="{00000000-0008-0000-0000-000036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43" name="Texto 17" hidden="1">
          <a:extLst>
            <a:ext uri="{FF2B5EF4-FFF2-40B4-BE49-F238E27FC236}">
              <a16:creationId xmlns:a16="http://schemas.microsoft.com/office/drawing/2014/main" id="{00000000-0008-0000-0000-000037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44" name="Texto 17" hidden="1">
          <a:extLst>
            <a:ext uri="{FF2B5EF4-FFF2-40B4-BE49-F238E27FC236}">
              <a16:creationId xmlns:a16="http://schemas.microsoft.com/office/drawing/2014/main" id="{00000000-0008-0000-0000-000038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945" name="Texto 17" hidden="1">
          <a:extLst>
            <a:ext uri="{FF2B5EF4-FFF2-40B4-BE49-F238E27FC236}">
              <a16:creationId xmlns:a16="http://schemas.microsoft.com/office/drawing/2014/main" id="{00000000-0008-0000-0000-000039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946" name="Texto 17" hidden="1">
          <a:extLst>
            <a:ext uri="{FF2B5EF4-FFF2-40B4-BE49-F238E27FC236}">
              <a16:creationId xmlns:a16="http://schemas.microsoft.com/office/drawing/2014/main" id="{00000000-0008-0000-0000-00003A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947" name="Texto 17" hidden="1">
          <a:extLst>
            <a:ext uri="{FF2B5EF4-FFF2-40B4-BE49-F238E27FC236}">
              <a16:creationId xmlns:a16="http://schemas.microsoft.com/office/drawing/2014/main" id="{00000000-0008-0000-0000-00003B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948" name="Texto 17" hidden="1">
          <a:extLst>
            <a:ext uri="{FF2B5EF4-FFF2-40B4-BE49-F238E27FC236}">
              <a16:creationId xmlns:a16="http://schemas.microsoft.com/office/drawing/2014/main" id="{00000000-0008-0000-0000-00003C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949" name="Texto 17" hidden="1">
          <a:extLst>
            <a:ext uri="{FF2B5EF4-FFF2-40B4-BE49-F238E27FC236}">
              <a16:creationId xmlns:a16="http://schemas.microsoft.com/office/drawing/2014/main" id="{00000000-0008-0000-0000-00003D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950" name="Texto 17" hidden="1">
          <a:extLst>
            <a:ext uri="{FF2B5EF4-FFF2-40B4-BE49-F238E27FC236}">
              <a16:creationId xmlns:a16="http://schemas.microsoft.com/office/drawing/2014/main" id="{00000000-0008-0000-0000-00003E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51" name="Texto 17" hidden="1">
          <a:extLst>
            <a:ext uri="{FF2B5EF4-FFF2-40B4-BE49-F238E27FC236}">
              <a16:creationId xmlns:a16="http://schemas.microsoft.com/office/drawing/2014/main" id="{00000000-0008-0000-0000-00003F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52" name="Texto 17" hidden="1">
          <a:extLst>
            <a:ext uri="{FF2B5EF4-FFF2-40B4-BE49-F238E27FC236}">
              <a16:creationId xmlns:a16="http://schemas.microsoft.com/office/drawing/2014/main" id="{00000000-0008-0000-0000-000040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53" name="Texto 17" hidden="1">
          <a:extLst>
            <a:ext uri="{FF2B5EF4-FFF2-40B4-BE49-F238E27FC236}">
              <a16:creationId xmlns:a16="http://schemas.microsoft.com/office/drawing/2014/main" id="{00000000-0008-0000-0000-000041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54" name="Texto 17" hidden="1">
          <a:extLst>
            <a:ext uri="{FF2B5EF4-FFF2-40B4-BE49-F238E27FC236}">
              <a16:creationId xmlns:a16="http://schemas.microsoft.com/office/drawing/2014/main" id="{00000000-0008-0000-0000-000042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55" name="Texto 17" hidden="1">
          <a:extLst>
            <a:ext uri="{FF2B5EF4-FFF2-40B4-BE49-F238E27FC236}">
              <a16:creationId xmlns:a16="http://schemas.microsoft.com/office/drawing/2014/main" id="{00000000-0008-0000-0000-000043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56" name="Texto 17" hidden="1">
          <a:extLst>
            <a:ext uri="{FF2B5EF4-FFF2-40B4-BE49-F238E27FC236}">
              <a16:creationId xmlns:a16="http://schemas.microsoft.com/office/drawing/2014/main" id="{00000000-0008-0000-0000-000044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57" name="Texto 17" hidden="1">
          <a:extLst>
            <a:ext uri="{FF2B5EF4-FFF2-40B4-BE49-F238E27FC236}">
              <a16:creationId xmlns:a16="http://schemas.microsoft.com/office/drawing/2014/main" id="{00000000-0008-0000-0000-000045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5958" name="Texto 17" hidden="1">
          <a:extLst>
            <a:ext uri="{FF2B5EF4-FFF2-40B4-BE49-F238E27FC236}">
              <a16:creationId xmlns:a16="http://schemas.microsoft.com/office/drawing/2014/main" id="{00000000-0008-0000-0000-000046170000}"/>
            </a:ext>
          </a:extLst>
        </xdr:cNvPr>
        <xdr:cNvSpPr txBox="1">
          <a:spLocks noChangeArrowheads="1"/>
        </xdr:cNvSpPr>
      </xdr:nvSpPr>
      <xdr:spPr bwMode="auto">
        <a:xfrm>
          <a:off x="55245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59" name="Texto 17" hidden="1">
          <a:extLst>
            <a:ext uri="{FF2B5EF4-FFF2-40B4-BE49-F238E27FC236}">
              <a16:creationId xmlns:a16="http://schemas.microsoft.com/office/drawing/2014/main" id="{00000000-0008-0000-0000-000047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60" name="Texto 17" hidden="1">
          <a:extLst>
            <a:ext uri="{FF2B5EF4-FFF2-40B4-BE49-F238E27FC236}">
              <a16:creationId xmlns:a16="http://schemas.microsoft.com/office/drawing/2014/main" id="{00000000-0008-0000-0000-000048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61" name="Texto 17" hidden="1">
          <a:extLst>
            <a:ext uri="{FF2B5EF4-FFF2-40B4-BE49-F238E27FC236}">
              <a16:creationId xmlns:a16="http://schemas.microsoft.com/office/drawing/2014/main" id="{00000000-0008-0000-0000-000049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62" name="Texto 17" hidden="1">
          <a:extLst>
            <a:ext uri="{FF2B5EF4-FFF2-40B4-BE49-F238E27FC236}">
              <a16:creationId xmlns:a16="http://schemas.microsoft.com/office/drawing/2014/main" id="{00000000-0008-0000-0000-00004A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63" name="Texto 17" hidden="1">
          <a:extLst>
            <a:ext uri="{FF2B5EF4-FFF2-40B4-BE49-F238E27FC236}">
              <a16:creationId xmlns:a16="http://schemas.microsoft.com/office/drawing/2014/main" id="{00000000-0008-0000-0000-00004B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64" name="Texto 17" hidden="1">
          <a:extLst>
            <a:ext uri="{FF2B5EF4-FFF2-40B4-BE49-F238E27FC236}">
              <a16:creationId xmlns:a16="http://schemas.microsoft.com/office/drawing/2014/main" id="{00000000-0008-0000-0000-00004C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65" name="Texto 17" hidden="1">
          <a:extLst>
            <a:ext uri="{FF2B5EF4-FFF2-40B4-BE49-F238E27FC236}">
              <a16:creationId xmlns:a16="http://schemas.microsoft.com/office/drawing/2014/main" id="{00000000-0008-0000-0000-00004D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66" name="Texto 17" hidden="1">
          <a:extLst>
            <a:ext uri="{FF2B5EF4-FFF2-40B4-BE49-F238E27FC236}">
              <a16:creationId xmlns:a16="http://schemas.microsoft.com/office/drawing/2014/main" id="{00000000-0008-0000-0000-00004E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967" name="Texto 17" hidden="1">
          <a:extLst>
            <a:ext uri="{FF2B5EF4-FFF2-40B4-BE49-F238E27FC236}">
              <a16:creationId xmlns:a16="http://schemas.microsoft.com/office/drawing/2014/main" id="{00000000-0008-0000-0000-00004F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968" name="Texto 17" hidden="1">
          <a:extLst>
            <a:ext uri="{FF2B5EF4-FFF2-40B4-BE49-F238E27FC236}">
              <a16:creationId xmlns:a16="http://schemas.microsoft.com/office/drawing/2014/main" id="{00000000-0008-0000-0000-000050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969" name="Texto 17" hidden="1">
          <a:extLst>
            <a:ext uri="{FF2B5EF4-FFF2-40B4-BE49-F238E27FC236}">
              <a16:creationId xmlns:a16="http://schemas.microsoft.com/office/drawing/2014/main" id="{00000000-0008-0000-0000-000051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970" name="Texto 17" hidden="1">
          <a:extLst>
            <a:ext uri="{FF2B5EF4-FFF2-40B4-BE49-F238E27FC236}">
              <a16:creationId xmlns:a16="http://schemas.microsoft.com/office/drawing/2014/main" id="{00000000-0008-0000-0000-000052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971" name="Texto 17" hidden="1">
          <a:extLst>
            <a:ext uri="{FF2B5EF4-FFF2-40B4-BE49-F238E27FC236}">
              <a16:creationId xmlns:a16="http://schemas.microsoft.com/office/drawing/2014/main" id="{00000000-0008-0000-0000-000053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972" name="Texto 17" hidden="1">
          <a:extLst>
            <a:ext uri="{FF2B5EF4-FFF2-40B4-BE49-F238E27FC236}">
              <a16:creationId xmlns:a16="http://schemas.microsoft.com/office/drawing/2014/main" id="{00000000-0008-0000-0000-000054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73" name="Texto 17" hidden="1">
          <a:extLst>
            <a:ext uri="{FF2B5EF4-FFF2-40B4-BE49-F238E27FC236}">
              <a16:creationId xmlns:a16="http://schemas.microsoft.com/office/drawing/2014/main" id="{00000000-0008-0000-0000-000055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74" name="Texto 17" hidden="1">
          <a:extLst>
            <a:ext uri="{FF2B5EF4-FFF2-40B4-BE49-F238E27FC236}">
              <a16:creationId xmlns:a16="http://schemas.microsoft.com/office/drawing/2014/main" id="{00000000-0008-0000-0000-000056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75" name="Texto 17" hidden="1">
          <a:extLst>
            <a:ext uri="{FF2B5EF4-FFF2-40B4-BE49-F238E27FC236}">
              <a16:creationId xmlns:a16="http://schemas.microsoft.com/office/drawing/2014/main" id="{00000000-0008-0000-0000-000057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76" name="Texto 17" hidden="1">
          <a:extLst>
            <a:ext uri="{FF2B5EF4-FFF2-40B4-BE49-F238E27FC236}">
              <a16:creationId xmlns:a16="http://schemas.microsoft.com/office/drawing/2014/main" id="{00000000-0008-0000-0000-000058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77" name="Texto 17" hidden="1">
          <a:extLst>
            <a:ext uri="{FF2B5EF4-FFF2-40B4-BE49-F238E27FC236}">
              <a16:creationId xmlns:a16="http://schemas.microsoft.com/office/drawing/2014/main" id="{00000000-0008-0000-0000-000059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78" name="Texto 17" hidden="1">
          <a:extLst>
            <a:ext uri="{FF2B5EF4-FFF2-40B4-BE49-F238E27FC236}">
              <a16:creationId xmlns:a16="http://schemas.microsoft.com/office/drawing/2014/main" id="{00000000-0008-0000-0000-00005A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79" name="Texto 17" hidden="1">
          <a:extLst>
            <a:ext uri="{FF2B5EF4-FFF2-40B4-BE49-F238E27FC236}">
              <a16:creationId xmlns:a16="http://schemas.microsoft.com/office/drawing/2014/main" id="{00000000-0008-0000-0000-00005B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80" name="Texto 17" hidden="1">
          <a:extLst>
            <a:ext uri="{FF2B5EF4-FFF2-40B4-BE49-F238E27FC236}">
              <a16:creationId xmlns:a16="http://schemas.microsoft.com/office/drawing/2014/main" id="{00000000-0008-0000-0000-00005C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981" name="Texto 17" hidden="1">
          <a:extLst>
            <a:ext uri="{FF2B5EF4-FFF2-40B4-BE49-F238E27FC236}">
              <a16:creationId xmlns:a16="http://schemas.microsoft.com/office/drawing/2014/main" id="{00000000-0008-0000-0000-00005D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982" name="Texto 17" hidden="1">
          <a:extLst>
            <a:ext uri="{FF2B5EF4-FFF2-40B4-BE49-F238E27FC236}">
              <a16:creationId xmlns:a16="http://schemas.microsoft.com/office/drawing/2014/main" id="{00000000-0008-0000-0000-00005E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983" name="Texto 17" hidden="1">
          <a:extLst>
            <a:ext uri="{FF2B5EF4-FFF2-40B4-BE49-F238E27FC236}">
              <a16:creationId xmlns:a16="http://schemas.microsoft.com/office/drawing/2014/main" id="{00000000-0008-0000-0000-00005F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984" name="Texto 17" hidden="1">
          <a:extLst>
            <a:ext uri="{FF2B5EF4-FFF2-40B4-BE49-F238E27FC236}">
              <a16:creationId xmlns:a16="http://schemas.microsoft.com/office/drawing/2014/main" id="{00000000-0008-0000-0000-000060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985" name="Texto 17" hidden="1">
          <a:extLst>
            <a:ext uri="{FF2B5EF4-FFF2-40B4-BE49-F238E27FC236}">
              <a16:creationId xmlns:a16="http://schemas.microsoft.com/office/drawing/2014/main" id="{00000000-0008-0000-0000-000061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986" name="Texto 17" hidden="1">
          <a:extLst>
            <a:ext uri="{FF2B5EF4-FFF2-40B4-BE49-F238E27FC236}">
              <a16:creationId xmlns:a16="http://schemas.microsoft.com/office/drawing/2014/main" id="{00000000-0008-0000-0000-000062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87" name="Texto 17" hidden="1">
          <a:extLst>
            <a:ext uri="{FF2B5EF4-FFF2-40B4-BE49-F238E27FC236}">
              <a16:creationId xmlns:a16="http://schemas.microsoft.com/office/drawing/2014/main" id="{00000000-0008-0000-0000-000063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88" name="Texto 17" hidden="1">
          <a:extLst>
            <a:ext uri="{FF2B5EF4-FFF2-40B4-BE49-F238E27FC236}">
              <a16:creationId xmlns:a16="http://schemas.microsoft.com/office/drawing/2014/main" id="{00000000-0008-0000-0000-000064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89" name="Texto 17" hidden="1">
          <a:extLst>
            <a:ext uri="{FF2B5EF4-FFF2-40B4-BE49-F238E27FC236}">
              <a16:creationId xmlns:a16="http://schemas.microsoft.com/office/drawing/2014/main" id="{00000000-0008-0000-0000-000065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90" name="Texto 17" hidden="1">
          <a:extLst>
            <a:ext uri="{FF2B5EF4-FFF2-40B4-BE49-F238E27FC236}">
              <a16:creationId xmlns:a16="http://schemas.microsoft.com/office/drawing/2014/main" id="{00000000-0008-0000-0000-000066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91" name="Texto 17" hidden="1">
          <a:extLst>
            <a:ext uri="{FF2B5EF4-FFF2-40B4-BE49-F238E27FC236}">
              <a16:creationId xmlns:a16="http://schemas.microsoft.com/office/drawing/2014/main" id="{00000000-0008-0000-0000-000067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92" name="Texto 17" hidden="1">
          <a:extLst>
            <a:ext uri="{FF2B5EF4-FFF2-40B4-BE49-F238E27FC236}">
              <a16:creationId xmlns:a16="http://schemas.microsoft.com/office/drawing/2014/main" id="{00000000-0008-0000-0000-000068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93" name="Texto 17" hidden="1">
          <a:extLst>
            <a:ext uri="{FF2B5EF4-FFF2-40B4-BE49-F238E27FC236}">
              <a16:creationId xmlns:a16="http://schemas.microsoft.com/office/drawing/2014/main" id="{00000000-0008-0000-0000-000069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5994" name="Texto 17" hidden="1">
          <a:extLst>
            <a:ext uri="{FF2B5EF4-FFF2-40B4-BE49-F238E27FC236}">
              <a16:creationId xmlns:a16="http://schemas.microsoft.com/office/drawing/2014/main" id="{00000000-0008-0000-0000-00006A170000}"/>
            </a:ext>
          </a:extLst>
        </xdr:cNvPr>
        <xdr:cNvSpPr txBox="1">
          <a:spLocks noChangeArrowheads="1"/>
        </xdr:cNvSpPr>
      </xdr:nvSpPr>
      <xdr:spPr bwMode="auto">
        <a:xfrm>
          <a:off x="55245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95" name="Texto 17" hidden="1">
          <a:extLst>
            <a:ext uri="{FF2B5EF4-FFF2-40B4-BE49-F238E27FC236}">
              <a16:creationId xmlns:a16="http://schemas.microsoft.com/office/drawing/2014/main" id="{00000000-0008-0000-0000-00006B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96" name="Texto 17" hidden="1">
          <a:extLst>
            <a:ext uri="{FF2B5EF4-FFF2-40B4-BE49-F238E27FC236}">
              <a16:creationId xmlns:a16="http://schemas.microsoft.com/office/drawing/2014/main" id="{00000000-0008-0000-0000-00006C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97" name="Texto 17" hidden="1">
          <a:extLst>
            <a:ext uri="{FF2B5EF4-FFF2-40B4-BE49-F238E27FC236}">
              <a16:creationId xmlns:a16="http://schemas.microsoft.com/office/drawing/2014/main" id="{00000000-0008-0000-0000-00006D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98" name="Texto 17" hidden="1">
          <a:extLst>
            <a:ext uri="{FF2B5EF4-FFF2-40B4-BE49-F238E27FC236}">
              <a16:creationId xmlns:a16="http://schemas.microsoft.com/office/drawing/2014/main" id="{00000000-0008-0000-0000-00006E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99" name="Texto 17" hidden="1">
          <a:extLst>
            <a:ext uri="{FF2B5EF4-FFF2-40B4-BE49-F238E27FC236}">
              <a16:creationId xmlns:a16="http://schemas.microsoft.com/office/drawing/2014/main" id="{00000000-0008-0000-0000-00006F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00" name="Texto 17" hidden="1">
          <a:extLst>
            <a:ext uri="{FF2B5EF4-FFF2-40B4-BE49-F238E27FC236}">
              <a16:creationId xmlns:a16="http://schemas.microsoft.com/office/drawing/2014/main" id="{00000000-0008-0000-0000-000070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01" name="Texto 17" hidden="1">
          <a:extLst>
            <a:ext uri="{FF2B5EF4-FFF2-40B4-BE49-F238E27FC236}">
              <a16:creationId xmlns:a16="http://schemas.microsoft.com/office/drawing/2014/main" id="{00000000-0008-0000-0000-000071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02" name="Texto 17" hidden="1">
          <a:extLst>
            <a:ext uri="{FF2B5EF4-FFF2-40B4-BE49-F238E27FC236}">
              <a16:creationId xmlns:a16="http://schemas.microsoft.com/office/drawing/2014/main" id="{00000000-0008-0000-0000-000072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003" name="Texto 17" hidden="1">
          <a:extLst>
            <a:ext uri="{FF2B5EF4-FFF2-40B4-BE49-F238E27FC236}">
              <a16:creationId xmlns:a16="http://schemas.microsoft.com/office/drawing/2014/main" id="{00000000-0008-0000-0000-000073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004" name="Texto 17" hidden="1">
          <a:extLst>
            <a:ext uri="{FF2B5EF4-FFF2-40B4-BE49-F238E27FC236}">
              <a16:creationId xmlns:a16="http://schemas.microsoft.com/office/drawing/2014/main" id="{00000000-0008-0000-0000-000074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005" name="Texto 17" hidden="1">
          <a:extLst>
            <a:ext uri="{FF2B5EF4-FFF2-40B4-BE49-F238E27FC236}">
              <a16:creationId xmlns:a16="http://schemas.microsoft.com/office/drawing/2014/main" id="{00000000-0008-0000-0000-000075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006" name="Texto 17" hidden="1">
          <a:extLst>
            <a:ext uri="{FF2B5EF4-FFF2-40B4-BE49-F238E27FC236}">
              <a16:creationId xmlns:a16="http://schemas.microsoft.com/office/drawing/2014/main" id="{00000000-0008-0000-0000-000076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007" name="Texto 17" hidden="1">
          <a:extLst>
            <a:ext uri="{FF2B5EF4-FFF2-40B4-BE49-F238E27FC236}">
              <a16:creationId xmlns:a16="http://schemas.microsoft.com/office/drawing/2014/main" id="{00000000-0008-0000-0000-000077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008" name="Texto 17" hidden="1">
          <a:extLst>
            <a:ext uri="{FF2B5EF4-FFF2-40B4-BE49-F238E27FC236}">
              <a16:creationId xmlns:a16="http://schemas.microsoft.com/office/drawing/2014/main" id="{00000000-0008-0000-0000-000078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09" name="Texto 17" hidden="1">
          <a:extLst>
            <a:ext uri="{FF2B5EF4-FFF2-40B4-BE49-F238E27FC236}">
              <a16:creationId xmlns:a16="http://schemas.microsoft.com/office/drawing/2014/main" id="{00000000-0008-0000-0000-000079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10" name="Texto 17" hidden="1">
          <a:extLst>
            <a:ext uri="{FF2B5EF4-FFF2-40B4-BE49-F238E27FC236}">
              <a16:creationId xmlns:a16="http://schemas.microsoft.com/office/drawing/2014/main" id="{00000000-0008-0000-0000-00007A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11" name="Texto 17" hidden="1">
          <a:extLst>
            <a:ext uri="{FF2B5EF4-FFF2-40B4-BE49-F238E27FC236}">
              <a16:creationId xmlns:a16="http://schemas.microsoft.com/office/drawing/2014/main" id="{00000000-0008-0000-0000-00007B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12" name="Texto 17" hidden="1">
          <a:extLst>
            <a:ext uri="{FF2B5EF4-FFF2-40B4-BE49-F238E27FC236}">
              <a16:creationId xmlns:a16="http://schemas.microsoft.com/office/drawing/2014/main" id="{00000000-0008-0000-0000-00007C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13" name="Texto 17" hidden="1">
          <a:extLst>
            <a:ext uri="{FF2B5EF4-FFF2-40B4-BE49-F238E27FC236}">
              <a16:creationId xmlns:a16="http://schemas.microsoft.com/office/drawing/2014/main" id="{00000000-0008-0000-0000-00007D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14" name="Texto 17" hidden="1">
          <a:extLst>
            <a:ext uri="{FF2B5EF4-FFF2-40B4-BE49-F238E27FC236}">
              <a16:creationId xmlns:a16="http://schemas.microsoft.com/office/drawing/2014/main" id="{00000000-0008-0000-0000-00007E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15" name="Texto 17" hidden="1">
          <a:extLst>
            <a:ext uri="{FF2B5EF4-FFF2-40B4-BE49-F238E27FC236}">
              <a16:creationId xmlns:a16="http://schemas.microsoft.com/office/drawing/2014/main" id="{00000000-0008-0000-0000-00007F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16" name="Texto 17" hidden="1">
          <a:extLst>
            <a:ext uri="{FF2B5EF4-FFF2-40B4-BE49-F238E27FC236}">
              <a16:creationId xmlns:a16="http://schemas.microsoft.com/office/drawing/2014/main" id="{00000000-0008-0000-0000-000080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017" name="Texto 17" hidden="1">
          <a:extLst>
            <a:ext uri="{FF2B5EF4-FFF2-40B4-BE49-F238E27FC236}">
              <a16:creationId xmlns:a16="http://schemas.microsoft.com/office/drawing/2014/main" id="{00000000-0008-0000-0000-000081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018" name="Texto 17" hidden="1">
          <a:extLst>
            <a:ext uri="{FF2B5EF4-FFF2-40B4-BE49-F238E27FC236}">
              <a16:creationId xmlns:a16="http://schemas.microsoft.com/office/drawing/2014/main" id="{00000000-0008-0000-0000-000082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019" name="Texto 17" hidden="1">
          <a:extLst>
            <a:ext uri="{FF2B5EF4-FFF2-40B4-BE49-F238E27FC236}">
              <a16:creationId xmlns:a16="http://schemas.microsoft.com/office/drawing/2014/main" id="{00000000-0008-0000-0000-000083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020" name="Texto 17" hidden="1">
          <a:extLst>
            <a:ext uri="{FF2B5EF4-FFF2-40B4-BE49-F238E27FC236}">
              <a16:creationId xmlns:a16="http://schemas.microsoft.com/office/drawing/2014/main" id="{00000000-0008-0000-0000-000084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021" name="Texto 17" hidden="1">
          <a:extLst>
            <a:ext uri="{FF2B5EF4-FFF2-40B4-BE49-F238E27FC236}">
              <a16:creationId xmlns:a16="http://schemas.microsoft.com/office/drawing/2014/main" id="{00000000-0008-0000-0000-000085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022" name="Texto 17" hidden="1">
          <a:extLst>
            <a:ext uri="{FF2B5EF4-FFF2-40B4-BE49-F238E27FC236}">
              <a16:creationId xmlns:a16="http://schemas.microsoft.com/office/drawing/2014/main" id="{00000000-0008-0000-0000-000086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23" name="Texto 17" hidden="1">
          <a:extLst>
            <a:ext uri="{FF2B5EF4-FFF2-40B4-BE49-F238E27FC236}">
              <a16:creationId xmlns:a16="http://schemas.microsoft.com/office/drawing/2014/main" id="{00000000-0008-0000-0000-000087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24" name="Texto 17" hidden="1">
          <a:extLst>
            <a:ext uri="{FF2B5EF4-FFF2-40B4-BE49-F238E27FC236}">
              <a16:creationId xmlns:a16="http://schemas.microsoft.com/office/drawing/2014/main" id="{00000000-0008-0000-0000-000088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25" name="Texto 17" hidden="1">
          <a:extLst>
            <a:ext uri="{FF2B5EF4-FFF2-40B4-BE49-F238E27FC236}">
              <a16:creationId xmlns:a16="http://schemas.microsoft.com/office/drawing/2014/main" id="{00000000-0008-0000-0000-000089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26" name="Texto 17" hidden="1">
          <a:extLst>
            <a:ext uri="{FF2B5EF4-FFF2-40B4-BE49-F238E27FC236}">
              <a16:creationId xmlns:a16="http://schemas.microsoft.com/office/drawing/2014/main" id="{00000000-0008-0000-0000-00008A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27" name="Texto 17" hidden="1">
          <a:extLst>
            <a:ext uri="{FF2B5EF4-FFF2-40B4-BE49-F238E27FC236}">
              <a16:creationId xmlns:a16="http://schemas.microsoft.com/office/drawing/2014/main" id="{00000000-0008-0000-0000-00008B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28" name="Texto 17" hidden="1">
          <a:extLst>
            <a:ext uri="{FF2B5EF4-FFF2-40B4-BE49-F238E27FC236}">
              <a16:creationId xmlns:a16="http://schemas.microsoft.com/office/drawing/2014/main" id="{00000000-0008-0000-0000-00008C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29" name="Texto 17" hidden="1">
          <a:extLst>
            <a:ext uri="{FF2B5EF4-FFF2-40B4-BE49-F238E27FC236}">
              <a16:creationId xmlns:a16="http://schemas.microsoft.com/office/drawing/2014/main" id="{00000000-0008-0000-0000-00008D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6030" name="Texto 17" hidden="1">
          <a:extLst>
            <a:ext uri="{FF2B5EF4-FFF2-40B4-BE49-F238E27FC236}">
              <a16:creationId xmlns:a16="http://schemas.microsoft.com/office/drawing/2014/main" id="{00000000-0008-0000-0000-00008E170000}"/>
            </a:ext>
          </a:extLst>
        </xdr:cNvPr>
        <xdr:cNvSpPr txBox="1">
          <a:spLocks noChangeArrowheads="1"/>
        </xdr:cNvSpPr>
      </xdr:nvSpPr>
      <xdr:spPr bwMode="auto">
        <a:xfrm>
          <a:off x="55245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31" name="Texto 17" hidden="1">
          <a:extLst>
            <a:ext uri="{FF2B5EF4-FFF2-40B4-BE49-F238E27FC236}">
              <a16:creationId xmlns:a16="http://schemas.microsoft.com/office/drawing/2014/main" id="{00000000-0008-0000-0000-00008F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32" name="Texto 17" hidden="1">
          <a:extLst>
            <a:ext uri="{FF2B5EF4-FFF2-40B4-BE49-F238E27FC236}">
              <a16:creationId xmlns:a16="http://schemas.microsoft.com/office/drawing/2014/main" id="{00000000-0008-0000-0000-000090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33" name="Texto 17" hidden="1">
          <a:extLst>
            <a:ext uri="{FF2B5EF4-FFF2-40B4-BE49-F238E27FC236}">
              <a16:creationId xmlns:a16="http://schemas.microsoft.com/office/drawing/2014/main" id="{00000000-0008-0000-0000-000091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34" name="Texto 17" hidden="1">
          <a:extLst>
            <a:ext uri="{FF2B5EF4-FFF2-40B4-BE49-F238E27FC236}">
              <a16:creationId xmlns:a16="http://schemas.microsoft.com/office/drawing/2014/main" id="{00000000-0008-0000-0000-000092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35" name="Texto 17" hidden="1">
          <a:extLst>
            <a:ext uri="{FF2B5EF4-FFF2-40B4-BE49-F238E27FC236}">
              <a16:creationId xmlns:a16="http://schemas.microsoft.com/office/drawing/2014/main" id="{00000000-0008-0000-0000-000093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36" name="Texto 17" hidden="1">
          <a:extLst>
            <a:ext uri="{FF2B5EF4-FFF2-40B4-BE49-F238E27FC236}">
              <a16:creationId xmlns:a16="http://schemas.microsoft.com/office/drawing/2014/main" id="{00000000-0008-0000-0000-000094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37" name="Texto 17" hidden="1">
          <a:extLst>
            <a:ext uri="{FF2B5EF4-FFF2-40B4-BE49-F238E27FC236}">
              <a16:creationId xmlns:a16="http://schemas.microsoft.com/office/drawing/2014/main" id="{00000000-0008-0000-0000-000095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38" name="Texto 17" hidden="1">
          <a:extLst>
            <a:ext uri="{FF2B5EF4-FFF2-40B4-BE49-F238E27FC236}">
              <a16:creationId xmlns:a16="http://schemas.microsoft.com/office/drawing/2014/main" id="{00000000-0008-0000-0000-000096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039" name="Texto 17" hidden="1">
          <a:extLst>
            <a:ext uri="{FF2B5EF4-FFF2-40B4-BE49-F238E27FC236}">
              <a16:creationId xmlns:a16="http://schemas.microsoft.com/office/drawing/2014/main" id="{00000000-0008-0000-0000-000097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040" name="Texto 17" hidden="1">
          <a:extLst>
            <a:ext uri="{FF2B5EF4-FFF2-40B4-BE49-F238E27FC236}">
              <a16:creationId xmlns:a16="http://schemas.microsoft.com/office/drawing/2014/main" id="{00000000-0008-0000-0000-000098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041" name="Texto 17" hidden="1">
          <a:extLst>
            <a:ext uri="{FF2B5EF4-FFF2-40B4-BE49-F238E27FC236}">
              <a16:creationId xmlns:a16="http://schemas.microsoft.com/office/drawing/2014/main" id="{00000000-0008-0000-0000-000099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042" name="Texto 17" hidden="1">
          <a:extLst>
            <a:ext uri="{FF2B5EF4-FFF2-40B4-BE49-F238E27FC236}">
              <a16:creationId xmlns:a16="http://schemas.microsoft.com/office/drawing/2014/main" id="{00000000-0008-0000-0000-00009A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043" name="Texto 17" hidden="1">
          <a:extLst>
            <a:ext uri="{FF2B5EF4-FFF2-40B4-BE49-F238E27FC236}">
              <a16:creationId xmlns:a16="http://schemas.microsoft.com/office/drawing/2014/main" id="{00000000-0008-0000-0000-00009B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044" name="Texto 17" hidden="1">
          <a:extLst>
            <a:ext uri="{FF2B5EF4-FFF2-40B4-BE49-F238E27FC236}">
              <a16:creationId xmlns:a16="http://schemas.microsoft.com/office/drawing/2014/main" id="{00000000-0008-0000-0000-00009C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45" name="Texto 17" hidden="1">
          <a:extLst>
            <a:ext uri="{FF2B5EF4-FFF2-40B4-BE49-F238E27FC236}">
              <a16:creationId xmlns:a16="http://schemas.microsoft.com/office/drawing/2014/main" id="{00000000-0008-0000-0000-00009D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46" name="Texto 17" hidden="1">
          <a:extLst>
            <a:ext uri="{FF2B5EF4-FFF2-40B4-BE49-F238E27FC236}">
              <a16:creationId xmlns:a16="http://schemas.microsoft.com/office/drawing/2014/main" id="{00000000-0008-0000-0000-00009E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47" name="Texto 17" hidden="1">
          <a:extLst>
            <a:ext uri="{FF2B5EF4-FFF2-40B4-BE49-F238E27FC236}">
              <a16:creationId xmlns:a16="http://schemas.microsoft.com/office/drawing/2014/main" id="{00000000-0008-0000-0000-00009F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48" name="Texto 17" hidden="1">
          <a:extLst>
            <a:ext uri="{FF2B5EF4-FFF2-40B4-BE49-F238E27FC236}">
              <a16:creationId xmlns:a16="http://schemas.microsoft.com/office/drawing/2014/main" id="{00000000-0008-0000-0000-0000A0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49" name="Texto 17" hidden="1">
          <a:extLst>
            <a:ext uri="{FF2B5EF4-FFF2-40B4-BE49-F238E27FC236}">
              <a16:creationId xmlns:a16="http://schemas.microsoft.com/office/drawing/2014/main" id="{00000000-0008-0000-0000-0000A1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50" name="Texto 17" hidden="1">
          <a:extLst>
            <a:ext uri="{FF2B5EF4-FFF2-40B4-BE49-F238E27FC236}">
              <a16:creationId xmlns:a16="http://schemas.microsoft.com/office/drawing/2014/main" id="{00000000-0008-0000-0000-0000A2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51" name="Texto 17" hidden="1">
          <a:extLst>
            <a:ext uri="{FF2B5EF4-FFF2-40B4-BE49-F238E27FC236}">
              <a16:creationId xmlns:a16="http://schemas.microsoft.com/office/drawing/2014/main" id="{00000000-0008-0000-0000-0000A3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52" name="Texto 17" hidden="1">
          <a:extLst>
            <a:ext uri="{FF2B5EF4-FFF2-40B4-BE49-F238E27FC236}">
              <a16:creationId xmlns:a16="http://schemas.microsoft.com/office/drawing/2014/main" id="{00000000-0008-0000-0000-0000A4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053" name="Texto 17" hidden="1">
          <a:extLst>
            <a:ext uri="{FF2B5EF4-FFF2-40B4-BE49-F238E27FC236}">
              <a16:creationId xmlns:a16="http://schemas.microsoft.com/office/drawing/2014/main" id="{00000000-0008-0000-0000-0000A5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054" name="Texto 17" hidden="1">
          <a:extLst>
            <a:ext uri="{FF2B5EF4-FFF2-40B4-BE49-F238E27FC236}">
              <a16:creationId xmlns:a16="http://schemas.microsoft.com/office/drawing/2014/main" id="{00000000-0008-0000-0000-0000A6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055" name="Texto 17" hidden="1">
          <a:extLst>
            <a:ext uri="{FF2B5EF4-FFF2-40B4-BE49-F238E27FC236}">
              <a16:creationId xmlns:a16="http://schemas.microsoft.com/office/drawing/2014/main" id="{00000000-0008-0000-0000-0000A7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056" name="Texto 17" hidden="1">
          <a:extLst>
            <a:ext uri="{FF2B5EF4-FFF2-40B4-BE49-F238E27FC236}">
              <a16:creationId xmlns:a16="http://schemas.microsoft.com/office/drawing/2014/main" id="{00000000-0008-0000-0000-0000A8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057" name="Texto 17" hidden="1">
          <a:extLst>
            <a:ext uri="{FF2B5EF4-FFF2-40B4-BE49-F238E27FC236}">
              <a16:creationId xmlns:a16="http://schemas.microsoft.com/office/drawing/2014/main" id="{00000000-0008-0000-0000-0000A9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058" name="Texto 17" hidden="1">
          <a:extLst>
            <a:ext uri="{FF2B5EF4-FFF2-40B4-BE49-F238E27FC236}">
              <a16:creationId xmlns:a16="http://schemas.microsoft.com/office/drawing/2014/main" id="{00000000-0008-0000-0000-0000AA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59" name="Texto 17" hidden="1">
          <a:extLst>
            <a:ext uri="{FF2B5EF4-FFF2-40B4-BE49-F238E27FC236}">
              <a16:creationId xmlns:a16="http://schemas.microsoft.com/office/drawing/2014/main" id="{00000000-0008-0000-0000-0000AB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60" name="Texto 17" hidden="1">
          <a:extLst>
            <a:ext uri="{FF2B5EF4-FFF2-40B4-BE49-F238E27FC236}">
              <a16:creationId xmlns:a16="http://schemas.microsoft.com/office/drawing/2014/main" id="{00000000-0008-0000-0000-0000AC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61" name="Texto 17" hidden="1">
          <a:extLst>
            <a:ext uri="{FF2B5EF4-FFF2-40B4-BE49-F238E27FC236}">
              <a16:creationId xmlns:a16="http://schemas.microsoft.com/office/drawing/2014/main" id="{00000000-0008-0000-0000-0000AD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62" name="Texto 17" hidden="1">
          <a:extLst>
            <a:ext uri="{FF2B5EF4-FFF2-40B4-BE49-F238E27FC236}">
              <a16:creationId xmlns:a16="http://schemas.microsoft.com/office/drawing/2014/main" id="{00000000-0008-0000-0000-0000AE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63" name="Texto 17" hidden="1">
          <a:extLst>
            <a:ext uri="{FF2B5EF4-FFF2-40B4-BE49-F238E27FC236}">
              <a16:creationId xmlns:a16="http://schemas.microsoft.com/office/drawing/2014/main" id="{00000000-0008-0000-0000-0000AF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64" name="Texto 17" hidden="1">
          <a:extLst>
            <a:ext uri="{FF2B5EF4-FFF2-40B4-BE49-F238E27FC236}">
              <a16:creationId xmlns:a16="http://schemas.microsoft.com/office/drawing/2014/main" id="{00000000-0008-0000-0000-0000B0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65" name="Texto 17" hidden="1">
          <a:extLst>
            <a:ext uri="{FF2B5EF4-FFF2-40B4-BE49-F238E27FC236}">
              <a16:creationId xmlns:a16="http://schemas.microsoft.com/office/drawing/2014/main" id="{00000000-0008-0000-0000-0000B1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6066" name="Texto 17" hidden="1">
          <a:extLst>
            <a:ext uri="{FF2B5EF4-FFF2-40B4-BE49-F238E27FC236}">
              <a16:creationId xmlns:a16="http://schemas.microsoft.com/office/drawing/2014/main" id="{00000000-0008-0000-0000-0000B2170000}"/>
            </a:ext>
          </a:extLst>
        </xdr:cNvPr>
        <xdr:cNvSpPr txBox="1">
          <a:spLocks noChangeArrowheads="1"/>
        </xdr:cNvSpPr>
      </xdr:nvSpPr>
      <xdr:spPr bwMode="auto">
        <a:xfrm>
          <a:off x="55245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67" name="Texto 17" hidden="1">
          <a:extLst>
            <a:ext uri="{FF2B5EF4-FFF2-40B4-BE49-F238E27FC236}">
              <a16:creationId xmlns:a16="http://schemas.microsoft.com/office/drawing/2014/main" id="{00000000-0008-0000-0000-0000B3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68" name="Texto 17" hidden="1">
          <a:extLst>
            <a:ext uri="{FF2B5EF4-FFF2-40B4-BE49-F238E27FC236}">
              <a16:creationId xmlns:a16="http://schemas.microsoft.com/office/drawing/2014/main" id="{00000000-0008-0000-0000-0000B4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69" name="Texto 17" hidden="1">
          <a:extLst>
            <a:ext uri="{FF2B5EF4-FFF2-40B4-BE49-F238E27FC236}">
              <a16:creationId xmlns:a16="http://schemas.microsoft.com/office/drawing/2014/main" id="{00000000-0008-0000-0000-0000B5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70" name="Texto 17" hidden="1">
          <a:extLst>
            <a:ext uri="{FF2B5EF4-FFF2-40B4-BE49-F238E27FC236}">
              <a16:creationId xmlns:a16="http://schemas.microsoft.com/office/drawing/2014/main" id="{00000000-0008-0000-0000-0000B6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71" name="Texto 17" hidden="1">
          <a:extLst>
            <a:ext uri="{FF2B5EF4-FFF2-40B4-BE49-F238E27FC236}">
              <a16:creationId xmlns:a16="http://schemas.microsoft.com/office/drawing/2014/main" id="{00000000-0008-0000-0000-0000B7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72" name="Texto 17" hidden="1">
          <a:extLst>
            <a:ext uri="{FF2B5EF4-FFF2-40B4-BE49-F238E27FC236}">
              <a16:creationId xmlns:a16="http://schemas.microsoft.com/office/drawing/2014/main" id="{00000000-0008-0000-0000-0000B8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73" name="Texto 17" hidden="1">
          <a:extLst>
            <a:ext uri="{FF2B5EF4-FFF2-40B4-BE49-F238E27FC236}">
              <a16:creationId xmlns:a16="http://schemas.microsoft.com/office/drawing/2014/main" id="{00000000-0008-0000-0000-0000B9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74" name="Texto 17" hidden="1">
          <a:extLst>
            <a:ext uri="{FF2B5EF4-FFF2-40B4-BE49-F238E27FC236}">
              <a16:creationId xmlns:a16="http://schemas.microsoft.com/office/drawing/2014/main" id="{00000000-0008-0000-0000-0000BA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075" name="Texto 17" hidden="1">
          <a:extLst>
            <a:ext uri="{FF2B5EF4-FFF2-40B4-BE49-F238E27FC236}">
              <a16:creationId xmlns:a16="http://schemas.microsoft.com/office/drawing/2014/main" id="{00000000-0008-0000-0000-0000BB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076" name="Texto 17" hidden="1">
          <a:extLst>
            <a:ext uri="{FF2B5EF4-FFF2-40B4-BE49-F238E27FC236}">
              <a16:creationId xmlns:a16="http://schemas.microsoft.com/office/drawing/2014/main" id="{00000000-0008-0000-0000-0000BC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077" name="Texto 17" hidden="1">
          <a:extLst>
            <a:ext uri="{FF2B5EF4-FFF2-40B4-BE49-F238E27FC236}">
              <a16:creationId xmlns:a16="http://schemas.microsoft.com/office/drawing/2014/main" id="{00000000-0008-0000-0000-0000BD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078" name="Texto 17" hidden="1">
          <a:extLst>
            <a:ext uri="{FF2B5EF4-FFF2-40B4-BE49-F238E27FC236}">
              <a16:creationId xmlns:a16="http://schemas.microsoft.com/office/drawing/2014/main" id="{00000000-0008-0000-0000-0000BE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079" name="Texto 17" hidden="1">
          <a:extLst>
            <a:ext uri="{FF2B5EF4-FFF2-40B4-BE49-F238E27FC236}">
              <a16:creationId xmlns:a16="http://schemas.microsoft.com/office/drawing/2014/main" id="{00000000-0008-0000-0000-0000BF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080" name="Texto 17" hidden="1">
          <a:extLst>
            <a:ext uri="{FF2B5EF4-FFF2-40B4-BE49-F238E27FC236}">
              <a16:creationId xmlns:a16="http://schemas.microsoft.com/office/drawing/2014/main" id="{00000000-0008-0000-0000-0000C0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81" name="Texto 17" hidden="1">
          <a:extLst>
            <a:ext uri="{FF2B5EF4-FFF2-40B4-BE49-F238E27FC236}">
              <a16:creationId xmlns:a16="http://schemas.microsoft.com/office/drawing/2014/main" id="{00000000-0008-0000-0000-0000C1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82" name="Texto 17" hidden="1">
          <a:extLst>
            <a:ext uri="{FF2B5EF4-FFF2-40B4-BE49-F238E27FC236}">
              <a16:creationId xmlns:a16="http://schemas.microsoft.com/office/drawing/2014/main" id="{00000000-0008-0000-0000-0000C2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83" name="Texto 17" hidden="1">
          <a:extLst>
            <a:ext uri="{FF2B5EF4-FFF2-40B4-BE49-F238E27FC236}">
              <a16:creationId xmlns:a16="http://schemas.microsoft.com/office/drawing/2014/main" id="{00000000-0008-0000-0000-0000C3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84" name="Texto 17" hidden="1">
          <a:extLst>
            <a:ext uri="{FF2B5EF4-FFF2-40B4-BE49-F238E27FC236}">
              <a16:creationId xmlns:a16="http://schemas.microsoft.com/office/drawing/2014/main" id="{00000000-0008-0000-0000-0000C4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85" name="Texto 17" hidden="1">
          <a:extLst>
            <a:ext uri="{FF2B5EF4-FFF2-40B4-BE49-F238E27FC236}">
              <a16:creationId xmlns:a16="http://schemas.microsoft.com/office/drawing/2014/main" id="{00000000-0008-0000-0000-0000C5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86" name="Texto 17" hidden="1">
          <a:extLst>
            <a:ext uri="{FF2B5EF4-FFF2-40B4-BE49-F238E27FC236}">
              <a16:creationId xmlns:a16="http://schemas.microsoft.com/office/drawing/2014/main" id="{00000000-0008-0000-0000-0000C6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87" name="Texto 17" hidden="1">
          <a:extLst>
            <a:ext uri="{FF2B5EF4-FFF2-40B4-BE49-F238E27FC236}">
              <a16:creationId xmlns:a16="http://schemas.microsoft.com/office/drawing/2014/main" id="{00000000-0008-0000-0000-0000C7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88" name="Texto 17" hidden="1">
          <a:extLst>
            <a:ext uri="{FF2B5EF4-FFF2-40B4-BE49-F238E27FC236}">
              <a16:creationId xmlns:a16="http://schemas.microsoft.com/office/drawing/2014/main" id="{00000000-0008-0000-0000-0000C8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089" name="Texto 17" hidden="1">
          <a:extLst>
            <a:ext uri="{FF2B5EF4-FFF2-40B4-BE49-F238E27FC236}">
              <a16:creationId xmlns:a16="http://schemas.microsoft.com/office/drawing/2014/main" id="{00000000-0008-0000-0000-0000C9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090" name="Texto 17" hidden="1">
          <a:extLst>
            <a:ext uri="{FF2B5EF4-FFF2-40B4-BE49-F238E27FC236}">
              <a16:creationId xmlns:a16="http://schemas.microsoft.com/office/drawing/2014/main" id="{00000000-0008-0000-0000-0000CA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091" name="Texto 17" hidden="1">
          <a:extLst>
            <a:ext uri="{FF2B5EF4-FFF2-40B4-BE49-F238E27FC236}">
              <a16:creationId xmlns:a16="http://schemas.microsoft.com/office/drawing/2014/main" id="{00000000-0008-0000-0000-0000CB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092" name="Texto 17" hidden="1">
          <a:extLst>
            <a:ext uri="{FF2B5EF4-FFF2-40B4-BE49-F238E27FC236}">
              <a16:creationId xmlns:a16="http://schemas.microsoft.com/office/drawing/2014/main" id="{00000000-0008-0000-0000-0000CC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093" name="Texto 17" hidden="1">
          <a:extLst>
            <a:ext uri="{FF2B5EF4-FFF2-40B4-BE49-F238E27FC236}">
              <a16:creationId xmlns:a16="http://schemas.microsoft.com/office/drawing/2014/main" id="{00000000-0008-0000-0000-0000CD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094" name="Texto 17" hidden="1">
          <a:extLst>
            <a:ext uri="{FF2B5EF4-FFF2-40B4-BE49-F238E27FC236}">
              <a16:creationId xmlns:a16="http://schemas.microsoft.com/office/drawing/2014/main" id="{00000000-0008-0000-0000-0000CE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95" name="Texto 17" hidden="1">
          <a:extLst>
            <a:ext uri="{FF2B5EF4-FFF2-40B4-BE49-F238E27FC236}">
              <a16:creationId xmlns:a16="http://schemas.microsoft.com/office/drawing/2014/main" id="{00000000-0008-0000-0000-0000CF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96" name="Texto 17" hidden="1">
          <a:extLst>
            <a:ext uri="{FF2B5EF4-FFF2-40B4-BE49-F238E27FC236}">
              <a16:creationId xmlns:a16="http://schemas.microsoft.com/office/drawing/2014/main" id="{00000000-0008-0000-0000-0000D0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97" name="Texto 17" hidden="1">
          <a:extLst>
            <a:ext uri="{FF2B5EF4-FFF2-40B4-BE49-F238E27FC236}">
              <a16:creationId xmlns:a16="http://schemas.microsoft.com/office/drawing/2014/main" id="{00000000-0008-0000-0000-0000D1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98" name="Texto 17" hidden="1">
          <a:extLst>
            <a:ext uri="{FF2B5EF4-FFF2-40B4-BE49-F238E27FC236}">
              <a16:creationId xmlns:a16="http://schemas.microsoft.com/office/drawing/2014/main" id="{00000000-0008-0000-0000-0000D2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99" name="Texto 17" hidden="1">
          <a:extLst>
            <a:ext uri="{FF2B5EF4-FFF2-40B4-BE49-F238E27FC236}">
              <a16:creationId xmlns:a16="http://schemas.microsoft.com/office/drawing/2014/main" id="{00000000-0008-0000-0000-0000D3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00" name="Texto 17" hidden="1">
          <a:extLst>
            <a:ext uri="{FF2B5EF4-FFF2-40B4-BE49-F238E27FC236}">
              <a16:creationId xmlns:a16="http://schemas.microsoft.com/office/drawing/2014/main" id="{00000000-0008-0000-0000-0000D4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01" name="Texto 17" hidden="1">
          <a:extLst>
            <a:ext uri="{FF2B5EF4-FFF2-40B4-BE49-F238E27FC236}">
              <a16:creationId xmlns:a16="http://schemas.microsoft.com/office/drawing/2014/main" id="{00000000-0008-0000-0000-0000D5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6102" name="Texto 17" hidden="1">
          <a:extLst>
            <a:ext uri="{FF2B5EF4-FFF2-40B4-BE49-F238E27FC236}">
              <a16:creationId xmlns:a16="http://schemas.microsoft.com/office/drawing/2014/main" id="{00000000-0008-0000-0000-0000D6170000}"/>
            </a:ext>
          </a:extLst>
        </xdr:cNvPr>
        <xdr:cNvSpPr txBox="1">
          <a:spLocks noChangeArrowheads="1"/>
        </xdr:cNvSpPr>
      </xdr:nvSpPr>
      <xdr:spPr bwMode="auto">
        <a:xfrm>
          <a:off x="55245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03" name="Texto 17" hidden="1">
          <a:extLst>
            <a:ext uri="{FF2B5EF4-FFF2-40B4-BE49-F238E27FC236}">
              <a16:creationId xmlns:a16="http://schemas.microsoft.com/office/drawing/2014/main" id="{00000000-0008-0000-0000-0000D7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04" name="Texto 17" hidden="1">
          <a:extLst>
            <a:ext uri="{FF2B5EF4-FFF2-40B4-BE49-F238E27FC236}">
              <a16:creationId xmlns:a16="http://schemas.microsoft.com/office/drawing/2014/main" id="{00000000-0008-0000-0000-0000D8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05" name="Texto 17" hidden="1">
          <a:extLst>
            <a:ext uri="{FF2B5EF4-FFF2-40B4-BE49-F238E27FC236}">
              <a16:creationId xmlns:a16="http://schemas.microsoft.com/office/drawing/2014/main" id="{00000000-0008-0000-0000-0000D9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06" name="Texto 17" hidden="1">
          <a:extLst>
            <a:ext uri="{FF2B5EF4-FFF2-40B4-BE49-F238E27FC236}">
              <a16:creationId xmlns:a16="http://schemas.microsoft.com/office/drawing/2014/main" id="{00000000-0008-0000-0000-0000DA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07" name="Texto 17" hidden="1">
          <a:extLst>
            <a:ext uri="{FF2B5EF4-FFF2-40B4-BE49-F238E27FC236}">
              <a16:creationId xmlns:a16="http://schemas.microsoft.com/office/drawing/2014/main" id="{00000000-0008-0000-0000-0000DB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08" name="Texto 17" hidden="1">
          <a:extLst>
            <a:ext uri="{FF2B5EF4-FFF2-40B4-BE49-F238E27FC236}">
              <a16:creationId xmlns:a16="http://schemas.microsoft.com/office/drawing/2014/main" id="{00000000-0008-0000-0000-0000DC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09" name="Texto 17" hidden="1">
          <a:extLst>
            <a:ext uri="{FF2B5EF4-FFF2-40B4-BE49-F238E27FC236}">
              <a16:creationId xmlns:a16="http://schemas.microsoft.com/office/drawing/2014/main" id="{00000000-0008-0000-0000-0000DD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10" name="Texto 17" hidden="1">
          <a:extLst>
            <a:ext uri="{FF2B5EF4-FFF2-40B4-BE49-F238E27FC236}">
              <a16:creationId xmlns:a16="http://schemas.microsoft.com/office/drawing/2014/main" id="{00000000-0008-0000-0000-0000DE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111" name="Texto 17" hidden="1">
          <a:extLst>
            <a:ext uri="{FF2B5EF4-FFF2-40B4-BE49-F238E27FC236}">
              <a16:creationId xmlns:a16="http://schemas.microsoft.com/office/drawing/2014/main" id="{00000000-0008-0000-0000-0000DF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112" name="Texto 17" hidden="1">
          <a:extLst>
            <a:ext uri="{FF2B5EF4-FFF2-40B4-BE49-F238E27FC236}">
              <a16:creationId xmlns:a16="http://schemas.microsoft.com/office/drawing/2014/main" id="{00000000-0008-0000-0000-0000E0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113" name="Texto 17" hidden="1">
          <a:extLst>
            <a:ext uri="{FF2B5EF4-FFF2-40B4-BE49-F238E27FC236}">
              <a16:creationId xmlns:a16="http://schemas.microsoft.com/office/drawing/2014/main" id="{00000000-0008-0000-0000-0000E1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114" name="Texto 17" hidden="1">
          <a:extLst>
            <a:ext uri="{FF2B5EF4-FFF2-40B4-BE49-F238E27FC236}">
              <a16:creationId xmlns:a16="http://schemas.microsoft.com/office/drawing/2014/main" id="{00000000-0008-0000-0000-0000E2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115" name="Texto 17" hidden="1">
          <a:extLst>
            <a:ext uri="{FF2B5EF4-FFF2-40B4-BE49-F238E27FC236}">
              <a16:creationId xmlns:a16="http://schemas.microsoft.com/office/drawing/2014/main" id="{00000000-0008-0000-0000-0000E3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116" name="Texto 17" hidden="1">
          <a:extLst>
            <a:ext uri="{FF2B5EF4-FFF2-40B4-BE49-F238E27FC236}">
              <a16:creationId xmlns:a16="http://schemas.microsoft.com/office/drawing/2014/main" id="{00000000-0008-0000-0000-0000E4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17" name="Texto 17" hidden="1">
          <a:extLst>
            <a:ext uri="{FF2B5EF4-FFF2-40B4-BE49-F238E27FC236}">
              <a16:creationId xmlns:a16="http://schemas.microsoft.com/office/drawing/2014/main" id="{00000000-0008-0000-0000-0000E5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18" name="Texto 17" hidden="1">
          <a:extLst>
            <a:ext uri="{FF2B5EF4-FFF2-40B4-BE49-F238E27FC236}">
              <a16:creationId xmlns:a16="http://schemas.microsoft.com/office/drawing/2014/main" id="{00000000-0008-0000-0000-0000E6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19" name="Texto 17" hidden="1">
          <a:extLst>
            <a:ext uri="{FF2B5EF4-FFF2-40B4-BE49-F238E27FC236}">
              <a16:creationId xmlns:a16="http://schemas.microsoft.com/office/drawing/2014/main" id="{00000000-0008-0000-0000-0000E7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20" name="Texto 17" hidden="1">
          <a:extLst>
            <a:ext uri="{FF2B5EF4-FFF2-40B4-BE49-F238E27FC236}">
              <a16:creationId xmlns:a16="http://schemas.microsoft.com/office/drawing/2014/main" id="{00000000-0008-0000-0000-0000E8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21" name="Texto 17" hidden="1">
          <a:extLst>
            <a:ext uri="{FF2B5EF4-FFF2-40B4-BE49-F238E27FC236}">
              <a16:creationId xmlns:a16="http://schemas.microsoft.com/office/drawing/2014/main" id="{00000000-0008-0000-0000-0000E9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22" name="Texto 17" hidden="1">
          <a:extLst>
            <a:ext uri="{FF2B5EF4-FFF2-40B4-BE49-F238E27FC236}">
              <a16:creationId xmlns:a16="http://schemas.microsoft.com/office/drawing/2014/main" id="{00000000-0008-0000-0000-0000EA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23" name="Texto 17" hidden="1">
          <a:extLst>
            <a:ext uri="{FF2B5EF4-FFF2-40B4-BE49-F238E27FC236}">
              <a16:creationId xmlns:a16="http://schemas.microsoft.com/office/drawing/2014/main" id="{00000000-0008-0000-0000-0000EB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24" name="Texto 17" hidden="1">
          <a:extLst>
            <a:ext uri="{FF2B5EF4-FFF2-40B4-BE49-F238E27FC236}">
              <a16:creationId xmlns:a16="http://schemas.microsoft.com/office/drawing/2014/main" id="{00000000-0008-0000-0000-0000EC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125" name="Texto 17" hidden="1">
          <a:extLst>
            <a:ext uri="{FF2B5EF4-FFF2-40B4-BE49-F238E27FC236}">
              <a16:creationId xmlns:a16="http://schemas.microsoft.com/office/drawing/2014/main" id="{00000000-0008-0000-0000-0000ED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126" name="Texto 17" hidden="1">
          <a:extLst>
            <a:ext uri="{FF2B5EF4-FFF2-40B4-BE49-F238E27FC236}">
              <a16:creationId xmlns:a16="http://schemas.microsoft.com/office/drawing/2014/main" id="{00000000-0008-0000-0000-0000EE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127" name="Texto 17" hidden="1">
          <a:extLst>
            <a:ext uri="{FF2B5EF4-FFF2-40B4-BE49-F238E27FC236}">
              <a16:creationId xmlns:a16="http://schemas.microsoft.com/office/drawing/2014/main" id="{00000000-0008-0000-0000-0000EF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128" name="Texto 17" hidden="1">
          <a:extLst>
            <a:ext uri="{FF2B5EF4-FFF2-40B4-BE49-F238E27FC236}">
              <a16:creationId xmlns:a16="http://schemas.microsoft.com/office/drawing/2014/main" id="{00000000-0008-0000-0000-0000F0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129" name="Texto 17" hidden="1">
          <a:extLst>
            <a:ext uri="{FF2B5EF4-FFF2-40B4-BE49-F238E27FC236}">
              <a16:creationId xmlns:a16="http://schemas.microsoft.com/office/drawing/2014/main" id="{00000000-0008-0000-0000-0000F1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130" name="Texto 17" hidden="1">
          <a:extLst>
            <a:ext uri="{FF2B5EF4-FFF2-40B4-BE49-F238E27FC236}">
              <a16:creationId xmlns:a16="http://schemas.microsoft.com/office/drawing/2014/main" id="{00000000-0008-0000-0000-0000F2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31" name="Texto 17" hidden="1">
          <a:extLst>
            <a:ext uri="{FF2B5EF4-FFF2-40B4-BE49-F238E27FC236}">
              <a16:creationId xmlns:a16="http://schemas.microsoft.com/office/drawing/2014/main" id="{00000000-0008-0000-0000-0000F3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32" name="Texto 17" hidden="1">
          <a:extLst>
            <a:ext uri="{FF2B5EF4-FFF2-40B4-BE49-F238E27FC236}">
              <a16:creationId xmlns:a16="http://schemas.microsoft.com/office/drawing/2014/main" id="{00000000-0008-0000-0000-0000F4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33" name="Texto 17" hidden="1">
          <a:extLst>
            <a:ext uri="{FF2B5EF4-FFF2-40B4-BE49-F238E27FC236}">
              <a16:creationId xmlns:a16="http://schemas.microsoft.com/office/drawing/2014/main" id="{00000000-0008-0000-0000-0000F5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34" name="Texto 17" hidden="1">
          <a:extLst>
            <a:ext uri="{FF2B5EF4-FFF2-40B4-BE49-F238E27FC236}">
              <a16:creationId xmlns:a16="http://schemas.microsoft.com/office/drawing/2014/main" id="{00000000-0008-0000-0000-0000F6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35" name="Texto 17" hidden="1">
          <a:extLst>
            <a:ext uri="{FF2B5EF4-FFF2-40B4-BE49-F238E27FC236}">
              <a16:creationId xmlns:a16="http://schemas.microsoft.com/office/drawing/2014/main" id="{00000000-0008-0000-0000-0000F7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36" name="Texto 17" hidden="1">
          <a:extLst>
            <a:ext uri="{FF2B5EF4-FFF2-40B4-BE49-F238E27FC236}">
              <a16:creationId xmlns:a16="http://schemas.microsoft.com/office/drawing/2014/main" id="{00000000-0008-0000-0000-0000F8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37" name="Texto 17" hidden="1">
          <a:extLst>
            <a:ext uri="{FF2B5EF4-FFF2-40B4-BE49-F238E27FC236}">
              <a16:creationId xmlns:a16="http://schemas.microsoft.com/office/drawing/2014/main" id="{00000000-0008-0000-0000-0000F9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6138" name="Texto 17" hidden="1">
          <a:extLst>
            <a:ext uri="{FF2B5EF4-FFF2-40B4-BE49-F238E27FC236}">
              <a16:creationId xmlns:a16="http://schemas.microsoft.com/office/drawing/2014/main" id="{00000000-0008-0000-0000-0000FA170000}"/>
            </a:ext>
          </a:extLst>
        </xdr:cNvPr>
        <xdr:cNvSpPr txBox="1">
          <a:spLocks noChangeArrowheads="1"/>
        </xdr:cNvSpPr>
      </xdr:nvSpPr>
      <xdr:spPr bwMode="auto">
        <a:xfrm>
          <a:off x="55245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39" name="Texto 17" hidden="1">
          <a:extLst>
            <a:ext uri="{FF2B5EF4-FFF2-40B4-BE49-F238E27FC236}">
              <a16:creationId xmlns:a16="http://schemas.microsoft.com/office/drawing/2014/main" id="{00000000-0008-0000-0000-0000FB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40" name="Texto 17" hidden="1">
          <a:extLst>
            <a:ext uri="{FF2B5EF4-FFF2-40B4-BE49-F238E27FC236}">
              <a16:creationId xmlns:a16="http://schemas.microsoft.com/office/drawing/2014/main" id="{00000000-0008-0000-0000-0000FC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41" name="Texto 17" hidden="1">
          <a:extLst>
            <a:ext uri="{FF2B5EF4-FFF2-40B4-BE49-F238E27FC236}">
              <a16:creationId xmlns:a16="http://schemas.microsoft.com/office/drawing/2014/main" id="{00000000-0008-0000-0000-0000FD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42" name="Texto 17" hidden="1">
          <a:extLst>
            <a:ext uri="{FF2B5EF4-FFF2-40B4-BE49-F238E27FC236}">
              <a16:creationId xmlns:a16="http://schemas.microsoft.com/office/drawing/2014/main" id="{00000000-0008-0000-0000-0000FE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43" name="Texto 17" hidden="1">
          <a:extLst>
            <a:ext uri="{FF2B5EF4-FFF2-40B4-BE49-F238E27FC236}">
              <a16:creationId xmlns:a16="http://schemas.microsoft.com/office/drawing/2014/main" id="{00000000-0008-0000-0000-0000FF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44" name="Texto 17" hidden="1">
          <a:extLst>
            <a:ext uri="{FF2B5EF4-FFF2-40B4-BE49-F238E27FC236}">
              <a16:creationId xmlns:a16="http://schemas.microsoft.com/office/drawing/2014/main" id="{00000000-0008-0000-0000-00000018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45" name="Texto 17" hidden="1">
          <a:extLst>
            <a:ext uri="{FF2B5EF4-FFF2-40B4-BE49-F238E27FC236}">
              <a16:creationId xmlns:a16="http://schemas.microsoft.com/office/drawing/2014/main" id="{00000000-0008-0000-0000-00000118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46" name="Texto 17" hidden="1">
          <a:extLst>
            <a:ext uri="{FF2B5EF4-FFF2-40B4-BE49-F238E27FC236}">
              <a16:creationId xmlns:a16="http://schemas.microsoft.com/office/drawing/2014/main" id="{00000000-0008-0000-0000-00000218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147" name="Texto 17" hidden="1">
          <a:extLst>
            <a:ext uri="{FF2B5EF4-FFF2-40B4-BE49-F238E27FC236}">
              <a16:creationId xmlns:a16="http://schemas.microsoft.com/office/drawing/2014/main" id="{00000000-0008-0000-0000-00000318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148" name="Texto 17" hidden="1">
          <a:extLst>
            <a:ext uri="{FF2B5EF4-FFF2-40B4-BE49-F238E27FC236}">
              <a16:creationId xmlns:a16="http://schemas.microsoft.com/office/drawing/2014/main" id="{00000000-0008-0000-0000-00000418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149" name="Texto 17" hidden="1">
          <a:extLst>
            <a:ext uri="{FF2B5EF4-FFF2-40B4-BE49-F238E27FC236}">
              <a16:creationId xmlns:a16="http://schemas.microsoft.com/office/drawing/2014/main" id="{00000000-0008-0000-0000-00000518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150" name="Texto 17" hidden="1">
          <a:extLst>
            <a:ext uri="{FF2B5EF4-FFF2-40B4-BE49-F238E27FC236}">
              <a16:creationId xmlns:a16="http://schemas.microsoft.com/office/drawing/2014/main" id="{00000000-0008-0000-0000-00000618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151" name="Texto 17" hidden="1">
          <a:extLst>
            <a:ext uri="{FF2B5EF4-FFF2-40B4-BE49-F238E27FC236}">
              <a16:creationId xmlns:a16="http://schemas.microsoft.com/office/drawing/2014/main" id="{00000000-0008-0000-0000-00000718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152" name="Texto 17" hidden="1">
          <a:extLst>
            <a:ext uri="{FF2B5EF4-FFF2-40B4-BE49-F238E27FC236}">
              <a16:creationId xmlns:a16="http://schemas.microsoft.com/office/drawing/2014/main" id="{00000000-0008-0000-0000-00000818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53" name="Texto 17" hidden="1">
          <a:extLst>
            <a:ext uri="{FF2B5EF4-FFF2-40B4-BE49-F238E27FC236}">
              <a16:creationId xmlns:a16="http://schemas.microsoft.com/office/drawing/2014/main" id="{00000000-0008-0000-0000-00000918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54" name="Texto 17" hidden="1">
          <a:extLst>
            <a:ext uri="{FF2B5EF4-FFF2-40B4-BE49-F238E27FC236}">
              <a16:creationId xmlns:a16="http://schemas.microsoft.com/office/drawing/2014/main" id="{00000000-0008-0000-0000-00000A18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55" name="Texto 17" hidden="1">
          <a:extLst>
            <a:ext uri="{FF2B5EF4-FFF2-40B4-BE49-F238E27FC236}">
              <a16:creationId xmlns:a16="http://schemas.microsoft.com/office/drawing/2014/main" id="{00000000-0008-0000-0000-00000B18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56" name="Texto 17" hidden="1">
          <a:extLst>
            <a:ext uri="{FF2B5EF4-FFF2-40B4-BE49-F238E27FC236}">
              <a16:creationId xmlns:a16="http://schemas.microsoft.com/office/drawing/2014/main" id="{00000000-0008-0000-0000-00000C18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57" name="Texto 17" hidden="1">
          <a:extLst>
            <a:ext uri="{FF2B5EF4-FFF2-40B4-BE49-F238E27FC236}">
              <a16:creationId xmlns:a16="http://schemas.microsoft.com/office/drawing/2014/main" id="{00000000-0008-0000-0000-00000D18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58" name="Texto 17" hidden="1">
          <a:extLst>
            <a:ext uri="{FF2B5EF4-FFF2-40B4-BE49-F238E27FC236}">
              <a16:creationId xmlns:a16="http://schemas.microsoft.com/office/drawing/2014/main" id="{00000000-0008-0000-0000-00000E18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59" name="Texto 17" hidden="1">
          <a:extLst>
            <a:ext uri="{FF2B5EF4-FFF2-40B4-BE49-F238E27FC236}">
              <a16:creationId xmlns:a16="http://schemas.microsoft.com/office/drawing/2014/main" id="{00000000-0008-0000-0000-00000F18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60" name="Texto 17" hidden="1">
          <a:extLst>
            <a:ext uri="{FF2B5EF4-FFF2-40B4-BE49-F238E27FC236}">
              <a16:creationId xmlns:a16="http://schemas.microsoft.com/office/drawing/2014/main" id="{00000000-0008-0000-0000-00001018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161" name="Texto 17" hidden="1">
          <a:extLst>
            <a:ext uri="{FF2B5EF4-FFF2-40B4-BE49-F238E27FC236}">
              <a16:creationId xmlns:a16="http://schemas.microsoft.com/office/drawing/2014/main" id="{00000000-0008-0000-0000-00001118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162" name="Texto 17" hidden="1">
          <a:extLst>
            <a:ext uri="{FF2B5EF4-FFF2-40B4-BE49-F238E27FC236}">
              <a16:creationId xmlns:a16="http://schemas.microsoft.com/office/drawing/2014/main" id="{00000000-0008-0000-0000-00001218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163" name="Texto 17" hidden="1">
          <a:extLst>
            <a:ext uri="{FF2B5EF4-FFF2-40B4-BE49-F238E27FC236}">
              <a16:creationId xmlns:a16="http://schemas.microsoft.com/office/drawing/2014/main" id="{00000000-0008-0000-0000-00001318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164" name="Texto 17" hidden="1">
          <a:extLst>
            <a:ext uri="{FF2B5EF4-FFF2-40B4-BE49-F238E27FC236}">
              <a16:creationId xmlns:a16="http://schemas.microsoft.com/office/drawing/2014/main" id="{00000000-0008-0000-0000-00001418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165" name="Texto 17" hidden="1">
          <a:extLst>
            <a:ext uri="{FF2B5EF4-FFF2-40B4-BE49-F238E27FC236}">
              <a16:creationId xmlns:a16="http://schemas.microsoft.com/office/drawing/2014/main" id="{00000000-0008-0000-0000-00001518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166" name="Texto 17" hidden="1">
          <a:extLst>
            <a:ext uri="{FF2B5EF4-FFF2-40B4-BE49-F238E27FC236}">
              <a16:creationId xmlns:a16="http://schemas.microsoft.com/office/drawing/2014/main" id="{00000000-0008-0000-0000-00001618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67" name="Texto 17" hidden="1">
          <a:extLst>
            <a:ext uri="{FF2B5EF4-FFF2-40B4-BE49-F238E27FC236}">
              <a16:creationId xmlns:a16="http://schemas.microsoft.com/office/drawing/2014/main" id="{00000000-0008-0000-0000-00001718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68" name="Texto 17" hidden="1">
          <a:extLst>
            <a:ext uri="{FF2B5EF4-FFF2-40B4-BE49-F238E27FC236}">
              <a16:creationId xmlns:a16="http://schemas.microsoft.com/office/drawing/2014/main" id="{00000000-0008-0000-0000-00001818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69" name="Texto 17" hidden="1">
          <a:extLst>
            <a:ext uri="{FF2B5EF4-FFF2-40B4-BE49-F238E27FC236}">
              <a16:creationId xmlns:a16="http://schemas.microsoft.com/office/drawing/2014/main" id="{00000000-0008-0000-0000-00001918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70" name="Texto 17" hidden="1">
          <a:extLst>
            <a:ext uri="{FF2B5EF4-FFF2-40B4-BE49-F238E27FC236}">
              <a16:creationId xmlns:a16="http://schemas.microsoft.com/office/drawing/2014/main" id="{00000000-0008-0000-0000-00001A18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71" name="Texto 17" hidden="1">
          <a:extLst>
            <a:ext uri="{FF2B5EF4-FFF2-40B4-BE49-F238E27FC236}">
              <a16:creationId xmlns:a16="http://schemas.microsoft.com/office/drawing/2014/main" id="{00000000-0008-0000-0000-00001B18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72" name="Texto 17" hidden="1">
          <a:extLst>
            <a:ext uri="{FF2B5EF4-FFF2-40B4-BE49-F238E27FC236}">
              <a16:creationId xmlns:a16="http://schemas.microsoft.com/office/drawing/2014/main" id="{00000000-0008-0000-0000-00001C18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73" name="Texto 17" hidden="1">
          <a:extLst>
            <a:ext uri="{FF2B5EF4-FFF2-40B4-BE49-F238E27FC236}">
              <a16:creationId xmlns:a16="http://schemas.microsoft.com/office/drawing/2014/main" id="{00000000-0008-0000-0000-00001D18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6174" name="Texto 17" hidden="1">
          <a:extLst>
            <a:ext uri="{FF2B5EF4-FFF2-40B4-BE49-F238E27FC236}">
              <a16:creationId xmlns:a16="http://schemas.microsoft.com/office/drawing/2014/main" id="{00000000-0008-0000-0000-00001E180000}"/>
            </a:ext>
          </a:extLst>
        </xdr:cNvPr>
        <xdr:cNvSpPr txBox="1">
          <a:spLocks noChangeArrowheads="1"/>
        </xdr:cNvSpPr>
      </xdr:nvSpPr>
      <xdr:spPr bwMode="auto">
        <a:xfrm>
          <a:off x="55245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75" name="Texto 17" hidden="1">
          <a:extLst>
            <a:ext uri="{FF2B5EF4-FFF2-40B4-BE49-F238E27FC236}">
              <a16:creationId xmlns:a16="http://schemas.microsoft.com/office/drawing/2014/main" id="{00000000-0008-0000-0000-00001F18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76" name="Texto 17" hidden="1">
          <a:extLst>
            <a:ext uri="{FF2B5EF4-FFF2-40B4-BE49-F238E27FC236}">
              <a16:creationId xmlns:a16="http://schemas.microsoft.com/office/drawing/2014/main" id="{00000000-0008-0000-0000-00002018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77" name="Texto 17" hidden="1">
          <a:extLst>
            <a:ext uri="{FF2B5EF4-FFF2-40B4-BE49-F238E27FC236}">
              <a16:creationId xmlns:a16="http://schemas.microsoft.com/office/drawing/2014/main" id="{00000000-0008-0000-0000-00002118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78" name="Texto 17" hidden="1">
          <a:extLst>
            <a:ext uri="{FF2B5EF4-FFF2-40B4-BE49-F238E27FC236}">
              <a16:creationId xmlns:a16="http://schemas.microsoft.com/office/drawing/2014/main" id="{00000000-0008-0000-0000-00002218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79" name="Texto 17" hidden="1">
          <a:extLst>
            <a:ext uri="{FF2B5EF4-FFF2-40B4-BE49-F238E27FC236}">
              <a16:creationId xmlns:a16="http://schemas.microsoft.com/office/drawing/2014/main" id="{00000000-0008-0000-0000-00002318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80" name="Texto 17" hidden="1">
          <a:extLst>
            <a:ext uri="{FF2B5EF4-FFF2-40B4-BE49-F238E27FC236}">
              <a16:creationId xmlns:a16="http://schemas.microsoft.com/office/drawing/2014/main" id="{00000000-0008-0000-0000-00002418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81" name="Texto 17" hidden="1">
          <a:extLst>
            <a:ext uri="{FF2B5EF4-FFF2-40B4-BE49-F238E27FC236}">
              <a16:creationId xmlns:a16="http://schemas.microsoft.com/office/drawing/2014/main" id="{00000000-0008-0000-0000-00002518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82" name="Texto 17" hidden="1">
          <a:extLst>
            <a:ext uri="{FF2B5EF4-FFF2-40B4-BE49-F238E27FC236}">
              <a16:creationId xmlns:a16="http://schemas.microsoft.com/office/drawing/2014/main" id="{00000000-0008-0000-0000-00002618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183" name="Texto 17" hidden="1">
          <a:extLst>
            <a:ext uri="{FF2B5EF4-FFF2-40B4-BE49-F238E27FC236}">
              <a16:creationId xmlns:a16="http://schemas.microsoft.com/office/drawing/2014/main" id="{00000000-0008-0000-0000-00002718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184" name="Texto 17" hidden="1">
          <a:extLst>
            <a:ext uri="{FF2B5EF4-FFF2-40B4-BE49-F238E27FC236}">
              <a16:creationId xmlns:a16="http://schemas.microsoft.com/office/drawing/2014/main" id="{00000000-0008-0000-0000-00002818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185" name="Texto 17" hidden="1">
          <a:extLst>
            <a:ext uri="{FF2B5EF4-FFF2-40B4-BE49-F238E27FC236}">
              <a16:creationId xmlns:a16="http://schemas.microsoft.com/office/drawing/2014/main" id="{00000000-0008-0000-0000-00002918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186" name="Texto 17" hidden="1">
          <a:extLst>
            <a:ext uri="{FF2B5EF4-FFF2-40B4-BE49-F238E27FC236}">
              <a16:creationId xmlns:a16="http://schemas.microsoft.com/office/drawing/2014/main" id="{00000000-0008-0000-0000-00002A18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187" name="Texto 17" hidden="1">
          <a:extLst>
            <a:ext uri="{FF2B5EF4-FFF2-40B4-BE49-F238E27FC236}">
              <a16:creationId xmlns:a16="http://schemas.microsoft.com/office/drawing/2014/main" id="{00000000-0008-0000-0000-00002B18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188" name="Texto 17" hidden="1">
          <a:extLst>
            <a:ext uri="{FF2B5EF4-FFF2-40B4-BE49-F238E27FC236}">
              <a16:creationId xmlns:a16="http://schemas.microsoft.com/office/drawing/2014/main" id="{00000000-0008-0000-0000-00002C18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89" name="Texto 17" hidden="1">
          <a:extLst>
            <a:ext uri="{FF2B5EF4-FFF2-40B4-BE49-F238E27FC236}">
              <a16:creationId xmlns:a16="http://schemas.microsoft.com/office/drawing/2014/main" id="{00000000-0008-0000-0000-00002D18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90" name="Texto 17" hidden="1">
          <a:extLst>
            <a:ext uri="{FF2B5EF4-FFF2-40B4-BE49-F238E27FC236}">
              <a16:creationId xmlns:a16="http://schemas.microsoft.com/office/drawing/2014/main" id="{00000000-0008-0000-0000-00002E18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91" name="Texto 17" hidden="1">
          <a:extLst>
            <a:ext uri="{FF2B5EF4-FFF2-40B4-BE49-F238E27FC236}">
              <a16:creationId xmlns:a16="http://schemas.microsoft.com/office/drawing/2014/main" id="{00000000-0008-0000-0000-00002F18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92" name="Texto 17" hidden="1">
          <a:extLst>
            <a:ext uri="{FF2B5EF4-FFF2-40B4-BE49-F238E27FC236}">
              <a16:creationId xmlns:a16="http://schemas.microsoft.com/office/drawing/2014/main" id="{00000000-0008-0000-0000-00003018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93" name="Texto 17" hidden="1">
          <a:extLst>
            <a:ext uri="{FF2B5EF4-FFF2-40B4-BE49-F238E27FC236}">
              <a16:creationId xmlns:a16="http://schemas.microsoft.com/office/drawing/2014/main" id="{00000000-0008-0000-0000-00003118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94" name="Texto 17" hidden="1">
          <a:extLst>
            <a:ext uri="{FF2B5EF4-FFF2-40B4-BE49-F238E27FC236}">
              <a16:creationId xmlns:a16="http://schemas.microsoft.com/office/drawing/2014/main" id="{00000000-0008-0000-0000-00003218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95" name="Texto 17" hidden="1">
          <a:extLst>
            <a:ext uri="{FF2B5EF4-FFF2-40B4-BE49-F238E27FC236}">
              <a16:creationId xmlns:a16="http://schemas.microsoft.com/office/drawing/2014/main" id="{00000000-0008-0000-0000-00003318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96" name="Texto 17" hidden="1">
          <a:extLst>
            <a:ext uri="{FF2B5EF4-FFF2-40B4-BE49-F238E27FC236}">
              <a16:creationId xmlns:a16="http://schemas.microsoft.com/office/drawing/2014/main" id="{00000000-0008-0000-0000-00003418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197" name="Texto 17" hidden="1">
          <a:extLst>
            <a:ext uri="{FF2B5EF4-FFF2-40B4-BE49-F238E27FC236}">
              <a16:creationId xmlns:a16="http://schemas.microsoft.com/office/drawing/2014/main" id="{00000000-0008-0000-0000-00003518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198" name="Texto 17" hidden="1">
          <a:extLst>
            <a:ext uri="{FF2B5EF4-FFF2-40B4-BE49-F238E27FC236}">
              <a16:creationId xmlns:a16="http://schemas.microsoft.com/office/drawing/2014/main" id="{00000000-0008-0000-0000-00003618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199" name="Texto 17" hidden="1">
          <a:extLst>
            <a:ext uri="{FF2B5EF4-FFF2-40B4-BE49-F238E27FC236}">
              <a16:creationId xmlns:a16="http://schemas.microsoft.com/office/drawing/2014/main" id="{00000000-0008-0000-0000-00003718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200" name="Texto 17" hidden="1">
          <a:extLst>
            <a:ext uri="{FF2B5EF4-FFF2-40B4-BE49-F238E27FC236}">
              <a16:creationId xmlns:a16="http://schemas.microsoft.com/office/drawing/2014/main" id="{00000000-0008-0000-0000-00003818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201" name="Texto 17" hidden="1">
          <a:extLst>
            <a:ext uri="{FF2B5EF4-FFF2-40B4-BE49-F238E27FC236}">
              <a16:creationId xmlns:a16="http://schemas.microsoft.com/office/drawing/2014/main" id="{00000000-0008-0000-0000-00003918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202" name="Texto 17" hidden="1">
          <a:extLst>
            <a:ext uri="{FF2B5EF4-FFF2-40B4-BE49-F238E27FC236}">
              <a16:creationId xmlns:a16="http://schemas.microsoft.com/office/drawing/2014/main" id="{00000000-0008-0000-0000-00003A18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203" name="Texto 17" hidden="1">
          <a:extLst>
            <a:ext uri="{FF2B5EF4-FFF2-40B4-BE49-F238E27FC236}">
              <a16:creationId xmlns:a16="http://schemas.microsoft.com/office/drawing/2014/main" id="{00000000-0008-0000-0000-00003B18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204" name="Texto 17" hidden="1">
          <a:extLst>
            <a:ext uri="{FF2B5EF4-FFF2-40B4-BE49-F238E27FC236}">
              <a16:creationId xmlns:a16="http://schemas.microsoft.com/office/drawing/2014/main" id="{00000000-0008-0000-0000-00003C18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205" name="Texto 17" hidden="1">
          <a:extLst>
            <a:ext uri="{FF2B5EF4-FFF2-40B4-BE49-F238E27FC236}">
              <a16:creationId xmlns:a16="http://schemas.microsoft.com/office/drawing/2014/main" id="{00000000-0008-0000-0000-00003D18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206" name="Texto 17" hidden="1">
          <a:extLst>
            <a:ext uri="{FF2B5EF4-FFF2-40B4-BE49-F238E27FC236}">
              <a16:creationId xmlns:a16="http://schemas.microsoft.com/office/drawing/2014/main" id="{00000000-0008-0000-0000-00003E18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207" name="Texto 17" hidden="1">
          <a:extLst>
            <a:ext uri="{FF2B5EF4-FFF2-40B4-BE49-F238E27FC236}">
              <a16:creationId xmlns:a16="http://schemas.microsoft.com/office/drawing/2014/main" id="{00000000-0008-0000-0000-00003F18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208" name="Texto 17" hidden="1">
          <a:extLst>
            <a:ext uri="{FF2B5EF4-FFF2-40B4-BE49-F238E27FC236}">
              <a16:creationId xmlns:a16="http://schemas.microsoft.com/office/drawing/2014/main" id="{00000000-0008-0000-0000-00004018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209" name="Texto 17" hidden="1">
          <a:extLst>
            <a:ext uri="{FF2B5EF4-FFF2-40B4-BE49-F238E27FC236}">
              <a16:creationId xmlns:a16="http://schemas.microsoft.com/office/drawing/2014/main" id="{00000000-0008-0000-0000-00004118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6210" name="Texto 17" hidden="1">
          <a:extLst>
            <a:ext uri="{FF2B5EF4-FFF2-40B4-BE49-F238E27FC236}">
              <a16:creationId xmlns:a16="http://schemas.microsoft.com/office/drawing/2014/main" id="{00000000-0008-0000-0000-000042180000}"/>
            </a:ext>
          </a:extLst>
        </xdr:cNvPr>
        <xdr:cNvSpPr txBox="1">
          <a:spLocks noChangeArrowheads="1"/>
        </xdr:cNvSpPr>
      </xdr:nvSpPr>
      <xdr:spPr bwMode="auto">
        <a:xfrm>
          <a:off x="552450" y="63593382"/>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6211" name="Texto 17" hidden="1">
          <a:extLst>
            <a:ext uri="{FF2B5EF4-FFF2-40B4-BE49-F238E27FC236}">
              <a16:creationId xmlns:a16="http://schemas.microsoft.com/office/drawing/2014/main" id="{00000000-0008-0000-0000-000043180000}"/>
            </a:ext>
          </a:extLst>
        </xdr:cNvPr>
        <xdr:cNvSpPr txBox="1">
          <a:spLocks noChangeArrowheads="1"/>
        </xdr:cNvSpPr>
      </xdr:nvSpPr>
      <xdr:spPr bwMode="auto">
        <a:xfrm>
          <a:off x="0" y="93860471"/>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6212" name="Texto 17" hidden="1">
          <a:extLst>
            <a:ext uri="{FF2B5EF4-FFF2-40B4-BE49-F238E27FC236}">
              <a16:creationId xmlns:a16="http://schemas.microsoft.com/office/drawing/2014/main" id="{00000000-0008-0000-0000-000044180000}"/>
            </a:ext>
          </a:extLst>
        </xdr:cNvPr>
        <xdr:cNvSpPr txBox="1">
          <a:spLocks noChangeArrowheads="1"/>
        </xdr:cNvSpPr>
      </xdr:nvSpPr>
      <xdr:spPr bwMode="auto">
        <a:xfrm>
          <a:off x="0" y="93860471"/>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6213" name="Texto 17" hidden="1">
          <a:extLst>
            <a:ext uri="{FF2B5EF4-FFF2-40B4-BE49-F238E27FC236}">
              <a16:creationId xmlns:a16="http://schemas.microsoft.com/office/drawing/2014/main" id="{00000000-0008-0000-0000-000045180000}"/>
            </a:ext>
          </a:extLst>
        </xdr:cNvPr>
        <xdr:cNvSpPr txBox="1">
          <a:spLocks noChangeArrowheads="1"/>
        </xdr:cNvSpPr>
      </xdr:nvSpPr>
      <xdr:spPr bwMode="auto">
        <a:xfrm>
          <a:off x="0" y="93860471"/>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6214" name="Texto 17" hidden="1">
          <a:extLst>
            <a:ext uri="{FF2B5EF4-FFF2-40B4-BE49-F238E27FC236}">
              <a16:creationId xmlns:a16="http://schemas.microsoft.com/office/drawing/2014/main" id="{00000000-0008-0000-0000-000046180000}"/>
            </a:ext>
          </a:extLst>
        </xdr:cNvPr>
        <xdr:cNvSpPr txBox="1">
          <a:spLocks noChangeArrowheads="1"/>
        </xdr:cNvSpPr>
      </xdr:nvSpPr>
      <xdr:spPr bwMode="auto">
        <a:xfrm>
          <a:off x="0" y="93860471"/>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6215" name="Texto 17" hidden="1">
          <a:extLst>
            <a:ext uri="{FF2B5EF4-FFF2-40B4-BE49-F238E27FC236}">
              <a16:creationId xmlns:a16="http://schemas.microsoft.com/office/drawing/2014/main" id="{00000000-0008-0000-0000-000047180000}"/>
            </a:ext>
          </a:extLst>
        </xdr:cNvPr>
        <xdr:cNvSpPr txBox="1">
          <a:spLocks noChangeArrowheads="1"/>
        </xdr:cNvSpPr>
      </xdr:nvSpPr>
      <xdr:spPr bwMode="auto">
        <a:xfrm>
          <a:off x="0" y="93860471"/>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6216" name="Texto 17" hidden="1">
          <a:extLst>
            <a:ext uri="{FF2B5EF4-FFF2-40B4-BE49-F238E27FC236}">
              <a16:creationId xmlns:a16="http://schemas.microsoft.com/office/drawing/2014/main" id="{00000000-0008-0000-0000-000048180000}"/>
            </a:ext>
          </a:extLst>
        </xdr:cNvPr>
        <xdr:cNvSpPr txBox="1">
          <a:spLocks noChangeArrowheads="1"/>
        </xdr:cNvSpPr>
      </xdr:nvSpPr>
      <xdr:spPr bwMode="auto">
        <a:xfrm>
          <a:off x="0" y="93860471"/>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6217" name="Texto 17" hidden="1">
          <a:extLst>
            <a:ext uri="{FF2B5EF4-FFF2-40B4-BE49-F238E27FC236}">
              <a16:creationId xmlns:a16="http://schemas.microsoft.com/office/drawing/2014/main" id="{00000000-0008-0000-0000-000049180000}"/>
            </a:ext>
          </a:extLst>
        </xdr:cNvPr>
        <xdr:cNvSpPr txBox="1">
          <a:spLocks noChangeArrowheads="1"/>
        </xdr:cNvSpPr>
      </xdr:nvSpPr>
      <xdr:spPr bwMode="auto">
        <a:xfrm>
          <a:off x="0" y="93860471"/>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6218" name="Texto 17" hidden="1">
          <a:extLst>
            <a:ext uri="{FF2B5EF4-FFF2-40B4-BE49-F238E27FC236}">
              <a16:creationId xmlns:a16="http://schemas.microsoft.com/office/drawing/2014/main" id="{00000000-0008-0000-0000-00004A180000}"/>
            </a:ext>
          </a:extLst>
        </xdr:cNvPr>
        <xdr:cNvSpPr txBox="1">
          <a:spLocks noChangeArrowheads="1"/>
        </xdr:cNvSpPr>
      </xdr:nvSpPr>
      <xdr:spPr bwMode="auto">
        <a:xfrm>
          <a:off x="0" y="93860471"/>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47650"/>
    <xdr:sp macro="" textlink="">
      <xdr:nvSpPr>
        <xdr:cNvPr id="6219" name="Texto 17" hidden="1">
          <a:extLst>
            <a:ext uri="{FF2B5EF4-FFF2-40B4-BE49-F238E27FC236}">
              <a16:creationId xmlns:a16="http://schemas.microsoft.com/office/drawing/2014/main" id="{00000000-0008-0000-0000-00004B180000}"/>
            </a:ext>
          </a:extLst>
        </xdr:cNvPr>
        <xdr:cNvSpPr txBox="1">
          <a:spLocks noChangeArrowheads="1"/>
        </xdr:cNvSpPr>
      </xdr:nvSpPr>
      <xdr:spPr bwMode="auto">
        <a:xfrm>
          <a:off x="0" y="93860471"/>
          <a:ext cx="1333500" cy="247650"/>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47650"/>
    <xdr:sp macro="" textlink="">
      <xdr:nvSpPr>
        <xdr:cNvPr id="6220" name="Texto 17" hidden="1">
          <a:extLst>
            <a:ext uri="{FF2B5EF4-FFF2-40B4-BE49-F238E27FC236}">
              <a16:creationId xmlns:a16="http://schemas.microsoft.com/office/drawing/2014/main" id="{00000000-0008-0000-0000-00004C180000}"/>
            </a:ext>
          </a:extLst>
        </xdr:cNvPr>
        <xdr:cNvSpPr txBox="1">
          <a:spLocks noChangeArrowheads="1"/>
        </xdr:cNvSpPr>
      </xdr:nvSpPr>
      <xdr:spPr bwMode="auto">
        <a:xfrm>
          <a:off x="0" y="93860471"/>
          <a:ext cx="1333500" cy="247650"/>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47650"/>
    <xdr:sp macro="" textlink="">
      <xdr:nvSpPr>
        <xdr:cNvPr id="6221" name="Texto 17" hidden="1">
          <a:extLst>
            <a:ext uri="{FF2B5EF4-FFF2-40B4-BE49-F238E27FC236}">
              <a16:creationId xmlns:a16="http://schemas.microsoft.com/office/drawing/2014/main" id="{00000000-0008-0000-0000-00004D180000}"/>
            </a:ext>
          </a:extLst>
        </xdr:cNvPr>
        <xdr:cNvSpPr txBox="1">
          <a:spLocks noChangeArrowheads="1"/>
        </xdr:cNvSpPr>
      </xdr:nvSpPr>
      <xdr:spPr bwMode="auto">
        <a:xfrm>
          <a:off x="0" y="93860471"/>
          <a:ext cx="1333500" cy="247650"/>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47650"/>
    <xdr:sp macro="" textlink="">
      <xdr:nvSpPr>
        <xdr:cNvPr id="6222" name="Texto 17" hidden="1">
          <a:extLst>
            <a:ext uri="{FF2B5EF4-FFF2-40B4-BE49-F238E27FC236}">
              <a16:creationId xmlns:a16="http://schemas.microsoft.com/office/drawing/2014/main" id="{00000000-0008-0000-0000-00004E180000}"/>
            </a:ext>
          </a:extLst>
        </xdr:cNvPr>
        <xdr:cNvSpPr txBox="1">
          <a:spLocks noChangeArrowheads="1"/>
        </xdr:cNvSpPr>
      </xdr:nvSpPr>
      <xdr:spPr bwMode="auto">
        <a:xfrm>
          <a:off x="0" y="93860471"/>
          <a:ext cx="1333500" cy="247650"/>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47650"/>
    <xdr:sp macro="" textlink="">
      <xdr:nvSpPr>
        <xdr:cNvPr id="6223" name="Texto 17" hidden="1">
          <a:extLst>
            <a:ext uri="{FF2B5EF4-FFF2-40B4-BE49-F238E27FC236}">
              <a16:creationId xmlns:a16="http://schemas.microsoft.com/office/drawing/2014/main" id="{00000000-0008-0000-0000-00004F180000}"/>
            </a:ext>
          </a:extLst>
        </xdr:cNvPr>
        <xdr:cNvSpPr txBox="1">
          <a:spLocks noChangeArrowheads="1"/>
        </xdr:cNvSpPr>
      </xdr:nvSpPr>
      <xdr:spPr bwMode="auto">
        <a:xfrm>
          <a:off x="0" y="93860471"/>
          <a:ext cx="1333500" cy="247650"/>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47650"/>
    <xdr:sp macro="" textlink="">
      <xdr:nvSpPr>
        <xdr:cNvPr id="6224" name="Texto 17" hidden="1">
          <a:extLst>
            <a:ext uri="{FF2B5EF4-FFF2-40B4-BE49-F238E27FC236}">
              <a16:creationId xmlns:a16="http://schemas.microsoft.com/office/drawing/2014/main" id="{00000000-0008-0000-0000-000050180000}"/>
            </a:ext>
          </a:extLst>
        </xdr:cNvPr>
        <xdr:cNvSpPr txBox="1">
          <a:spLocks noChangeArrowheads="1"/>
        </xdr:cNvSpPr>
      </xdr:nvSpPr>
      <xdr:spPr bwMode="auto">
        <a:xfrm>
          <a:off x="0" y="93860471"/>
          <a:ext cx="1333500" cy="247650"/>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6225" name="Texto 17" hidden="1">
          <a:extLst>
            <a:ext uri="{FF2B5EF4-FFF2-40B4-BE49-F238E27FC236}">
              <a16:creationId xmlns:a16="http://schemas.microsoft.com/office/drawing/2014/main" id="{00000000-0008-0000-0000-000051180000}"/>
            </a:ext>
          </a:extLst>
        </xdr:cNvPr>
        <xdr:cNvSpPr txBox="1">
          <a:spLocks noChangeArrowheads="1"/>
        </xdr:cNvSpPr>
      </xdr:nvSpPr>
      <xdr:spPr bwMode="auto">
        <a:xfrm>
          <a:off x="0" y="93860471"/>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6226" name="Texto 17" hidden="1">
          <a:extLst>
            <a:ext uri="{FF2B5EF4-FFF2-40B4-BE49-F238E27FC236}">
              <a16:creationId xmlns:a16="http://schemas.microsoft.com/office/drawing/2014/main" id="{00000000-0008-0000-0000-000052180000}"/>
            </a:ext>
          </a:extLst>
        </xdr:cNvPr>
        <xdr:cNvSpPr txBox="1">
          <a:spLocks noChangeArrowheads="1"/>
        </xdr:cNvSpPr>
      </xdr:nvSpPr>
      <xdr:spPr bwMode="auto">
        <a:xfrm>
          <a:off x="0" y="93860471"/>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6227" name="Texto 17" hidden="1">
          <a:extLst>
            <a:ext uri="{FF2B5EF4-FFF2-40B4-BE49-F238E27FC236}">
              <a16:creationId xmlns:a16="http://schemas.microsoft.com/office/drawing/2014/main" id="{00000000-0008-0000-0000-000053180000}"/>
            </a:ext>
          </a:extLst>
        </xdr:cNvPr>
        <xdr:cNvSpPr txBox="1">
          <a:spLocks noChangeArrowheads="1"/>
        </xdr:cNvSpPr>
      </xdr:nvSpPr>
      <xdr:spPr bwMode="auto">
        <a:xfrm>
          <a:off x="0" y="93860471"/>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6228" name="Texto 17" hidden="1">
          <a:extLst>
            <a:ext uri="{FF2B5EF4-FFF2-40B4-BE49-F238E27FC236}">
              <a16:creationId xmlns:a16="http://schemas.microsoft.com/office/drawing/2014/main" id="{00000000-0008-0000-0000-000054180000}"/>
            </a:ext>
          </a:extLst>
        </xdr:cNvPr>
        <xdr:cNvSpPr txBox="1">
          <a:spLocks noChangeArrowheads="1"/>
        </xdr:cNvSpPr>
      </xdr:nvSpPr>
      <xdr:spPr bwMode="auto">
        <a:xfrm>
          <a:off x="0" y="93860471"/>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6229" name="Texto 17" hidden="1">
          <a:extLst>
            <a:ext uri="{FF2B5EF4-FFF2-40B4-BE49-F238E27FC236}">
              <a16:creationId xmlns:a16="http://schemas.microsoft.com/office/drawing/2014/main" id="{00000000-0008-0000-0000-000055180000}"/>
            </a:ext>
          </a:extLst>
        </xdr:cNvPr>
        <xdr:cNvSpPr txBox="1">
          <a:spLocks noChangeArrowheads="1"/>
        </xdr:cNvSpPr>
      </xdr:nvSpPr>
      <xdr:spPr bwMode="auto">
        <a:xfrm>
          <a:off x="0" y="93860471"/>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6230" name="Texto 17" hidden="1">
          <a:extLst>
            <a:ext uri="{FF2B5EF4-FFF2-40B4-BE49-F238E27FC236}">
              <a16:creationId xmlns:a16="http://schemas.microsoft.com/office/drawing/2014/main" id="{00000000-0008-0000-0000-000056180000}"/>
            </a:ext>
          </a:extLst>
        </xdr:cNvPr>
        <xdr:cNvSpPr txBox="1">
          <a:spLocks noChangeArrowheads="1"/>
        </xdr:cNvSpPr>
      </xdr:nvSpPr>
      <xdr:spPr bwMode="auto">
        <a:xfrm>
          <a:off x="0" y="93860471"/>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6231" name="Texto 17" hidden="1">
          <a:extLst>
            <a:ext uri="{FF2B5EF4-FFF2-40B4-BE49-F238E27FC236}">
              <a16:creationId xmlns:a16="http://schemas.microsoft.com/office/drawing/2014/main" id="{00000000-0008-0000-0000-000057180000}"/>
            </a:ext>
          </a:extLst>
        </xdr:cNvPr>
        <xdr:cNvSpPr txBox="1">
          <a:spLocks noChangeArrowheads="1"/>
        </xdr:cNvSpPr>
      </xdr:nvSpPr>
      <xdr:spPr bwMode="auto">
        <a:xfrm>
          <a:off x="0" y="93860471"/>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6232" name="Texto 17" hidden="1">
          <a:extLst>
            <a:ext uri="{FF2B5EF4-FFF2-40B4-BE49-F238E27FC236}">
              <a16:creationId xmlns:a16="http://schemas.microsoft.com/office/drawing/2014/main" id="{00000000-0008-0000-0000-000058180000}"/>
            </a:ext>
          </a:extLst>
        </xdr:cNvPr>
        <xdr:cNvSpPr txBox="1">
          <a:spLocks noChangeArrowheads="1"/>
        </xdr:cNvSpPr>
      </xdr:nvSpPr>
      <xdr:spPr bwMode="auto">
        <a:xfrm>
          <a:off x="0" y="93860471"/>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47650"/>
    <xdr:sp macro="" textlink="">
      <xdr:nvSpPr>
        <xdr:cNvPr id="6233" name="Texto 17" hidden="1">
          <a:extLst>
            <a:ext uri="{FF2B5EF4-FFF2-40B4-BE49-F238E27FC236}">
              <a16:creationId xmlns:a16="http://schemas.microsoft.com/office/drawing/2014/main" id="{00000000-0008-0000-0000-000059180000}"/>
            </a:ext>
          </a:extLst>
        </xdr:cNvPr>
        <xdr:cNvSpPr txBox="1">
          <a:spLocks noChangeArrowheads="1"/>
        </xdr:cNvSpPr>
      </xdr:nvSpPr>
      <xdr:spPr bwMode="auto">
        <a:xfrm>
          <a:off x="0" y="93860471"/>
          <a:ext cx="1333500" cy="247650"/>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47650"/>
    <xdr:sp macro="" textlink="">
      <xdr:nvSpPr>
        <xdr:cNvPr id="6234" name="Texto 17" hidden="1">
          <a:extLst>
            <a:ext uri="{FF2B5EF4-FFF2-40B4-BE49-F238E27FC236}">
              <a16:creationId xmlns:a16="http://schemas.microsoft.com/office/drawing/2014/main" id="{00000000-0008-0000-0000-00005A180000}"/>
            </a:ext>
          </a:extLst>
        </xdr:cNvPr>
        <xdr:cNvSpPr txBox="1">
          <a:spLocks noChangeArrowheads="1"/>
        </xdr:cNvSpPr>
      </xdr:nvSpPr>
      <xdr:spPr bwMode="auto">
        <a:xfrm>
          <a:off x="0" y="93860471"/>
          <a:ext cx="1333500" cy="247650"/>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47650"/>
    <xdr:sp macro="" textlink="">
      <xdr:nvSpPr>
        <xdr:cNvPr id="6235" name="Texto 17" hidden="1">
          <a:extLst>
            <a:ext uri="{FF2B5EF4-FFF2-40B4-BE49-F238E27FC236}">
              <a16:creationId xmlns:a16="http://schemas.microsoft.com/office/drawing/2014/main" id="{00000000-0008-0000-0000-00005B180000}"/>
            </a:ext>
          </a:extLst>
        </xdr:cNvPr>
        <xdr:cNvSpPr txBox="1">
          <a:spLocks noChangeArrowheads="1"/>
        </xdr:cNvSpPr>
      </xdr:nvSpPr>
      <xdr:spPr bwMode="auto">
        <a:xfrm>
          <a:off x="0" y="93860471"/>
          <a:ext cx="1333500" cy="247650"/>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47650"/>
    <xdr:sp macro="" textlink="">
      <xdr:nvSpPr>
        <xdr:cNvPr id="6236" name="Texto 17" hidden="1">
          <a:extLst>
            <a:ext uri="{FF2B5EF4-FFF2-40B4-BE49-F238E27FC236}">
              <a16:creationId xmlns:a16="http://schemas.microsoft.com/office/drawing/2014/main" id="{00000000-0008-0000-0000-00005C180000}"/>
            </a:ext>
          </a:extLst>
        </xdr:cNvPr>
        <xdr:cNvSpPr txBox="1">
          <a:spLocks noChangeArrowheads="1"/>
        </xdr:cNvSpPr>
      </xdr:nvSpPr>
      <xdr:spPr bwMode="auto">
        <a:xfrm>
          <a:off x="0" y="93860471"/>
          <a:ext cx="1333500" cy="247650"/>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47650"/>
    <xdr:sp macro="" textlink="">
      <xdr:nvSpPr>
        <xdr:cNvPr id="6237" name="Texto 17" hidden="1">
          <a:extLst>
            <a:ext uri="{FF2B5EF4-FFF2-40B4-BE49-F238E27FC236}">
              <a16:creationId xmlns:a16="http://schemas.microsoft.com/office/drawing/2014/main" id="{00000000-0008-0000-0000-00005D180000}"/>
            </a:ext>
          </a:extLst>
        </xdr:cNvPr>
        <xdr:cNvSpPr txBox="1">
          <a:spLocks noChangeArrowheads="1"/>
        </xdr:cNvSpPr>
      </xdr:nvSpPr>
      <xdr:spPr bwMode="auto">
        <a:xfrm>
          <a:off x="0" y="93860471"/>
          <a:ext cx="1333500" cy="247650"/>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47650"/>
    <xdr:sp macro="" textlink="">
      <xdr:nvSpPr>
        <xdr:cNvPr id="6238" name="Texto 17" hidden="1">
          <a:extLst>
            <a:ext uri="{FF2B5EF4-FFF2-40B4-BE49-F238E27FC236}">
              <a16:creationId xmlns:a16="http://schemas.microsoft.com/office/drawing/2014/main" id="{00000000-0008-0000-0000-00005E180000}"/>
            </a:ext>
          </a:extLst>
        </xdr:cNvPr>
        <xdr:cNvSpPr txBox="1">
          <a:spLocks noChangeArrowheads="1"/>
        </xdr:cNvSpPr>
      </xdr:nvSpPr>
      <xdr:spPr bwMode="auto">
        <a:xfrm>
          <a:off x="0" y="93860471"/>
          <a:ext cx="1333500" cy="247650"/>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6239" name="Texto 17" hidden="1">
          <a:extLst>
            <a:ext uri="{FF2B5EF4-FFF2-40B4-BE49-F238E27FC236}">
              <a16:creationId xmlns:a16="http://schemas.microsoft.com/office/drawing/2014/main" id="{00000000-0008-0000-0000-00005F180000}"/>
            </a:ext>
          </a:extLst>
        </xdr:cNvPr>
        <xdr:cNvSpPr txBox="1">
          <a:spLocks noChangeArrowheads="1"/>
        </xdr:cNvSpPr>
      </xdr:nvSpPr>
      <xdr:spPr bwMode="auto">
        <a:xfrm>
          <a:off x="0" y="93860471"/>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6240" name="Texto 17" hidden="1">
          <a:extLst>
            <a:ext uri="{FF2B5EF4-FFF2-40B4-BE49-F238E27FC236}">
              <a16:creationId xmlns:a16="http://schemas.microsoft.com/office/drawing/2014/main" id="{00000000-0008-0000-0000-000060180000}"/>
            </a:ext>
          </a:extLst>
        </xdr:cNvPr>
        <xdr:cNvSpPr txBox="1">
          <a:spLocks noChangeArrowheads="1"/>
        </xdr:cNvSpPr>
      </xdr:nvSpPr>
      <xdr:spPr bwMode="auto">
        <a:xfrm>
          <a:off x="0" y="93860471"/>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6241" name="Texto 17" hidden="1">
          <a:extLst>
            <a:ext uri="{FF2B5EF4-FFF2-40B4-BE49-F238E27FC236}">
              <a16:creationId xmlns:a16="http://schemas.microsoft.com/office/drawing/2014/main" id="{00000000-0008-0000-0000-000061180000}"/>
            </a:ext>
          </a:extLst>
        </xdr:cNvPr>
        <xdr:cNvSpPr txBox="1">
          <a:spLocks noChangeArrowheads="1"/>
        </xdr:cNvSpPr>
      </xdr:nvSpPr>
      <xdr:spPr bwMode="auto">
        <a:xfrm>
          <a:off x="0" y="93860471"/>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6242" name="Texto 17" hidden="1">
          <a:extLst>
            <a:ext uri="{FF2B5EF4-FFF2-40B4-BE49-F238E27FC236}">
              <a16:creationId xmlns:a16="http://schemas.microsoft.com/office/drawing/2014/main" id="{00000000-0008-0000-0000-000062180000}"/>
            </a:ext>
          </a:extLst>
        </xdr:cNvPr>
        <xdr:cNvSpPr txBox="1">
          <a:spLocks noChangeArrowheads="1"/>
        </xdr:cNvSpPr>
      </xdr:nvSpPr>
      <xdr:spPr bwMode="auto">
        <a:xfrm>
          <a:off x="0" y="93860471"/>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6243" name="Texto 17" hidden="1">
          <a:extLst>
            <a:ext uri="{FF2B5EF4-FFF2-40B4-BE49-F238E27FC236}">
              <a16:creationId xmlns:a16="http://schemas.microsoft.com/office/drawing/2014/main" id="{00000000-0008-0000-0000-000063180000}"/>
            </a:ext>
          </a:extLst>
        </xdr:cNvPr>
        <xdr:cNvSpPr txBox="1">
          <a:spLocks noChangeArrowheads="1"/>
        </xdr:cNvSpPr>
      </xdr:nvSpPr>
      <xdr:spPr bwMode="auto">
        <a:xfrm>
          <a:off x="0" y="93860471"/>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6244" name="Texto 17" hidden="1">
          <a:extLst>
            <a:ext uri="{FF2B5EF4-FFF2-40B4-BE49-F238E27FC236}">
              <a16:creationId xmlns:a16="http://schemas.microsoft.com/office/drawing/2014/main" id="{00000000-0008-0000-0000-000064180000}"/>
            </a:ext>
          </a:extLst>
        </xdr:cNvPr>
        <xdr:cNvSpPr txBox="1">
          <a:spLocks noChangeArrowheads="1"/>
        </xdr:cNvSpPr>
      </xdr:nvSpPr>
      <xdr:spPr bwMode="auto">
        <a:xfrm>
          <a:off x="0" y="93860471"/>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6245" name="Texto 17" hidden="1">
          <a:extLst>
            <a:ext uri="{FF2B5EF4-FFF2-40B4-BE49-F238E27FC236}">
              <a16:creationId xmlns:a16="http://schemas.microsoft.com/office/drawing/2014/main" id="{00000000-0008-0000-0000-000065180000}"/>
            </a:ext>
          </a:extLst>
        </xdr:cNvPr>
        <xdr:cNvSpPr txBox="1">
          <a:spLocks noChangeArrowheads="1"/>
        </xdr:cNvSpPr>
      </xdr:nvSpPr>
      <xdr:spPr bwMode="auto">
        <a:xfrm>
          <a:off x="0" y="93860471"/>
          <a:ext cx="1333500" cy="238125"/>
        </a:xfrm>
        <a:prstGeom prst="rect">
          <a:avLst/>
        </a:prstGeom>
        <a:noFill/>
        <a:ln w="9525">
          <a:noFill/>
          <a:miter lim="800000"/>
          <a:headEnd/>
          <a:tailEnd/>
        </a:ln>
      </xdr:spPr>
    </xdr:sp>
    <xdr:clientData/>
  </xdr:oneCellAnchor>
  <xdr:oneCellAnchor>
    <xdr:from>
      <xdr:col>1</xdr:col>
      <xdr:colOff>552450</xdr:colOff>
      <xdr:row>115</xdr:row>
      <xdr:rowOff>0</xdr:rowOff>
    </xdr:from>
    <xdr:ext cx="1333500" cy="238125"/>
    <xdr:sp macro="" textlink="">
      <xdr:nvSpPr>
        <xdr:cNvPr id="6246" name="Texto 17" hidden="1">
          <a:extLst>
            <a:ext uri="{FF2B5EF4-FFF2-40B4-BE49-F238E27FC236}">
              <a16:creationId xmlns:a16="http://schemas.microsoft.com/office/drawing/2014/main" id="{00000000-0008-0000-0000-000066180000}"/>
            </a:ext>
          </a:extLst>
        </xdr:cNvPr>
        <xdr:cNvSpPr txBox="1">
          <a:spLocks noChangeArrowheads="1"/>
        </xdr:cNvSpPr>
      </xdr:nvSpPr>
      <xdr:spPr bwMode="auto">
        <a:xfrm>
          <a:off x="552450" y="93860471"/>
          <a:ext cx="1333500" cy="238125"/>
        </a:xfrm>
        <a:prstGeom prst="rect">
          <a:avLst/>
        </a:prstGeom>
        <a:noFill/>
        <a:ln w="9525">
          <a:noFill/>
          <a:miter lim="800000"/>
          <a:headEnd/>
          <a:tailEnd/>
        </a:ln>
      </xdr:spPr>
    </xdr:sp>
    <xdr:clientData/>
  </xdr:oneCellAnchor>
  <xdr:oneCellAnchor>
    <xdr:from>
      <xdr:col>2</xdr:col>
      <xdr:colOff>552450</xdr:colOff>
      <xdr:row>115</xdr:row>
      <xdr:rowOff>0</xdr:rowOff>
    </xdr:from>
    <xdr:ext cx="1333500" cy="238125"/>
    <xdr:sp macro="" textlink="">
      <xdr:nvSpPr>
        <xdr:cNvPr id="6247" name="Texto 17" hidden="1">
          <a:extLst>
            <a:ext uri="{FF2B5EF4-FFF2-40B4-BE49-F238E27FC236}">
              <a16:creationId xmlns:a16="http://schemas.microsoft.com/office/drawing/2014/main" id="{00000000-0008-0000-0000-000067180000}"/>
            </a:ext>
          </a:extLst>
        </xdr:cNvPr>
        <xdr:cNvSpPr txBox="1">
          <a:spLocks noChangeArrowheads="1"/>
        </xdr:cNvSpPr>
      </xdr:nvSpPr>
      <xdr:spPr bwMode="auto">
        <a:xfrm>
          <a:off x="1269626" y="938604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248" name="Texto 17" hidden="1">
          <a:extLst>
            <a:ext uri="{FF2B5EF4-FFF2-40B4-BE49-F238E27FC236}">
              <a16:creationId xmlns:a16="http://schemas.microsoft.com/office/drawing/2014/main" id="{00000000-0008-0000-0000-000068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249" name="Texto 17" hidden="1">
          <a:extLst>
            <a:ext uri="{FF2B5EF4-FFF2-40B4-BE49-F238E27FC236}">
              <a16:creationId xmlns:a16="http://schemas.microsoft.com/office/drawing/2014/main" id="{00000000-0008-0000-0000-000069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250" name="Texto 17" hidden="1">
          <a:extLst>
            <a:ext uri="{FF2B5EF4-FFF2-40B4-BE49-F238E27FC236}">
              <a16:creationId xmlns:a16="http://schemas.microsoft.com/office/drawing/2014/main" id="{00000000-0008-0000-0000-00006A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251" name="Texto 17" hidden="1">
          <a:extLst>
            <a:ext uri="{FF2B5EF4-FFF2-40B4-BE49-F238E27FC236}">
              <a16:creationId xmlns:a16="http://schemas.microsoft.com/office/drawing/2014/main" id="{00000000-0008-0000-0000-00006B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252" name="Texto 17" hidden="1">
          <a:extLst>
            <a:ext uri="{FF2B5EF4-FFF2-40B4-BE49-F238E27FC236}">
              <a16:creationId xmlns:a16="http://schemas.microsoft.com/office/drawing/2014/main" id="{00000000-0008-0000-0000-00006C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253" name="Texto 17" hidden="1">
          <a:extLst>
            <a:ext uri="{FF2B5EF4-FFF2-40B4-BE49-F238E27FC236}">
              <a16:creationId xmlns:a16="http://schemas.microsoft.com/office/drawing/2014/main" id="{00000000-0008-0000-0000-00006D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254" name="Texto 17" hidden="1">
          <a:extLst>
            <a:ext uri="{FF2B5EF4-FFF2-40B4-BE49-F238E27FC236}">
              <a16:creationId xmlns:a16="http://schemas.microsoft.com/office/drawing/2014/main" id="{00000000-0008-0000-0000-00006E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255" name="Texto 17" hidden="1">
          <a:extLst>
            <a:ext uri="{FF2B5EF4-FFF2-40B4-BE49-F238E27FC236}">
              <a16:creationId xmlns:a16="http://schemas.microsoft.com/office/drawing/2014/main" id="{00000000-0008-0000-0000-00006F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256" name="Texto 17" hidden="1">
          <a:extLst>
            <a:ext uri="{FF2B5EF4-FFF2-40B4-BE49-F238E27FC236}">
              <a16:creationId xmlns:a16="http://schemas.microsoft.com/office/drawing/2014/main" id="{00000000-0008-0000-0000-000070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257" name="Texto 17" hidden="1">
          <a:extLst>
            <a:ext uri="{FF2B5EF4-FFF2-40B4-BE49-F238E27FC236}">
              <a16:creationId xmlns:a16="http://schemas.microsoft.com/office/drawing/2014/main" id="{00000000-0008-0000-0000-000071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258" name="Texto 17" hidden="1">
          <a:extLst>
            <a:ext uri="{FF2B5EF4-FFF2-40B4-BE49-F238E27FC236}">
              <a16:creationId xmlns:a16="http://schemas.microsoft.com/office/drawing/2014/main" id="{00000000-0008-0000-0000-000072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259" name="Texto 17" hidden="1">
          <a:extLst>
            <a:ext uri="{FF2B5EF4-FFF2-40B4-BE49-F238E27FC236}">
              <a16:creationId xmlns:a16="http://schemas.microsoft.com/office/drawing/2014/main" id="{00000000-0008-0000-0000-000073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260" name="Texto 17" hidden="1">
          <a:extLst>
            <a:ext uri="{FF2B5EF4-FFF2-40B4-BE49-F238E27FC236}">
              <a16:creationId xmlns:a16="http://schemas.microsoft.com/office/drawing/2014/main" id="{00000000-0008-0000-0000-000074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261" name="Texto 17" hidden="1">
          <a:extLst>
            <a:ext uri="{FF2B5EF4-FFF2-40B4-BE49-F238E27FC236}">
              <a16:creationId xmlns:a16="http://schemas.microsoft.com/office/drawing/2014/main" id="{00000000-0008-0000-0000-000075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262" name="Texto 17" hidden="1">
          <a:extLst>
            <a:ext uri="{FF2B5EF4-FFF2-40B4-BE49-F238E27FC236}">
              <a16:creationId xmlns:a16="http://schemas.microsoft.com/office/drawing/2014/main" id="{00000000-0008-0000-0000-000076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263" name="Texto 17" hidden="1">
          <a:extLst>
            <a:ext uri="{FF2B5EF4-FFF2-40B4-BE49-F238E27FC236}">
              <a16:creationId xmlns:a16="http://schemas.microsoft.com/office/drawing/2014/main" id="{00000000-0008-0000-0000-000077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264" name="Texto 17" hidden="1">
          <a:extLst>
            <a:ext uri="{FF2B5EF4-FFF2-40B4-BE49-F238E27FC236}">
              <a16:creationId xmlns:a16="http://schemas.microsoft.com/office/drawing/2014/main" id="{00000000-0008-0000-0000-000078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265" name="Texto 17" hidden="1">
          <a:extLst>
            <a:ext uri="{FF2B5EF4-FFF2-40B4-BE49-F238E27FC236}">
              <a16:creationId xmlns:a16="http://schemas.microsoft.com/office/drawing/2014/main" id="{00000000-0008-0000-0000-000079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266" name="Texto 17" hidden="1">
          <a:extLst>
            <a:ext uri="{FF2B5EF4-FFF2-40B4-BE49-F238E27FC236}">
              <a16:creationId xmlns:a16="http://schemas.microsoft.com/office/drawing/2014/main" id="{00000000-0008-0000-0000-00007A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267" name="Texto 17" hidden="1">
          <a:extLst>
            <a:ext uri="{FF2B5EF4-FFF2-40B4-BE49-F238E27FC236}">
              <a16:creationId xmlns:a16="http://schemas.microsoft.com/office/drawing/2014/main" id="{00000000-0008-0000-0000-00007B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268" name="Texto 17" hidden="1">
          <a:extLst>
            <a:ext uri="{FF2B5EF4-FFF2-40B4-BE49-F238E27FC236}">
              <a16:creationId xmlns:a16="http://schemas.microsoft.com/office/drawing/2014/main" id="{00000000-0008-0000-0000-00007C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269" name="Texto 17" hidden="1">
          <a:extLst>
            <a:ext uri="{FF2B5EF4-FFF2-40B4-BE49-F238E27FC236}">
              <a16:creationId xmlns:a16="http://schemas.microsoft.com/office/drawing/2014/main" id="{00000000-0008-0000-0000-00007D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270" name="Texto 17" hidden="1">
          <a:extLst>
            <a:ext uri="{FF2B5EF4-FFF2-40B4-BE49-F238E27FC236}">
              <a16:creationId xmlns:a16="http://schemas.microsoft.com/office/drawing/2014/main" id="{00000000-0008-0000-0000-00007E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271" name="Texto 17" hidden="1">
          <a:extLst>
            <a:ext uri="{FF2B5EF4-FFF2-40B4-BE49-F238E27FC236}">
              <a16:creationId xmlns:a16="http://schemas.microsoft.com/office/drawing/2014/main" id="{00000000-0008-0000-0000-00007F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272" name="Texto 17" hidden="1">
          <a:extLst>
            <a:ext uri="{FF2B5EF4-FFF2-40B4-BE49-F238E27FC236}">
              <a16:creationId xmlns:a16="http://schemas.microsoft.com/office/drawing/2014/main" id="{00000000-0008-0000-0000-000080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273" name="Texto 17" hidden="1">
          <a:extLst>
            <a:ext uri="{FF2B5EF4-FFF2-40B4-BE49-F238E27FC236}">
              <a16:creationId xmlns:a16="http://schemas.microsoft.com/office/drawing/2014/main" id="{00000000-0008-0000-0000-000081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274" name="Texto 17" hidden="1">
          <a:extLst>
            <a:ext uri="{FF2B5EF4-FFF2-40B4-BE49-F238E27FC236}">
              <a16:creationId xmlns:a16="http://schemas.microsoft.com/office/drawing/2014/main" id="{00000000-0008-0000-0000-000082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275" name="Texto 17" hidden="1">
          <a:extLst>
            <a:ext uri="{FF2B5EF4-FFF2-40B4-BE49-F238E27FC236}">
              <a16:creationId xmlns:a16="http://schemas.microsoft.com/office/drawing/2014/main" id="{00000000-0008-0000-0000-000083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276" name="Texto 17" hidden="1">
          <a:extLst>
            <a:ext uri="{FF2B5EF4-FFF2-40B4-BE49-F238E27FC236}">
              <a16:creationId xmlns:a16="http://schemas.microsoft.com/office/drawing/2014/main" id="{00000000-0008-0000-0000-000084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277" name="Texto 17" hidden="1">
          <a:extLst>
            <a:ext uri="{FF2B5EF4-FFF2-40B4-BE49-F238E27FC236}">
              <a16:creationId xmlns:a16="http://schemas.microsoft.com/office/drawing/2014/main" id="{00000000-0008-0000-0000-000085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278" name="Texto 17" hidden="1">
          <a:extLst>
            <a:ext uri="{FF2B5EF4-FFF2-40B4-BE49-F238E27FC236}">
              <a16:creationId xmlns:a16="http://schemas.microsoft.com/office/drawing/2014/main" id="{00000000-0008-0000-0000-000086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279" name="Texto 17" hidden="1">
          <a:extLst>
            <a:ext uri="{FF2B5EF4-FFF2-40B4-BE49-F238E27FC236}">
              <a16:creationId xmlns:a16="http://schemas.microsoft.com/office/drawing/2014/main" id="{00000000-0008-0000-0000-000087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280" name="Texto 17" hidden="1">
          <a:extLst>
            <a:ext uri="{FF2B5EF4-FFF2-40B4-BE49-F238E27FC236}">
              <a16:creationId xmlns:a16="http://schemas.microsoft.com/office/drawing/2014/main" id="{00000000-0008-0000-0000-000088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281" name="Texto 17" hidden="1">
          <a:extLst>
            <a:ext uri="{FF2B5EF4-FFF2-40B4-BE49-F238E27FC236}">
              <a16:creationId xmlns:a16="http://schemas.microsoft.com/office/drawing/2014/main" id="{00000000-0008-0000-0000-000089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282" name="Texto 17" hidden="1">
          <a:extLst>
            <a:ext uri="{FF2B5EF4-FFF2-40B4-BE49-F238E27FC236}">
              <a16:creationId xmlns:a16="http://schemas.microsoft.com/office/drawing/2014/main" id="{00000000-0008-0000-0000-00008A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6283" name="Texto 17" hidden="1">
          <a:extLst>
            <a:ext uri="{FF2B5EF4-FFF2-40B4-BE49-F238E27FC236}">
              <a16:creationId xmlns:a16="http://schemas.microsoft.com/office/drawing/2014/main" id="{00000000-0008-0000-0000-00008B180000}"/>
            </a:ext>
          </a:extLst>
        </xdr:cNvPr>
        <xdr:cNvSpPr txBox="1">
          <a:spLocks noChangeArrowheads="1"/>
        </xdr:cNvSpPr>
      </xdr:nvSpPr>
      <xdr:spPr bwMode="auto">
        <a:xfrm>
          <a:off x="55245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284" name="Texto 17" hidden="1">
          <a:extLst>
            <a:ext uri="{FF2B5EF4-FFF2-40B4-BE49-F238E27FC236}">
              <a16:creationId xmlns:a16="http://schemas.microsoft.com/office/drawing/2014/main" id="{00000000-0008-0000-0000-00008C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285" name="Texto 17" hidden="1">
          <a:extLst>
            <a:ext uri="{FF2B5EF4-FFF2-40B4-BE49-F238E27FC236}">
              <a16:creationId xmlns:a16="http://schemas.microsoft.com/office/drawing/2014/main" id="{00000000-0008-0000-0000-00008D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286" name="Texto 17" hidden="1">
          <a:extLst>
            <a:ext uri="{FF2B5EF4-FFF2-40B4-BE49-F238E27FC236}">
              <a16:creationId xmlns:a16="http://schemas.microsoft.com/office/drawing/2014/main" id="{00000000-0008-0000-0000-00008E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287" name="Texto 17" hidden="1">
          <a:extLst>
            <a:ext uri="{FF2B5EF4-FFF2-40B4-BE49-F238E27FC236}">
              <a16:creationId xmlns:a16="http://schemas.microsoft.com/office/drawing/2014/main" id="{00000000-0008-0000-0000-00008F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288" name="Texto 17" hidden="1">
          <a:extLst>
            <a:ext uri="{FF2B5EF4-FFF2-40B4-BE49-F238E27FC236}">
              <a16:creationId xmlns:a16="http://schemas.microsoft.com/office/drawing/2014/main" id="{00000000-0008-0000-0000-000090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289" name="Texto 17" hidden="1">
          <a:extLst>
            <a:ext uri="{FF2B5EF4-FFF2-40B4-BE49-F238E27FC236}">
              <a16:creationId xmlns:a16="http://schemas.microsoft.com/office/drawing/2014/main" id="{00000000-0008-0000-0000-000091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290" name="Texto 17" hidden="1">
          <a:extLst>
            <a:ext uri="{FF2B5EF4-FFF2-40B4-BE49-F238E27FC236}">
              <a16:creationId xmlns:a16="http://schemas.microsoft.com/office/drawing/2014/main" id="{00000000-0008-0000-0000-000092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291" name="Texto 17" hidden="1">
          <a:extLst>
            <a:ext uri="{FF2B5EF4-FFF2-40B4-BE49-F238E27FC236}">
              <a16:creationId xmlns:a16="http://schemas.microsoft.com/office/drawing/2014/main" id="{00000000-0008-0000-0000-000093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292" name="Texto 17" hidden="1">
          <a:extLst>
            <a:ext uri="{FF2B5EF4-FFF2-40B4-BE49-F238E27FC236}">
              <a16:creationId xmlns:a16="http://schemas.microsoft.com/office/drawing/2014/main" id="{00000000-0008-0000-0000-000094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293" name="Texto 17" hidden="1">
          <a:extLst>
            <a:ext uri="{FF2B5EF4-FFF2-40B4-BE49-F238E27FC236}">
              <a16:creationId xmlns:a16="http://schemas.microsoft.com/office/drawing/2014/main" id="{00000000-0008-0000-0000-000095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294" name="Texto 17" hidden="1">
          <a:extLst>
            <a:ext uri="{FF2B5EF4-FFF2-40B4-BE49-F238E27FC236}">
              <a16:creationId xmlns:a16="http://schemas.microsoft.com/office/drawing/2014/main" id="{00000000-0008-0000-0000-000096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295" name="Texto 17" hidden="1">
          <a:extLst>
            <a:ext uri="{FF2B5EF4-FFF2-40B4-BE49-F238E27FC236}">
              <a16:creationId xmlns:a16="http://schemas.microsoft.com/office/drawing/2014/main" id="{00000000-0008-0000-0000-000097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296" name="Texto 17" hidden="1">
          <a:extLst>
            <a:ext uri="{FF2B5EF4-FFF2-40B4-BE49-F238E27FC236}">
              <a16:creationId xmlns:a16="http://schemas.microsoft.com/office/drawing/2014/main" id="{00000000-0008-0000-0000-000098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297" name="Texto 17" hidden="1">
          <a:extLst>
            <a:ext uri="{FF2B5EF4-FFF2-40B4-BE49-F238E27FC236}">
              <a16:creationId xmlns:a16="http://schemas.microsoft.com/office/drawing/2014/main" id="{00000000-0008-0000-0000-000099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298" name="Texto 17" hidden="1">
          <a:extLst>
            <a:ext uri="{FF2B5EF4-FFF2-40B4-BE49-F238E27FC236}">
              <a16:creationId xmlns:a16="http://schemas.microsoft.com/office/drawing/2014/main" id="{00000000-0008-0000-0000-00009A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299" name="Texto 17" hidden="1">
          <a:extLst>
            <a:ext uri="{FF2B5EF4-FFF2-40B4-BE49-F238E27FC236}">
              <a16:creationId xmlns:a16="http://schemas.microsoft.com/office/drawing/2014/main" id="{00000000-0008-0000-0000-00009B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00" name="Texto 17" hidden="1">
          <a:extLst>
            <a:ext uri="{FF2B5EF4-FFF2-40B4-BE49-F238E27FC236}">
              <a16:creationId xmlns:a16="http://schemas.microsoft.com/office/drawing/2014/main" id="{00000000-0008-0000-0000-00009C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01" name="Texto 17" hidden="1">
          <a:extLst>
            <a:ext uri="{FF2B5EF4-FFF2-40B4-BE49-F238E27FC236}">
              <a16:creationId xmlns:a16="http://schemas.microsoft.com/office/drawing/2014/main" id="{00000000-0008-0000-0000-00009D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02" name="Texto 17" hidden="1">
          <a:extLst>
            <a:ext uri="{FF2B5EF4-FFF2-40B4-BE49-F238E27FC236}">
              <a16:creationId xmlns:a16="http://schemas.microsoft.com/office/drawing/2014/main" id="{00000000-0008-0000-0000-00009E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03" name="Texto 17" hidden="1">
          <a:extLst>
            <a:ext uri="{FF2B5EF4-FFF2-40B4-BE49-F238E27FC236}">
              <a16:creationId xmlns:a16="http://schemas.microsoft.com/office/drawing/2014/main" id="{00000000-0008-0000-0000-00009F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04" name="Texto 17" hidden="1">
          <a:extLst>
            <a:ext uri="{FF2B5EF4-FFF2-40B4-BE49-F238E27FC236}">
              <a16:creationId xmlns:a16="http://schemas.microsoft.com/office/drawing/2014/main" id="{00000000-0008-0000-0000-0000A0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05" name="Texto 17" hidden="1">
          <a:extLst>
            <a:ext uri="{FF2B5EF4-FFF2-40B4-BE49-F238E27FC236}">
              <a16:creationId xmlns:a16="http://schemas.microsoft.com/office/drawing/2014/main" id="{00000000-0008-0000-0000-0000A1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306" name="Texto 17" hidden="1">
          <a:extLst>
            <a:ext uri="{FF2B5EF4-FFF2-40B4-BE49-F238E27FC236}">
              <a16:creationId xmlns:a16="http://schemas.microsoft.com/office/drawing/2014/main" id="{00000000-0008-0000-0000-0000A2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307" name="Texto 17" hidden="1">
          <a:extLst>
            <a:ext uri="{FF2B5EF4-FFF2-40B4-BE49-F238E27FC236}">
              <a16:creationId xmlns:a16="http://schemas.microsoft.com/office/drawing/2014/main" id="{00000000-0008-0000-0000-0000A3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308" name="Texto 17" hidden="1">
          <a:extLst>
            <a:ext uri="{FF2B5EF4-FFF2-40B4-BE49-F238E27FC236}">
              <a16:creationId xmlns:a16="http://schemas.microsoft.com/office/drawing/2014/main" id="{00000000-0008-0000-0000-0000A4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309" name="Texto 17" hidden="1">
          <a:extLst>
            <a:ext uri="{FF2B5EF4-FFF2-40B4-BE49-F238E27FC236}">
              <a16:creationId xmlns:a16="http://schemas.microsoft.com/office/drawing/2014/main" id="{00000000-0008-0000-0000-0000A5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310" name="Texto 17" hidden="1">
          <a:extLst>
            <a:ext uri="{FF2B5EF4-FFF2-40B4-BE49-F238E27FC236}">
              <a16:creationId xmlns:a16="http://schemas.microsoft.com/office/drawing/2014/main" id="{00000000-0008-0000-0000-0000A6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311" name="Texto 17" hidden="1">
          <a:extLst>
            <a:ext uri="{FF2B5EF4-FFF2-40B4-BE49-F238E27FC236}">
              <a16:creationId xmlns:a16="http://schemas.microsoft.com/office/drawing/2014/main" id="{00000000-0008-0000-0000-0000A7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12" name="Texto 17" hidden="1">
          <a:extLst>
            <a:ext uri="{FF2B5EF4-FFF2-40B4-BE49-F238E27FC236}">
              <a16:creationId xmlns:a16="http://schemas.microsoft.com/office/drawing/2014/main" id="{00000000-0008-0000-0000-0000A8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13" name="Texto 17" hidden="1">
          <a:extLst>
            <a:ext uri="{FF2B5EF4-FFF2-40B4-BE49-F238E27FC236}">
              <a16:creationId xmlns:a16="http://schemas.microsoft.com/office/drawing/2014/main" id="{00000000-0008-0000-0000-0000A9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14" name="Texto 17" hidden="1">
          <a:extLst>
            <a:ext uri="{FF2B5EF4-FFF2-40B4-BE49-F238E27FC236}">
              <a16:creationId xmlns:a16="http://schemas.microsoft.com/office/drawing/2014/main" id="{00000000-0008-0000-0000-0000AA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15" name="Texto 17" hidden="1">
          <a:extLst>
            <a:ext uri="{FF2B5EF4-FFF2-40B4-BE49-F238E27FC236}">
              <a16:creationId xmlns:a16="http://schemas.microsoft.com/office/drawing/2014/main" id="{00000000-0008-0000-0000-0000AB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16" name="Texto 17" hidden="1">
          <a:extLst>
            <a:ext uri="{FF2B5EF4-FFF2-40B4-BE49-F238E27FC236}">
              <a16:creationId xmlns:a16="http://schemas.microsoft.com/office/drawing/2014/main" id="{00000000-0008-0000-0000-0000AC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17" name="Texto 17" hidden="1">
          <a:extLst>
            <a:ext uri="{FF2B5EF4-FFF2-40B4-BE49-F238E27FC236}">
              <a16:creationId xmlns:a16="http://schemas.microsoft.com/office/drawing/2014/main" id="{00000000-0008-0000-0000-0000AD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18" name="Texto 17" hidden="1">
          <a:extLst>
            <a:ext uri="{FF2B5EF4-FFF2-40B4-BE49-F238E27FC236}">
              <a16:creationId xmlns:a16="http://schemas.microsoft.com/office/drawing/2014/main" id="{00000000-0008-0000-0000-0000AE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6319" name="Texto 17" hidden="1">
          <a:extLst>
            <a:ext uri="{FF2B5EF4-FFF2-40B4-BE49-F238E27FC236}">
              <a16:creationId xmlns:a16="http://schemas.microsoft.com/office/drawing/2014/main" id="{00000000-0008-0000-0000-0000AF180000}"/>
            </a:ext>
          </a:extLst>
        </xdr:cNvPr>
        <xdr:cNvSpPr txBox="1">
          <a:spLocks noChangeArrowheads="1"/>
        </xdr:cNvSpPr>
      </xdr:nvSpPr>
      <xdr:spPr bwMode="auto">
        <a:xfrm>
          <a:off x="55245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20" name="Texto 17" hidden="1">
          <a:extLst>
            <a:ext uri="{FF2B5EF4-FFF2-40B4-BE49-F238E27FC236}">
              <a16:creationId xmlns:a16="http://schemas.microsoft.com/office/drawing/2014/main" id="{00000000-0008-0000-0000-0000B0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21" name="Texto 17" hidden="1">
          <a:extLst>
            <a:ext uri="{FF2B5EF4-FFF2-40B4-BE49-F238E27FC236}">
              <a16:creationId xmlns:a16="http://schemas.microsoft.com/office/drawing/2014/main" id="{00000000-0008-0000-0000-0000B1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22" name="Texto 17" hidden="1">
          <a:extLst>
            <a:ext uri="{FF2B5EF4-FFF2-40B4-BE49-F238E27FC236}">
              <a16:creationId xmlns:a16="http://schemas.microsoft.com/office/drawing/2014/main" id="{00000000-0008-0000-0000-0000B2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23" name="Texto 17" hidden="1">
          <a:extLst>
            <a:ext uri="{FF2B5EF4-FFF2-40B4-BE49-F238E27FC236}">
              <a16:creationId xmlns:a16="http://schemas.microsoft.com/office/drawing/2014/main" id="{00000000-0008-0000-0000-0000B3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24" name="Texto 17" hidden="1">
          <a:extLst>
            <a:ext uri="{FF2B5EF4-FFF2-40B4-BE49-F238E27FC236}">
              <a16:creationId xmlns:a16="http://schemas.microsoft.com/office/drawing/2014/main" id="{00000000-0008-0000-0000-0000B4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25" name="Texto 17" hidden="1">
          <a:extLst>
            <a:ext uri="{FF2B5EF4-FFF2-40B4-BE49-F238E27FC236}">
              <a16:creationId xmlns:a16="http://schemas.microsoft.com/office/drawing/2014/main" id="{00000000-0008-0000-0000-0000B5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26" name="Texto 17" hidden="1">
          <a:extLst>
            <a:ext uri="{FF2B5EF4-FFF2-40B4-BE49-F238E27FC236}">
              <a16:creationId xmlns:a16="http://schemas.microsoft.com/office/drawing/2014/main" id="{00000000-0008-0000-0000-0000B6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27" name="Texto 17" hidden="1">
          <a:extLst>
            <a:ext uri="{FF2B5EF4-FFF2-40B4-BE49-F238E27FC236}">
              <a16:creationId xmlns:a16="http://schemas.microsoft.com/office/drawing/2014/main" id="{00000000-0008-0000-0000-0000B7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328" name="Texto 17" hidden="1">
          <a:extLst>
            <a:ext uri="{FF2B5EF4-FFF2-40B4-BE49-F238E27FC236}">
              <a16:creationId xmlns:a16="http://schemas.microsoft.com/office/drawing/2014/main" id="{00000000-0008-0000-0000-0000B8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329" name="Texto 17" hidden="1">
          <a:extLst>
            <a:ext uri="{FF2B5EF4-FFF2-40B4-BE49-F238E27FC236}">
              <a16:creationId xmlns:a16="http://schemas.microsoft.com/office/drawing/2014/main" id="{00000000-0008-0000-0000-0000B9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330" name="Texto 17" hidden="1">
          <a:extLst>
            <a:ext uri="{FF2B5EF4-FFF2-40B4-BE49-F238E27FC236}">
              <a16:creationId xmlns:a16="http://schemas.microsoft.com/office/drawing/2014/main" id="{00000000-0008-0000-0000-0000BA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331" name="Texto 17" hidden="1">
          <a:extLst>
            <a:ext uri="{FF2B5EF4-FFF2-40B4-BE49-F238E27FC236}">
              <a16:creationId xmlns:a16="http://schemas.microsoft.com/office/drawing/2014/main" id="{00000000-0008-0000-0000-0000BB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332" name="Texto 17" hidden="1">
          <a:extLst>
            <a:ext uri="{FF2B5EF4-FFF2-40B4-BE49-F238E27FC236}">
              <a16:creationId xmlns:a16="http://schemas.microsoft.com/office/drawing/2014/main" id="{00000000-0008-0000-0000-0000BC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333" name="Texto 17" hidden="1">
          <a:extLst>
            <a:ext uri="{FF2B5EF4-FFF2-40B4-BE49-F238E27FC236}">
              <a16:creationId xmlns:a16="http://schemas.microsoft.com/office/drawing/2014/main" id="{00000000-0008-0000-0000-0000BD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34" name="Texto 17" hidden="1">
          <a:extLst>
            <a:ext uri="{FF2B5EF4-FFF2-40B4-BE49-F238E27FC236}">
              <a16:creationId xmlns:a16="http://schemas.microsoft.com/office/drawing/2014/main" id="{00000000-0008-0000-0000-0000BE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35" name="Texto 17" hidden="1">
          <a:extLst>
            <a:ext uri="{FF2B5EF4-FFF2-40B4-BE49-F238E27FC236}">
              <a16:creationId xmlns:a16="http://schemas.microsoft.com/office/drawing/2014/main" id="{00000000-0008-0000-0000-0000BF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36" name="Texto 17" hidden="1">
          <a:extLst>
            <a:ext uri="{FF2B5EF4-FFF2-40B4-BE49-F238E27FC236}">
              <a16:creationId xmlns:a16="http://schemas.microsoft.com/office/drawing/2014/main" id="{00000000-0008-0000-0000-0000C0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37" name="Texto 17" hidden="1">
          <a:extLst>
            <a:ext uri="{FF2B5EF4-FFF2-40B4-BE49-F238E27FC236}">
              <a16:creationId xmlns:a16="http://schemas.microsoft.com/office/drawing/2014/main" id="{00000000-0008-0000-0000-0000C1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38" name="Texto 17" hidden="1">
          <a:extLst>
            <a:ext uri="{FF2B5EF4-FFF2-40B4-BE49-F238E27FC236}">
              <a16:creationId xmlns:a16="http://schemas.microsoft.com/office/drawing/2014/main" id="{00000000-0008-0000-0000-0000C2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39" name="Texto 17" hidden="1">
          <a:extLst>
            <a:ext uri="{FF2B5EF4-FFF2-40B4-BE49-F238E27FC236}">
              <a16:creationId xmlns:a16="http://schemas.microsoft.com/office/drawing/2014/main" id="{00000000-0008-0000-0000-0000C3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40" name="Texto 17" hidden="1">
          <a:extLst>
            <a:ext uri="{FF2B5EF4-FFF2-40B4-BE49-F238E27FC236}">
              <a16:creationId xmlns:a16="http://schemas.microsoft.com/office/drawing/2014/main" id="{00000000-0008-0000-0000-0000C4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41" name="Texto 17" hidden="1">
          <a:extLst>
            <a:ext uri="{FF2B5EF4-FFF2-40B4-BE49-F238E27FC236}">
              <a16:creationId xmlns:a16="http://schemas.microsoft.com/office/drawing/2014/main" id="{00000000-0008-0000-0000-0000C5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342" name="Texto 17" hidden="1">
          <a:extLst>
            <a:ext uri="{FF2B5EF4-FFF2-40B4-BE49-F238E27FC236}">
              <a16:creationId xmlns:a16="http://schemas.microsoft.com/office/drawing/2014/main" id="{00000000-0008-0000-0000-0000C6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343" name="Texto 17" hidden="1">
          <a:extLst>
            <a:ext uri="{FF2B5EF4-FFF2-40B4-BE49-F238E27FC236}">
              <a16:creationId xmlns:a16="http://schemas.microsoft.com/office/drawing/2014/main" id="{00000000-0008-0000-0000-0000C7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344" name="Texto 17" hidden="1">
          <a:extLst>
            <a:ext uri="{FF2B5EF4-FFF2-40B4-BE49-F238E27FC236}">
              <a16:creationId xmlns:a16="http://schemas.microsoft.com/office/drawing/2014/main" id="{00000000-0008-0000-0000-0000C8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345" name="Texto 17" hidden="1">
          <a:extLst>
            <a:ext uri="{FF2B5EF4-FFF2-40B4-BE49-F238E27FC236}">
              <a16:creationId xmlns:a16="http://schemas.microsoft.com/office/drawing/2014/main" id="{00000000-0008-0000-0000-0000C9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346" name="Texto 17" hidden="1">
          <a:extLst>
            <a:ext uri="{FF2B5EF4-FFF2-40B4-BE49-F238E27FC236}">
              <a16:creationId xmlns:a16="http://schemas.microsoft.com/office/drawing/2014/main" id="{00000000-0008-0000-0000-0000CA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347" name="Texto 17" hidden="1">
          <a:extLst>
            <a:ext uri="{FF2B5EF4-FFF2-40B4-BE49-F238E27FC236}">
              <a16:creationId xmlns:a16="http://schemas.microsoft.com/office/drawing/2014/main" id="{00000000-0008-0000-0000-0000CB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48" name="Texto 17" hidden="1">
          <a:extLst>
            <a:ext uri="{FF2B5EF4-FFF2-40B4-BE49-F238E27FC236}">
              <a16:creationId xmlns:a16="http://schemas.microsoft.com/office/drawing/2014/main" id="{00000000-0008-0000-0000-0000CC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49" name="Texto 17" hidden="1">
          <a:extLst>
            <a:ext uri="{FF2B5EF4-FFF2-40B4-BE49-F238E27FC236}">
              <a16:creationId xmlns:a16="http://schemas.microsoft.com/office/drawing/2014/main" id="{00000000-0008-0000-0000-0000CD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50" name="Texto 17" hidden="1">
          <a:extLst>
            <a:ext uri="{FF2B5EF4-FFF2-40B4-BE49-F238E27FC236}">
              <a16:creationId xmlns:a16="http://schemas.microsoft.com/office/drawing/2014/main" id="{00000000-0008-0000-0000-0000CE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51" name="Texto 17" hidden="1">
          <a:extLst>
            <a:ext uri="{FF2B5EF4-FFF2-40B4-BE49-F238E27FC236}">
              <a16:creationId xmlns:a16="http://schemas.microsoft.com/office/drawing/2014/main" id="{00000000-0008-0000-0000-0000CF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52" name="Texto 17" hidden="1">
          <a:extLst>
            <a:ext uri="{FF2B5EF4-FFF2-40B4-BE49-F238E27FC236}">
              <a16:creationId xmlns:a16="http://schemas.microsoft.com/office/drawing/2014/main" id="{00000000-0008-0000-0000-0000D0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53" name="Texto 17" hidden="1">
          <a:extLst>
            <a:ext uri="{FF2B5EF4-FFF2-40B4-BE49-F238E27FC236}">
              <a16:creationId xmlns:a16="http://schemas.microsoft.com/office/drawing/2014/main" id="{00000000-0008-0000-0000-0000D1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54" name="Texto 17" hidden="1">
          <a:extLst>
            <a:ext uri="{FF2B5EF4-FFF2-40B4-BE49-F238E27FC236}">
              <a16:creationId xmlns:a16="http://schemas.microsoft.com/office/drawing/2014/main" id="{00000000-0008-0000-0000-0000D2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6355" name="Texto 17" hidden="1">
          <a:extLst>
            <a:ext uri="{FF2B5EF4-FFF2-40B4-BE49-F238E27FC236}">
              <a16:creationId xmlns:a16="http://schemas.microsoft.com/office/drawing/2014/main" id="{00000000-0008-0000-0000-0000D3180000}"/>
            </a:ext>
          </a:extLst>
        </xdr:cNvPr>
        <xdr:cNvSpPr txBox="1">
          <a:spLocks noChangeArrowheads="1"/>
        </xdr:cNvSpPr>
      </xdr:nvSpPr>
      <xdr:spPr bwMode="auto">
        <a:xfrm>
          <a:off x="55245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56" name="Texto 17" hidden="1">
          <a:extLst>
            <a:ext uri="{FF2B5EF4-FFF2-40B4-BE49-F238E27FC236}">
              <a16:creationId xmlns:a16="http://schemas.microsoft.com/office/drawing/2014/main" id="{00000000-0008-0000-0000-0000D4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57" name="Texto 17" hidden="1">
          <a:extLst>
            <a:ext uri="{FF2B5EF4-FFF2-40B4-BE49-F238E27FC236}">
              <a16:creationId xmlns:a16="http://schemas.microsoft.com/office/drawing/2014/main" id="{00000000-0008-0000-0000-0000D5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58" name="Texto 17" hidden="1">
          <a:extLst>
            <a:ext uri="{FF2B5EF4-FFF2-40B4-BE49-F238E27FC236}">
              <a16:creationId xmlns:a16="http://schemas.microsoft.com/office/drawing/2014/main" id="{00000000-0008-0000-0000-0000D6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59" name="Texto 17" hidden="1">
          <a:extLst>
            <a:ext uri="{FF2B5EF4-FFF2-40B4-BE49-F238E27FC236}">
              <a16:creationId xmlns:a16="http://schemas.microsoft.com/office/drawing/2014/main" id="{00000000-0008-0000-0000-0000D7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60" name="Texto 17" hidden="1">
          <a:extLst>
            <a:ext uri="{FF2B5EF4-FFF2-40B4-BE49-F238E27FC236}">
              <a16:creationId xmlns:a16="http://schemas.microsoft.com/office/drawing/2014/main" id="{00000000-0008-0000-0000-0000D8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61" name="Texto 17" hidden="1">
          <a:extLst>
            <a:ext uri="{FF2B5EF4-FFF2-40B4-BE49-F238E27FC236}">
              <a16:creationId xmlns:a16="http://schemas.microsoft.com/office/drawing/2014/main" id="{00000000-0008-0000-0000-0000D9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62" name="Texto 17" hidden="1">
          <a:extLst>
            <a:ext uri="{FF2B5EF4-FFF2-40B4-BE49-F238E27FC236}">
              <a16:creationId xmlns:a16="http://schemas.microsoft.com/office/drawing/2014/main" id="{00000000-0008-0000-0000-0000DA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63" name="Texto 17" hidden="1">
          <a:extLst>
            <a:ext uri="{FF2B5EF4-FFF2-40B4-BE49-F238E27FC236}">
              <a16:creationId xmlns:a16="http://schemas.microsoft.com/office/drawing/2014/main" id="{00000000-0008-0000-0000-0000DB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364" name="Texto 17" hidden="1">
          <a:extLst>
            <a:ext uri="{FF2B5EF4-FFF2-40B4-BE49-F238E27FC236}">
              <a16:creationId xmlns:a16="http://schemas.microsoft.com/office/drawing/2014/main" id="{00000000-0008-0000-0000-0000DC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365" name="Texto 17" hidden="1">
          <a:extLst>
            <a:ext uri="{FF2B5EF4-FFF2-40B4-BE49-F238E27FC236}">
              <a16:creationId xmlns:a16="http://schemas.microsoft.com/office/drawing/2014/main" id="{00000000-0008-0000-0000-0000DD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366" name="Texto 17" hidden="1">
          <a:extLst>
            <a:ext uri="{FF2B5EF4-FFF2-40B4-BE49-F238E27FC236}">
              <a16:creationId xmlns:a16="http://schemas.microsoft.com/office/drawing/2014/main" id="{00000000-0008-0000-0000-0000DE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367" name="Texto 17" hidden="1">
          <a:extLst>
            <a:ext uri="{FF2B5EF4-FFF2-40B4-BE49-F238E27FC236}">
              <a16:creationId xmlns:a16="http://schemas.microsoft.com/office/drawing/2014/main" id="{00000000-0008-0000-0000-0000DF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368" name="Texto 17" hidden="1">
          <a:extLst>
            <a:ext uri="{FF2B5EF4-FFF2-40B4-BE49-F238E27FC236}">
              <a16:creationId xmlns:a16="http://schemas.microsoft.com/office/drawing/2014/main" id="{00000000-0008-0000-0000-0000E0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369" name="Texto 17" hidden="1">
          <a:extLst>
            <a:ext uri="{FF2B5EF4-FFF2-40B4-BE49-F238E27FC236}">
              <a16:creationId xmlns:a16="http://schemas.microsoft.com/office/drawing/2014/main" id="{00000000-0008-0000-0000-0000E1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70" name="Texto 17" hidden="1">
          <a:extLst>
            <a:ext uri="{FF2B5EF4-FFF2-40B4-BE49-F238E27FC236}">
              <a16:creationId xmlns:a16="http://schemas.microsoft.com/office/drawing/2014/main" id="{00000000-0008-0000-0000-0000E2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71" name="Texto 17" hidden="1">
          <a:extLst>
            <a:ext uri="{FF2B5EF4-FFF2-40B4-BE49-F238E27FC236}">
              <a16:creationId xmlns:a16="http://schemas.microsoft.com/office/drawing/2014/main" id="{00000000-0008-0000-0000-0000E3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72" name="Texto 17" hidden="1">
          <a:extLst>
            <a:ext uri="{FF2B5EF4-FFF2-40B4-BE49-F238E27FC236}">
              <a16:creationId xmlns:a16="http://schemas.microsoft.com/office/drawing/2014/main" id="{00000000-0008-0000-0000-0000E4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73" name="Texto 17" hidden="1">
          <a:extLst>
            <a:ext uri="{FF2B5EF4-FFF2-40B4-BE49-F238E27FC236}">
              <a16:creationId xmlns:a16="http://schemas.microsoft.com/office/drawing/2014/main" id="{00000000-0008-0000-0000-0000E5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74" name="Texto 17" hidden="1">
          <a:extLst>
            <a:ext uri="{FF2B5EF4-FFF2-40B4-BE49-F238E27FC236}">
              <a16:creationId xmlns:a16="http://schemas.microsoft.com/office/drawing/2014/main" id="{00000000-0008-0000-0000-0000E6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75" name="Texto 17" hidden="1">
          <a:extLst>
            <a:ext uri="{FF2B5EF4-FFF2-40B4-BE49-F238E27FC236}">
              <a16:creationId xmlns:a16="http://schemas.microsoft.com/office/drawing/2014/main" id="{00000000-0008-0000-0000-0000E7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76" name="Texto 17" hidden="1">
          <a:extLst>
            <a:ext uri="{FF2B5EF4-FFF2-40B4-BE49-F238E27FC236}">
              <a16:creationId xmlns:a16="http://schemas.microsoft.com/office/drawing/2014/main" id="{00000000-0008-0000-0000-0000E8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77" name="Texto 17" hidden="1">
          <a:extLst>
            <a:ext uri="{FF2B5EF4-FFF2-40B4-BE49-F238E27FC236}">
              <a16:creationId xmlns:a16="http://schemas.microsoft.com/office/drawing/2014/main" id="{00000000-0008-0000-0000-0000E9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378" name="Texto 17" hidden="1">
          <a:extLst>
            <a:ext uri="{FF2B5EF4-FFF2-40B4-BE49-F238E27FC236}">
              <a16:creationId xmlns:a16="http://schemas.microsoft.com/office/drawing/2014/main" id="{00000000-0008-0000-0000-0000EA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379" name="Texto 17" hidden="1">
          <a:extLst>
            <a:ext uri="{FF2B5EF4-FFF2-40B4-BE49-F238E27FC236}">
              <a16:creationId xmlns:a16="http://schemas.microsoft.com/office/drawing/2014/main" id="{00000000-0008-0000-0000-0000EB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380" name="Texto 17" hidden="1">
          <a:extLst>
            <a:ext uri="{FF2B5EF4-FFF2-40B4-BE49-F238E27FC236}">
              <a16:creationId xmlns:a16="http://schemas.microsoft.com/office/drawing/2014/main" id="{00000000-0008-0000-0000-0000EC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381" name="Texto 17" hidden="1">
          <a:extLst>
            <a:ext uri="{FF2B5EF4-FFF2-40B4-BE49-F238E27FC236}">
              <a16:creationId xmlns:a16="http://schemas.microsoft.com/office/drawing/2014/main" id="{00000000-0008-0000-0000-0000ED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382" name="Texto 17" hidden="1">
          <a:extLst>
            <a:ext uri="{FF2B5EF4-FFF2-40B4-BE49-F238E27FC236}">
              <a16:creationId xmlns:a16="http://schemas.microsoft.com/office/drawing/2014/main" id="{00000000-0008-0000-0000-0000EE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383" name="Texto 17" hidden="1">
          <a:extLst>
            <a:ext uri="{FF2B5EF4-FFF2-40B4-BE49-F238E27FC236}">
              <a16:creationId xmlns:a16="http://schemas.microsoft.com/office/drawing/2014/main" id="{00000000-0008-0000-0000-0000EF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84" name="Texto 17" hidden="1">
          <a:extLst>
            <a:ext uri="{FF2B5EF4-FFF2-40B4-BE49-F238E27FC236}">
              <a16:creationId xmlns:a16="http://schemas.microsoft.com/office/drawing/2014/main" id="{00000000-0008-0000-0000-0000F0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85" name="Texto 17" hidden="1">
          <a:extLst>
            <a:ext uri="{FF2B5EF4-FFF2-40B4-BE49-F238E27FC236}">
              <a16:creationId xmlns:a16="http://schemas.microsoft.com/office/drawing/2014/main" id="{00000000-0008-0000-0000-0000F1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86" name="Texto 17" hidden="1">
          <a:extLst>
            <a:ext uri="{FF2B5EF4-FFF2-40B4-BE49-F238E27FC236}">
              <a16:creationId xmlns:a16="http://schemas.microsoft.com/office/drawing/2014/main" id="{00000000-0008-0000-0000-0000F2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87" name="Texto 17" hidden="1">
          <a:extLst>
            <a:ext uri="{FF2B5EF4-FFF2-40B4-BE49-F238E27FC236}">
              <a16:creationId xmlns:a16="http://schemas.microsoft.com/office/drawing/2014/main" id="{00000000-0008-0000-0000-0000F3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88" name="Texto 17" hidden="1">
          <a:extLst>
            <a:ext uri="{FF2B5EF4-FFF2-40B4-BE49-F238E27FC236}">
              <a16:creationId xmlns:a16="http://schemas.microsoft.com/office/drawing/2014/main" id="{00000000-0008-0000-0000-0000F4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89" name="Texto 17" hidden="1">
          <a:extLst>
            <a:ext uri="{FF2B5EF4-FFF2-40B4-BE49-F238E27FC236}">
              <a16:creationId xmlns:a16="http://schemas.microsoft.com/office/drawing/2014/main" id="{00000000-0008-0000-0000-0000F5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90" name="Texto 17" hidden="1">
          <a:extLst>
            <a:ext uri="{FF2B5EF4-FFF2-40B4-BE49-F238E27FC236}">
              <a16:creationId xmlns:a16="http://schemas.microsoft.com/office/drawing/2014/main" id="{00000000-0008-0000-0000-0000F6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6391" name="Texto 17" hidden="1">
          <a:extLst>
            <a:ext uri="{FF2B5EF4-FFF2-40B4-BE49-F238E27FC236}">
              <a16:creationId xmlns:a16="http://schemas.microsoft.com/office/drawing/2014/main" id="{00000000-0008-0000-0000-0000F7180000}"/>
            </a:ext>
          </a:extLst>
        </xdr:cNvPr>
        <xdr:cNvSpPr txBox="1">
          <a:spLocks noChangeArrowheads="1"/>
        </xdr:cNvSpPr>
      </xdr:nvSpPr>
      <xdr:spPr bwMode="auto">
        <a:xfrm>
          <a:off x="55245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92" name="Texto 17" hidden="1">
          <a:extLst>
            <a:ext uri="{FF2B5EF4-FFF2-40B4-BE49-F238E27FC236}">
              <a16:creationId xmlns:a16="http://schemas.microsoft.com/office/drawing/2014/main" id="{00000000-0008-0000-0000-0000F8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93" name="Texto 17" hidden="1">
          <a:extLst>
            <a:ext uri="{FF2B5EF4-FFF2-40B4-BE49-F238E27FC236}">
              <a16:creationId xmlns:a16="http://schemas.microsoft.com/office/drawing/2014/main" id="{00000000-0008-0000-0000-0000F9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94" name="Texto 17" hidden="1">
          <a:extLst>
            <a:ext uri="{FF2B5EF4-FFF2-40B4-BE49-F238E27FC236}">
              <a16:creationId xmlns:a16="http://schemas.microsoft.com/office/drawing/2014/main" id="{00000000-0008-0000-0000-0000FA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95" name="Texto 17" hidden="1">
          <a:extLst>
            <a:ext uri="{FF2B5EF4-FFF2-40B4-BE49-F238E27FC236}">
              <a16:creationId xmlns:a16="http://schemas.microsoft.com/office/drawing/2014/main" id="{00000000-0008-0000-0000-0000FB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96" name="Texto 17" hidden="1">
          <a:extLst>
            <a:ext uri="{FF2B5EF4-FFF2-40B4-BE49-F238E27FC236}">
              <a16:creationId xmlns:a16="http://schemas.microsoft.com/office/drawing/2014/main" id="{00000000-0008-0000-0000-0000FC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97" name="Texto 17" hidden="1">
          <a:extLst>
            <a:ext uri="{FF2B5EF4-FFF2-40B4-BE49-F238E27FC236}">
              <a16:creationId xmlns:a16="http://schemas.microsoft.com/office/drawing/2014/main" id="{00000000-0008-0000-0000-0000FD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98" name="Texto 17" hidden="1">
          <a:extLst>
            <a:ext uri="{FF2B5EF4-FFF2-40B4-BE49-F238E27FC236}">
              <a16:creationId xmlns:a16="http://schemas.microsoft.com/office/drawing/2014/main" id="{00000000-0008-0000-0000-0000FE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99" name="Texto 17" hidden="1">
          <a:extLst>
            <a:ext uri="{FF2B5EF4-FFF2-40B4-BE49-F238E27FC236}">
              <a16:creationId xmlns:a16="http://schemas.microsoft.com/office/drawing/2014/main" id="{00000000-0008-0000-0000-0000FF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400" name="Texto 17" hidden="1">
          <a:extLst>
            <a:ext uri="{FF2B5EF4-FFF2-40B4-BE49-F238E27FC236}">
              <a16:creationId xmlns:a16="http://schemas.microsoft.com/office/drawing/2014/main" id="{00000000-0008-0000-0000-000000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401" name="Texto 17" hidden="1">
          <a:extLst>
            <a:ext uri="{FF2B5EF4-FFF2-40B4-BE49-F238E27FC236}">
              <a16:creationId xmlns:a16="http://schemas.microsoft.com/office/drawing/2014/main" id="{00000000-0008-0000-0000-000001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402" name="Texto 17" hidden="1">
          <a:extLst>
            <a:ext uri="{FF2B5EF4-FFF2-40B4-BE49-F238E27FC236}">
              <a16:creationId xmlns:a16="http://schemas.microsoft.com/office/drawing/2014/main" id="{00000000-0008-0000-0000-000002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403" name="Texto 17" hidden="1">
          <a:extLst>
            <a:ext uri="{FF2B5EF4-FFF2-40B4-BE49-F238E27FC236}">
              <a16:creationId xmlns:a16="http://schemas.microsoft.com/office/drawing/2014/main" id="{00000000-0008-0000-0000-000003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404" name="Texto 17" hidden="1">
          <a:extLst>
            <a:ext uri="{FF2B5EF4-FFF2-40B4-BE49-F238E27FC236}">
              <a16:creationId xmlns:a16="http://schemas.microsoft.com/office/drawing/2014/main" id="{00000000-0008-0000-0000-000004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405" name="Texto 17" hidden="1">
          <a:extLst>
            <a:ext uri="{FF2B5EF4-FFF2-40B4-BE49-F238E27FC236}">
              <a16:creationId xmlns:a16="http://schemas.microsoft.com/office/drawing/2014/main" id="{00000000-0008-0000-0000-000005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06" name="Texto 17" hidden="1">
          <a:extLst>
            <a:ext uri="{FF2B5EF4-FFF2-40B4-BE49-F238E27FC236}">
              <a16:creationId xmlns:a16="http://schemas.microsoft.com/office/drawing/2014/main" id="{00000000-0008-0000-0000-000006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07" name="Texto 17" hidden="1">
          <a:extLst>
            <a:ext uri="{FF2B5EF4-FFF2-40B4-BE49-F238E27FC236}">
              <a16:creationId xmlns:a16="http://schemas.microsoft.com/office/drawing/2014/main" id="{00000000-0008-0000-0000-000007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08" name="Texto 17" hidden="1">
          <a:extLst>
            <a:ext uri="{FF2B5EF4-FFF2-40B4-BE49-F238E27FC236}">
              <a16:creationId xmlns:a16="http://schemas.microsoft.com/office/drawing/2014/main" id="{00000000-0008-0000-0000-000008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09" name="Texto 17" hidden="1">
          <a:extLst>
            <a:ext uri="{FF2B5EF4-FFF2-40B4-BE49-F238E27FC236}">
              <a16:creationId xmlns:a16="http://schemas.microsoft.com/office/drawing/2014/main" id="{00000000-0008-0000-0000-000009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10" name="Texto 17" hidden="1">
          <a:extLst>
            <a:ext uri="{FF2B5EF4-FFF2-40B4-BE49-F238E27FC236}">
              <a16:creationId xmlns:a16="http://schemas.microsoft.com/office/drawing/2014/main" id="{00000000-0008-0000-0000-00000A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11" name="Texto 17" hidden="1">
          <a:extLst>
            <a:ext uri="{FF2B5EF4-FFF2-40B4-BE49-F238E27FC236}">
              <a16:creationId xmlns:a16="http://schemas.microsoft.com/office/drawing/2014/main" id="{00000000-0008-0000-0000-00000B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12" name="Texto 17" hidden="1">
          <a:extLst>
            <a:ext uri="{FF2B5EF4-FFF2-40B4-BE49-F238E27FC236}">
              <a16:creationId xmlns:a16="http://schemas.microsoft.com/office/drawing/2014/main" id="{00000000-0008-0000-0000-00000C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13" name="Texto 17" hidden="1">
          <a:extLst>
            <a:ext uri="{FF2B5EF4-FFF2-40B4-BE49-F238E27FC236}">
              <a16:creationId xmlns:a16="http://schemas.microsoft.com/office/drawing/2014/main" id="{00000000-0008-0000-0000-00000D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414" name="Texto 17" hidden="1">
          <a:extLst>
            <a:ext uri="{FF2B5EF4-FFF2-40B4-BE49-F238E27FC236}">
              <a16:creationId xmlns:a16="http://schemas.microsoft.com/office/drawing/2014/main" id="{00000000-0008-0000-0000-00000E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415" name="Texto 17" hidden="1">
          <a:extLst>
            <a:ext uri="{FF2B5EF4-FFF2-40B4-BE49-F238E27FC236}">
              <a16:creationId xmlns:a16="http://schemas.microsoft.com/office/drawing/2014/main" id="{00000000-0008-0000-0000-00000F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416" name="Texto 17" hidden="1">
          <a:extLst>
            <a:ext uri="{FF2B5EF4-FFF2-40B4-BE49-F238E27FC236}">
              <a16:creationId xmlns:a16="http://schemas.microsoft.com/office/drawing/2014/main" id="{00000000-0008-0000-0000-000010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417" name="Texto 17" hidden="1">
          <a:extLst>
            <a:ext uri="{FF2B5EF4-FFF2-40B4-BE49-F238E27FC236}">
              <a16:creationId xmlns:a16="http://schemas.microsoft.com/office/drawing/2014/main" id="{00000000-0008-0000-0000-000011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418" name="Texto 17" hidden="1">
          <a:extLst>
            <a:ext uri="{FF2B5EF4-FFF2-40B4-BE49-F238E27FC236}">
              <a16:creationId xmlns:a16="http://schemas.microsoft.com/office/drawing/2014/main" id="{00000000-0008-0000-0000-000012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419" name="Texto 17" hidden="1">
          <a:extLst>
            <a:ext uri="{FF2B5EF4-FFF2-40B4-BE49-F238E27FC236}">
              <a16:creationId xmlns:a16="http://schemas.microsoft.com/office/drawing/2014/main" id="{00000000-0008-0000-0000-000013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20" name="Texto 17" hidden="1">
          <a:extLst>
            <a:ext uri="{FF2B5EF4-FFF2-40B4-BE49-F238E27FC236}">
              <a16:creationId xmlns:a16="http://schemas.microsoft.com/office/drawing/2014/main" id="{00000000-0008-0000-0000-000014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21" name="Texto 17" hidden="1">
          <a:extLst>
            <a:ext uri="{FF2B5EF4-FFF2-40B4-BE49-F238E27FC236}">
              <a16:creationId xmlns:a16="http://schemas.microsoft.com/office/drawing/2014/main" id="{00000000-0008-0000-0000-000015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22" name="Texto 17" hidden="1">
          <a:extLst>
            <a:ext uri="{FF2B5EF4-FFF2-40B4-BE49-F238E27FC236}">
              <a16:creationId xmlns:a16="http://schemas.microsoft.com/office/drawing/2014/main" id="{00000000-0008-0000-0000-000016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23" name="Texto 17" hidden="1">
          <a:extLst>
            <a:ext uri="{FF2B5EF4-FFF2-40B4-BE49-F238E27FC236}">
              <a16:creationId xmlns:a16="http://schemas.microsoft.com/office/drawing/2014/main" id="{00000000-0008-0000-0000-000017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24" name="Texto 17" hidden="1">
          <a:extLst>
            <a:ext uri="{FF2B5EF4-FFF2-40B4-BE49-F238E27FC236}">
              <a16:creationId xmlns:a16="http://schemas.microsoft.com/office/drawing/2014/main" id="{00000000-0008-0000-0000-000018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25" name="Texto 17" hidden="1">
          <a:extLst>
            <a:ext uri="{FF2B5EF4-FFF2-40B4-BE49-F238E27FC236}">
              <a16:creationId xmlns:a16="http://schemas.microsoft.com/office/drawing/2014/main" id="{00000000-0008-0000-0000-000019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26" name="Texto 17" hidden="1">
          <a:extLst>
            <a:ext uri="{FF2B5EF4-FFF2-40B4-BE49-F238E27FC236}">
              <a16:creationId xmlns:a16="http://schemas.microsoft.com/office/drawing/2014/main" id="{00000000-0008-0000-0000-00001A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6427" name="Texto 17" hidden="1">
          <a:extLst>
            <a:ext uri="{FF2B5EF4-FFF2-40B4-BE49-F238E27FC236}">
              <a16:creationId xmlns:a16="http://schemas.microsoft.com/office/drawing/2014/main" id="{00000000-0008-0000-0000-00001B190000}"/>
            </a:ext>
          </a:extLst>
        </xdr:cNvPr>
        <xdr:cNvSpPr txBox="1">
          <a:spLocks noChangeArrowheads="1"/>
        </xdr:cNvSpPr>
      </xdr:nvSpPr>
      <xdr:spPr bwMode="auto">
        <a:xfrm>
          <a:off x="55245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28" name="Texto 17" hidden="1">
          <a:extLst>
            <a:ext uri="{FF2B5EF4-FFF2-40B4-BE49-F238E27FC236}">
              <a16:creationId xmlns:a16="http://schemas.microsoft.com/office/drawing/2014/main" id="{00000000-0008-0000-0000-00001C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29" name="Texto 17" hidden="1">
          <a:extLst>
            <a:ext uri="{FF2B5EF4-FFF2-40B4-BE49-F238E27FC236}">
              <a16:creationId xmlns:a16="http://schemas.microsoft.com/office/drawing/2014/main" id="{00000000-0008-0000-0000-00001D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30" name="Texto 17" hidden="1">
          <a:extLst>
            <a:ext uri="{FF2B5EF4-FFF2-40B4-BE49-F238E27FC236}">
              <a16:creationId xmlns:a16="http://schemas.microsoft.com/office/drawing/2014/main" id="{00000000-0008-0000-0000-00001E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31" name="Texto 17" hidden="1">
          <a:extLst>
            <a:ext uri="{FF2B5EF4-FFF2-40B4-BE49-F238E27FC236}">
              <a16:creationId xmlns:a16="http://schemas.microsoft.com/office/drawing/2014/main" id="{00000000-0008-0000-0000-00001F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32" name="Texto 17" hidden="1">
          <a:extLst>
            <a:ext uri="{FF2B5EF4-FFF2-40B4-BE49-F238E27FC236}">
              <a16:creationId xmlns:a16="http://schemas.microsoft.com/office/drawing/2014/main" id="{00000000-0008-0000-0000-000020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33" name="Texto 17" hidden="1">
          <a:extLst>
            <a:ext uri="{FF2B5EF4-FFF2-40B4-BE49-F238E27FC236}">
              <a16:creationId xmlns:a16="http://schemas.microsoft.com/office/drawing/2014/main" id="{00000000-0008-0000-0000-000021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34" name="Texto 17" hidden="1">
          <a:extLst>
            <a:ext uri="{FF2B5EF4-FFF2-40B4-BE49-F238E27FC236}">
              <a16:creationId xmlns:a16="http://schemas.microsoft.com/office/drawing/2014/main" id="{00000000-0008-0000-0000-000022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35" name="Texto 17" hidden="1">
          <a:extLst>
            <a:ext uri="{FF2B5EF4-FFF2-40B4-BE49-F238E27FC236}">
              <a16:creationId xmlns:a16="http://schemas.microsoft.com/office/drawing/2014/main" id="{00000000-0008-0000-0000-000023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436" name="Texto 17" hidden="1">
          <a:extLst>
            <a:ext uri="{FF2B5EF4-FFF2-40B4-BE49-F238E27FC236}">
              <a16:creationId xmlns:a16="http://schemas.microsoft.com/office/drawing/2014/main" id="{00000000-0008-0000-0000-000024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437" name="Texto 17" hidden="1">
          <a:extLst>
            <a:ext uri="{FF2B5EF4-FFF2-40B4-BE49-F238E27FC236}">
              <a16:creationId xmlns:a16="http://schemas.microsoft.com/office/drawing/2014/main" id="{00000000-0008-0000-0000-000025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438" name="Texto 17" hidden="1">
          <a:extLst>
            <a:ext uri="{FF2B5EF4-FFF2-40B4-BE49-F238E27FC236}">
              <a16:creationId xmlns:a16="http://schemas.microsoft.com/office/drawing/2014/main" id="{00000000-0008-0000-0000-000026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439" name="Texto 17" hidden="1">
          <a:extLst>
            <a:ext uri="{FF2B5EF4-FFF2-40B4-BE49-F238E27FC236}">
              <a16:creationId xmlns:a16="http://schemas.microsoft.com/office/drawing/2014/main" id="{00000000-0008-0000-0000-000027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440" name="Texto 17" hidden="1">
          <a:extLst>
            <a:ext uri="{FF2B5EF4-FFF2-40B4-BE49-F238E27FC236}">
              <a16:creationId xmlns:a16="http://schemas.microsoft.com/office/drawing/2014/main" id="{00000000-0008-0000-0000-000028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441" name="Texto 17" hidden="1">
          <a:extLst>
            <a:ext uri="{FF2B5EF4-FFF2-40B4-BE49-F238E27FC236}">
              <a16:creationId xmlns:a16="http://schemas.microsoft.com/office/drawing/2014/main" id="{00000000-0008-0000-0000-000029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42" name="Texto 17" hidden="1">
          <a:extLst>
            <a:ext uri="{FF2B5EF4-FFF2-40B4-BE49-F238E27FC236}">
              <a16:creationId xmlns:a16="http://schemas.microsoft.com/office/drawing/2014/main" id="{00000000-0008-0000-0000-00002A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43" name="Texto 17" hidden="1">
          <a:extLst>
            <a:ext uri="{FF2B5EF4-FFF2-40B4-BE49-F238E27FC236}">
              <a16:creationId xmlns:a16="http://schemas.microsoft.com/office/drawing/2014/main" id="{00000000-0008-0000-0000-00002B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44" name="Texto 17" hidden="1">
          <a:extLst>
            <a:ext uri="{FF2B5EF4-FFF2-40B4-BE49-F238E27FC236}">
              <a16:creationId xmlns:a16="http://schemas.microsoft.com/office/drawing/2014/main" id="{00000000-0008-0000-0000-00002C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45" name="Texto 17" hidden="1">
          <a:extLst>
            <a:ext uri="{FF2B5EF4-FFF2-40B4-BE49-F238E27FC236}">
              <a16:creationId xmlns:a16="http://schemas.microsoft.com/office/drawing/2014/main" id="{00000000-0008-0000-0000-00002D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46" name="Texto 17" hidden="1">
          <a:extLst>
            <a:ext uri="{FF2B5EF4-FFF2-40B4-BE49-F238E27FC236}">
              <a16:creationId xmlns:a16="http://schemas.microsoft.com/office/drawing/2014/main" id="{00000000-0008-0000-0000-00002E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47" name="Texto 17" hidden="1">
          <a:extLst>
            <a:ext uri="{FF2B5EF4-FFF2-40B4-BE49-F238E27FC236}">
              <a16:creationId xmlns:a16="http://schemas.microsoft.com/office/drawing/2014/main" id="{00000000-0008-0000-0000-00002F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48" name="Texto 17" hidden="1">
          <a:extLst>
            <a:ext uri="{FF2B5EF4-FFF2-40B4-BE49-F238E27FC236}">
              <a16:creationId xmlns:a16="http://schemas.microsoft.com/office/drawing/2014/main" id="{00000000-0008-0000-0000-000030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49" name="Texto 17" hidden="1">
          <a:extLst>
            <a:ext uri="{FF2B5EF4-FFF2-40B4-BE49-F238E27FC236}">
              <a16:creationId xmlns:a16="http://schemas.microsoft.com/office/drawing/2014/main" id="{00000000-0008-0000-0000-000031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450" name="Texto 17" hidden="1">
          <a:extLst>
            <a:ext uri="{FF2B5EF4-FFF2-40B4-BE49-F238E27FC236}">
              <a16:creationId xmlns:a16="http://schemas.microsoft.com/office/drawing/2014/main" id="{00000000-0008-0000-0000-000032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451" name="Texto 17" hidden="1">
          <a:extLst>
            <a:ext uri="{FF2B5EF4-FFF2-40B4-BE49-F238E27FC236}">
              <a16:creationId xmlns:a16="http://schemas.microsoft.com/office/drawing/2014/main" id="{00000000-0008-0000-0000-000033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452" name="Texto 17" hidden="1">
          <a:extLst>
            <a:ext uri="{FF2B5EF4-FFF2-40B4-BE49-F238E27FC236}">
              <a16:creationId xmlns:a16="http://schemas.microsoft.com/office/drawing/2014/main" id="{00000000-0008-0000-0000-000034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453" name="Texto 17" hidden="1">
          <a:extLst>
            <a:ext uri="{FF2B5EF4-FFF2-40B4-BE49-F238E27FC236}">
              <a16:creationId xmlns:a16="http://schemas.microsoft.com/office/drawing/2014/main" id="{00000000-0008-0000-0000-000035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454" name="Texto 17" hidden="1">
          <a:extLst>
            <a:ext uri="{FF2B5EF4-FFF2-40B4-BE49-F238E27FC236}">
              <a16:creationId xmlns:a16="http://schemas.microsoft.com/office/drawing/2014/main" id="{00000000-0008-0000-0000-000036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455" name="Texto 17" hidden="1">
          <a:extLst>
            <a:ext uri="{FF2B5EF4-FFF2-40B4-BE49-F238E27FC236}">
              <a16:creationId xmlns:a16="http://schemas.microsoft.com/office/drawing/2014/main" id="{00000000-0008-0000-0000-000037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56" name="Texto 17" hidden="1">
          <a:extLst>
            <a:ext uri="{FF2B5EF4-FFF2-40B4-BE49-F238E27FC236}">
              <a16:creationId xmlns:a16="http://schemas.microsoft.com/office/drawing/2014/main" id="{00000000-0008-0000-0000-000038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57" name="Texto 17" hidden="1">
          <a:extLst>
            <a:ext uri="{FF2B5EF4-FFF2-40B4-BE49-F238E27FC236}">
              <a16:creationId xmlns:a16="http://schemas.microsoft.com/office/drawing/2014/main" id="{00000000-0008-0000-0000-000039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58" name="Texto 17" hidden="1">
          <a:extLst>
            <a:ext uri="{FF2B5EF4-FFF2-40B4-BE49-F238E27FC236}">
              <a16:creationId xmlns:a16="http://schemas.microsoft.com/office/drawing/2014/main" id="{00000000-0008-0000-0000-00003A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59" name="Texto 17" hidden="1">
          <a:extLst>
            <a:ext uri="{FF2B5EF4-FFF2-40B4-BE49-F238E27FC236}">
              <a16:creationId xmlns:a16="http://schemas.microsoft.com/office/drawing/2014/main" id="{00000000-0008-0000-0000-00003B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60" name="Texto 17" hidden="1">
          <a:extLst>
            <a:ext uri="{FF2B5EF4-FFF2-40B4-BE49-F238E27FC236}">
              <a16:creationId xmlns:a16="http://schemas.microsoft.com/office/drawing/2014/main" id="{00000000-0008-0000-0000-00003C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61" name="Texto 17" hidden="1">
          <a:extLst>
            <a:ext uri="{FF2B5EF4-FFF2-40B4-BE49-F238E27FC236}">
              <a16:creationId xmlns:a16="http://schemas.microsoft.com/office/drawing/2014/main" id="{00000000-0008-0000-0000-00003D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62" name="Texto 17" hidden="1">
          <a:extLst>
            <a:ext uri="{FF2B5EF4-FFF2-40B4-BE49-F238E27FC236}">
              <a16:creationId xmlns:a16="http://schemas.microsoft.com/office/drawing/2014/main" id="{00000000-0008-0000-0000-00003E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6463" name="Texto 17" hidden="1">
          <a:extLst>
            <a:ext uri="{FF2B5EF4-FFF2-40B4-BE49-F238E27FC236}">
              <a16:creationId xmlns:a16="http://schemas.microsoft.com/office/drawing/2014/main" id="{00000000-0008-0000-0000-00003F190000}"/>
            </a:ext>
          </a:extLst>
        </xdr:cNvPr>
        <xdr:cNvSpPr txBox="1">
          <a:spLocks noChangeArrowheads="1"/>
        </xdr:cNvSpPr>
      </xdr:nvSpPr>
      <xdr:spPr bwMode="auto">
        <a:xfrm>
          <a:off x="55245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64" name="Texto 17" hidden="1">
          <a:extLst>
            <a:ext uri="{FF2B5EF4-FFF2-40B4-BE49-F238E27FC236}">
              <a16:creationId xmlns:a16="http://schemas.microsoft.com/office/drawing/2014/main" id="{00000000-0008-0000-0000-000040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65" name="Texto 17" hidden="1">
          <a:extLst>
            <a:ext uri="{FF2B5EF4-FFF2-40B4-BE49-F238E27FC236}">
              <a16:creationId xmlns:a16="http://schemas.microsoft.com/office/drawing/2014/main" id="{00000000-0008-0000-0000-000041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66" name="Texto 17" hidden="1">
          <a:extLst>
            <a:ext uri="{FF2B5EF4-FFF2-40B4-BE49-F238E27FC236}">
              <a16:creationId xmlns:a16="http://schemas.microsoft.com/office/drawing/2014/main" id="{00000000-0008-0000-0000-000042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67" name="Texto 17" hidden="1">
          <a:extLst>
            <a:ext uri="{FF2B5EF4-FFF2-40B4-BE49-F238E27FC236}">
              <a16:creationId xmlns:a16="http://schemas.microsoft.com/office/drawing/2014/main" id="{00000000-0008-0000-0000-000043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68" name="Texto 17" hidden="1">
          <a:extLst>
            <a:ext uri="{FF2B5EF4-FFF2-40B4-BE49-F238E27FC236}">
              <a16:creationId xmlns:a16="http://schemas.microsoft.com/office/drawing/2014/main" id="{00000000-0008-0000-0000-000044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69" name="Texto 17" hidden="1">
          <a:extLst>
            <a:ext uri="{FF2B5EF4-FFF2-40B4-BE49-F238E27FC236}">
              <a16:creationId xmlns:a16="http://schemas.microsoft.com/office/drawing/2014/main" id="{00000000-0008-0000-0000-000045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70" name="Texto 17" hidden="1">
          <a:extLst>
            <a:ext uri="{FF2B5EF4-FFF2-40B4-BE49-F238E27FC236}">
              <a16:creationId xmlns:a16="http://schemas.microsoft.com/office/drawing/2014/main" id="{00000000-0008-0000-0000-000046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71" name="Texto 17" hidden="1">
          <a:extLst>
            <a:ext uri="{FF2B5EF4-FFF2-40B4-BE49-F238E27FC236}">
              <a16:creationId xmlns:a16="http://schemas.microsoft.com/office/drawing/2014/main" id="{00000000-0008-0000-0000-000047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472" name="Texto 17" hidden="1">
          <a:extLst>
            <a:ext uri="{FF2B5EF4-FFF2-40B4-BE49-F238E27FC236}">
              <a16:creationId xmlns:a16="http://schemas.microsoft.com/office/drawing/2014/main" id="{00000000-0008-0000-0000-000048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473" name="Texto 17" hidden="1">
          <a:extLst>
            <a:ext uri="{FF2B5EF4-FFF2-40B4-BE49-F238E27FC236}">
              <a16:creationId xmlns:a16="http://schemas.microsoft.com/office/drawing/2014/main" id="{00000000-0008-0000-0000-000049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474" name="Texto 17" hidden="1">
          <a:extLst>
            <a:ext uri="{FF2B5EF4-FFF2-40B4-BE49-F238E27FC236}">
              <a16:creationId xmlns:a16="http://schemas.microsoft.com/office/drawing/2014/main" id="{00000000-0008-0000-0000-00004A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475" name="Texto 17" hidden="1">
          <a:extLst>
            <a:ext uri="{FF2B5EF4-FFF2-40B4-BE49-F238E27FC236}">
              <a16:creationId xmlns:a16="http://schemas.microsoft.com/office/drawing/2014/main" id="{00000000-0008-0000-0000-00004B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476" name="Texto 17" hidden="1">
          <a:extLst>
            <a:ext uri="{FF2B5EF4-FFF2-40B4-BE49-F238E27FC236}">
              <a16:creationId xmlns:a16="http://schemas.microsoft.com/office/drawing/2014/main" id="{00000000-0008-0000-0000-00004C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477" name="Texto 17" hidden="1">
          <a:extLst>
            <a:ext uri="{FF2B5EF4-FFF2-40B4-BE49-F238E27FC236}">
              <a16:creationId xmlns:a16="http://schemas.microsoft.com/office/drawing/2014/main" id="{00000000-0008-0000-0000-00004D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78" name="Texto 17" hidden="1">
          <a:extLst>
            <a:ext uri="{FF2B5EF4-FFF2-40B4-BE49-F238E27FC236}">
              <a16:creationId xmlns:a16="http://schemas.microsoft.com/office/drawing/2014/main" id="{00000000-0008-0000-0000-00004E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79" name="Texto 17" hidden="1">
          <a:extLst>
            <a:ext uri="{FF2B5EF4-FFF2-40B4-BE49-F238E27FC236}">
              <a16:creationId xmlns:a16="http://schemas.microsoft.com/office/drawing/2014/main" id="{00000000-0008-0000-0000-00004F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80" name="Texto 17" hidden="1">
          <a:extLst>
            <a:ext uri="{FF2B5EF4-FFF2-40B4-BE49-F238E27FC236}">
              <a16:creationId xmlns:a16="http://schemas.microsoft.com/office/drawing/2014/main" id="{00000000-0008-0000-0000-000050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81" name="Texto 17" hidden="1">
          <a:extLst>
            <a:ext uri="{FF2B5EF4-FFF2-40B4-BE49-F238E27FC236}">
              <a16:creationId xmlns:a16="http://schemas.microsoft.com/office/drawing/2014/main" id="{00000000-0008-0000-0000-000051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82" name="Texto 17" hidden="1">
          <a:extLst>
            <a:ext uri="{FF2B5EF4-FFF2-40B4-BE49-F238E27FC236}">
              <a16:creationId xmlns:a16="http://schemas.microsoft.com/office/drawing/2014/main" id="{00000000-0008-0000-0000-000052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83" name="Texto 17" hidden="1">
          <a:extLst>
            <a:ext uri="{FF2B5EF4-FFF2-40B4-BE49-F238E27FC236}">
              <a16:creationId xmlns:a16="http://schemas.microsoft.com/office/drawing/2014/main" id="{00000000-0008-0000-0000-000053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84" name="Texto 17" hidden="1">
          <a:extLst>
            <a:ext uri="{FF2B5EF4-FFF2-40B4-BE49-F238E27FC236}">
              <a16:creationId xmlns:a16="http://schemas.microsoft.com/office/drawing/2014/main" id="{00000000-0008-0000-0000-000054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85" name="Texto 17" hidden="1">
          <a:extLst>
            <a:ext uri="{FF2B5EF4-FFF2-40B4-BE49-F238E27FC236}">
              <a16:creationId xmlns:a16="http://schemas.microsoft.com/office/drawing/2014/main" id="{00000000-0008-0000-0000-000055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486" name="Texto 17" hidden="1">
          <a:extLst>
            <a:ext uri="{FF2B5EF4-FFF2-40B4-BE49-F238E27FC236}">
              <a16:creationId xmlns:a16="http://schemas.microsoft.com/office/drawing/2014/main" id="{00000000-0008-0000-0000-000056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487" name="Texto 17" hidden="1">
          <a:extLst>
            <a:ext uri="{FF2B5EF4-FFF2-40B4-BE49-F238E27FC236}">
              <a16:creationId xmlns:a16="http://schemas.microsoft.com/office/drawing/2014/main" id="{00000000-0008-0000-0000-000057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488" name="Texto 17" hidden="1">
          <a:extLst>
            <a:ext uri="{FF2B5EF4-FFF2-40B4-BE49-F238E27FC236}">
              <a16:creationId xmlns:a16="http://schemas.microsoft.com/office/drawing/2014/main" id="{00000000-0008-0000-0000-000058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489" name="Texto 17" hidden="1">
          <a:extLst>
            <a:ext uri="{FF2B5EF4-FFF2-40B4-BE49-F238E27FC236}">
              <a16:creationId xmlns:a16="http://schemas.microsoft.com/office/drawing/2014/main" id="{00000000-0008-0000-0000-000059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490" name="Texto 17" hidden="1">
          <a:extLst>
            <a:ext uri="{FF2B5EF4-FFF2-40B4-BE49-F238E27FC236}">
              <a16:creationId xmlns:a16="http://schemas.microsoft.com/office/drawing/2014/main" id="{00000000-0008-0000-0000-00005A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491" name="Texto 17" hidden="1">
          <a:extLst>
            <a:ext uri="{FF2B5EF4-FFF2-40B4-BE49-F238E27FC236}">
              <a16:creationId xmlns:a16="http://schemas.microsoft.com/office/drawing/2014/main" id="{00000000-0008-0000-0000-00005B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92" name="Texto 17" hidden="1">
          <a:extLst>
            <a:ext uri="{FF2B5EF4-FFF2-40B4-BE49-F238E27FC236}">
              <a16:creationId xmlns:a16="http://schemas.microsoft.com/office/drawing/2014/main" id="{00000000-0008-0000-0000-00005C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93" name="Texto 17" hidden="1">
          <a:extLst>
            <a:ext uri="{FF2B5EF4-FFF2-40B4-BE49-F238E27FC236}">
              <a16:creationId xmlns:a16="http://schemas.microsoft.com/office/drawing/2014/main" id="{00000000-0008-0000-0000-00005D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94" name="Texto 17" hidden="1">
          <a:extLst>
            <a:ext uri="{FF2B5EF4-FFF2-40B4-BE49-F238E27FC236}">
              <a16:creationId xmlns:a16="http://schemas.microsoft.com/office/drawing/2014/main" id="{00000000-0008-0000-0000-00005E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95" name="Texto 17" hidden="1">
          <a:extLst>
            <a:ext uri="{FF2B5EF4-FFF2-40B4-BE49-F238E27FC236}">
              <a16:creationId xmlns:a16="http://schemas.microsoft.com/office/drawing/2014/main" id="{00000000-0008-0000-0000-00005F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96" name="Texto 17" hidden="1">
          <a:extLst>
            <a:ext uri="{FF2B5EF4-FFF2-40B4-BE49-F238E27FC236}">
              <a16:creationId xmlns:a16="http://schemas.microsoft.com/office/drawing/2014/main" id="{00000000-0008-0000-0000-000060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97" name="Texto 17" hidden="1">
          <a:extLst>
            <a:ext uri="{FF2B5EF4-FFF2-40B4-BE49-F238E27FC236}">
              <a16:creationId xmlns:a16="http://schemas.microsoft.com/office/drawing/2014/main" id="{00000000-0008-0000-0000-000061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98" name="Texto 17" hidden="1">
          <a:extLst>
            <a:ext uri="{FF2B5EF4-FFF2-40B4-BE49-F238E27FC236}">
              <a16:creationId xmlns:a16="http://schemas.microsoft.com/office/drawing/2014/main" id="{00000000-0008-0000-0000-000062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6499" name="Texto 17" hidden="1">
          <a:extLst>
            <a:ext uri="{FF2B5EF4-FFF2-40B4-BE49-F238E27FC236}">
              <a16:creationId xmlns:a16="http://schemas.microsoft.com/office/drawing/2014/main" id="{00000000-0008-0000-0000-000063190000}"/>
            </a:ext>
          </a:extLst>
        </xdr:cNvPr>
        <xdr:cNvSpPr txBox="1">
          <a:spLocks noChangeArrowheads="1"/>
        </xdr:cNvSpPr>
      </xdr:nvSpPr>
      <xdr:spPr bwMode="auto">
        <a:xfrm>
          <a:off x="55245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00" name="Texto 17" hidden="1">
          <a:extLst>
            <a:ext uri="{FF2B5EF4-FFF2-40B4-BE49-F238E27FC236}">
              <a16:creationId xmlns:a16="http://schemas.microsoft.com/office/drawing/2014/main" id="{00000000-0008-0000-0000-000064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01" name="Texto 17" hidden="1">
          <a:extLst>
            <a:ext uri="{FF2B5EF4-FFF2-40B4-BE49-F238E27FC236}">
              <a16:creationId xmlns:a16="http://schemas.microsoft.com/office/drawing/2014/main" id="{00000000-0008-0000-0000-000065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02" name="Texto 17" hidden="1">
          <a:extLst>
            <a:ext uri="{FF2B5EF4-FFF2-40B4-BE49-F238E27FC236}">
              <a16:creationId xmlns:a16="http://schemas.microsoft.com/office/drawing/2014/main" id="{00000000-0008-0000-0000-000066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03" name="Texto 17" hidden="1">
          <a:extLst>
            <a:ext uri="{FF2B5EF4-FFF2-40B4-BE49-F238E27FC236}">
              <a16:creationId xmlns:a16="http://schemas.microsoft.com/office/drawing/2014/main" id="{00000000-0008-0000-0000-000067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04" name="Texto 17" hidden="1">
          <a:extLst>
            <a:ext uri="{FF2B5EF4-FFF2-40B4-BE49-F238E27FC236}">
              <a16:creationId xmlns:a16="http://schemas.microsoft.com/office/drawing/2014/main" id="{00000000-0008-0000-0000-000068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05" name="Texto 17" hidden="1">
          <a:extLst>
            <a:ext uri="{FF2B5EF4-FFF2-40B4-BE49-F238E27FC236}">
              <a16:creationId xmlns:a16="http://schemas.microsoft.com/office/drawing/2014/main" id="{00000000-0008-0000-0000-000069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06" name="Texto 17" hidden="1">
          <a:extLst>
            <a:ext uri="{FF2B5EF4-FFF2-40B4-BE49-F238E27FC236}">
              <a16:creationId xmlns:a16="http://schemas.microsoft.com/office/drawing/2014/main" id="{00000000-0008-0000-0000-00006A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07" name="Texto 17" hidden="1">
          <a:extLst>
            <a:ext uri="{FF2B5EF4-FFF2-40B4-BE49-F238E27FC236}">
              <a16:creationId xmlns:a16="http://schemas.microsoft.com/office/drawing/2014/main" id="{00000000-0008-0000-0000-00006B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508" name="Texto 17" hidden="1">
          <a:extLst>
            <a:ext uri="{FF2B5EF4-FFF2-40B4-BE49-F238E27FC236}">
              <a16:creationId xmlns:a16="http://schemas.microsoft.com/office/drawing/2014/main" id="{00000000-0008-0000-0000-00006C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509" name="Texto 17" hidden="1">
          <a:extLst>
            <a:ext uri="{FF2B5EF4-FFF2-40B4-BE49-F238E27FC236}">
              <a16:creationId xmlns:a16="http://schemas.microsoft.com/office/drawing/2014/main" id="{00000000-0008-0000-0000-00006D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510" name="Texto 17" hidden="1">
          <a:extLst>
            <a:ext uri="{FF2B5EF4-FFF2-40B4-BE49-F238E27FC236}">
              <a16:creationId xmlns:a16="http://schemas.microsoft.com/office/drawing/2014/main" id="{00000000-0008-0000-0000-00006E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511" name="Texto 17" hidden="1">
          <a:extLst>
            <a:ext uri="{FF2B5EF4-FFF2-40B4-BE49-F238E27FC236}">
              <a16:creationId xmlns:a16="http://schemas.microsoft.com/office/drawing/2014/main" id="{00000000-0008-0000-0000-00006F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512" name="Texto 17" hidden="1">
          <a:extLst>
            <a:ext uri="{FF2B5EF4-FFF2-40B4-BE49-F238E27FC236}">
              <a16:creationId xmlns:a16="http://schemas.microsoft.com/office/drawing/2014/main" id="{00000000-0008-0000-0000-000070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513" name="Texto 17" hidden="1">
          <a:extLst>
            <a:ext uri="{FF2B5EF4-FFF2-40B4-BE49-F238E27FC236}">
              <a16:creationId xmlns:a16="http://schemas.microsoft.com/office/drawing/2014/main" id="{00000000-0008-0000-0000-000071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14" name="Texto 17" hidden="1">
          <a:extLst>
            <a:ext uri="{FF2B5EF4-FFF2-40B4-BE49-F238E27FC236}">
              <a16:creationId xmlns:a16="http://schemas.microsoft.com/office/drawing/2014/main" id="{00000000-0008-0000-0000-000072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15" name="Texto 17" hidden="1">
          <a:extLst>
            <a:ext uri="{FF2B5EF4-FFF2-40B4-BE49-F238E27FC236}">
              <a16:creationId xmlns:a16="http://schemas.microsoft.com/office/drawing/2014/main" id="{00000000-0008-0000-0000-000073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16" name="Texto 17" hidden="1">
          <a:extLst>
            <a:ext uri="{FF2B5EF4-FFF2-40B4-BE49-F238E27FC236}">
              <a16:creationId xmlns:a16="http://schemas.microsoft.com/office/drawing/2014/main" id="{00000000-0008-0000-0000-000074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17" name="Texto 17" hidden="1">
          <a:extLst>
            <a:ext uri="{FF2B5EF4-FFF2-40B4-BE49-F238E27FC236}">
              <a16:creationId xmlns:a16="http://schemas.microsoft.com/office/drawing/2014/main" id="{00000000-0008-0000-0000-000075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18" name="Texto 17" hidden="1">
          <a:extLst>
            <a:ext uri="{FF2B5EF4-FFF2-40B4-BE49-F238E27FC236}">
              <a16:creationId xmlns:a16="http://schemas.microsoft.com/office/drawing/2014/main" id="{00000000-0008-0000-0000-000076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19" name="Texto 17" hidden="1">
          <a:extLst>
            <a:ext uri="{FF2B5EF4-FFF2-40B4-BE49-F238E27FC236}">
              <a16:creationId xmlns:a16="http://schemas.microsoft.com/office/drawing/2014/main" id="{00000000-0008-0000-0000-000077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20" name="Texto 17" hidden="1">
          <a:extLst>
            <a:ext uri="{FF2B5EF4-FFF2-40B4-BE49-F238E27FC236}">
              <a16:creationId xmlns:a16="http://schemas.microsoft.com/office/drawing/2014/main" id="{00000000-0008-0000-0000-000078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21" name="Texto 17" hidden="1">
          <a:extLst>
            <a:ext uri="{FF2B5EF4-FFF2-40B4-BE49-F238E27FC236}">
              <a16:creationId xmlns:a16="http://schemas.microsoft.com/office/drawing/2014/main" id="{00000000-0008-0000-0000-000079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522" name="Texto 17" hidden="1">
          <a:extLst>
            <a:ext uri="{FF2B5EF4-FFF2-40B4-BE49-F238E27FC236}">
              <a16:creationId xmlns:a16="http://schemas.microsoft.com/office/drawing/2014/main" id="{00000000-0008-0000-0000-00007A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523" name="Texto 17" hidden="1">
          <a:extLst>
            <a:ext uri="{FF2B5EF4-FFF2-40B4-BE49-F238E27FC236}">
              <a16:creationId xmlns:a16="http://schemas.microsoft.com/office/drawing/2014/main" id="{00000000-0008-0000-0000-00007B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524" name="Texto 17" hidden="1">
          <a:extLst>
            <a:ext uri="{FF2B5EF4-FFF2-40B4-BE49-F238E27FC236}">
              <a16:creationId xmlns:a16="http://schemas.microsoft.com/office/drawing/2014/main" id="{00000000-0008-0000-0000-00007C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525" name="Texto 17" hidden="1">
          <a:extLst>
            <a:ext uri="{FF2B5EF4-FFF2-40B4-BE49-F238E27FC236}">
              <a16:creationId xmlns:a16="http://schemas.microsoft.com/office/drawing/2014/main" id="{00000000-0008-0000-0000-00007D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526" name="Texto 17" hidden="1">
          <a:extLst>
            <a:ext uri="{FF2B5EF4-FFF2-40B4-BE49-F238E27FC236}">
              <a16:creationId xmlns:a16="http://schemas.microsoft.com/office/drawing/2014/main" id="{00000000-0008-0000-0000-00007E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527" name="Texto 17" hidden="1">
          <a:extLst>
            <a:ext uri="{FF2B5EF4-FFF2-40B4-BE49-F238E27FC236}">
              <a16:creationId xmlns:a16="http://schemas.microsoft.com/office/drawing/2014/main" id="{00000000-0008-0000-0000-00007F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28" name="Texto 17" hidden="1">
          <a:extLst>
            <a:ext uri="{FF2B5EF4-FFF2-40B4-BE49-F238E27FC236}">
              <a16:creationId xmlns:a16="http://schemas.microsoft.com/office/drawing/2014/main" id="{00000000-0008-0000-0000-000080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29" name="Texto 17" hidden="1">
          <a:extLst>
            <a:ext uri="{FF2B5EF4-FFF2-40B4-BE49-F238E27FC236}">
              <a16:creationId xmlns:a16="http://schemas.microsoft.com/office/drawing/2014/main" id="{00000000-0008-0000-0000-000081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30" name="Texto 17" hidden="1">
          <a:extLst>
            <a:ext uri="{FF2B5EF4-FFF2-40B4-BE49-F238E27FC236}">
              <a16:creationId xmlns:a16="http://schemas.microsoft.com/office/drawing/2014/main" id="{00000000-0008-0000-0000-000082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31" name="Texto 17" hidden="1">
          <a:extLst>
            <a:ext uri="{FF2B5EF4-FFF2-40B4-BE49-F238E27FC236}">
              <a16:creationId xmlns:a16="http://schemas.microsoft.com/office/drawing/2014/main" id="{00000000-0008-0000-0000-000083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32" name="Texto 17" hidden="1">
          <a:extLst>
            <a:ext uri="{FF2B5EF4-FFF2-40B4-BE49-F238E27FC236}">
              <a16:creationId xmlns:a16="http://schemas.microsoft.com/office/drawing/2014/main" id="{00000000-0008-0000-0000-000084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33" name="Texto 17" hidden="1">
          <a:extLst>
            <a:ext uri="{FF2B5EF4-FFF2-40B4-BE49-F238E27FC236}">
              <a16:creationId xmlns:a16="http://schemas.microsoft.com/office/drawing/2014/main" id="{00000000-0008-0000-0000-000085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34" name="Texto 17" hidden="1">
          <a:extLst>
            <a:ext uri="{FF2B5EF4-FFF2-40B4-BE49-F238E27FC236}">
              <a16:creationId xmlns:a16="http://schemas.microsoft.com/office/drawing/2014/main" id="{00000000-0008-0000-0000-000086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6535" name="Texto 17" hidden="1">
          <a:extLst>
            <a:ext uri="{FF2B5EF4-FFF2-40B4-BE49-F238E27FC236}">
              <a16:creationId xmlns:a16="http://schemas.microsoft.com/office/drawing/2014/main" id="{00000000-0008-0000-0000-000087190000}"/>
            </a:ext>
          </a:extLst>
        </xdr:cNvPr>
        <xdr:cNvSpPr txBox="1">
          <a:spLocks noChangeArrowheads="1"/>
        </xdr:cNvSpPr>
      </xdr:nvSpPr>
      <xdr:spPr bwMode="auto">
        <a:xfrm>
          <a:off x="55245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36" name="Texto 17" hidden="1">
          <a:extLst>
            <a:ext uri="{FF2B5EF4-FFF2-40B4-BE49-F238E27FC236}">
              <a16:creationId xmlns:a16="http://schemas.microsoft.com/office/drawing/2014/main" id="{00000000-0008-0000-0000-000088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37" name="Texto 17" hidden="1">
          <a:extLst>
            <a:ext uri="{FF2B5EF4-FFF2-40B4-BE49-F238E27FC236}">
              <a16:creationId xmlns:a16="http://schemas.microsoft.com/office/drawing/2014/main" id="{00000000-0008-0000-0000-000089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38" name="Texto 17" hidden="1">
          <a:extLst>
            <a:ext uri="{FF2B5EF4-FFF2-40B4-BE49-F238E27FC236}">
              <a16:creationId xmlns:a16="http://schemas.microsoft.com/office/drawing/2014/main" id="{00000000-0008-0000-0000-00008A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39" name="Texto 17" hidden="1">
          <a:extLst>
            <a:ext uri="{FF2B5EF4-FFF2-40B4-BE49-F238E27FC236}">
              <a16:creationId xmlns:a16="http://schemas.microsoft.com/office/drawing/2014/main" id="{00000000-0008-0000-0000-00008B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40" name="Texto 17" hidden="1">
          <a:extLst>
            <a:ext uri="{FF2B5EF4-FFF2-40B4-BE49-F238E27FC236}">
              <a16:creationId xmlns:a16="http://schemas.microsoft.com/office/drawing/2014/main" id="{00000000-0008-0000-0000-00008C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41" name="Texto 17" hidden="1">
          <a:extLst>
            <a:ext uri="{FF2B5EF4-FFF2-40B4-BE49-F238E27FC236}">
              <a16:creationId xmlns:a16="http://schemas.microsoft.com/office/drawing/2014/main" id="{00000000-0008-0000-0000-00008D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42" name="Texto 17" hidden="1">
          <a:extLst>
            <a:ext uri="{FF2B5EF4-FFF2-40B4-BE49-F238E27FC236}">
              <a16:creationId xmlns:a16="http://schemas.microsoft.com/office/drawing/2014/main" id="{00000000-0008-0000-0000-00008E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43" name="Texto 17" hidden="1">
          <a:extLst>
            <a:ext uri="{FF2B5EF4-FFF2-40B4-BE49-F238E27FC236}">
              <a16:creationId xmlns:a16="http://schemas.microsoft.com/office/drawing/2014/main" id="{00000000-0008-0000-0000-00008F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544" name="Texto 17" hidden="1">
          <a:extLst>
            <a:ext uri="{FF2B5EF4-FFF2-40B4-BE49-F238E27FC236}">
              <a16:creationId xmlns:a16="http://schemas.microsoft.com/office/drawing/2014/main" id="{00000000-0008-0000-0000-00009019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545" name="Texto 17" hidden="1">
          <a:extLst>
            <a:ext uri="{FF2B5EF4-FFF2-40B4-BE49-F238E27FC236}">
              <a16:creationId xmlns:a16="http://schemas.microsoft.com/office/drawing/2014/main" id="{00000000-0008-0000-0000-00009119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546" name="Texto 17" hidden="1">
          <a:extLst>
            <a:ext uri="{FF2B5EF4-FFF2-40B4-BE49-F238E27FC236}">
              <a16:creationId xmlns:a16="http://schemas.microsoft.com/office/drawing/2014/main" id="{00000000-0008-0000-0000-00009219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547" name="Texto 17" hidden="1">
          <a:extLst>
            <a:ext uri="{FF2B5EF4-FFF2-40B4-BE49-F238E27FC236}">
              <a16:creationId xmlns:a16="http://schemas.microsoft.com/office/drawing/2014/main" id="{00000000-0008-0000-0000-00009319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548" name="Texto 17" hidden="1">
          <a:extLst>
            <a:ext uri="{FF2B5EF4-FFF2-40B4-BE49-F238E27FC236}">
              <a16:creationId xmlns:a16="http://schemas.microsoft.com/office/drawing/2014/main" id="{00000000-0008-0000-0000-00009419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549" name="Texto 17" hidden="1">
          <a:extLst>
            <a:ext uri="{FF2B5EF4-FFF2-40B4-BE49-F238E27FC236}">
              <a16:creationId xmlns:a16="http://schemas.microsoft.com/office/drawing/2014/main" id="{00000000-0008-0000-0000-00009519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50" name="Texto 17" hidden="1">
          <a:extLst>
            <a:ext uri="{FF2B5EF4-FFF2-40B4-BE49-F238E27FC236}">
              <a16:creationId xmlns:a16="http://schemas.microsoft.com/office/drawing/2014/main" id="{00000000-0008-0000-0000-000096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51" name="Texto 17" hidden="1">
          <a:extLst>
            <a:ext uri="{FF2B5EF4-FFF2-40B4-BE49-F238E27FC236}">
              <a16:creationId xmlns:a16="http://schemas.microsoft.com/office/drawing/2014/main" id="{00000000-0008-0000-0000-000097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52" name="Texto 17" hidden="1">
          <a:extLst>
            <a:ext uri="{FF2B5EF4-FFF2-40B4-BE49-F238E27FC236}">
              <a16:creationId xmlns:a16="http://schemas.microsoft.com/office/drawing/2014/main" id="{00000000-0008-0000-0000-000098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53" name="Texto 17" hidden="1">
          <a:extLst>
            <a:ext uri="{FF2B5EF4-FFF2-40B4-BE49-F238E27FC236}">
              <a16:creationId xmlns:a16="http://schemas.microsoft.com/office/drawing/2014/main" id="{00000000-0008-0000-0000-000099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54" name="Texto 17" hidden="1">
          <a:extLst>
            <a:ext uri="{FF2B5EF4-FFF2-40B4-BE49-F238E27FC236}">
              <a16:creationId xmlns:a16="http://schemas.microsoft.com/office/drawing/2014/main" id="{00000000-0008-0000-0000-00009A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55" name="Texto 17" hidden="1">
          <a:extLst>
            <a:ext uri="{FF2B5EF4-FFF2-40B4-BE49-F238E27FC236}">
              <a16:creationId xmlns:a16="http://schemas.microsoft.com/office/drawing/2014/main" id="{00000000-0008-0000-0000-00009B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56" name="Texto 17" hidden="1">
          <a:extLst>
            <a:ext uri="{FF2B5EF4-FFF2-40B4-BE49-F238E27FC236}">
              <a16:creationId xmlns:a16="http://schemas.microsoft.com/office/drawing/2014/main" id="{00000000-0008-0000-0000-00009C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57" name="Texto 17" hidden="1">
          <a:extLst>
            <a:ext uri="{FF2B5EF4-FFF2-40B4-BE49-F238E27FC236}">
              <a16:creationId xmlns:a16="http://schemas.microsoft.com/office/drawing/2014/main" id="{00000000-0008-0000-0000-00009D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558" name="Texto 17" hidden="1">
          <a:extLst>
            <a:ext uri="{FF2B5EF4-FFF2-40B4-BE49-F238E27FC236}">
              <a16:creationId xmlns:a16="http://schemas.microsoft.com/office/drawing/2014/main" id="{00000000-0008-0000-0000-00009E19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559" name="Texto 17" hidden="1">
          <a:extLst>
            <a:ext uri="{FF2B5EF4-FFF2-40B4-BE49-F238E27FC236}">
              <a16:creationId xmlns:a16="http://schemas.microsoft.com/office/drawing/2014/main" id="{00000000-0008-0000-0000-00009F19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560" name="Texto 17" hidden="1">
          <a:extLst>
            <a:ext uri="{FF2B5EF4-FFF2-40B4-BE49-F238E27FC236}">
              <a16:creationId xmlns:a16="http://schemas.microsoft.com/office/drawing/2014/main" id="{00000000-0008-0000-0000-0000A019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561" name="Texto 17" hidden="1">
          <a:extLst>
            <a:ext uri="{FF2B5EF4-FFF2-40B4-BE49-F238E27FC236}">
              <a16:creationId xmlns:a16="http://schemas.microsoft.com/office/drawing/2014/main" id="{00000000-0008-0000-0000-0000A119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562" name="Texto 17" hidden="1">
          <a:extLst>
            <a:ext uri="{FF2B5EF4-FFF2-40B4-BE49-F238E27FC236}">
              <a16:creationId xmlns:a16="http://schemas.microsoft.com/office/drawing/2014/main" id="{00000000-0008-0000-0000-0000A219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563" name="Texto 17" hidden="1">
          <a:extLst>
            <a:ext uri="{FF2B5EF4-FFF2-40B4-BE49-F238E27FC236}">
              <a16:creationId xmlns:a16="http://schemas.microsoft.com/office/drawing/2014/main" id="{00000000-0008-0000-0000-0000A319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64" name="Texto 17" hidden="1">
          <a:extLst>
            <a:ext uri="{FF2B5EF4-FFF2-40B4-BE49-F238E27FC236}">
              <a16:creationId xmlns:a16="http://schemas.microsoft.com/office/drawing/2014/main" id="{00000000-0008-0000-0000-0000A4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65" name="Texto 17" hidden="1">
          <a:extLst>
            <a:ext uri="{FF2B5EF4-FFF2-40B4-BE49-F238E27FC236}">
              <a16:creationId xmlns:a16="http://schemas.microsoft.com/office/drawing/2014/main" id="{00000000-0008-0000-0000-0000A5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66" name="Texto 17" hidden="1">
          <a:extLst>
            <a:ext uri="{FF2B5EF4-FFF2-40B4-BE49-F238E27FC236}">
              <a16:creationId xmlns:a16="http://schemas.microsoft.com/office/drawing/2014/main" id="{00000000-0008-0000-0000-0000A6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67" name="Texto 17" hidden="1">
          <a:extLst>
            <a:ext uri="{FF2B5EF4-FFF2-40B4-BE49-F238E27FC236}">
              <a16:creationId xmlns:a16="http://schemas.microsoft.com/office/drawing/2014/main" id="{00000000-0008-0000-0000-0000A7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68" name="Texto 17" hidden="1">
          <a:extLst>
            <a:ext uri="{FF2B5EF4-FFF2-40B4-BE49-F238E27FC236}">
              <a16:creationId xmlns:a16="http://schemas.microsoft.com/office/drawing/2014/main" id="{00000000-0008-0000-0000-0000A8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69" name="Texto 17" hidden="1">
          <a:extLst>
            <a:ext uri="{FF2B5EF4-FFF2-40B4-BE49-F238E27FC236}">
              <a16:creationId xmlns:a16="http://schemas.microsoft.com/office/drawing/2014/main" id="{00000000-0008-0000-0000-0000A9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70" name="Texto 17" hidden="1">
          <a:extLst>
            <a:ext uri="{FF2B5EF4-FFF2-40B4-BE49-F238E27FC236}">
              <a16:creationId xmlns:a16="http://schemas.microsoft.com/office/drawing/2014/main" id="{00000000-0008-0000-0000-0000AA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6571" name="Texto 17" hidden="1">
          <a:extLst>
            <a:ext uri="{FF2B5EF4-FFF2-40B4-BE49-F238E27FC236}">
              <a16:creationId xmlns:a16="http://schemas.microsoft.com/office/drawing/2014/main" id="{00000000-0008-0000-0000-0000AB190000}"/>
            </a:ext>
          </a:extLst>
        </xdr:cNvPr>
        <xdr:cNvSpPr txBox="1">
          <a:spLocks noChangeArrowheads="1"/>
        </xdr:cNvSpPr>
      </xdr:nvSpPr>
      <xdr:spPr bwMode="auto">
        <a:xfrm>
          <a:off x="55245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72" name="Texto 17" hidden="1">
          <a:extLst>
            <a:ext uri="{FF2B5EF4-FFF2-40B4-BE49-F238E27FC236}">
              <a16:creationId xmlns:a16="http://schemas.microsoft.com/office/drawing/2014/main" id="{00000000-0008-0000-0000-0000AC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73" name="Texto 17" hidden="1">
          <a:extLst>
            <a:ext uri="{FF2B5EF4-FFF2-40B4-BE49-F238E27FC236}">
              <a16:creationId xmlns:a16="http://schemas.microsoft.com/office/drawing/2014/main" id="{00000000-0008-0000-0000-0000AD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74" name="Texto 17" hidden="1">
          <a:extLst>
            <a:ext uri="{FF2B5EF4-FFF2-40B4-BE49-F238E27FC236}">
              <a16:creationId xmlns:a16="http://schemas.microsoft.com/office/drawing/2014/main" id="{00000000-0008-0000-0000-0000AE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75" name="Texto 17" hidden="1">
          <a:extLst>
            <a:ext uri="{FF2B5EF4-FFF2-40B4-BE49-F238E27FC236}">
              <a16:creationId xmlns:a16="http://schemas.microsoft.com/office/drawing/2014/main" id="{00000000-0008-0000-0000-0000AF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76" name="Texto 17" hidden="1">
          <a:extLst>
            <a:ext uri="{FF2B5EF4-FFF2-40B4-BE49-F238E27FC236}">
              <a16:creationId xmlns:a16="http://schemas.microsoft.com/office/drawing/2014/main" id="{00000000-0008-0000-0000-0000B0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77" name="Texto 17" hidden="1">
          <a:extLst>
            <a:ext uri="{FF2B5EF4-FFF2-40B4-BE49-F238E27FC236}">
              <a16:creationId xmlns:a16="http://schemas.microsoft.com/office/drawing/2014/main" id="{00000000-0008-0000-0000-0000B1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78" name="Texto 17" hidden="1">
          <a:extLst>
            <a:ext uri="{FF2B5EF4-FFF2-40B4-BE49-F238E27FC236}">
              <a16:creationId xmlns:a16="http://schemas.microsoft.com/office/drawing/2014/main" id="{00000000-0008-0000-0000-0000B2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79" name="Texto 17" hidden="1">
          <a:extLst>
            <a:ext uri="{FF2B5EF4-FFF2-40B4-BE49-F238E27FC236}">
              <a16:creationId xmlns:a16="http://schemas.microsoft.com/office/drawing/2014/main" id="{00000000-0008-0000-0000-0000B3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580" name="Texto 17" hidden="1">
          <a:extLst>
            <a:ext uri="{FF2B5EF4-FFF2-40B4-BE49-F238E27FC236}">
              <a16:creationId xmlns:a16="http://schemas.microsoft.com/office/drawing/2014/main" id="{00000000-0008-0000-0000-0000B419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581" name="Texto 17" hidden="1">
          <a:extLst>
            <a:ext uri="{FF2B5EF4-FFF2-40B4-BE49-F238E27FC236}">
              <a16:creationId xmlns:a16="http://schemas.microsoft.com/office/drawing/2014/main" id="{00000000-0008-0000-0000-0000B519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582" name="Texto 17" hidden="1">
          <a:extLst>
            <a:ext uri="{FF2B5EF4-FFF2-40B4-BE49-F238E27FC236}">
              <a16:creationId xmlns:a16="http://schemas.microsoft.com/office/drawing/2014/main" id="{00000000-0008-0000-0000-0000B619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583" name="Texto 17" hidden="1">
          <a:extLst>
            <a:ext uri="{FF2B5EF4-FFF2-40B4-BE49-F238E27FC236}">
              <a16:creationId xmlns:a16="http://schemas.microsoft.com/office/drawing/2014/main" id="{00000000-0008-0000-0000-0000B719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584" name="Texto 17" hidden="1">
          <a:extLst>
            <a:ext uri="{FF2B5EF4-FFF2-40B4-BE49-F238E27FC236}">
              <a16:creationId xmlns:a16="http://schemas.microsoft.com/office/drawing/2014/main" id="{00000000-0008-0000-0000-0000B819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585" name="Texto 17" hidden="1">
          <a:extLst>
            <a:ext uri="{FF2B5EF4-FFF2-40B4-BE49-F238E27FC236}">
              <a16:creationId xmlns:a16="http://schemas.microsoft.com/office/drawing/2014/main" id="{00000000-0008-0000-0000-0000B919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86" name="Texto 17" hidden="1">
          <a:extLst>
            <a:ext uri="{FF2B5EF4-FFF2-40B4-BE49-F238E27FC236}">
              <a16:creationId xmlns:a16="http://schemas.microsoft.com/office/drawing/2014/main" id="{00000000-0008-0000-0000-0000BA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87" name="Texto 17" hidden="1">
          <a:extLst>
            <a:ext uri="{FF2B5EF4-FFF2-40B4-BE49-F238E27FC236}">
              <a16:creationId xmlns:a16="http://schemas.microsoft.com/office/drawing/2014/main" id="{00000000-0008-0000-0000-0000BB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88" name="Texto 17" hidden="1">
          <a:extLst>
            <a:ext uri="{FF2B5EF4-FFF2-40B4-BE49-F238E27FC236}">
              <a16:creationId xmlns:a16="http://schemas.microsoft.com/office/drawing/2014/main" id="{00000000-0008-0000-0000-0000BC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89" name="Texto 17" hidden="1">
          <a:extLst>
            <a:ext uri="{FF2B5EF4-FFF2-40B4-BE49-F238E27FC236}">
              <a16:creationId xmlns:a16="http://schemas.microsoft.com/office/drawing/2014/main" id="{00000000-0008-0000-0000-0000BD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90" name="Texto 17" hidden="1">
          <a:extLst>
            <a:ext uri="{FF2B5EF4-FFF2-40B4-BE49-F238E27FC236}">
              <a16:creationId xmlns:a16="http://schemas.microsoft.com/office/drawing/2014/main" id="{00000000-0008-0000-0000-0000BE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91" name="Texto 17" hidden="1">
          <a:extLst>
            <a:ext uri="{FF2B5EF4-FFF2-40B4-BE49-F238E27FC236}">
              <a16:creationId xmlns:a16="http://schemas.microsoft.com/office/drawing/2014/main" id="{00000000-0008-0000-0000-0000BF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92" name="Texto 17" hidden="1">
          <a:extLst>
            <a:ext uri="{FF2B5EF4-FFF2-40B4-BE49-F238E27FC236}">
              <a16:creationId xmlns:a16="http://schemas.microsoft.com/office/drawing/2014/main" id="{00000000-0008-0000-0000-0000C0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93" name="Texto 17" hidden="1">
          <a:extLst>
            <a:ext uri="{FF2B5EF4-FFF2-40B4-BE49-F238E27FC236}">
              <a16:creationId xmlns:a16="http://schemas.microsoft.com/office/drawing/2014/main" id="{00000000-0008-0000-0000-0000C1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594" name="Texto 17" hidden="1">
          <a:extLst>
            <a:ext uri="{FF2B5EF4-FFF2-40B4-BE49-F238E27FC236}">
              <a16:creationId xmlns:a16="http://schemas.microsoft.com/office/drawing/2014/main" id="{00000000-0008-0000-0000-0000C219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595" name="Texto 17" hidden="1">
          <a:extLst>
            <a:ext uri="{FF2B5EF4-FFF2-40B4-BE49-F238E27FC236}">
              <a16:creationId xmlns:a16="http://schemas.microsoft.com/office/drawing/2014/main" id="{00000000-0008-0000-0000-0000C319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596" name="Texto 17" hidden="1">
          <a:extLst>
            <a:ext uri="{FF2B5EF4-FFF2-40B4-BE49-F238E27FC236}">
              <a16:creationId xmlns:a16="http://schemas.microsoft.com/office/drawing/2014/main" id="{00000000-0008-0000-0000-0000C419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597" name="Texto 17" hidden="1">
          <a:extLst>
            <a:ext uri="{FF2B5EF4-FFF2-40B4-BE49-F238E27FC236}">
              <a16:creationId xmlns:a16="http://schemas.microsoft.com/office/drawing/2014/main" id="{00000000-0008-0000-0000-0000C519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598" name="Texto 17" hidden="1">
          <a:extLst>
            <a:ext uri="{FF2B5EF4-FFF2-40B4-BE49-F238E27FC236}">
              <a16:creationId xmlns:a16="http://schemas.microsoft.com/office/drawing/2014/main" id="{00000000-0008-0000-0000-0000C619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599" name="Texto 17" hidden="1">
          <a:extLst>
            <a:ext uri="{FF2B5EF4-FFF2-40B4-BE49-F238E27FC236}">
              <a16:creationId xmlns:a16="http://schemas.microsoft.com/office/drawing/2014/main" id="{00000000-0008-0000-0000-0000C719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00" name="Texto 17" hidden="1">
          <a:extLst>
            <a:ext uri="{FF2B5EF4-FFF2-40B4-BE49-F238E27FC236}">
              <a16:creationId xmlns:a16="http://schemas.microsoft.com/office/drawing/2014/main" id="{00000000-0008-0000-0000-0000C8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01" name="Texto 17" hidden="1">
          <a:extLst>
            <a:ext uri="{FF2B5EF4-FFF2-40B4-BE49-F238E27FC236}">
              <a16:creationId xmlns:a16="http://schemas.microsoft.com/office/drawing/2014/main" id="{00000000-0008-0000-0000-0000C9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02" name="Texto 17" hidden="1">
          <a:extLst>
            <a:ext uri="{FF2B5EF4-FFF2-40B4-BE49-F238E27FC236}">
              <a16:creationId xmlns:a16="http://schemas.microsoft.com/office/drawing/2014/main" id="{00000000-0008-0000-0000-0000CA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03" name="Texto 17" hidden="1">
          <a:extLst>
            <a:ext uri="{FF2B5EF4-FFF2-40B4-BE49-F238E27FC236}">
              <a16:creationId xmlns:a16="http://schemas.microsoft.com/office/drawing/2014/main" id="{00000000-0008-0000-0000-0000CB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04" name="Texto 17" hidden="1">
          <a:extLst>
            <a:ext uri="{FF2B5EF4-FFF2-40B4-BE49-F238E27FC236}">
              <a16:creationId xmlns:a16="http://schemas.microsoft.com/office/drawing/2014/main" id="{00000000-0008-0000-0000-0000CC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05" name="Texto 17" hidden="1">
          <a:extLst>
            <a:ext uri="{FF2B5EF4-FFF2-40B4-BE49-F238E27FC236}">
              <a16:creationId xmlns:a16="http://schemas.microsoft.com/office/drawing/2014/main" id="{00000000-0008-0000-0000-0000CD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06" name="Texto 17" hidden="1">
          <a:extLst>
            <a:ext uri="{FF2B5EF4-FFF2-40B4-BE49-F238E27FC236}">
              <a16:creationId xmlns:a16="http://schemas.microsoft.com/office/drawing/2014/main" id="{00000000-0008-0000-0000-0000CE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6607" name="Texto 17" hidden="1">
          <a:extLst>
            <a:ext uri="{FF2B5EF4-FFF2-40B4-BE49-F238E27FC236}">
              <a16:creationId xmlns:a16="http://schemas.microsoft.com/office/drawing/2014/main" id="{00000000-0008-0000-0000-0000CF190000}"/>
            </a:ext>
          </a:extLst>
        </xdr:cNvPr>
        <xdr:cNvSpPr txBox="1">
          <a:spLocks noChangeArrowheads="1"/>
        </xdr:cNvSpPr>
      </xdr:nvSpPr>
      <xdr:spPr bwMode="auto">
        <a:xfrm>
          <a:off x="55245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08" name="Texto 17" hidden="1">
          <a:extLst>
            <a:ext uri="{FF2B5EF4-FFF2-40B4-BE49-F238E27FC236}">
              <a16:creationId xmlns:a16="http://schemas.microsoft.com/office/drawing/2014/main" id="{00000000-0008-0000-0000-0000D0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09" name="Texto 17" hidden="1">
          <a:extLst>
            <a:ext uri="{FF2B5EF4-FFF2-40B4-BE49-F238E27FC236}">
              <a16:creationId xmlns:a16="http://schemas.microsoft.com/office/drawing/2014/main" id="{00000000-0008-0000-0000-0000D1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10" name="Texto 17" hidden="1">
          <a:extLst>
            <a:ext uri="{FF2B5EF4-FFF2-40B4-BE49-F238E27FC236}">
              <a16:creationId xmlns:a16="http://schemas.microsoft.com/office/drawing/2014/main" id="{00000000-0008-0000-0000-0000D2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11" name="Texto 17" hidden="1">
          <a:extLst>
            <a:ext uri="{FF2B5EF4-FFF2-40B4-BE49-F238E27FC236}">
              <a16:creationId xmlns:a16="http://schemas.microsoft.com/office/drawing/2014/main" id="{00000000-0008-0000-0000-0000D3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12" name="Texto 17" hidden="1">
          <a:extLst>
            <a:ext uri="{FF2B5EF4-FFF2-40B4-BE49-F238E27FC236}">
              <a16:creationId xmlns:a16="http://schemas.microsoft.com/office/drawing/2014/main" id="{00000000-0008-0000-0000-0000D4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13" name="Texto 17" hidden="1">
          <a:extLst>
            <a:ext uri="{FF2B5EF4-FFF2-40B4-BE49-F238E27FC236}">
              <a16:creationId xmlns:a16="http://schemas.microsoft.com/office/drawing/2014/main" id="{00000000-0008-0000-0000-0000D5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14" name="Texto 17" hidden="1">
          <a:extLst>
            <a:ext uri="{FF2B5EF4-FFF2-40B4-BE49-F238E27FC236}">
              <a16:creationId xmlns:a16="http://schemas.microsoft.com/office/drawing/2014/main" id="{00000000-0008-0000-0000-0000D6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15" name="Texto 17" hidden="1">
          <a:extLst>
            <a:ext uri="{FF2B5EF4-FFF2-40B4-BE49-F238E27FC236}">
              <a16:creationId xmlns:a16="http://schemas.microsoft.com/office/drawing/2014/main" id="{00000000-0008-0000-0000-0000D7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616" name="Texto 17" hidden="1">
          <a:extLst>
            <a:ext uri="{FF2B5EF4-FFF2-40B4-BE49-F238E27FC236}">
              <a16:creationId xmlns:a16="http://schemas.microsoft.com/office/drawing/2014/main" id="{00000000-0008-0000-0000-0000D819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617" name="Texto 17" hidden="1">
          <a:extLst>
            <a:ext uri="{FF2B5EF4-FFF2-40B4-BE49-F238E27FC236}">
              <a16:creationId xmlns:a16="http://schemas.microsoft.com/office/drawing/2014/main" id="{00000000-0008-0000-0000-0000D919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618" name="Texto 17" hidden="1">
          <a:extLst>
            <a:ext uri="{FF2B5EF4-FFF2-40B4-BE49-F238E27FC236}">
              <a16:creationId xmlns:a16="http://schemas.microsoft.com/office/drawing/2014/main" id="{00000000-0008-0000-0000-0000DA19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619" name="Texto 17" hidden="1">
          <a:extLst>
            <a:ext uri="{FF2B5EF4-FFF2-40B4-BE49-F238E27FC236}">
              <a16:creationId xmlns:a16="http://schemas.microsoft.com/office/drawing/2014/main" id="{00000000-0008-0000-0000-0000DB19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620" name="Texto 17" hidden="1">
          <a:extLst>
            <a:ext uri="{FF2B5EF4-FFF2-40B4-BE49-F238E27FC236}">
              <a16:creationId xmlns:a16="http://schemas.microsoft.com/office/drawing/2014/main" id="{00000000-0008-0000-0000-0000DC19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621" name="Texto 17" hidden="1">
          <a:extLst>
            <a:ext uri="{FF2B5EF4-FFF2-40B4-BE49-F238E27FC236}">
              <a16:creationId xmlns:a16="http://schemas.microsoft.com/office/drawing/2014/main" id="{00000000-0008-0000-0000-0000DD19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22" name="Texto 17" hidden="1">
          <a:extLst>
            <a:ext uri="{FF2B5EF4-FFF2-40B4-BE49-F238E27FC236}">
              <a16:creationId xmlns:a16="http://schemas.microsoft.com/office/drawing/2014/main" id="{00000000-0008-0000-0000-0000DE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23" name="Texto 17" hidden="1">
          <a:extLst>
            <a:ext uri="{FF2B5EF4-FFF2-40B4-BE49-F238E27FC236}">
              <a16:creationId xmlns:a16="http://schemas.microsoft.com/office/drawing/2014/main" id="{00000000-0008-0000-0000-0000DF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24" name="Texto 17" hidden="1">
          <a:extLst>
            <a:ext uri="{FF2B5EF4-FFF2-40B4-BE49-F238E27FC236}">
              <a16:creationId xmlns:a16="http://schemas.microsoft.com/office/drawing/2014/main" id="{00000000-0008-0000-0000-0000E0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25" name="Texto 17" hidden="1">
          <a:extLst>
            <a:ext uri="{FF2B5EF4-FFF2-40B4-BE49-F238E27FC236}">
              <a16:creationId xmlns:a16="http://schemas.microsoft.com/office/drawing/2014/main" id="{00000000-0008-0000-0000-0000E1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26" name="Texto 17" hidden="1">
          <a:extLst>
            <a:ext uri="{FF2B5EF4-FFF2-40B4-BE49-F238E27FC236}">
              <a16:creationId xmlns:a16="http://schemas.microsoft.com/office/drawing/2014/main" id="{00000000-0008-0000-0000-0000E2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27" name="Texto 17" hidden="1">
          <a:extLst>
            <a:ext uri="{FF2B5EF4-FFF2-40B4-BE49-F238E27FC236}">
              <a16:creationId xmlns:a16="http://schemas.microsoft.com/office/drawing/2014/main" id="{00000000-0008-0000-0000-0000E3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28" name="Texto 17" hidden="1">
          <a:extLst>
            <a:ext uri="{FF2B5EF4-FFF2-40B4-BE49-F238E27FC236}">
              <a16:creationId xmlns:a16="http://schemas.microsoft.com/office/drawing/2014/main" id="{00000000-0008-0000-0000-0000E4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29" name="Texto 17" hidden="1">
          <a:extLst>
            <a:ext uri="{FF2B5EF4-FFF2-40B4-BE49-F238E27FC236}">
              <a16:creationId xmlns:a16="http://schemas.microsoft.com/office/drawing/2014/main" id="{00000000-0008-0000-0000-0000E5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630" name="Texto 17" hidden="1">
          <a:extLst>
            <a:ext uri="{FF2B5EF4-FFF2-40B4-BE49-F238E27FC236}">
              <a16:creationId xmlns:a16="http://schemas.microsoft.com/office/drawing/2014/main" id="{00000000-0008-0000-0000-0000E619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631" name="Texto 17" hidden="1">
          <a:extLst>
            <a:ext uri="{FF2B5EF4-FFF2-40B4-BE49-F238E27FC236}">
              <a16:creationId xmlns:a16="http://schemas.microsoft.com/office/drawing/2014/main" id="{00000000-0008-0000-0000-0000E719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632" name="Texto 17" hidden="1">
          <a:extLst>
            <a:ext uri="{FF2B5EF4-FFF2-40B4-BE49-F238E27FC236}">
              <a16:creationId xmlns:a16="http://schemas.microsoft.com/office/drawing/2014/main" id="{00000000-0008-0000-0000-0000E819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633" name="Texto 17" hidden="1">
          <a:extLst>
            <a:ext uri="{FF2B5EF4-FFF2-40B4-BE49-F238E27FC236}">
              <a16:creationId xmlns:a16="http://schemas.microsoft.com/office/drawing/2014/main" id="{00000000-0008-0000-0000-0000E919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634" name="Texto 17" hidden="1">
          <a:extLst>
            <a:ext uri="{FF2B5EF4-FFF2-40B4-BE49-F238E27FC236}">
              <a16:creationId xmlns:a16="http://schemas.microsoft.com/office/drawing/2014/main" id="{00000000-0008-0000-0000-0000EA19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635" name="Texto 17" hidden="1">
          <a:extLst>
            <a:ext uri="{FF2B5EF4-FFF2-40B4-BE49-F238E27FC236}">
              <a16:creationId xmlns:a16="http://schemas.microsoft.com/office/drawing/2014/main" id="{00000000-0008-0000-0000-0000EB19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36" name="Texto 17" hidden="1">
          <a:extLst>
            <a:ext uri="{FF2B5EF4-FFF2-40B4-BE49-F238E27FC236}">
              <a16:creationId xmlns:a16="http://schemas.microsoft.com/office/drawing/2014/main" id="{00000000-0008-0000-0000-0000EC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37" name="Texto 17" hidden="1">
          <a:extLst>
            <a:ext uri="{FF2B5EF4-FFF2-40B4-BE49-F238E27FC236}">
              <a16:creationId xmlns:a16="http://schemas.microsoft.com/office/drawing/2014/main" id="{00000000-0008-0000-0000-0000ED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38" name="Texto 17" hidden="1">
          <a:extLst>
            <a:ext uri="{FF2B5EF4-FFF2-40B4-BE49-F238E27FC236}">
              <a16:creationId xmlns:a16="http://schemas.microsoft.com/office/drawing/2014/main" id="{00000000-0008-0000-0000-0000EE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39" name="Texto 17" hidden="1">
          <a:extLst>
            <a:ext uri="{FF2B5EF4-FFF2-40B4-BE49-F238E27FC236}">
              <a16:creationId xmlns:a16="http://schemas.microsoft.com/office/drawing/2014/main" id="{00000000-0008-0000-0000-0000EF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40" name="Texto 17" hidden="1">
          <a:extLst>
            <a:ext uri="{FF2B5EF4-FFF2-40B4-BE49-F238E27FC236}">
              <a16:creationId xmlns:a16="http://schemas.microsoft.com/office/drawing/2014/main" id="{00000000-0008-0000-0000-0000F0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41" name="Texto 17" hidden="1">
          <a:extLst>
            <a:ext uri="{FF2B5EF4-FFF2-40B4-BE49-F238E27FC236}">
              <a16:creationId xmlns:a16="http://schemas.microsoft.com/office/drawing/2014/main" id="{00000000-0008-0000-0000-0000F1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42" name="Texto 17" hidden="1">
          <a:extLst>
            <a:ext uri="{FF2B5EF4-FFF2-40B4-BE49-F238E27FC236}">
              <a16:creationId xmlns:a16="http://schemas.microsoft.com/office/drawing/2014/main" id="{00000000-0008-0000-0000-0000F2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6643" name="Texto 17" hidden="1">
          <a:extLst>
            <a:ext uri="{FF2B5EF4-FFF2-40B4-BE49-F238E27FC236}">
              <a16:creationId xmlns:a16="http://schemas.microsoft.com/office/drawing/2014/main" id="{00000000-0008-0000-0000-0000F3190000}"/>
            </a:ext>
          </a:extLst>
        </xdr:cNvPr>
        <xdr:cNvSpPr txBox="1">
          <a:spLocks noChangeArrowheads="1"/>
        </xdr:cNvSpPr>
      </xdr:nvSpPr>
      <xdr:spPr bwMode="auto">
        <a:xfrm>
          <a:off x="55245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44" name="Texto 17" hidden="1">
          <a:extLst>
            <a:ext uri="{FF2B5EF4-FFF2-40B4-BE49-F238E27FC236}">
              <a16:creationId xmlns:a16="http://schemas.microsoft.com/office/drawing/2014/main" id="{00000000-0008-0000-0000-0000F4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45" name="Texto 17" hidden="1">
          <a:extLst>
            <a:ext uri="{FF2B5EF4-FFF2-40B4-BE49-F238E27FC236}">
              <a16:creationId xmlns:a16="http://schemas.microsoft.com/office/drawing/2014/main" id="{00000000-0008-0000-0000-0000F5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46" name="Texto 17" hidden="1">
          <a:extLst>
            <a:ext uri="{FF2B5EF4-FFF2-40B4-BE49-F238E27FC236}">
              <a16:creationId xmlns:a16="http://schemas.microsoft.com/office/drawing/2014/main" id="{00000000-0008-0000-0000-0000F6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47" name="Texto 17" hidden="1">
          <a:extLst>
            <a:ext uri="{FF2B5EF4-FFF2-40B4-BE49-F238E27FC236}">
              <a16:creationId xmlns:a16="http://schemas.microsoft.com/office/drawing/2014/main" id="{00000000-0008-0000-0000-0000F7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48" name="Texto 17" hidden="1">
          <a:extLst>
            <a:ext uri="{FF2B5EF4-FFF2-40B4-BE49-F238E27FC236}">
              <a16:creationId xmlns:a16="http://schemas.microsoft.com/office/drawing/2014/main" id="{00000000-0008-0000-0000-0000F8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49" name="Texto 17" hidden="1">
          <a:extLst>
            <a:ext uri="{FF2B5EF4-FFF2-40B4-BE49-F238E27FC236}">
              <a16:creationId xmlns:a16="http://schemas.microsoft.com/office/drawing/2014/main" id="{00000000-0008-0000-0000-0000F9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50" name="Texto 17" hidden="1">
          <a:extLst>
            <a:ext uri="{FF2B5EF4-FFF2-40B4-BE49-F238E27FC236}">
              <a16:creationId xmlns:a16="http://schemas.microsoft.com/office/drawing/2014/main" id="{00000000-0008-0000-0000-0000FA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51" name="Texto 17" hidden="1">
          <a:extLst>
            <a:ext uri="{FF2B5EF4-FFF2-40B4-BE49-F238E27FC236}">
              <a16:creationId xmlns:a16="http://schemas.microsoft.com/office/drawing/2014/main" id="{00000000-0008-0000-0000-0000FB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652" name="Texto 17" hidden="1">
          <a:extLst>
            <a:ext uri="{FF2B5EF4-FFF2-40B4-BE49-F238E27FC236}">
              <a16:creationId xmlns:a16="http://schemas.microsoft.com/office/drawing/2014/main" id="{00000000-0008-0000-0000-0000FC19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653" name="Texto 17" hidden="1">
          <a:extLst>
            <a:ext uri="{FF2B5EF4-FFF2-40B4-BE49-F238E27FC236}">
              <a16:creationId xmlns:a16="http://schemas.microsoft.com/office/drawing/2014/main" id="{00000000-0008-0000-0000-0000FD19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654" name="Texto 17" hidden="1">
          <a:extLst>
            <a:ext uri="{FF2B5EF4-FFF2-40B4-BE49-F238E27FC236}">
              <a16:creationId xmlns:a16="http://schemas.microsoft.com/office/drawing/2014/main" id="{00000000-0008-0000-0000-0000FE19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655" name="Texto 17" hidden="1">
          <a:extLst>
            <a:ext uri="{FF2B5EF4-FFF2-40B4-BE49-F238E27FC236}">
              <a16:creationId xmlns:a16="http://schemas.microsoft.com/office/drawing/2014/main" id="{00000000-0008-0000-0000-0000FF19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656" name="Texto 17" hidden="1">
          <a:extLst>
            <a:ext uri="{FF2B5EF4-FFF2-40B4-BE49-F238E27FC236}">
              <a16:creationId xmlns:a16="http://schemas.microsoft.com/office/drawing/2014/main" id="{00000000-0008-0000-0000-000000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657" name="Texto 17" hidden="1">
          <a:extLst>
            <a:ext uri="{FF2B5EF4-FFF2-40B4-BE49-F238E27FC236}">
              <a16:creationId xmlns:a16="http://schemas.microsoft.com/office/drawing/2014/main" id="{00000000-0008-0000-0000-000001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58" name="Texto 17" hidden="1">
          <a:extLst>
            <a:ext uri="{FF2B5EF4-FFF2-40B4-BE49-F238E27FC236}">
              <a16:creationId xmlns:a16="http://schemas.microsoft.com/office/drawing/2014/main" id="{00000000-0008-0000-0000-000002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59" name="Texto 17" hidden="1">
          <a:extLst>
            <a:ext uri="{FF2B5EF4-FFF2-40B4-BE49-F238E27FC236}">
              <a16:creationId xmlns:a16="http://schemas.microsoft.com/office/drawing/2014/main" id="{00000000-0008-0000-0000-000003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60" name="Texto 17" hidden="1">
          <a:extLst>
            <a:ext uri="{FF2B5EF4-FFF2-40B4-BE49-F238E27FC236}">
              <a16:creationId xmlns:a16="http://schemas.microsoft.com/office/drawing/2014/main" id="{00000000-0008-0000-0000-000004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61" name="Texto 17" hidden="1">
          <a:extLst>
            <a:ext uri="{FF2B5EF4-FFF2-40B4-BE49-F238E27FC236}">
              <a16:creationId xmlns:a16="http://schemas.microsoft.com/office/drawing/2014/main" id="{00000000-0008-0000-0000-000005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62" name="Texto 17" hidden="1">
          <a:extLst>
            <a:ext uri="{FF2B5EF4-FFF2-40B4-BE49-F238E27FC236}">
              <a16:creationId xmlns:a16="http://schemas.microsoft.com/office/drawing/2014/main" id="{00000000-0008-0000-0000-000006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63" name="Texto 17" hidden="1">
          <a:extLst>
            <a:ext uri="{FF2B5EF4-FFF2-40B4-BE49-F238E27FC236}">
              <a16:creationId xmlns:a16="http://schemas.microsoft.com/office/drawing/2014/main" id="{00000000-0008-0000-0000-000007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64" name="Texto 17" hidden="1">
          <a:extLst>
            <a:ext uri="{FF2B5EF4-FFF2-40B4-BE49-F238E27FC236}">
              <a16:creationId xmlns:a16="http://schemas.microsoft.com/office/drawing/2014/main" id="{00000000-0008-0000-0000-000008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65" name="Texto 17" hidden="1">
          <a:extLst>
            <a:ext uri="{FF2B5EF4-FFF2-40B4-BE49-F238E27FC236}">
              <a16:creationId xmlns:a16="http://schemas.microsoft.com/office/drawing/2014/main" id="{00000000-0008-0000-0000-000009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666" name="Texto 17" hidden="1">
          <a:extLst>
            <a:ext uri="{FF2B5EF4-FFF2-40B4-BE49-F238E27FC236}">
              <a16:creationId xmlns:a16="http://schemas.microsoft.com/office/drawing/2014/main" id="{00000000-0008-0000-0000-00000A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667" name="Texto 17" hidden="1">
          <a:extLst>
            <a:ext uri="{FF2B5EF4-FFF2-40B4-BE49-F238E27FC236}">
              <a16:creationId xmlns:a16="http://schemas.microsoft.com/office/drawing/2014/main" id="{00000000-0008-0000-0000-00000B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668" name="Texto 17" hidden="1">
          <a:extLst>
            <a:ext uri="{FF2B5EF4-FFF2-40B4-BE49-F238E27FC236}">
              <a16:creationId xmlns:a16="http://schemas.microsoft.com/office/drawing/2014/main" id="{00000000-0008-0000-0000-00000C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669" name="Texto 17" hidden="1">
          <a:extLst>
            <a:ext uri="{FF2B5EF4-FFF2-40B4-BE49-F238E27FC236}">
              <a16:creationId xmlns:a16="http://schemas.microsoft.com/office/drawing/2014/main" id="{00000000-0008-0000-0000-00000D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670" name="Texto 17" hidden="1">
          <a:extLst>
            <a:ext uri="{FF2B5EF4-FFF2-40B4-BE49-F238E27FC236}">
              <a16:creationId xmlns:a16="http://schemas.microsoft.com/office/drawing/2014/main" id="{00000000-0008-0000-0000-00000E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671" name="Texto 17" hidden="1">
          <a:extLst>
            <a:ext uri="{FF2B5EF4-FFF2-40B4-BE49-F238E27FC236}">
              <a16:creationId xmlns:a16="http://schemas.microsoft.com/office/drawing/2014/main" id="{00000000-0008-0000-0000-00000F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72" name="Texto 17" hidden="1">
          <a:extLst>
            <a:ext uri="{FF2B5EF4-FFF2-40B4-BE49-F238E27FC236}">
              <a16:creationId xmlns:a16="http://schemas.microsoft.com/office/drawing/2014/main" id="{00000000-0008-0000-0000-000010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73" name="Texto 17" hidden="1">
          <a:extLst>
            <a:ext uri="{FF2B5EF4-FFF2-40B4-BE49-F238E27FC236}">
              <a16:creationId xmlns:a16="http://schemas.microsoft.com/office/drawing/2014/main" id="{00000000-0008-0000-0000-000011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74" name="Texto 17" hidden="1">
          <a:extLst>
            <a:ext uri="{FF2B5EF4-FFF2-40B4-BE49-F238E27FC236}">
              <a16:creationId xmlns:a16="http://schemas.microsoft.com/office/drawing/2014/main" id="{00000000-0008-0000-0000-000012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75" name="Texto 17" hidden="1">
          <a:extLst>
            <a:ext uri="{FF2B5EF4-FFF2-40B4-BE49-F238E27FC236}">
              <a16:creationId xmlns:a16="http://schemas.microsoft.com/office/drawing/2014/main" id="{00000000-0008-0000-0000-000013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76" name="Texto 17" hidden="1">
          <a:extLst>
            <a:ext uri="{FF2B5EF4-FFF2-40B4-BE49-F238E27FC236}">
              <a16:creationId xmlns:a16="http://schemas.microsoft.com/office/drawing/2014/main" id="{00000000-0008-0000-0000-000014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77" name="Texto 17" hidden="1">
          <a:extLst>
            <a:ext uri="{FF2B5EF4-FFF2-40B4-BE49-F238E27FC236}">
              <a16:creationId xmlns:a16="http://schemas.microsoft.com/office/drawing/2014/main" id="{00000000-0008-0000-0000-000015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78" name="Texto 17" hidden="1">
          <a:extLst>
            <a:ext uri="{FF2B5EF4-FFF2-40B4-BE49-F238E27FC236}">
              <a16:creationId xmlns:a16="http://schemas.microsoft.com/office/drawing/2014/main" id="{00000000-0008-0000-0000-000016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6679" name="Texto 17" hidden="1">
          <a:extLst>
            <a:ext uri="{FF2B5EF4-FFF2-40B4-BE49-F238E27FC236}">
              <a16:creationId xmlns:a16="http://schemas.microsoft.com/office/drawing/2014/main" id="{00000000-0008-0000-0000-0000171A0000}"/>
            </a:ext>
          </a:extLst>
        </xdr:cNvPr>
        <xdr:cNvSpPr txBox="1">
          <a:spLocks noChangeArrowheads="1"/>
        </xdr:cNvSpPr>
      </xdr:nvSpPr>
      <xdr:spPr bwMode="auto">
        <a:xfrm>
          <a:off x="55245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80" name="Texto 17" hidden="1">
          <a:extLst>
            <a:ext uri="{FF2B5EF4-FFF2-40B4-BE49-F238E27FC236}">
              <a16:creationId xmlns:a16="http://schemas.microsoft.com/office/drawing/2014/main" id="{00000000-0008-0000-0000-000018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81" name="Texto 17" hidden="1">
          <a:extLst>
            <a:ext uri="{FF2B5EF4-FFF2-40B4-BE49-F238E27FC236}">
              <a16:creationId xmlns:a16="http://schemas.microsoft.com/office/drawing/2014/main" id="{00000000-0008-0000-0000-000019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82" name="Texto 17" hidden="1">
          <a:extLst>
            <a:ext uri="{FF2B5EF4-FFF2-40B4-BE49-F238E27FC236}">
              <a16:creationId xmlns:a16="http://schemas.microsoft.com/office/drawing/2014/main" id="{00000000-0008-0000-0000-00001A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83" name="Texto 17" hidden="1">
          <a:extLst>
            <a:ext uri="{FF2B5EF4-FFF2-40B4-BE49-F238E27FC236}">
              <a16:creationId xmlns:a16="http://schemas.microsoft.com/office/drawing/2014/main" id="{00000000-0008-0000-0000-00001B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84" name="Texto 17" hidden="1">
          <a:extLst>
            <a:ext uri="{FF2B5EF4-FFF2-40B4-BE49-F238E27FC236}">
              <a16:creationId xmlns:a16="http://schemas.microsoft.com/office/drawing/2014/main" id="{00000000-0008-0000-0000-00001C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85" name="Texto 17" hidden="1">
          <a:extLst>
            <a:ext uri="{FF2B5EF4-FFF2-40B4-BE49-F238E27FC236}">
              <a16:creationId xmlns:a16="http://schemas.microsoft.com/office/drawing/2014/main" id="{00000000-0008-0000-0000-00001D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86" name="Texto 17" hidden="1">
          <a:extLst>
            <a:ext uri="{FF2B5EF4-FFF2-40B4-BE49-F238E27FC236}">
              <a16:creationId xmlns:a16="http://schemas.microsoft.com/office/drawing/2014/main" id="{00000000-0008-0000-0000-00001E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87" name="Texto 17" hidden="1">
          <a:extLst>
            <a:ext uri="{FF2B5EF4-FFF2-40B4-BE49-F238E27FC236}">
              <a16:creationId xmlns:a16="http://schemas.microsoft.com/office/drawing/2014/main" id="{00000000-0008-0000-0000-00001F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688" name="Texto 17" hidden="1">
          <a:extLst>
            <a:ext uri="{FF2B5EF4-FFF2-40B4-BE49-F238E27FC236}">
              <a16:creationId xmlns:a16="http://schemas.microsoft.com/office/drawing/2014/main" id="{00000000-0008-0000-0000-000020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689" name="Texto 17" hidden="1">
          <a:extLst>
            <a:ext uri="{FF2B5EF4-FFF2-40B4-BE49-F238E27FC236}">
              <a16:creationId xmlns:a16="http://schemas.microsoft.com/office/drawing/2014/main" id="{00000000-0008-0000-0000-000021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690" name="Texto 17" hidden="1">
          <a:extLst>
            <a:ext uri="{FF2B5EF4-FFF2-40B4-BE49-F238E27FC236}">
              <a16:creationId xmlns:a16="http://schemas.microsoft.com/office/drawing/2014/main" id="{00000000-0008-0000-0000-000022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691" name="Texto 17" hidden="1">
          <a:extLst>
            <a:ext uri="{FF2B5EF4-FFF2-40B4-BE49-F238E27FC236}">
              <a16:creationId xmlns:a16="http://schemas.microsoft.com/office/drawing/2014/main" id="{00000000-0008-0000-0000-000023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692" name="Texto 17" hidden="1">
          <a:extLst>
            <a:ext uri="{FF2B5EF4-FFF2-40B4-BE49-F238E27FC236}">
              <a16:creationId xmlns:a16="http://schemas.microsoft.com/office/drawing/2014/main" id="{00000000-0008-0000-0000-000024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693" name="Texto 17" hidden="1">
          <a:extLst>
            <a:ext uri="{FF2B5EF4-FFF2-40B4-BE49-F238E27FC236}">
              <a16:creationId xmlns:a16="http://schemas.microsoft.com/office/drawing/2014/main" id="{00000000-0008-0000-0000-000025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94" name="Texto 17" hidden="1">
          <a:extLst>
            <a:ext uri="{FF2B5EF4-FFF2-40B4-BE49-F238E27FC236}">
              <a16:creationId xmlns:a16="http://schemas.microsoft.com/office/drawing/2014/main" id="{00000000-0008-0000-0000-000026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95" name="Texto 17" hidden="1">
          <a:extLst>
            <a:ext uri="{FF2B5EF4-FFF2-40B4-BE49-F238E27FC236}">
              <a16:creationId xmlns:a16="http://schemas.microsoft.com/office/drawing/2014/main" id="{00000000-0008-0000-0000-000027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96" name="Texto 17" hidden="1">
          <a:extLst>
            <a:ext uri="{FF2B5EF4-FFF2-40B4-BE49-F238E27FC236}">
              <a16:creationId xmlns:a16="http://schemas.microsoft.com/office/drawing/2014/main" id="{00000000-0008-0000-0000-000028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97" name="Texto 17" hidden="1">
          <a:extLst>
            <a:ext uri="{FF2B5EF4-FFF2-40B4-BE49-F238E27FC236}">
              <a16:creationId xmlns:a16="http://schemas.microsoft.com/office/drawing/2014/main" id="{00000000-0008-0000-0000-000029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98" name="Texto 17" hidden="1">
          <a:extLst>
            <a:ext uri="{FF2B5EF4-FFF2-40B4-BE49-F238E27FC236}">
              <a16:creationId xmlns:a16="http://schemas.microsoft.com/office/drawing/2014/main" id="{00000000-0008-0000-0000-00002A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99" name="Texto 17" hidden="1">
          <a:extLst>
            <a:ext uri="{FF2B5EF4-FFF2-40B4-BE49-F238E27FC236}">
              <a16:creationId xmlns:a16="http://schemas.microsoft.com/office/drawing/2014/main" id="{00000000-0008-0000-0000-00002B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00" name="Texto 17" hidden="1">
          <a:extLst>
            <a:ext uri="{FF2B5EF4-FFF2-40B4-BE49-F238E27FC236}">
              <a16:creationId xmlns:a16="http://schemas.microsoft.com/office/drawing/2014/main" id="{00000000-0008-0000-0000-00002C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01" name="Texto 17" hidden="1">
          <a:extLst>
            <a:ext uri="{FF2B5EF4-FFF2-40B4-BE49-F238E27FC236}">
              <a16:creationId xmlns:a16="http://schemas.microsoft.com/office/drawing/2014/main" id="{00000000-0008-0000-0000-00002D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702" name="Texto 17" hidden="1">
          <a:extLst>
            <a:ext uri="{FF2B5EF4-FFF2-40B4-BE49-F238E27FC236}">
              <a16:creationId xmlns:a16="http://schemas.microsoft.com/office/drawing/2014/main" id="{00000000-0008-0000-0000-00002E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703" name="Texto 17" hidden="1">
          <a:extLst>
            <a:ext uri="{FF2B5EF4-FFF2-40B4-BE49-F238E27FC236}">
              <a16:creationId xmlns:a16="http://schemas.microsoft.com/office/drawing/2014/main" id="{00000000-0008-0000-0000-00002F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704" name="Texto 17" hidden="1">
          <a:extLst>
            <a:ext uri="{FF2B5EF4-FFF2-40B4-BE49-F238E27FC236}">
              <a16:creationId xmlns:a16="http://schemas.microsoft.com/office/drawing/2014/main" id="{00000000-0008-0000-0000-000030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705" name="Texto 17" hidden="1">
          <a:extLst>
            <a:ext uri="{FF2B5EF4-FFF2-40B4-BE49-F238E27FC236}">
              <a16:creationId xmlns:a16="http://schemas.microsoft.com/office/drawing/2014/main" id="{00000000-0008-0000-0000-000031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706" name="Texto 17" hidden="1">
          <a:extLst>
            <a:ext uri="{FF2B5EF4-FFF2-40B4-BE49-F238E27FC236}">
              <a16:creationId xmlns:a16="http://schemas.microsoft.com/office/drawing/2014/main" id="{00000000-0008-0000-0000-000032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707" name="Texto 17" hidden="1">
          <a:extLst>
            <a:ext uri="{FF2B5EF4-FFF2-40B4-BE49-F238E27FC236}">
              <a16:creationId xmlns:a16="http://schemas.microsoft.com/office/drawing/2014/main" id="{00000000-0008-0000-0000-000033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08" name="Texto 17" hidden="1">
          <a:extLst>
            <a:ext uri="{FF2B5EF4-FFF2-40B4-BE49-F238E27FC236}">
              <a16:creationId xmlns:a16="http://schemas.microsoft.com/office/drawing/2014/main" id="{00000000-0008-0000-0000-000034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09" name="Texto 17" hidden="1">
          <a:extLst>
            <a:ext uri="{FF2B5EF4-FFF2-40B4-BE49-F238E27FC236}">
              <a16:creationId xmlns:a16="http://schemas.microsoft.com/office/drawing/2014/main" id="{00000000-0008-0000-0000-000035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10" name="Texto 17" hidden="1">
          <a:extLst>
            <a:ext uri="{FF2B5EF4-FFF2-40B4-BE49-F238E27FC236}">
              <a16:creationId xmlns:a16="http://schemas.microsoft.com/office/drawing/2014/main" id="{00000000-0008-0000-0000-000036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11" name="Texto 17" hidden="1">
          <a:extLst>
            <a:ext uri="{FF2B5EF4-FFF2-40B4-BE49-F238E27FC236}">
              <a16:creationId xmlns:a16="http://schemas.microsoft.com/office/drawing/2014/main" id="{00000000-0008-0000-0000-000037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12" name="Texto 17" hidden="1">
          <a:extLst>
            <a:ext uri="{FF2B5EF4-FFF2-40B4-BE49-F238E27FC236}">
              <a16:creationId xmlns:a16="http://schemas.microsoft.com/office/drawing/2014/main" id="{00000000-0008-0000-0000-000038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13" name="Texto 17" hidden="1">
          <a:extLst>
            <a:ext uri="{FF2B5EF4-FFF2-40B4-BE49-F238E27FC236}">
              <a16:creationId xmlns:a16="http://schemas.microsoft.com/office/drawing/2014/main" id="{00000000-0008-0000-0000-000039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14" name="Texto 17" hidden="1">
          <a:extLst>
            <a:ext uri="{FF2B5EF4-FFF2-40B4-BE49-F238E27FC236}">
              <a16:creationId xmlns:a16="http://schemas.microsoft.com/office/drawing/2014/main" id="{00000000-0008-0000-0000-00003A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6715" name="Texto 17" hidden="1">
          <a:extLst>
            <a:ext uri="{FF2B5EF4-FFF2-40B4-BE49-F238E27FC236}">
              <a16:creationId xmlns:a16="http://schemas.microsoft.com/office/drawing/2014/main" id="{00000000-0008-0000-0000-00003B1A0000}"/>
            </a:ext>
          </a:extLst>
        </xdr:cNvPr>
        <xdr:cNvSpPr txBox="1">
          <a:spLocks noChangeArrowheads="1"/>
        </xdr:cNvSpPr>
      </xdr:nvSpPr>
      <xdr:spPr bwMode="auto">
        <a:xfrm>
          <a:off x="55245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16" name="Texto 17" hidden="1">
          <a:extLst>
            <a:ext uri="{FF2B5EF4-FFF2-40B4-BE49-F238E27FC236}">
              <a16:creationId xmlns:a16="http://schemas.microsoft.com/office/drawing/2014/main" id="{00000000-0008-0000-0000-00003C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17" name="Texto 17" hidden="1">
          <a:extLst>
            <a:ext uri="{FF2B5EF4-FFF2-40B4-BE49-F238E27FC236}">
              <a16:creationId xmlns:a16="http://schemas.microsoft.com/office/drawing/2014/main" id="{00000000-0008-0000-0000-00003D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18" name="Texto 17" hidden="1">
          <a:extLst>
            <a:ext uri="{FF2B5EF4-FFF2-40B4-BE49-F238E27FC236}">
              <a16:creationId xmlns:a16="http://schemas.microsoft.com/office/drawing/2014/main" id="{00000000-0008-0000-0000-00003E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19" name="Texto 17" hidden="1">
          <a:extLst>
            <a:ext uri="{FF2B5EF4-FFF2-40B4-BE49-F238E27FC236}">
              <a16:creationId xmlns:a16="http://schemas.microsoft.com/office/drawing/2014/main" id="{00000000-0008-0000-0000-00003F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20" name="Texto 17" hidden="1">
          <a:extLst>
            <a:ext uri="{FF2B5EF4-FFF2-40B4-BE49-F238E27FC236}">
              <a16:creationId xmlns:a16="http://schemas.microsoft.com/office/drawing/2014/main" id="{00000000-0008-0000-0000-000040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21" name="Texto 17" hidden="1">
          <a:extLst>
            <a:ext uri="{FF2B5EF4-FFF2-40B4-BE49-F238E27FC236}">
              <a16:creationId xmlns:a16="http://schemas.microsoft.com/office/drawing/2014/main" id="{00000000-0008-0000-0000-000041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22" name="Texto 17" hidden="1">
          <a:extLst>
            <a:ext uri="{FF2B5EF4-FFF2-40B4-BE49-F238E27FC236}">
              <a16:creationId xmlns:a16="http://schemas.microsoft.com/office/drawing/2014/main" id="{00000000-0008-0000-0000-000042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23" name="Texto 17" hidden="1">
          <a:extLst>
            <a:ext uri="{FF2B5EF4-FFF2-40B4-BE49-F238E27FC236}">
              <a16:creationId xmlns:a16="http://schemas.microsoft.com/office/drawing/2014/main" id="{00000000-0008-0000-0000-000043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724" name="Texto 17" hidden="1">
          <a:extLst>
            <a:ext uri="{FF2B5EF4-FFF2-40B4-BE49-F238E27FC236}">
              <a16:creationId xmlns:a16="http://schemas.microsoft.com/office/drawing/2014/main" id="{00000000-0008-0000-0000-000044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725" name="Texto 17" hidden="1">
          <a:extLst>
            <a:ext uri="{FF2B5EF4-FFF2-40B4-BE49-F238E27FC236}">
              <a16:creationId xmlns:a16="http://schemas.microsoft.com/office/drawing/2014/main" id="{00000000-0008-0000-0000-000045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726" name="Texto 17" hidden="1">
          <a:extLst>
            <a:ext uri="{FF2B5EF4-FFF2-40B4-BE49-F238E27FC236}">
              <a16:creationId xmlns:a16="http://schemas.microsoft.com/office/drawing/2014/main" id="{00000000-0008-0000-0000-000046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727" name="Texto 17" hidden="1">
          <a:extLst>
            <a:ext uri="{FF2B5EF4-FFF2-40B4-BE49-F238E27FC236}">
              <a16:creationId xmlns:a16="http://schemas.microsoft.com/office/drawing/2014/main" id="{00000000-0008-0000-0000-000047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728" name="Texto 17" hidden="1">
          <a:extLst>
            <a:ext uri="{FF2B5EF4-FFF2-40B4-BE49-F238E27FC236}">
              <a16:creationId xmlns:a16="http://schemas.microsoft.com/office/drawing/2014/main" id="{00000000-0008-0000-0000-000048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729" name="Texto 17" hidden="1">
          <a:extLst>
            <a:ext uri="{FF2B5EF4-FFF2-40B4-BE49-F238E27FC236}">
              <a16:creationId xmlns:a16="http://schemas.microsoft.com/office/drawing/2014/main" id="{00000000-0008-0000-0000-000049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30" name="Texto 17" hidden="1">
          <a:extLst>
            <a:ext uri="{FF2B5EF4-FFF2-40B4-BE49-F238E27FC236}">
              <a16:creationId xmlns:a16="http://schemas.microsoft.com/office/drawing/2014/main" id="{00000000-0008-0000-0000-00004A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31" name="Texto 17" hidden="1">
          <a:extLst>
            <a:ext uri="{FF2B5EF4-FFF2-40B4-BE49-F238E27FC236}">
              <a16:creationId xmlns:a16="http://schemas.microsoft.com/office/drawing/2014/main" id="{00000000-0008-0000-0000-00004B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32" name="Texto 17" hidden="1">
          <a:extLst>
            <a:ext uri="{FF2B5EF4-FFF2-40B4-BE49-F238E27FC236}">
              <a16:creationId xmlns:a16="http://schemas.microsoft.com/office/drawing/2014/main" id="{00000000-0008-0000-0000-00004C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33" name="Texto 17" hidden="1">
          <a:extLst>
            <a:ext uri="{FF2B5EF4-FFF2-40B4-BE49-F238E27FC236}">
              <a16:creationId xmlns:a16="http://schemas.microsoft.com/office/drawing/2014/main" id="{00000000-0008-0000-0000-00004D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34" name="Texto 17" hidden="1">
          <a:extLst>
            <a:ext uri="{FF2B5EF4-FFF2-40B4-BE49-F238E27FC236}">
              <a16:creationId xmlns:a16="http://schemas.microsoft.com/office/drawing/2014/main" id="{00000000-0008-0000-0000-00004E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35" name="Texto 17" hidden="1">
          <a:extLst>
            <a:ext uri="{FF2B5EF4-FFF2-40B4-BE49-F238E27FC236}">
              <a16:creationId xmlns:a16="http://schemas.microsoft.com/office/drawing/2014/main" id="{00000000-0008-0000-0000-00004F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36" name="Texto 17" hidden="1">
          <a:extLst>
            <a:ext uri="{FF2B5EF4-FFF2-40B4-BE49-F238E27FC236}">
              <a16:creationId xmlns:a16="http://schemas.microsoft.com/office/drawing/2014/main" id="{00000000-0008-0000-0000-000050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37" name="Texto 17" hidden="1">
          <a:extLst>
            <a:ext uri="{FF2B5EF4-FFF2-40B4-BE49-F238E27FC236}">
              <a16:creationId xmlns:a16="http://schemas.microsoft.com/office/drawing/2014/main" id="{00000000-0008-0000-0000-000051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738" name="Texto 17" hidden="1">
          <a:extLst>
            <a:ext uri="{FF2B5EF4-FFF2-40B4-BE49-F238E27FC236}">
              <a16:creationId xmlns:a16="http://schemas.microsoft.com/office/drawing/2014/main" id="{00000000-0008-0000-0000-000052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739" name="Texto 17" hidden="1">
          <a:extLst>
            <a:ext uri="{FF2B5EF4-FFF2-40B4-BE49-F238E27FC236}">
              <a16:creationId xmlns:a16="http://schemas.microsoft.com/office/drawing/2014/main" id="{00000000-0008-0000-0000-000053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740" name="Texto 17" hidden="1">
          <a:extLst>
            <a:ext uri="{FF2B5EF4-FFF2-40B4-BE49-F238E27FC236}">
              <a16:creationId xmlns:a16="http://schemas.microsoft.com/office/drawing/2014/main" id="{00000000-0008-0000-0000-000054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741" name="Texto 17" hidden="1">
          <a:extLst>
            <a:ext uri="{FF2B5EF4-FFF2-40B4-BE49-F238E27FC236}">
              <a16:creationId xmlns:a16="http://schemas.microsoft.com/office/drawing/2014/main" id="{00000000-0008-0000-0000-000055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742" name="Texto 17" hidden="1">
          <a:extLst>
            <a:ext uri="{FF2B5EF4-FFF2-40B4-BE49-F238E27FC236}">
              <a16:creationId xmlns:a16="http://schemas.microsoft.com/office/drawing/2014/main" id="{00000000-0008-0000-0000-000056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743" name="Texto 17" hidden="1">
          <a:extLst>
            <a:ext uri="{FF2B5EF4-FFF2-40B4-BE49-F238E27FC236}">
              <a16:creationId xmlns:a16="http://schemas.microsoft.com/office/drawing/2014/main" id="{00000000-0008-0000-0000-000057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44" name="Texto 17" hidden="1">
          <a:extLst>
            <a:ext uri="{FF2B5EF4-FFF2-40B4-BE49-F238E27FC236}">
              <a16:creationId xmlns:a16="http://schemas.microsoft.com/office/drawing/2014/main" id="{00000000-0008-0000-0000-000058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45" name="Texto 17" hidden="1">
          <a:extLst>
            <a:ext uri="{FF2B5EF4-FFF2-40B4-BE49-F238E27FC236}">
              <a16:creationId xmlns:a16="http://schemas.microsoft.com/office/drawing/2014/main" id="{00000000-0008-0000-0000-000059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46" name="Texto 17" hidden="1">
          <a:extLst>
            <a:ext uri="{FF2B5EF4-FFF2-40B4-BE49-F238E27FC236}">
              <a16:creationId xmlns:a16="http://schemas.microsoft.com/office/drawing/2014/main" id="{00000000-0008-0000-0000-00005A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47" name="Texto 17" hidden="1">
          <a:extLst>
            <a:ext uri="{FF2B5EF4-FFF2-40B4-BE49-F238E27FC236}">
              <a16:creationId xmlns:a16="http://schemas.microsoft.com/office/drawing/2014/main" id="{00000000-0008-0000-0000-00005B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48" name="Texto 17" hidden="1">
          <a:extLst>
            <a:ext uri="{FF2B5EF4-FFF2-40B4-BE49-F238E27FC236}">
              <a16:creationId xmlns:a16="http://schemas.microsoft.com/office/drawing/2014/main" id="{00000000-0008-0000-0000-00005C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49" name="Texto 17" hidden="1">
          <a:extLst>
            <a:ext uri="{FF2B5EF4-FFF2-40B4-BE49-F238E27FC236}">
              <a16:creationId xmlns:a16="http://schemas.microsoft.com/office/drawing/2014/main" id="{00000000-0008-0000-0000-00005D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50" name="Texto 17" hidden="1">
          <a:extLst>
            <a:ext uri="{FF2B5EF4-FFF2-40B4-BE49-F238E27FC236}">
              <a16:creationId xmlns:a16="http://schemas.microsoft.com/office/drawing/2014/main" id="{00000000-0008-0000-0000-00005E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6751" name="Texto 17" hidden="1">
          <a:extLst>
            <a:ext uri="{FF2B5EF4-FFF2-40B4-BE49-F238E27FC236}">
              <a16:creationId xmlns:a16="http://schemas.microsoft.com/office/drawing/2014/main" id="{00000000-0008-0000-0000-00005F1A0000}"/>
            </a:ext>
          </a:extLst>
        </xdr:cNvPr>
        <xdr:cNvSpPr txBox="1">
          <a:spLocks noChangeArrowheads="1"/>
        </xdr:cNvSpPr>
      </xdr:nvSpPr>
      <xdr:spPr bwMode="auto">
        <a:xfrm>
          <a:off x="55245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52" name="Texto 17" hidden="1">
          <a:extLst>
            <a:ext uri="{FF2B5EF4-FFF2-40B4-BE49-F238E27FC236}">
              <a16:creationId xmlns:a16="http://schemas.microsoft.com/office/drawing/2014/main" id="{00000000-0008-0000-0000-000060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53" name="Texto 17" hidden="1">
          <a:extLst>
            <a:ext uri="{FF2B5EF4-FFF2-40B4-BE49-F238E27FC236}">
              <a16:creationId xmlns:a16="http://schemas.microsoft.com/office/drawing/2014/main" id="{00000000-0008-0000-0000-000061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54" name="Texto 17" hidden="1">
          <a:extLst>
            <a:ext uri="{FF2B5EF4-FFF2-40B4-BE49-F238E27FC236}">
              <a16:creationId xmlns:a16="http://schemas.microsoft.com/office/drawing/2014/main" id="{00000000-0008-0000-0000-000062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55" name="Texto 17" hidden="1">
          <a:extLst>
            <a:ext uri="{FF2B5EF4-FFF2-40B4-BE49-F238E27FC236}">
              <a16:creationId xmlns:a16="http://schemas.microsoft.com/office/drawing/2014/main" id="{00000000-0008-0000-0000-000063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56" name="Texto 17" hidden="1">
          <a:extLst>
            <a:ext uri="{FF2B5EF4-FFF2-40B4-BE49-F238E27FC236}">
              <a16:creationId xmlns:a16="http://schemas.microsoft.com/office/drawing/2014/main" id="{00000000-0008-0000-0000-000064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57" name="Texto 17" hidden="1">
          <a:extLst>
            <a:ext uri="{FF2B5EF4-FFF2-40B4-BE49-F238E27FC236}">
              <a16:creationId xmlns:a16="http://schemas.microsoft.com/office/drawing/2014/main" id="{00000000-0008-0000-0000-000065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58" name="Texto 17" hidden="1">
          <a:extLst>
            <a:ext uri="{FF2B5EF4-FFF2-40B4-BE49-F238E27FC236}">
              <a16:creationId xmlns:a16="http://schemas.microsoft.com/office/drawing/2014/main" id="{00000000-0008-0000-0000-000066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59" name="Texto 17" hidden="1">
          <a:extLst>
            <a:ext uri="{FF2B5EF4-FFF2-40B4-BE49-F238E27FC236}">
              <a16:creationId xmlns:a16="http://schemas.microsoft.com/office/drawing/2014/main" id="{00000000-0008-0000-0000-000067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760" name="Texto 17" hidden="1">
          <a:extLst>
            <a:ext uri="{FF2B5EF4-FFF2-40B4-BE49-F238E27FC236}">
              <a16:creationId xmlns:a16="http://schemas.microsoft.com/office/drawing/2014/main" id="{00000000-0008-0000-0000-000068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761" name="Texto 17" hidden="1">
          <a:extLst>
            <a:ext uri="{FF2B5EF4-FFF2-40B4-BE49-F238E27FC236}">
              <a16:creationId xmlns:a16="http://schemas.microsoft.com/office/drawing/2014/main" id="{00000000-0008-0000-0000-000069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762" name="Texto 17" hidden="1">
          <a:extLst>
            <a:ext uri="{FF2B5EF4-FFF2-40B4-BE49-F238E27FC236}">
              <a16:creationId xmlns:a16="http://schemas.microsoft.com/office/drawing/2014/main" id="{00000000-0008-0000-0000-00006A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763" name="Texto 17" hidden="1">
          <a:extLst>
            <a:ext uri="{FF2B5EF4-FFF2-40B4-BE49-F238E27FC236}">
              <a16:creationId xmlns:a16="http://schemas.microsoft.com/office/drawing/2014/main" id="{00000000-0008-0000-0000-00006B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764" name="Texto 17" hidden="1">
          <a:extLst>
            <a:ext uri="{FF2B5EF4-FFF2-40B4-BE49-F238E27FC236}">
              <a16:creationId xmlns:a16="http://schemas.microsoft.com/office/drawing/2014/main" id="{00000000-0008-0000-0000-00006C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765" name="Texto 17" hidden="1">
          <a:extLst>
            <a:ext uri="{FF2B5EF4-FFF2-40B4-BE49-F238E27FC236}">
              <a16:creationId xmlns:a16="http://schemas.microsoft.com/office/drawing/2014/main" id="{00000000-0008-0000-0000-00006D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66" name="Texto 17" hidden="1">
          <a:extLst>
            <a:ext uri="{FF2B5EF4-FFF2-40B4-BE49-F238E27FC236}">
              <a16:creationId xmlns:a16="http://schemas.microsoft.com/office/drawing/2014/main" id="{00000000-0008-0000-0000-00006E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67" name="Texto 17" hidden="1">
          <a:extLst>
            <a:ext uri="{FF2B5EF4-FFF2-40B4-BE49-F238E27FC236}">
              <a16:creationId xmlns:a16="http://schemas.microsoft.com/office/drawing/2014/main" id="{00000000-0008-0000-0000-00006F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68" name="Texto 17" hidden="1">
          <a:extLst>
            <a:ext uri="{FF2B5EF4-FFF2-40B4-BE49-F238E27FC236}">
              <a16:creationId xmlns:a16="http://schemas.microsoft.com/office/drawing/2014/main" id="{00000000-0008-0000-0000-000070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69" name="Texto 17" hidden="1">
          <a:extLst>
            <a:ext uri="{FF2B5EF4-FFF2-40B4-BE49-F238E27FC236}">
              <a16:creationId xmlns:a16="http://schemas.microsoft.com/office/drawing/2014/main" id="{00000000-0008-0000-0000-000071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70" name="Texto 17" hidden="1">
          <a:extLst>
            <a:ext uri="{FF2B5EF4-FFF2-40B4-BE49-F238E27FC236}">
              <a16:creationId xmlns:a16="http://schemas.microsoft.com/office/drawing/2014/main" id="{00000000-0008-0000-0000-000072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71" name="Texto 17" hidden="1">
          <a:extLst>
            <a:ext uri="{FF2B5EF4-FFF2-40B4-BE49-F238E27FC236}">
              <a16:creationId xmlns:a16="http://schemas.microsoft.com/office/drawing/2014/main" id="{00000000-0008-0000-0000-000073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72" name="Texto 17" hidden="1">
          <a:extLst>
            <a:ext uri="{FF2B5EF4-FFF2-40B4-BE49-F238E27FC236}">
              <a16:creationId xmlns:a16="http://schemas.microsoft.com/office/drawing/2014/main" id="{00000000-0008-0000-0000-000074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73" name="Texto 17" hidden="1">
          <a:extLst>
            <a:ext uri="{FF2B5EF4-FFF2-40B4-BE49-F238E27FC236}">
              <a16:creationId xmlns:a16="http://schemas.microsoft.com/office/drawing/2014/main" id="{00000000-0008-0000-0000-000075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774" name="Texto 17" hidden="1">
          <a:extLst>
            <a:ext uri="{FF2B5EF4-FFF2-40B4-BE49-F238E27FC236}">
              <a16:creationId xmlns:a16="http://schemas.microsoft.com/office/drawing/2014/main" id="{00000000-0008-0000-0000-000076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775" name="Texto 17" hidden="1">
          <a:extLst>
            <a:ext uri="{FF2B5EF4-FFF2-40B4-BE49-F238E27FC236}">
              <a16:creationId xmlns:a16="http://schemas.microsoft.com/office/drawing/2014/main" id="{00000000-0008-0000-0000-000077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776" name="Texto 17" hidden="1">
          <a:extLst>
            <a:ext uri="{FF2B5EF4-FFF2-40B4-BE49-F238E27FC236}">
              <a16:creationId xmlns:a16="http://schemas.microsoft.com/office/drawing/2014/main" id="{00000000-0008-0000-0000-000078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777" name="Texto 17" hidden="1">
          <a:extLst>
            <a:ext uri="{FF2B5EF4-FFF2-40B4-BE49-F238E27FC236}">
              <a16:creationId xmlns:a16="http://schemas.microsoft.com/office/drawing/2014/main" id="{00000000-0008-0000-0000-000079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778" name="Texto 17" hidden="1">
          <a:extLst>
            <a:ext uri="{FF2B5EF4-FFF2-40B4-BE49-F238E27FC236}">
              <a16:creationId xmlns:a16="http://schemas.microsoft.com/office/drawing/2014/main" id="{00000000-0008-0000-0000-00007A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779" name="Texto 17" hidden="1">
          <a:extLst>
            <a:ext uri="{FF2B5EF4-FFF2-40B4-BE49-F238E27FC236}">
              <a16:creationId xmlns:a16="http://schemas.microsoft.com/office/drawing/2014/main" id="{00000000-0008-0000-0000-00007B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80" name="Texto 17" hidden="1">
          <a:extLst>
            <a:ext uri="{FF2B5EF4-FFF2-40B4-BE49-F238E27FC236}">
              <a16:creationId xmlns:a16="http://schemas.microsoft.com/office/drawing/2014/main" id="{00000000-0008-0000-0000-00007C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81" name="Texto 17" hidden="1">
          <a:extLst>
            <a:ext uri="{FF2B5EF4-FFF2-40B4-BE49-F238E27FC236}">
              <a16:creationId xmlns:a16="http://schemas.microsoft.com/office/drawing/2014/main" id="{00000000-0008-0000-0000-00007D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82" name="Texto 17" hidden="1">
          <a:extLst>
            <a:ext uri="{FF2B5EF4-FFF2-40B4-BE49-F238E27FC236}">
              <a16:creationId xmlns:a16="http://schemas.microsoft.com/office/drawing/2014/main" id="{00000000-0008-0000-0000-00007E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83" name="Texto 17" hidden="1">
          <a:extLst>
            <a:ext uri="{FF2B5EF4-FFF2-40B4-BE49-F238E27FC236}">
              <a16:creationId xmlns:a16="http://schemas.microsoft.com/office/drawing/2014/main" id="{00000000-0008-0000-0000-00007F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84" name="Texto 17" hidden="1">
          <a:extLst>
            <a:ext uri="{FF2B5EF4-FFF2-40B4-BE49-F238E27FC236}">
              <a16:creationId xmlns:a16="http://schemas.microsoft.com/office/drawing/2014/main" id="{00000000-0008-0000-0000-000080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85" name="Texto 17" hidden="1">
          <a:extLst>
            <a:ext uri="{FF2B5EF4-FFF2-40B4-BE49-F238E27FC236}">
              <a16:creationId xmlns:a16="http://schemas.microsoft.com/office/drawing/2014/main" id="{00000000-0008-0000-0000-000081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86" name="Texto 17" hidden="1">
          <a:extLst>
            <a:ext uri="{FF2B5EF4-FFF2-40B4-BE49-F238E27FC236}">
              <a16:creationId xmlns:a16="http://schemas.microsoft.com/office/drawing/2014/main" id="{00000000-0008-0000-0000-000082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6787" name="Texto 17" hidden="1">
          <a:extLst>
            <a:ext uri="{FF2B5EF4-FFF2-40B4-BE49-F238E27FC236}">
              <a16:creationId xmlns:a16="http://schemas.microsoft.com/office/drawing/2014/main" id="{00000000-0008-0000-0000-0000831A0000}"/>
            </a:ext>
          </a:extLst>
        </xdr:cNvPr>
        <xdr:cNvSpPr txBox="1">
          <a:spLocks noChangeArrowheads="1"/>
        </xdr:cNvSpPr>
      </xdr:nvSpPr>
      <xdr:spPr bwMode="auto">
        <a:xfrm>
          <a:off x="55245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88" name="Texto 17" hidden="1">
          <a:extLst>
            <a:ext uri="{FF2B5EF4-FFF2-40B4-BE49-F238E27FC236}">
              <a16:creationId xmlns:a16="http://schemas.microsoft.com/office/drawing/2014/main" id="{00000000-0008-0000-0000-000084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89" name="Texto 17" hidden="1">
          <a:extLst>
            <a:ext uri="{FF2B5EF4-FFF2-40B4-BE49-F238E27FC236}">
              <a16:creationId xmlns:a16="http://schemas.microsoft.com/office/drawing/2014/main" id="{00000000-0008-0000-0000-000085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90" name="Texto 17" hidden="1">
          <a:extLst>
            <a:ext uri="{FF2B5EF4-FFF2-40B4-BE49-F238E27FC236}">
              <a16:creationId xmlns:a16="http://schemas.microsoft.com/office/drawing/2014/main" id="{00000000-0008-0000-0000-000086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91" name="Texto 17" hidden="1">
          <a:extLst>
            <a:ext uri="{FF2B5EF4-FFF2-40B4-BE49-F238E27FC236}">
              <a16:creationId xmlns:a16="http://schemas.microsoft.com/office/drawing/2014/main" id="{00000000-0008-0000-0000-000087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92" name="Texto 17" hidden="1">
          <a:extLst>
            <a:ext uri="{FF2B5EF4-FFF2-40B4-BE49-F238E27FC236}">
              <a16:creationId xmlns:a16="http://schemas.microsoft.com/office/drawing/2014/main" id="{00000000-0008-0000-0000-000088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93" name="Texto 17" hidden="1">
          <a:extLst>
            <a:ext uri="{FF2B5EF4-FFF2-40B4-BE49-F238E27FC236}">
              <a16:creationId xmlns:a16="http://schemas.microsoft.com/office/drawing/2014/main" id="{00000000-0008-0000-0000-000089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94" name="Texto 17" hidden="1">
          <a:extLst>
            <a:ext uri="{FF2B5EF4-FFF2-40B4-BE49-F238E27FC236}">
              <a16:creationId xmlns:a16="http://schemas.microsoft.com/office/drawing/2014/main" id="{00000000-0008-0000-0000-00008A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95" name="Texto 17" hidden="1">
          <a:extLst>
            <a:ext uri="{FF2B5EF4-FFF2-40B4-BE49-F238E27FC236}">
              <a16:creationId xmlns:a16="http://schemas.microsoft.com/office/drawing/2014/main" id="{00000000-0008-0000-0000-00008B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796" name="Texto 17" hidden="1">
          <a:extLst>
            <a:ext uri="{FF2B5EF4-FFF2-40B4-BE49-F238E27FC236}">
              <a16:creationId xmlns:a16="http://schemas.microsoft.com/office/drawing/2014/main" id="{00000000-0008-0000-0000-00008C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797" name="Texto 17" hidden="1">
          <a:extLst>
            <a:ext uri="{FF2B5EF4-FFF2-40B4-BE49-F238E27FC236}">
              <a16:creationId xmlns:a16="http://schemas.microsoft.com/office/drawing/2014/main" id="{00000000-0008-0000-0000-00008D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798" name="Texto 17" hidden="1">
          <a:extLst>
            <a:ext uri="{FF2B5EF4-FFF2-40B4-BE49-F238E27FC236}">
              <a16:creationId xmlns:a16="http://schemas.microsoft.com/office/drawing/2014/main" id="{00000000-0008-0000-0000-00008E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799" name="Texto 17" hidden="1">
          <a:extLst>
            <a:ext uri="{FF2B5EF4-FFF2-40B4-BE49-F238E27FC236}">
              <a16:creationId xmlns:a16="http://schemas.microsoft.com/office/drawing/2014/main" id="{00000000-0008-0000-0000-00008F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800" name="Texto 17" hidden="1">
          <a:extLst>
            <a:ext uri="{FF2B5EF4-FFF2-40B4-BE49-F238E27FC236}">
              <a16:creationId xmlns:a16="http://schemas.microsoft.com/office/drawing/2014/main" id="{00000000-0008-0000-0000-000090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801" name="Texto 17" hidden="1">
          <a:extLst>
            <a:ext uri="{FF2B5EF4-FFF2-40B4-BE49-F238E27FC236}">
              <a16:creationId xmlns:a16="http://schemas.microsoft.com/office/drawing/2014/main" id="{00000000-0008-0000-0000-000091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802" name="Texto 17" hidden="1">
          <a:extLst>
            <a:ext uri="{FF2B5EF4-FFF2-40B4-BE49-F238E27FC236}">
              <a16:creationId xmlns:a16="http://schemas.microsoft.com/office/drawing/2014/main" id="{00000000-0008-0000-0000-000092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803" name="Texto 17" hidden="1">
          <a:extLst>
            <a:ext uri="{FF2B5EF4-FFF2-40B4-BE49-F238E27FC236}">
              <a16:creationId xmlns:a16="http://schemas.microsoft.com/office/drawing/2014/main" id="{00000000-0008-0000-0000-000093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804" name="Texto 17" hidden="1">
          <a:extLst>
            <a:ext uri="{FF2B5EF4-FFF2-40B4-BE49-F238E27FC236}">
              <a16:creationId xmlns:a16="http://schemas.microsoft.com/office/drawing/2014/main" id="{00000000-0008-0000-0000-000094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805" name="Texto 17" hidden="1">
          <a:extLst>
            <a:ext uri="{FF2B5EF4-FFF2-40B4-BE49-F238E27FC236}">
              <a16:creationId xmlns:a16="http://schemas.microsoft.com/office/drawing/2014/main" id="{00000000-0008-0000-0000-000095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806" name="Texto 17" hidden="1">
          <a:extLst>
            <a:ext uri="{FF2B5EF4-FFF2-40B4-BE49-F238E27FC236}">
              <a16:creationId xmlns:a16="http://schemas.microsoft.com/office/drawing/2014/main" id="{00000000-0008-0000-0000-000096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807" name="Texto 17" hidden="1">
          <a:extLst>
            <a:ext uri="{FF2B5EF4-FFF2-40B4-BE49-F238E27FC236}">
              <a16:creationId xmlns:a16="http://schemas.microsoft.com/office/drawing/2014/main" id="{00000000-0008-0000-0000-000097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808" name="Texto 17" hidden="1">
          <a:extLst>
            <a:ext uri="{FF2B5EF4-FFF2-40B4-BE49-F238E27FC236}">
              <a16:creationId xmlns:a16="http://schemas.microsoft.com/office/drawing/2014/main" id="{00000000-0008-0000-0000-000098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809" name="Texto 17" hidden="1">
          <a:extLst>
            <a:ext uri="{FF2B5EF4-FFF2-40B4-BE49-F238E27FC236}">
              <a16:creationId xmlns:a16="http://schemas.microsoft.com/office/drawing/2014/main" id="{00000000-0008-0000-0000-000099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810" name="Texto 17" hidden="1">
          <a:extLst>
            <a:ext uri="{FF2B5EF4-FFF2-40B4-BE49-F238E27FC236}">
              <a16:creationId xmlns:a16="http://schemas.microsoft.com/office/drawing/2014/main" id="{00000000-0008-0000-0000-00009A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811" name="Texto 17" hidden="1">
          <a:extLst>
            <a:ext uri="{FF2B5EF4-FFF2-40B4-BE49-F238E27FC236}">
              <a16:creationId xmlns:a16="http://schemas.microsoft.com/office/drawing/2014/main" id="{00000000-0008-0000-0000-00009B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812" name="Texto 17" hidden="1">
          <a:extLst>
            <a:ext uri="{FF2B5EF4-FFF2-40B4-BE49-F238E27FC236}">
              <a16:creationId xmlns:a16="http://schemas.microsoft.com/office/drawing/2014/main" id="{00000000-0008-0000-0000-00009C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813" name="Texto 17" hidden="1">
          <a:extLst>
            <a:ext uri="{FF2B5EF4-FFF2-40B4-BE49-F238E27FC236}">
              <a16:creationId xmlns:a16="http://schemas.microsoft.com/office/drawing/2014/main" id="{00000000-0008-0000-0000-00009D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814" name="Texto 17" hidden="1">
          <a:extLst>
            <a:ext uri="{FF2B5EF4-FFF2-40B4-BE49-F238E27FC236}">
              <a16:creationId xmlns:a16="http://schemas.microsoft.com/office/drawing/2014/main" id="{00000000-0008-0000-0000-00009E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815" name="Texto 17" hidden="1">
          <a:extLst>
            <a:ext uri="{FF2B5EF4-FFF2-40B4-BE49-F238E27FC236}">
              <a16:creationId xmlns:a16="http://schemas.microsoft.com/office/drawing/2014/main" id="{00000000-0008-0000-0000-00009F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816" name="Texto 17" hidden="1">
          <a:extLst>
            <a:ext uri="{FF2B5EF4-FFF2-40B4-BE49-F238E27FC236}">
              <a16:creationId xmlns:a16="http://schemas.microsoft.com/office/drawing/2014/main" id="{00000000-0008-0000-0000-0000A0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817" name="Texto 17" hidden="1">
          <a:extLst>
            <a:ext uri="{FF2B5EF4-FFF2-40B4-BE49-F238E27FC236}">
              <a16:creationId xmlns:a16="http://schemas.microsoft.com/office/drawing/2014/main" id="{00000000-0008-0000-0000-0000A1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818" name="Texto 17" hidden="1">
          <a:extLst>
            <a:ext uri="{FF2B5EF4-FFF2-40B4-BE49-F238E27FC236}">
              <a16:creationId xmlns:a16="http://schemas.microsoft.com/office/drawing/2014/main" id="{00000000-0008-0000-0000-0000A2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819" name="Texto 17" hidden="1">
          <a:extLst>
            <a:ext uri="{FF2B5EF4-FFF2-40B4-BE49-F238E27FC236}">
              <a16:creationId xmlns:a16="http://schemas.microsoft.com/office/drawing/2014/main" id="{00000000-0008-0000-0000-0000A3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820" name="Texto 17" hidden="1">
          <a:extLst>
            <a:ext uri="{FF2B5EF4-FFF2-40B4-BE49-F238E27FC236}">
              <a16:creationId xmlns:a16="http://schemas.microsoft.com/office/drawing/2014/main" id="{00000000-0008-0000-0000-0000A4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821" name="Texto 17" hidden="1">
          <a:extLst>
            <a:ext uri="{FF2B5EF4-FFF2-40B4-BE49-F238E27FC236}">
              <a16:creationId xmlns:a16="http://schemas.microsoft.com/office/drawing/2014/main" id="{00000000-0008-0000-0000-0000A5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822" name="Texto 17" hidden="1">
          <a:extLst>
            <a:ext uri="{FF2B5EF4-FFF2-40B4-BE49-F238E27FC236}">
              <a16:creationId xmlns:a16="http://schemas.microsoft.com/office/drawing/2014/main" id="{00000000-0008-0000-0000-0000A6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6823" name="Texto 17" hidden="1">
          <a:extLst>
            <a:ext uri="{FF2B5EF4-FFF2-40B4-BE49-F238E27FC236}">
              <a16:creationId xmlns:a16="http://schemas.microsoft.com/office/drawing/2014/main" id="{00000000-0008-0000-0000-0000A71A0000}"/>
            </a:ext>
          </a:extLst>
        </xdr:cNvPr>
        <xdr:cNvSpPr txBox="1">
          <a:spLocks noChangeArrowheads="1"/>
        </xdr:cNvSpPr>
      </xdr:nvSpPr>
      <xdr:spPr bwMode="auto">
        <a:xfrm>
          <a:off x="552450" y="66372441"/>
          <a:ext cx="1333500" cy="238125"/>
        </a:xfrm>
        <a:prstGeom prst="rect">
          <a:avLst/>
        </a:prstGeom>
        <a:noFill/>
        <a:ln w="9525">
          <a:noFill/>
          <a:miter lim="800000"/>
          <a:headEnd/>
          <a:tailEnd/>
        </a:ln>
      </xdr:spPr>
    </xdr:sp>
    <xdr:clientData/>
  </xdr:oneCellAnchor>
  <xdr:oneCellAnchor>
    <xdr:from>
      <xdr:col>0</xdr:col>
      <xdr:colOff>1828800</xdr:colOff>
      <xdr:row>71</xdr:row>
      <xdr:rowOff>0</xdr:rowOff>
    </xdr:from>
    <xdr:ext cx="1333500" cy="238125"/>
    <xdr:sp macro="" textlink="">
      <xdr:nvSpPr>
        <xdr:cNvPr id="6824" name="Texto 17" hidden="1">
          <a:extLst>
            <a:ext uri="{FF2B5EF4-FFF2-40B4-BE49-F238E27FC236}">
              <a16:creationId xmlns:a16="http://schemas.microsoft.com/office/drawing/2014/main" id="{00000000-0008-0000-0000-0000A81A0000}"/>
            </a:ext>
          </a:extLst>
        </xdr:cNvPr>
        <xdr:cNvSpPr txBox="1">
          <a:spLocks noChangeArrowheads="1"/>
        </xdr:cNvSpPr>
      </xdr:nvSpPr>
      <xdr:spPr bwMode="auto">
        <a:xfrm>
          <a:off x="0" y="21223941"/>
          <a:ext cx="1333500" cy="238125"/>
        </a:xfrm>
        <a:prstGeom prst="rect">
          <a:avLst/>
        </a:prstGeom>
        <a:noFill/>
        <a:ln w="9525">
          <a:noFill/>
          <a:miter lim="800000"/>
          <a:headEnd/>
          <a:tailEnd/>
        </a:ln>
      </xdr:spPr>
    </xdr:sp>
    <xdr:clientData/>
  </xdr:oneCellAnchor>
  <xdr:oneCellAnchor>
    <xdr:from>
      <xdr:col>0</xdr:col>
      <xdr:colOff>1828800</xdr:colOff>
      <xdr:row>71</xdr:row>
      <xdr:rowOff>0</xdr:rowOff>
    </xdr:from>
    <xdr:ext cx="1333500" cy="238125"/>
    <xdr:sp macro="" textlink="">
      <xdr:nvSpPr>
        <xdr:cNvPr id="6825" name="Texto 17" hidden="1">
          <a:extLst>
            <a:ext uri="{FF2B5EF4-FFF2-40B4-BE49-F238E27FC236}">
              <a16:creationId xmlns:a16="http://schemas.microsoft.com/office/drawing/2014/main" id="{00000000-0008-0000-0000-0000A91A0000}"/>
            </a:ext>
          </a:extLst>
        </xdr:cNvPr>
        <xdr:cNvSpPr txBox="1">
          <a:spLocks noChangeArrowheads="1"/>
        </xdr:cNvSpPr>
      </xdr:nvSpPr>
      <xdr:spPr bwMode="auto">
        <a:xfrm>
          <a:off x="0" y="21223941"/>
          <a:ext cx="1333500" cy="238125"/>
        </a:xfrm>
        <a:prstGeom prst="rect">
          <a:avLst/>
        </a:prstGeom>
        <a:noFill/>
        <a:ln w="9525">
          <a:noFill/>
          <a:miter lim="800000"/>
          <a:headEnd/>
          <a:tailEnd/>
        </a:ln>
      </xdr:spPr>
    </xdr:sp>
    <xdr:clientData/>
  </xdr:oneCellAnchor>
  <xdr:oneCellAnchor>
    <xdr:from>
      <xdr:col>0</xdr:col>
      <xdr:colOff>1828800</xdr:colOff>
      <xdr:row>71</xdr:row>
      <xdr:rowOff>0</xdr:rowOff>
    </xdr:from>
    <xdr:ext cx="1333500" cy="238125"/>
    <xdr:sp macro="" textlink="">
      <xdr:nvSpPr>
        <xdr:cNvPr id="6826" name="Texto 17" hidden="1">
          <a:extLst>
            <a:ext uri="{FF2B5EF4-FFF2-40B4-BE49-F238E27FC236}">
              <a16:creationId xmlns:a16="http://schemas.microsoft.com/office/drawing/2014/main" id="{00000000-0008-0000-0000-0000AA1A0000}"/>
            </a:ext>
          </a:extLst>
        </xdr:cNvPr>
        <xdr:cNvSpPr txBox="1">
          <a:spLocks noChangeArrowheads="1"/>
        </xdr:cNvSpPr>
      </xdr:nvSpPr>
      <xdr:spPr bwMode="auto">
        <a:xfrm>
          <a:off x="0" y="21223941"/>
          <a:ext cx="1333500" cy="238125"/>
        </a:xfrm>
        <a:prstGeom prst="rect">
          <a:avLst/>
        </a:prstGeom>
        <a:noFill/>
        <a:ln w="9525">
          <a:noFill/>
          <a:miter lim="800000"/>
          <a:headEnd/>
          <a:tailEnd/>
        </a:ln>
      </xdr:spPr>
    </xdr:sp>
    <xdr:clientData/>
  </xdr:oneCellAnchor>
  <xdr:oneCellAnchor>
    <xdr:from>
      <xdr:col>0</xdr:col>
      <xdr:colOff>1828800</xdr:colOff>
      <xdr:row>71</xdr:row>
      <xdr:rowOff>0</xdr:rowOff>
    </xdr:from>
    <xdr:ext cx="1333500" cy="238125"/>
    <xdr:sp macro="" textlink="">
      <xdr:nvSpPr>
        <xdr:cNvPr id="6827" name="Texto 17" hidden="1">
          <a:extLst>
            <a:ext uri="{FF2B5EF4-FFF2-40B4-BE49-F238E27FC236}">
              <a16:creationId xmlns:a16="http://schemas.microsoft.com/office/drawing/2014/main" id="{00000000-0008-0000-0000-0000AB1A0000}"/>
            </a:ext>
          </a:extLst>
        </xdr:cNvPr>
        <xdr:cNvSpPr txBox="1">
          <a:spLocks noChangeArrowheads="1"/>
        </xdr:cNvSpPr>
      </xdr:nvSpPr>
      <xdr:spPr bwMode="auto">
        <a:xfrm>
          <a:off x="0" y="21223941"/>
          <a:ext cx="1333500" cy="238125"/>
        </a:xfrm>
        <a:prstGeom prst="rect">
          <a:avLst/>
        </a:prstGeom>
        <a:noFill/>
        <a:ln w="9525">
          <a:noFill/>
          <a:miter lim="800000"/>
          <a:headEnd/>
          <a:tailEnd/>
        </a:ln>
      </xdr:spPr>
    </xdr:sp>
    <xdr:clientData/>
  </xdr:oneCellAnchor>
  <xdr:oneCellAnchor>
    <xdr:from>
      <xdr:col>0</xdr:col>
      <xdr:colOff>1828800</xdr:colOff>
      <xdr:row>71</xdr:row>
      <xdr:rowOff>0</xdr:rowOff>
    </xdr:from>
    <xdr:ext cx="1333500" cy="238125"/>
    <xdr:sp macro="" textlink="">
      <xdr:nvSpPr>
        <xdr:cNvPr id="6828" name="Texto 17" hidden="1">
          <a:extLst>
            <a:ext uri="{FF2B5EF4-FFF2-40B4-BE49-F238E27FC236}">
              <a16:creationId xmlns:a16="http://schemas.microsoft.com/office/drawing/2014/main" id="{00000000-0008-0000-0000-0000AC1A0000}"/>
            </a:ext>
          </a:extLst>
        </xdr:cNvPr>
        <xdr:cNvSpPr txBox="1">
          <a:spLocks noChangeArrowheads="1"/>
        </xdr:cNvSpPr>
      </xdr:nvSpPr>
      <xdr:spPr bwMode="auto">
        <a:xfrm>
          <a:off x="0" y="21223941"/>
          <a:ext cx="1333500" cy="238125"/>
        </a:xfrm>
        <a:prstGeom prst="rect">
          <a:avLst/>
        </a:prstGeom>
        <a:noFill/>
        <a:ln w="9525">
          <a:noFill/>
          <a:miter lim="800000"/>
          <a:headEnd/>
          <a:tailEnd/>
        </a:ln>
      </xdr:spPr>
    </xdr:sp>
    <xdr:clientData/>
  </xdr:oneCellAnchor>
  <xdr:oneCellAnchor>
    <xdr:from>
      <xdr:col>0</xdr:col>
      <xdr:colOff>1828800</xdr:colOff>
      <xdr:row>71</xdr:row>
      <xdr:rowOff>0</xdr:rowOff>
    </xdr:from>
    <xdr:ext cx="1333500" cy="238125"/>
    <xdr:sp macro="" textlink="">
      <xdr:nvSpPr>
        <xdr:cNvPr id="6829" name="Texto 17" hidden="1">
          <a:extLst>
            <a:ext uri="{FF2B5EF4-FFF2-40B4-BE49-F238E27FC236}">
              <a16:creationId xmlns:a16="http://schemas.microsoft.com/office/drawing/2014/main" id="{00000000-0008-0000-0000-0000AD1A0000}"/>
            </a:ext>
          </a:extLst>
        </xdr:cNvPr>
        <xdr:cNvSpPr txBox="1">
          <a:spLocks noChangeArrowheads="1"/>
        </xdr:cNvSpPr>
      </xdr:nvSpPr>
      <xdr:spPr bwMode="auto">
        <a:xfrm>
          <a:off x="0" y="21223941"/>
          <a:ext cx="1333500" cy="238125"/>
        </a:xfrm>
        <a:prstGeom prst="rect">
          <a:avLst/>
        </a:prstGeom>
        <a:noFill/>
        <a:ln w="9525">
          <a:noFill/>
          <a:miter lim="800000"/>
          <a:headEnd/>
          <a:tailEnd/>
        </a:ln>
      </xdr:spPr>
    </xdr:sp>
    <xdr:clientData/>
  </xdr:oneCellAnchor>
  <xdr:oneCellAnchor>
    <xdr:from>
      <xdr:col>0</xdr:col>
      <xdr:colOff>1828800</xdr:colOff>
      <xdr:row>71</xdr:row>
      <xdr:rowOff>0</xdr:rowOff>
    </xdr:from>
    <xdr:ext cx="1333500" cy="238125"/>
    <xdr:sp macro="" textlink="">
      <xdr:nvSpPr>
        <xdr:cNvPr id="6830" name="Texto 17" hidden="1">
          <a:extLst>
            <a:ext uri="{FF2B5EF4-FFF2-40B4-BE49-F238E27FC236}">
              <a16:creationId xmlns:a16="http://schemas.microsoft.com/office/drawing/2014/main" id="{00000000-0008-0000-0000-0000AE1A0000}"/>
            </a:ext>
          </a:extLst>
        </xdr:cNvPr>
        <xdr:cNvSpPr txBox="1">
          <a:spLocks noChangeArrowheads="1"/>
        </xdr:cNvSpPr>
      </xdr:nvSpPr>
      <xdr:spPr bwMode="auto">
        <a:xfrm>
          <a:off x="0" y="21223941"/>
          <a:ext cx="1333500" cy="238125"/>
        </a:xfrm>
        <a:prstGeom prst="rect">
          <a:avLst/>
        </a:prstGeom>
        <a:noFill/>
        <a:ln w="9525">
          <a:noFill/>
          <a:miter lim="800000"/>
          <a:headEnd/>
          <a:tailEnd/>
        </a:ln>
      </xdr:spPr>
    </xdr:sp>
    <xdr:clientData/>
  </xdr:oneCellAnchor>
  <xdr:oneCellAnchor>
    <xdr:from>
      <xdr:col>0</xdr:col>
      <xdr:colOff>1828800</xdr:colOff>
      <xdr:row>71</xdr:row>
      <xdr:rowOff>0</xdr:rowOff>
    </xdr:from>
    <xdr:ext cx="1333500" cy="238125"/>
    <xdr:sp macro="" textlink="">
      <xdr:nvSpPr>
        <xdr:cNvPr id="6831" name="Texto 17" hidden="1">
          <a:extLst>
            <a:ext uri="{FF2B5EF4-FFF2-40B4-BE49-F238E27FC236}">
              <a16:creationId xmlns:a16="http://schemas.microsoft.com/office/drawing/2014/main" id="{00000000-0008-0000-0000-0000AF1A0000}"/>
            </a:ext>
          </a:extLst>
        </xdr:cNvPr>
        <xdr:cNvSpPr txBox="1">
          <a:spLocks noChangeArrowheads="1"/>
        </xdr:cNvSpPr>
      </xdr:nvSpPr>
      <xdr:spPr bwMode="auto">
        <a:xfrm>
          <a:off x="0" y="21223941"/>
          <a:ext cx="1333500" cy="238125"/>
        </a:xfrm>
        <a:prstGeom prst="rect">
          <a:avLst/>
        </a:prstGeom>
        <a:noFill/>
        <a:ln w="9525">
          <a:noFill/>
          <a:miter lim="800000"/>
          <a:headEnd/>
          <a:tailEnd/>
        </a:ln>
      </xdr:spPr>
    </xdr:sp>
    <xdr:clientData/>
  </xdr:oneCellAnchor>
  <xdr:oneCellAnchor>
    <xdr:from>
      <xdr:col>0</xdr:col>
      <xdr:colOff>1828800</xdr:colOff>
      <xdr:row>71</xdr:row>
      <xdr:rowOff>0</xdr:rowOff>
    </xdr:from>
    <xdr:ext cx="1333500" cy="247650"/>
    <xdr:sp macro="" textlink="">
      <xdr:nvSpPr>
        <xdr:cNvPr id="6832" name="Texto 17" hidden="1">
          <a:extLst>
            <a:ext uri="{FF2B5EF4-FFF2-40B4-BE49-F238E27FC236}">
              <a16:creationId xmlns:a16="http://schemas.microsoft.com/office/drawing/2014/main" id="{00000000-0008-0000-0000-0000B01A0000}"/>
            </a:ext>
          </a:extLst>
        </xdr:cNvPr>
        <xdr:cNvSpPr txBox="1">
          <a:spLocks noChangeArrowheads="1"/>
        </xdr:cNvSpPr>
      </xdr:nvSpPr>
      <xdr:spPr bwMode="auto">
        <a:xfrm>
          <a:off x="0" y="21223941"/>
          <a:ext cx="1333500" cy="247650"/>
        </a:xfrm>
        <a:prstGeom prst="rect">
          <a:avLst/>
        </a:prstGeom>
        <a:noFill/>
        <a:ln w="9525">
          <a:noFill/>
          <a:miter lim="800000"/>
          <a:headEnd/>
          <a:tailEnd/>
        </a:ln>
      </xdr:spPr>
    </xdr:sp>
    <xdr:clientData/>
  </xdr:oneCellAnchor>
  <xdr:oneCellAnchor>
    <xdr:from>
      <xdr:col>0</xdr:col>
      <xdr:colOff>1828800</xdr:colOff>
      <xdr:row>71</xdr:row>
      <xdr:rowOff>0</xdr:rowOff>
    </xdr:from>
    <xdr:ext cx="1333500" cy="247650"/>
    <xdr:sp macro="" textlink="">
      <xdr:nvSpPr>
        <xdr:cNvPr id="6833" name="Texto 17" hidden="1">
          <a:extLst>
            <a:ext uri="{FF2B5EF4-FFF2-40B4-BE49-F238E27FC236}">
              <a16:creationId xmlns:a16="http://schemas.microsoft.com/office/drawing/2014/main" id="{00000000-0008-0000-0000-0000B11A0000}"/>
            </a:ext>
          </a:extLst>
        </xdr:cNvPr>
        <xdr:cNvSpPr txBox="1">
          <a:spLocks noChangeArrowheads="1"/>
        </xdr:cNvSpPr>
      </xdr:nvSpPr>
      <xdr:spPr bwMode="auto">
        <a:xfrm>
          <a:off x="0" y="21223941"/>
          <a:ext cx="1333500" cy="247650"/>
        </a:xfrm>
        <a:prstGeom prst="rect">
          <a:avLst/>
        </a:prstGeom>
        <a:noFill/>
        <a:ln w="9525">
          <a:noFill/>
          <a:miter lim="800000"/>
          <a:headEnd/>
          <a:tailEnd/>
        </a:ln>
      </xdr:spPr>
    </xdr:sp>
    <xdr:clientData/>
  </xdr:oneCellAnchor>
  <xdr:oneCellAnchor>
    <xdr:from>
      <xdr:col>0</xdr:col>
      <xdr:colOff>1828800</xdr:colOff>
      <xdr:row>71</xdr:row>
      <xdr:rowOff>0</xdr:rowOff>
    </xdr:from>
    <xdr:ext cx="1333500" cy="247650"/>
    <xdr:sp macro="" textlink="">
      <xdr:nvSpPr>
        <xdr:cNvPr id="6834" name="Texto 17" hidden="1">
          <a:extLst>
            <a:ext uri="{FF2B5EF4-FFF2-40B4-BE49-F238E27FC236}">
              <a16:creationId xmlns:a16="http://schemas.microsoft.com/office/drawing/2014/main" id="{00000000-0008-0000-0000-0000B21A0000}"/>
            </a:ext>
          </a:extLst>
        </xdr:cNvPr>
        <xdr:cNvSpPr txBox="1">
          <a:spLocks noChangeArrowheads="1"/>
        </xdr:cNvSpPr>
      </xdr:nvSpPr>
      <xdr:spPr bwMode="auto">
        <a:xfrm>
          <a:off x="0" y="21223941"/>
          <a:ext cx="1333500" cy="247650"/>
        </a:xfrm>
        <a:prstGeom prst="rect">
          <a:avLst/>
        </a:prstGeom>
        <a:noFill/>
        <a:ln w="9525">
          <a:noFill/>
          <a:miter lim="800000"/>
          <a:headEnd/>
          <a:tailEnd/>
        </a:ln>
      </xdr:spPr>
    </xdr:sp>
    <xdr:clientData/>
  </xdr:oneCellAnchor>
  <xdr:oneCellAnchor>
    <xdr:from>
      <xdr:col>0</xdr:col>
      <xdr:colOff>1828800</xdr:colOff>
      <xdr:row>71</xdr:row>
      <xdr:rowOff>0</xdr:rowOff>
    </xdr:from>
    <xdr:ext cx="1333500" cy="247650"/>
    <xdr:sp macro="" textlink="">
      <xdr:nvSpPr>
        <xdr:cNvPr id="6835" name="Texto 17" hidden="1">
          <a:extLst>
            <a:ext uri="{FF2B5EF4-FFF2-40B4-BE49-F238E27FC236}">
              <a16:creationId xmlns:a16="http://schemas.microsoft.com/office/drawing/2014/main" id="{00000000-0008-0000-0000-0000B31A0000}"/>
            </a:ext>
          </a:extLst>
        </xdr:cNvPr>
        <xdr:cNvSpPr txBox="1">
          <a:spLocks noChangeArrowheads="1"/>
        </xdr:cNvSpPr>
      </xdr:nvSpPr>
      <xdr:spPr bwMode="auto">
        <a:xfrm>
          <a:off x="0" y="21223941"/>
          <a:ext cx="1333500" cy="247650"/>
        </a:xfrm>
        <a:prstGeom prst="rect">
          <a:avLst/>
        </a:prstGeom>
        <a:noFill/>
        <a:ln w="9525">
          <a:noFill/>
          <a:miter lim="800000"/>
          <a:headEnd/>
          <a:tailEnd/>
        </a:ln>
      </xdr:spPr>
    </xdr:sp>
    <xdr:clientData/>
  </xdr:oneCellAnchor>
  <xdr:oneCellAnchor>
    <xdr:from>
      <xdr:col>0</xdr:col>
      <xdr:colOff>1828800</xdr:colOff>
      <xdr:row>71</xdr:row>
      <xdr:rowOff>0</xdr:rowOff>
    </xdr:from>
    <xdr:ext cx="1333500" cy="247650"/>
    <xdr:sp macro="" textlink="">
      <xdr:nvSpPr>
        <xdr:cNvPr id="6836" name="Texto 17" hidden="1">
          <a:extLst>
            <a:ext uri="{FF2B5EF4-FFF2-40B4-BE49-F238E27FC236}">
              <a16:creationId xmlns:a16="http://schemas.microsoft.com/office/drawing/2014/main" id="{00000000-0008-0000-0000-0000B41A0000}"/>
            </a:ext>
          </a:extLst>
        </xdr:cNvPr>
        <xdr:cNvSpPr txBox="1">
          <a:spLocks noChangeArrowheads="1"/>
        </xdr:cNvSpPr>
      </xdr:nvSpPr>
      <xdr:spPr bwMode="auto">
        <a:xfrm>
          <a:off x="0" y="21223941"/>
          <a:ext cx="1333500" cy="247650"/>
        </a:xfrm>
        <a:prstGeom prst="rect">
          <a:avLst/>
        </a:prstGeom>
        <a:noFill/>
        <a:ln w="9525">
          <a:noFill/>
          <a:miter lim="800000"/>
          <a:headEnd/>
          <a:tailEnd/>
        </a:ln>
      </xdr:spPr>
    </xdr:sp>
    <xdr:clientData/>
  </xdr:oneCellAnchor>
  <xdr:oneCellAnchor>
    <xdr:from>
      <xdr:col>0</xdr:col>
      <xdr:colOff>1828800</xdr:colOff>
      <xdr:row>71</xdr:row>
      <xdr:rowOff>0</xdr:rowOff>
    </xdr:from>
    <xdr:ext cx="1333500" cy="247650"/>
    <xdr:sp macro="" textlink="">
      <xdr:nvSpPr>
        <xdr:cNvPr id="6837" name="Texto 17" hidden="1">
          <a:extLst>
            <a:ext uri="{FF2B5EF4-FFF2-40B4-BE49-F238E27FC236}">
              <a16:creationId xmlns:a16="http://schemas.microsoft.com/office/drawing/2014/main" id="{00000000-0008-0000-0000-0000B51A0000}"/>
            </a:ext>
          </a:extLst>
        </xdr:cNvPr>
        <xdr:cNvSpPr txBox="1">
          <a:spLocks noChangeArrowheads="1"/>
        </xdr:cNvSpPr>
      </xdr:nvSpPr>
      <xdr:spPr bwMode="auto">
        <a:xfrm>
          <a:off x="0" y="21223941"/>
          <a:ext cx="1333500" cy="247650"/>
        </a:xfrm>
        <a:prstGeom prst="rect">
          <a:avLst/>
        </a:prstGeom>
        <a:noFill/>
        <a:ln w="9525">
          <a:noFill/>
          <a:miter lim="800000"/>
          <a:headEnd/>
          <a:tailEnd/>
        </a:ln>
      </xdr:spPr>
    </xdr:sp>
    <xdr:clientData/>
  </xdr:oneCellAnchor>
  <xdr:oneCellAnchor>
    <xdr:from>
      <xdr:col>0</xdr:col>
      <xdr:colOff>1828800</xdr:colOff>
      <xdr:row>71</xdr:row>
      <xdr:rowOff>0</xdr:rowOff>
    </xdr:from>
    <xdr:ext cx="1333500" cy="238125"/>
    <xdr:sp macro="" textlink="">
      <xdr:nvSpPr>
        <xdr:cNvPr id="6838" name="Texto 17" hidden="1">
          <a:extLst>
            <a:ext uri="{FF2B5EF4-FFF2-40B4-BE49-F238E27FC236}">
              <a16:creationId xmlns:a16="http://schemas.microsoft.com/office/drawing/2014/main" id="{00000000-0008-0000-0000-0000B61A0000}"/>
            </a:ext>
          </a:extLst>
        </xdr:cNvPr>
        <xdr:cNvSpPr txBox="1">
          <a:spLocks noChangeArrowheads="1"/>
        </xdr:cNvSpPr>
      </xdr:nvSpPr>
      <xdr:spPr bwMode="auto">
        <a:xfrm>
          <a:off x="0" y="21223941"/>
          <a:ext cx="1333500" cy="238125"/>
        </a:xfrm>
        <a:prstGeom prst="rect">
          <a:avLst/>
        </a:prstGeom>
        <a:noFill/>
        <a:ln w="9525">
          <a:noFill/>
          <a:miter lim="800000"/>
          <a:headEnd/>
          <a:tailEnd/>
        </a:ln>
      </xdr:spPr>
    </xdr:sp>
    <xdr:clientData/>
  </xdr:oneCellAnchor>
  <xdr:oneCellAnchor>
    <xdr:from>
      <xdr:col>0</xdr:col>
      <xdr:colOff>1828800</xdr:colOff>
      <xdr:row>71</xdr:row>
      <xdr:rowOff>0</xdr:rowOff>
    </xdr:from>
    <xdr:ext cx="1333500" cy="238125"/>
    <xdr:sp macro="" textlink="">
      <xdr:nvSpPr>
        <xdr:cNvPr id="6839" name="Texto 17" hidden="1">
          <a:extLst>
            <a:ext uri="{FF2B5EF4-FFF2-40B4-BE49-F238E27FC236}">
              <a16:creationId xmlns:a16="http://schemas.microsoft.com/office/drawing/2014/main" id="{00000000-0008-0000-0000-0000B71A0000}"/>
            </a:ext>
          </a:extLst>
        </xdr:cNvPr>
        <xdr:cNvSpPr txBox="1">
          <a:spLocks noChangeArrowheads="1"/>
        </xdr:cNvSpPr>
      </xdr:nvSpPr>
      <xdr:spPr bwMode="auto">
        <a:xfrm>
          <a:off x="0" y="21223941"/>
          <a:ext cx="1333500" cy="238125"/>
        </a:xfrm>
        <a:prstGeom prst="rect">
          <a:avLst/>
        </a:prstGeom>
        <a:noFill/>
        <a:ln w="9525">
          <a:noFill/>
          <a:miter lim="800000"/>
          <a:headEnd/>
          <a:tailEnd/>
        </a:ln>
      </xdr:spPr>
    </xdr:sp>
    <xdr:clientData/>
  </xdr:oneCellAnchor>
  <xdr:oneCellAnchor>
    <xdr:from>
      <xdr:col>0</xdr:col>
      <xdr:colOff>1828800</xdr:colOff>
      <xdr:row>71</xdr:row>
      <xdr:rowOff>0</xdr:rowOff>
    </xdr:from>
    <xdr:ext cx="1333500" cy="238125"/>
    <xdr:sp macro="" textlink="">
      <xdr:nvSpPr>
        <xdr:cNvPr id="6840" name="Texto 17" hidden="1">
          <a:extLst>
            <a:ext uri="{FF2B5EF4-FFF2-40B4-BE49-F238E27FC236}">
              <a16:creationId xmlns:a16="http://schemas.microsoft.com/office/drawing/2014/main" id="{00000000-0008-0000-0000-0000B81A0000}"/>
            </a:ext>
          </a:extLst>
        </xdr:cNvPr>
        <xdr:cNvSpPr txBox="1">
          <a:spLocks noChangeArrowheads="1"/>
        </xdr:cNvSpPr>
      </xdr:nvSpPr>
      <xdr:spPr bwMode="auto">
        <a:xfrm>
          <a:off x="0" y="21223941"/>
          <a:ext cx="1333500" cy="238125"/>
        </a:xfrm>
        <a:prstGeom prst="rect">
          <a:avLst/>
        </a:prstGeom>
        <a:noFill/>
        <a:ln w="9525">
          <a:noFill/>
          <a:miter lim="800000"/>
          <a:headEnd/>
          <a:tailEnd/>
        </a:ln>
      </xdr:spPr>
    </xdr:sp>
    <xdr:clientData/>
  </xdr:oneCellAnchor>
  <xdr:oneCellAnchor>
    <xdr:from>
      <xdr:col>0</xdr:col>
      <xdr:colOff>1828800</xdr:colOff>
      <xdr:row>71</xdr:row>
      <xdr:rowOff>0</xdr:rowOff>
    </xdr:from>
    <xdr:ext cx="1333500" cy="238125"/>
    <xdr:sp macro="" textlink="">
      <xdr:nvSpPr>
        <xdr:cNvPr id="6841" name="Texto 17" hidden="1">
          <a:extLst>
            <a:ext uri="{FF2B5EF4-FFF2-40B4-BE49-F238E27FC236}">
              <a16:creationId xmlns:a16="http://schemas.microsoft.com/office/drawing/2014/main" id="{00000000-0008-0000-0000-0000B91A0000}"/>
            </a:ext>
          </a:extLst>
        </xdr:cNvPr>
        <xdr:cNvSpPr txBox="1">
          <a:spLocks noChangeArrowheads="1"/>
        </xdr:cNvSpPr>
      </xdr:nvSpPr>
      <xdr:spPr bwMode="auto">
        <a:xfrm>
          <a:off x="0" y="21223941"/>
          <a:ext cx="1333500" cy="238125"/>
        </a:xfrm>
        <a:prstGeom prst="rect">
          <a:avLst/>
        </a:prstGeom>
        <a:noFill/>
        <a:ln w="9525">
          <a:noFill/>
          <a:miter lim="800000"/>
          <a:headEnd/>
          <a:tailEnd/>
        </a:ln>
      </xdr:spPr>
    </xdr:sp>
    <xdr:clientData/>
  </xdr:oneCellAnchor>
  <xdr:oneCellAnchor>
    <xdr:from>
      <xdr:col>0</xdr:col>
      <xdr:colOff>1828800</xdr:colOff>
      <xdr:row>71</xdr:row>
      <xdr:rowOff>0</xdr:rowOff>
    </xdr:from>
    <xdr:ext cx="1333500" cy="238125"/>
    <xdr:sp macro="" textlink="">
      <xdr:nvSpPr>
        <xdr:cNvPr id="6842" name="Texto 17" hidden="1">
          <a:extLst>
            <a:ext uri="{FF2B5EF4-FFF2-40B4-BE49-F238E27FC236}">
              <a16:creationId xmlns:a16="http://schemas.microsoft.com/office/drawing/2014/main" id="{00000000-0008-0000-0000-0000BA1A0000}"/>
            </a:ext>
          </a:extLst>
        </xdr:cNvPr>
        <xdr:cNvSpPr txBox="1">
          <a:spLocks noChangeArrowheads="1"/>
        </xdr:cNvSpPr>
      </xdr:nvSpPr>
      <xdr:spPr bwMode="auto">
        <a:xfrm>
          <a:off x="0" y="21223941"/>
          <a:ext cx="1333500" cy="238125"/>
        </a:xfrm>
        <a:prstGeom prst="rect">
          <a:avLst/>
        </a:prstGeom>
        <a:noFill/>
        <a:ln w="9525">
          <a:noFill/>
          <a:miter lim="800000"/>
          <a:headEnd/>
          <a:tailEnd/>
        </a:ln>
      </xdr:spPr>
    </xdr:sp>
    <xdr:clientData/>
  </xdr:oneCellAnchor>
  <xdr:oneCellAnchor>
    <xdr:from>
      <xdr:col>0</xdr:col>
      <xdr:colOff>1828800</xdr:colOff>
      <xdr:row>71</xdr:row>
      <xdr:rowOff>0</xdr:rowOff>
    </xdr:from>
    <xdr:ext cx="1333500" cy="238125"/>
    <xdr:sp macro="" textlink="">
      <xdr:nvSpPr>
        <xdr:cNvPr id="6843" name="Texto 17" hidden="1">
          <a:extLst>
            <a:ext uri="{FF2B5EF4-FFF2-40B4-BE49-F238E27FC236}">
              <a16:creationId xmlns:a16="http://schemas.microsoft.com/office/drawing/2014/main" id="{00000000-0008-0000-0000-0000BB1A0000}"/>
            </a:ext>
          </a:extLst>
        </xdr:cNvPr>
        <xdr:cNvSpPr txBox="1">
          <a:spLocks noChangeArrowheads="1"/>
        </xdr:cNvSpPr>
      </xdr:nvSpPr>
      <xdr:spPr bwMode="auto">
        <a:xfrm>
          <a:off x="0" y="21223941"/>
          <a:ext cx="1333500" cy="238125"/>
        </a:xfrm>
        <a:prstGeom prst="rect">
          <a:avLst/>
        </a:prstGeom>
        <a:noFill/>
        <a:ln w="9525">
          <a:noFill/>
          <a:miter lim="800000"/>
          <a:headEnd/>
          <a:tailEnd/>
        </a:ln>
      </xdr:spPr>
    </xdr:sp>
    <xdr:clientData/>
  </xdr:oneCellAnchor>
  <xdr:oneCellAnchor>
    <xdr:from>
      <xdr:col>0</xdr:col>
      <xdr:colOff>1828800</xdr:colOff>
      <xdr:row>71</xdr:row>
      <xdr:rowOff>0</xdr:rowOff>
    </xdr:from>
    <xdr:ext cx="1333500" cy="238125"/>
    <xdr:sp macro="" textlink="">
      <xdr:nvSpPr>
        <xdr:cNvPr id="6844" name="Texto 17" hidden="1">
          <a:extLst>
            <a:ext uri="{FF2B5EF4-FFF2-40B4-BE49-F238E27FC236}">
              <a16:creationId xmlns:a16="http://schemas.microsoft.com/office/drawing/2014/main" id="{00000000-0008-0000-0000-0000BC1A0000}"/>
            </a:ext>
          </a:extLst>
        </xdr:cNvPr>
        <xdr:cNvSpPr txBox="1">
          <a:spLocks noChangeArrowheads="1"/>
        </xdr:cNvSpPr>
      </xdr:nvSpPr>
      <xdr:spPr bwMode="auto">
        <a:xfrm>
          <a:off x="0" y="21223941"/>
          <a:ext cx="1333500" cy="238125"/>
        </a:xfrm>
        <a:prstGeom prst="rect">
          <a:avLst/>
        </a:prstGeom>
        <a:noFill/>
        <a:ln w="9525">
          <a:noFill/>
          <a:miter lim="800000"/>
          <a:headEnd/>
          <a:tailEnd/>
        </a:ln>
      </xdr:spPr>
    </xdr:sp>
    <xdr:clientData/>
  </xdr:oneCellAnchor>
  <xdr:oneCellAnchor>
    <xdr:from>
      <xdr:col>0</xdr:col>
      <xdr:colOff>1828800</xdr:colOff>
      <xdr:row>71</xdr:row>
      <xdr:rowOff>0</xdr:rowOff>
    </xdr:from>
    <xdr:ext cx="1333500" cy="238125"/>
    <xdr:sp macro="" textlink="">
      <xdr:nvSpPr>
        <xdr:cNvPr id="6845" name="Texto 17" hidden="1">
          <a:extLst>
            <a:ext uri="{FF2B5EF4-FFF2-40B4-BE49-F238E27FC236}">
              <a16:creationId xmlns:a16="http://schemas.microsoft.com/office/drawing/2014/main" id="{00000000-0008-0000-0000-0000BD1A0000}"/>
            </a:ext>
          </a:extLst>
        </xdr:cNvPr>
        <xdr:cNvSpPr txBox="1">
          <a:spLocks noChangeArrowheads="1"/>
        </xdr:cNvSpPr>
      </xdr:nvSpPr>
      <xdr:spPr bwMode="auto">
        <a:xfrm>
          <a:off x="0" y="21223941"/>
          <a:ext cx="1333500" cy="238125"/>
        </a:xfrm>
        <a:prstGeom prst="rect">
          <a:avLst/>
        </a:prstGeom>
        <a:noFill/>
        <a:ln w="9525">
          <a:noFill/>
          <a:miter lim="800000"/>
          <a:headEnd/>
          <a:tailEnd/>
        </a:ln>
      </xdr:spPr>
    </xdr:sp>
    <xdr:clientData/>
  </xdr:oneCellAnchor>
  <xdr:oneCellAnchor>
    <xdr:from>
      <xdr:col>0</xdr:col>
      <xdr:colOff>1828800</xdr:colOff>
      <xdr:row>71</xdr:row>
      <xdr:rowOff>0</xdr:rowOff>
    </xdr:from>
    <xdr:ext cx="1333500" cy="247650"/>
    <xdr:sp macro="" textlink="">
      <xdr:nvSpPr>
        <xdr:cNvPr id="6846" name="Texto 17" hidden="1">
          <a:extLst>
            <a:ext uri="{FF2B5EF4-FFF2-40B4-BE49-F238E27FC236}">
              <a16:creationId xmlns:a16="http://schemas.microsoft.com/office/drawing/2014/main" id="{00000000-0008-0000-0000-0000BE1A0000}"/>
            </a:ext>
          </a:extLst>
        </xdr:cNvPr>
        <xdr:cNvSpPr txBox="1">
          <a:spLocks noChangeArrowheads="1"/>
        </xdr:cNvSpPr>
      </xdr:nvSpPr>
      <xdr:spPr bwMode="auto">
        <a:xfrm>
          <a:off x="0" y="21223941"/>
          <a:ext cx="1333500" cy="247650"/>
        </a:xfrm>
        <a:prstGeom prst="rect">
          <a:avLst/>
        </a:prstGeom>
        <a:noFill/>
        <a:ln w="9525">
          <a:noFill/>
          <a:miter lim="800000"/>
          <a:headEnd/>
          <a:tailEnd/>
        </a:ln>
      </xdr:spPr>
    </xdr:sp>
    <xdr:clientData/>
  </xdr:oneCellAnchor>
  <xdr:oneCellAnchor>
    <xdr:from>
      <xdr:col>0</xdr:col>
      <xdr:colOff>1828800</xdr:colOff>
      <xdr:row>71</xdr:row>
      <xdr:rowOff>0</xdr:rowOff>
    </xdr:from>
    <xdr:ext cx="1333500" cy="247650"/>
    <xdr:sp macro="" textlink="">
      <xdr:nvSpPr>
        <xdr:cNvPr id="6847" name="Texto 17" hidden="1">
          <a:extLst>
            <a:ext uri="{FF2B5EF4-FFF2-40B4-BE49-F238E27FC236}">
              <a16:creationId xmlns:a16="http://schemas.microsoft.com/office/drawing/2014/main" id="{00000000-0008-0000-0000-0000BF1A0000}"/>
            </a:ext>
          </a:extLst>
        </xdr:cNvPr>
        <xdr:cNvSpPr txBox="1">
          <a:spLocks noChangeArrowheads="1"/>
        </xdr:cNvSpPr>
      </xdr:nvSpPr>
      <xdr:spPr bwMode="auto">
        <a:xfrm>
          <a:off x="0" y="21223941"/>
          <a:ext cx="1333500" cy="247650"/>
        </a:xfrm>
        <a:prstGeom prst="rect">
          <a:avLst/>
        </a:prstGeom>
        <a:noFill/>
        <a:ln w="9525">
          <a:noFill/>
          <a:miter lim="800000"/>
          <a:headEnd/>
          <a:tailEnd/>
        </a:ln>
      </xdr:spPr>
    </xdr:sp>
    <xdr:clientData/>
  </xdr:oneCellAnchor>
  <xdr:oneCellAnchor>
    <xdr:from>
      <xdr:col>0</xdr:col>
      <xdr:colOff>1828800</xdr:colOff>
      <xdr:row>71</xdr:row>
      <xdr:rowOff>0</xdr:rowOff>
    </xdr:from>
    <xdr:ext cx="1333500" cy="247650"/>
    <xdr:sp macro="" textlink="">
      <xdr:nvSpPr>
        <xdr:cNvPr id="6848" name="Texto 17" hidden="1">
          <a:extLst>
            <a:ext uri="{FF2B5EF4-FFF2-40B4-BE49-F238E27FC236}">
              <a16:creationId xmlns:a16="http://schemas.microsoft.com/office/drawing/2014/main" id="{00000000-0008-0000-0000-0000C01A0000}"/>
            </a:ext>
          </a:extLst>
        </xdr:cNvPr>
        <xdr:cNvSpPr txBox="1">
          <a:spLocks noChangeArrowheads="1"/>
        </xdr:cNvSpPr>
      </xdr:nvSpPr>
      <xdr:spPr bwMode="auto">
        <a:xfrm>
          <a:off x="0" y="21223941"/>
          <a:ext cx="1333500" cy="247650"/>
        </a:xfrm>
        <a:prstGeom prst="rect">
          <a:avLst/>
        </a:prstGeom>
        <a:noFill/>
        <a:ln w="9525">
          <a:noFill/>
          <a:miter lim="800000"/>
          <a:headEnd/>
          <a:tailEnd/>
        </a:ln>
      </xdr:spPr>
    </xdr:sp>
    <xdr:clientData/>
  </xdr:oneCellAnchor>
  <xdr:oneCellAnchor>
    <xdr:from>
      <xdr:col>0</xdr:col>
      <xdr:colOff>1828800</xdr:colOff>
      <xdr:row>71</xdr:row>
      <xdr:rowOff>0</xdr:rowOff>
    </xdr:from>
    <xdr:ext cx="1333500" cy="247650"/>
    <xdr:sp macro="" textlink="">
      <xdr:nvSpPr>
        <xdr:cNvPr id="6849" name="Texto 17" hidden="1">
          <a:extLst>
            <a:ext uri="{FF2B5EF4-FFF2-40B4-BE49-F238E27FC236}">
              <a16:creationId xmlns:a16="http://schemas.microsoft.com/office/drawing/2014/main" id="{00000000-0008-0000-0000-0000C11A0000}"/>
            </a:ext>
          </a:extLst>
        </xdr:cNvPr>
        <xdr:cNvSpPr txBox="1">
          <a:spLocks noChangeArrowheads="1"/>
        </xdr:cNvSpPr>
      </xdr:nvSpPr>
      <xdr:spPr bwMode="auto">
        <a:xfrm>
          <a:off x="0" y="21223941"/>
          <a:ext cx="1333500" cy="247650"/>
        </a:xfrm>
        <a:prstGeom prst="rect">
          <a:avLst/>
        </a:prstGeom>
        <a:noFill/>
        <a:ln w="9525">
          <a:noFill/>
          <a:miter lim="800000"/>
          <a:headEnd/>
          <a:tailEnd/>
        </a:ln>
      </xdr:spPr>
    </xdr:sp>
    <xdr:clientData/>
  </xdr:oneCellAnchor>
  <xdr:oneCellAnchor>
    <xdr:from>
      <xdr:col>0</xdr:col>
      <xdr:colOff>1828800</xdr:colOff>
      <xdr:row>71</xdr:row>
      <xdr:rowOff>0</xdr:rowOff>
    </xdr:from>
    <xdr:ext cx="1333500" cy="247650"/>
    <xdr:sp macro="" textlink="">
      <xdr:nvSpPr>
        <xdr:cNvPr id="6850" name="Texto 17" hidden="1">
          <a:extLst>
            <a:ext uri="{FF2B5EF4-FFF2-40B4-BE49-F238E27FC236}">
              <a16:creationId xmlns:a16="http://schemas.microsoft.com/office/drawing/2014/main" id="{00000000-0008-0000-0000-0000C21A0000}"/>
            </a:ext>
          </a:extLst>
        </xdr:cNvPr>
        <xdr:cNvSpPr txBox="1">
          <a:spLocks noChangeArrowheads="1"/>
        </xdr:cNvSpPr>
      </xdr:nvSpPr>
      <xdr:spPr bwMode="auto">
        <a:xfrm>
          <a:off x="0" y="21223941"/>
          <a:ext cx="1333500" cy="247650"/>
        </a:xfrm>
        <a:prstGeom prst="rect">
          <a:avLst/>
        </a:prstGeom>
        <a:noFill/>
        <a:ln w="9525">
          <a:noFill/>
          <a:miter lim="800000"/>
          <a:headEnd/>
          <a:tailEnd/>
        </a:ln>
      </xdr:spPr>
    </xdr:sp>
    <xdr:clientData/>
  </xdr:oneCellAnchor>
  <xdr:oneCellAnchor>
    <xdr:from>
      <xdr:col>0</xdr:col>
      <xdr:colOff>1828800</xdr:colOff>
      <xdr:row>71</xdr:row>
      <xdr:rowOff>0</xdr:rowOff>
    </xdr:from>
    <xdr:ext cx="1333500" cy="247650"/>
    <xdr:sp macro="" textlink="">
      <xdr:nvSpPr>
        <xdr:cNvPr id="6851" name="Texto 17" hidden="1">
          <a:extLst>
            <a:ext uri="{FF2B5EF4-FFF2-40B4-BE49-F238E27FC236}">
              <a16:creationId xmlns:a16="http://schemas.microsoft.com/office/drawing/2014/main" id="{00000000-0008-0000-0000-0000C31A0000}"/>
            </a:ext>
          </a:extLst>
        </xdr:cNvPr>
        <xdr:cNvSpPr txBox="1">
          <a:spLocks noChangeArrowheads="1"/>
        </xdr:cNvSpPr>
      </xdr:nvSpPr>
      <xdr:spPr bwMode="auto">
        <a:xfrm>
          <a:off x="0" y="21223941"/>
          <a:ext cx="1333500" cy="247650"/>
        </a:xfrm>
        <a:prstGeom prst="rect">
          <a:avLst/>
        </a:prstGeom>
        <a:noFill/>
        <a:ln w="9525">
          <a:noFill/>
          <a:miter lim="800000"/>
          <a:headEnd/>
          <a:tailEnd/>
        </a:ln>
      </xdr:spPr>
    </xdr:sp>
    <xdr:clientData/>
  </xdr:oneCellAnchor>
  <xdr:oneCellAnchor>
    <xdr:from>
      <xdr:col>0</xdr:col>
      <xdr:colOff>1828800</xdr:colOff>
      <xdr:row>71</xdr:row>
      <xdr:rowOff>0</xdr:rowOff>
    </xdr:from>
    <xdr:ext cx="1333500" cy="238125"/>
    <xdr:sp macro="" textlink="">
      <xdr:nvSpPr>
        <xdr:cNvPr id="6852" name="Texto 17" hidden="1">
          <a:extLst>
            <a:ext uri="{FF2B5EF4-FFF2-40B4-BE49-F238E27FC236}">
              <a16:creationId xmlns:a16="http://schemas.microsoft.com/office/drawing/2014/main" id="{00000000-0008-0000-0000-0000C41A0000}"/>
            </a:ext>
          </a:extLst>
        </xdr:cNvPr>
        <xdr:cNvSpPr txBox="1">
          <a:spLocks noChangeArrowheads="1"/>
        </xdr:cNvSpPr>
      </xdr:nvSpPr>
      <xdr:spPr bwMode="auto">
        <a:xfrm>
          <a:off x="0" y="21223941"/>
          <a:ext cx="1333500" cy="238125"/>
        </a:xfrm>
        <a:prstGeom prst="rect">
          <a:avLst/>
        </a:prstGeom>
        <a:noFill/>
        <a:ln w="9525">
          <a:noFill/>
          <a:miter lim="800000"/>
          <a:headEnd/>
          <a:tailEnd/>
        </a:ln>
      </xdr:spPr>
    </xdr:sp>
    <xdr:clientData/>
  </xdr:oneCellAnchor>
  <xdr:oneCellAnchor>
    <xdr:from>
      <xdr:col>0</xdr:col>
      <xdr:colOff>1828800</xdr:colOff>
      <xdr:row>71</xdr:row>
      <xdr:rowOff>0</xdr:rowOff>
    </xdr:from>
    <xdr:ext cx="1333500" cy="238125"/>
    <xdr:sp macro="" textlink="">
      <xdr:nvSpPr>
        <xdr:cNvPr id="6853" name="Texto 17" hidden="1">
          <a:extLst>
            <a:ext uri="{FF2B5EF4-FFF2-40B4-BE49-F238E27FC236}">
              <a16:creationId xmlns:a16="http://schemas.microsoft.com/office/drawing/2014/main" id="{00000000-0008-0000-0000-0000C51A0000}"/>
            </a:ext>
          </a:extLst>
        </xdr:cNvPr>
        <xdr:cNvSpPr txBox="1">
          <a:spLocks noChangeArrowheads="1"/>
        </xdr:cNvSpPr>
      </xdr:nvSpPr>
      <xdr:spPr bwMode="auto">
        <a:xfrm>
          <a:off x="0" y="21223941"/>
          <a:ext cx="1333500" cy="238125"/>
        </a:xfrm>
        <a:prstGeom prst="rect">
          <a:avLst/>
        </a:prstGeom>
        <a:noFill/>
        <a:ln w="9525">
          <a:noFill/>
          <a:miter lim="800000"/>
          <a:headEnd/>
          <a:tailEnd/>
        </a:ln>
      </xdr:spPr>
    </xdr:sp>
    <xdr:clientData/>
  </xdr:oneCellAnchor>
  <xdr:oneCellAnchor>
    <xdr:from>
      <xdr:col>0</xdr:col>
      <xdr:colOff>1828800</xdr:colOff>
      <xdr:row>71</xdr:row>
      <xdr:rowOff>0</xdr:rowOff>
    </xdr:from>
    <xdr:ext cx="1333500" cy="238125"/>
    <xdr:sp macro="" textlink="">
      <xdr:nvSpPr>
        <xdr:cNvPr id="6854" name="Texto 17" hidden="1">
          <a:extLst>
            <a:ext uri="{FF2B5EF4-FFF2-40B4-BE49-F238E27FC236}">
              <a16:creationId xmlns:a16="http://schemas.microsoft.com/office/drawing/2014/main" id="{00000000-0008-0000-0000-0000C61A0000}"/>
            </a:ext>
          </a:extLst>
        </xdr:cNvPr>
        <xdr:cNvSpPr txBox="1">
          <a:spLocks noChangeArrowheads="1"/>
        </xdr:cNvSpPr>
      </xdr:nvSpPr>
      <xdr:spPr bwMode="auto">
        <a:xfrm>
          <a:off x="0" y="21223941"/>
          <a:ext cx="1333500" cy="238125"/>
        </a:xfrm>
        <a:prstGeom prst="rect">
          <a:avLst/>
        </a:prstGeom>
        <a:noFill/>
        <a:ln w="9525">
          <a:noFill/>
          <a:miter lim="800000"/>
          <a:headEnd/>
          <a:tailEnd/>
        </a:ln>
      </xdr:spPr>
    </xdr:sp>
    <xdr:clientData/>
  </xdr:oneCellAnchor>
  <xdr:oneCellAnchor>
    <xdr:from>
      <xdr:col>0</xdr:col>
      <xdr:colOff>1828800</xdr:colOff>
      <xdr:row>71</xdr:row>
      <xdr:rowOff>0</xdr:rowOff>
    </xdr:from>
    <xdr:ext cx="1333500" cy="238125"/>
    <xdr:sp macro="" textlink="">
      <xdr:nvSpPr>
        <xdr:cNvPr id="6855" name="Texto 17" hidden="1">
          <a:extLst>
            <a:ext uri="{FF2B5EF4-FFF2-40B4-BE49-F238E27FC236}">
              <a16:creationId xmlns:a16="http://schemas.microsoft.com/office/drawing/2014/main" id="{00000000-0008-0000-0000-0000C71A0000}"/>
            </a:ext>
          </a:extLst>
        </xdr:cNvPr>
        <xdr:cNvSpPr txBox="1">
          <a:spLocks noChangeArrowheads="1"/>
        </xdr:cNvSpPr>
      </xdr:nvSpPr>
      <xdr:spPr bwMode="auto">
        <a:xfrm>
          <a:off x="0" y="21223941"/>
          <a:ext cx="1333500" cy="238125"/>
        </a:xfrm>
        <a:prstGeom prst="rect">
          <a:avLst/>
        </a:prstGeom>
        <a:noFill/>
        <a:ln w="9525">
          <a:noFill/>
          <a:miter lim="800000"/>
          <a:headEnd/>
          <a:tailEnd/>
        </a:ln>
      </xdr:spPr>
    </xdr:sp>
    <xdr:clientData/>
  </xdr:oneCellAnchor>
  <xdr:oneCellAnchor>
    <xdr:from>
      <xdr:col>0</xdr:col>
      <xdr:colOff>1828800</xdr:colOff>
      <xdr:row>71</xdr:row>
      <xdr:rowOff>0</xdr:rowOff>
    </xdr:from>
    <xdr:ext cx="1333500" cy="238125"/>
    <xdr:sp macro="" textlink="">
      <xdr:nvSpPr>
        <xdr:cNvPr id="6856" name="Texto 17" hidden="1">
          <a:extLst>
            <a:ext uri="{FF2B5EF4-FFF2-40B4-BE49-F238E27FC236}">
              <a16:creationId xmlns:a16="http://schemas.microsoft.com/office/drawing/2014/main" id="{00000000-0008-0000-0000-0000C81A0000}"/>
            </a:ext>
          </a:extLst>
        </xdr:cNvPr>
        <xdr:cNvSpPr txBox="1">
          <a:spLocks noChangeArrowheads="1"/>
        </xdr:cNvSpPr>
      </xdr:nvSpPr>
      <xdr:spPr bwMode="auto">
        <a:xfrm>
          <a:off x="0" y="21223941"/>
          <a:ext cx="1333500" cy="238125"/>
        </a:xfrm>
        <a:prstGeom prst="rect">
          <a:avLst/>
        </a:prstGeom>
        <a:noFill/>
        <a:ln w="9525">
          <a:noFill/>
          <a:miter lim="800000"/>
          <a:headEnd/>
          <a:tailEnd/>
        </a:ln>
      </xdr:spPr>
    </xdr:sp>
    <xdr:clientData/>
  </xdr:oneCellAnchor>
  <xdr:oneCellAnchor>
    <xdr:from>
      <xdr:col>0</xdr:col>
      <xdr:colOff>1828800</xdr:colOff>
      <xdr:row>71</xdr:row>
      <xdr:rowOff>0</xdr:rowOff>
    </xdr:from>
    <xdr:ext cx="1333500" cy="238125"/>
    <xdr:sp macro="" textlink="">
      <xdr:nvSpPr>
        <xdr:cNvPr id="6857" name="Texto 17" hidden="1">
          <a:extLst>
            <a:ext uri="{FF2B5EF4-FFF2-40B4-BE49-F238E27FC236}">
              <a16:creationId xmlns:a16="http://schemas.microsoft.com/office/drawing/2014/main" id="{00000000-0008-0000-0000-0000C91A0000}"/>
            </a:ext>
          </a:extLst>
        </xdr:cNvPr>
        <xdr:cNvSpPr txBox="1">
          <a:spLocks noChangeArrowheads="1"/>
        </xdr:cNvSpPr>
      </xdr:nvSpPr>
      <xdr:spPr bwMode="auto">
        <a:xfrm>
          <a:off x="0" y="21223941"/>
          <a:ext cx="1333500" cy="238125"/>
        </a:xfrm>
        <a:prstGeom prst="rect">
          <a:avLst/>
        </a:prstGeom>
        <a:noFill/>
        <a:ln w="9525">
          <a:noFill/>
          <a:miter lim="800000"/>
          <a:headEnd/>
          <a:tailEnd/>
        </a:ln>
      </xdr:spPr>
    </xdr:sp>
    <xdr:clientData/>
  </xdr:oneCellAnchor>
  <xdr:oneCellAnchor>
    <xdr:from>
      <xdr:col>0</xdr:col>
      <xdr:colOff>1828800</xdr:colOff>
      <xdr:row>71</xdr:row>
      <xdr:rowOff>0</xdr:rowOff>
    </xdr:from>
    <xdr:ext cx="1333500" cy="238125"/>
    <xdr:sp macro="" textlink="">
      <xdr:nvSpPr>
        <xdr:cNvPr id="6858" name="Texto 17" hidden="1">
          <a:extLst>
            <a:ext uri="{FF2B5EF4-FFF2-40B4-BE49-F238E27FC236}">
              <a16:creationId xmlns:a16="http://schemas.microsoft.com/office/drawing/2014/main" id="{00000000-0008-0000-0000-0000CA1A0000}"/>
            </a:ext>
          </a:extLst>
        </xdr:cNvPr>
        <xdr:cNvSpPr txBox="1">
          <a:spLocks noChangeArrowheads="1"/>
        </xdr:cNvSpPr>
      </xdr:nvSpPr>
      <xdr:spPr bwMode="auto">
        <a:xfrm>
          <a:off x="0" y="21223941"/>
          <a:ext cx="1333500" cy="238125"/>
        </a:xfrm>
        <a:prstGeom prst="rect">
          <a:avLst/>
        </a:prstGeom>
        <a:noFill/>
        <a:ln w="9525">
          <a:noFill/>
          <a:miter lim="800000"/>
          <a:headEnd/>
          <a:tailEnd/>
        </a:ln>
      </xdr:spPr>
    </xdr:sp>
    <xdr:clientData/>
  </xdr:oneCellAnchor>
  <xdr:oneCellAnchor>
    <xdr:from>
      <xdr:col>1</xdr:col>
      <xdr:colOff>552450</xdr:colOff>
      <xdr:row>71</xdr:row>
      <xdr:rowOff>0</xdr:rowOff>
    </xdr:from>
    <xdr:ext cx="1333500" cy="238125"/>
    <xdr:sp macro="" textlink="">
      <xdr:nvSpPr>
        <xdr:cNvPr id="6859" name="Texto 17" hidden="1">
          <a:extLst>
            <a:ext uri="{FF2B5EF4-FFF2-40B4-BE49-F238E27FC236}">
              <a16:creationId xmlns:a16="http://schemas.microsoft.com/office/drawing/2014/main" id="{00000000-0008-0000-0000-0000CB1A0000}"/>
            </a:ext>
          </a:extLst>
        </xdr:cNvPr>
        <xdr:cNvSpPr txBox="1">
          <a:spLocks noChangeArrowheads="1"/>
        </xdr:cNvSpPr>
      </xdr:nvSpPr>
      <xdr:spPr bwMode="auto">
        <a:xfrm>
          <a:off x="552450" y="21223941"/>
          <a:ext cx="1333500" cy="238125"/>
        </a:xfrm>
        <a:prstGeom prst="rect">
          <a:avLst/>
        </a:prstGeom>
        <a:noFill/>
        <a:ln w="9525">
          <a:noFill/>
          <a:miter lim="800000"/>
          <a:headEnd/>
          <a:tailEnd/>
        </a:ln>
      </xdr:spPr>
    </xdr:sp>
    <xdr:clientData/>
  </xdr:oneCellAnchor>
  <xdr:oneCellAnchor>
    <xdr:from>
      <xdr:col>2</xdr:col>
      <xdr:colOff>552450</xdr:colOff>
      <xdr:row>71</xdr:row>
      <xdr:rowOff>0</xdr:rowOff>
    </xdr:from>
    <xdr:ext cx="1333500" cy="238125"/>
    <xdr:sp macro="" textlink="">
      <xdr:nvSpPr>
        <xdr:cNvPr id="6860" name="Texto 17" hidden="1">
          <a:extLst>
            <a:ext uri="{FF2B5EF4-FFF2-40B4-BE49-F238E27FC236}">
              <a16:creationId xmlns:a16="http://schemas.microsoft.com/office/drawing/2014/main" id="{00000000-0008-0000-0000-0000CC1A0000}"/>
            </a:ext>
          </a:extLst>
        </xdr:cNvPr>
        <xdr:cNvSpPr txBox="1">
          <a:spLocks noChangeArrowheads="1"/>
        </xdr:cNvSpPr>
      </xdr:nvSpPr>
      <xdr:spPr bwMode="auto">
        <a:xfrm>
          <a:off x="1269626" y="21223941"/>
          <a:ext cx="1333500" cy="238125"/>
        </a:xfrm>
        <a:prstGeom prst="rect">
          <a:avLst/>
        </a:prstGeom>
        <a:noFill/>
        <a:ln w="9525">
          <a:noFill/>
          <a:miter lim="800000"/>
          <a:headEnd/>
          <a:tailEnd/>
        </a:ln>
      </xdr:spPr>
    </xdr:sp>
    <xdr:clientData/>
  </xdr:oneCellAnchor>
  <xdr:oneCellAnchor>
    <xdr:from>
      <xdr:col>0</xdr:col>
      <xdr:colOff>1828800</xdr:colOff>
      <xdr:row>103</xdr:row>
      <xdr:rowOff>0</xdr:rowOff>
    </xdr:from>
    <xdr:ext cx="1333500" cy="238125"/>
    <xdr:sp macro="" textlink="">
      <xdr:nvSpPr>
        <xdr:cNvPr id="6861" name="Texto 17" hidden="1">
          <a:extLst>
            <a:ext uri="{FF2B5EF4-FFF2-40B4-BE49-F238E27FC236}">
              <a16:creationId xmlns:a16="http://schemas.microsoft.com/office/drawing/2014/main" id="{00000000-0008-0000-0000-0000CD1A0000}"/>
            </a:ext>
          </a:extLst>
        </xdr:cNvPr>
        <xdr:cNvSpPr txBox="1">
          <a:spLocks noChangeArrowheads="1"/>
        </xdr:cNvSpPr>
      </xdr:nvSpPr>
      <xdr:spPr bwMode="auto">
        <a:xfrm>
          <a:off x="0" y="30211690"/>
          <a:ext cx="1333500" cy="238125"/>
        </a:xfrm>
        <a:prstGeom prst="rect">
          <a:avLst/>
        </a:prstGeom>
        <a:noFill/>
        <a:ln w="9525">
          <a:noFill/>
          <a:miter lim="800000"/>
          <a:headEnd/>
          <a:tailEnd/>
        </a:ln>
      </xdr:spPr>
    </xdr:sp>
    <xdr:clientData/>
  </xdr:oneCellAnchor>
  <xdr:oneCellAnchor>
    <xdr:from>
      <xdr:col>0</xdr:col>
      <xdr:colOff>1828800</xdr:colOff>
      <xdr:row>103</xdr:row>
      <xdr:rowOff>0</xdr:rowOff>
    </xdr:from>
    <xdr:ext cx="1333500" cy="238125"/>
    <xdr:sp macro="" textlink="">
      <xdr:nvSpPr>
        <xdr:cNvPr id="6862" name="Texto 17" hidden="1">
          <a:extLst>
            <a:ext uri="{FF2B5EF4-FFF2-40B4-BE49-F238E27FC236}">
              <a16:creationId xmlns:a16="http://schemas.microsoft.com/office/drawing/2014/main" id="{00000000-0008-0000-0000-0000CE1A0000}"/>
            </a:ext>
          </a:extLst>
        </xdr:cNvPr>
        <xdr:cNvSpPr txBox="1">
          <a:spLocks noChangeArrowheads="1"/>
        </xdr:cNvSpPr>
      </xdr:nvSpPr>
      <xdr:spPr bwMode="auto">
        <a:xfrm>
          <a:off x="0" y="30211690"/>
          <a:ext cx="1333500" cy="238125"/>
        </a:xfrm>
        <a:prstGeom prst="rect">
          <a:avLst/>
        </a:prstGeom>
        <a:noFill/>
        <a:ln w="9525">
          <a:noFill/>
          <a:miter lim="800000"/>
          <a:headEnd/>
          <a:tailEnd/>
        </a:ln>
      </xdr:spPr>
    </xdr:sp>
    <xdr:clientData/>
  </xdr:oneCellAnchor>
  <xdr:oneCellAnchor>
    <xdr:from>
      <xdr:col>0</xdr:col>
      <xdr:colOff>1828800</xdr:colOff>
      <xdr:row>103</xdr:row>
      <xdr:rowOff>0</xdr:rowOff>
    </xdr:from>
    <xdr:ext cx="1333500" cy="238125"/>
    <xdr:sp macro="" textlink="">
      <xdr:nvSpPr>
        <xdr:cNvPr id="6863" name="Texto 17" hidden="1">
          <a:extLst>
            <a:ext uri="{FF2B5EF4-FFF2-40B4-BE49-F238E27FC236}">
              <a16:creationId xmlns:a16="http://schemas.microsoft.com/office/drawing/2014/main" id="{00000000-0008-0000-0000-0000CF1A0000}"/>
            </a:ext>
          </a:extLst>
        </xdr:cNvPr>
        <xdr:cNvSpPr txBox="1">
          <a:spLocks noChangeArrowheads="1"/>
        </xdr:cNvSpPr>
      </xdr:nvSpPr>
      <xdr:spPr bwMode="auto">
        <a:xfrm>
          <a:off x="0" y="30211690"/>
          <a:ext cx="1333500" cy="238125"/>
        </a:xfrm>
        <a:prstGeom prst="rect">
          <a:avLst/>
        </a:prstGeom>
        <a:noFill/>
        <a:ln w="9525">
          <a:noFill/>
          <a:miter lim="800000"/>
          <a:headEnd/>
          <a:tailEnd/>
        </a:ln>
      </xdr:spPr>
    </xdr:sp>
    <xdr:clientData/>
  </xdr:oneCellAnchor>
  <xdr:oneCellAnchor>
    <xdr:from>
      <xdr:col>0</xdr:col>
      <xdr:colOff>1828800</xdr:colOff>
      <xdr:row>103</xdr:row>
      <xdr:rowOff>0</xdr:rowOff>
    </xdr:from>
    <xdr:ext cx="1333500" cy="238125"/>
    <xdr:sp macro="" textlink="">
      <xdr:nvSpPr>
        <xdr:cNvPr id="6864" name="Texto 17" hidden="1">
          <a:extLst>
            <a:ext uri="{FF2B5EF4-FFF2-40B4-BE49-F238E27FC236}">
              <a16:creationId xmlns:a16="http://schemas.microsoft.com/office/drawing/2014/main" id="{00000000-0008-0000-0000-0000D01A0000}"/>
            </a:ext>
          </a:extLst>
        </xdr:cNvPr>
        <xdr:cNvSpPr txBox="1">
          <a:spLocks noChangeArrowheads="1"/>
        </xdr:cNvSpPr>
      </xdr:nvSpPr>
      <xdr:spPr bwMode="auto">
        <a:xfrm>
          <a:off x="0" y="30211690"/>
          <a:ext cx="1333500" cy="238125"/>
        </a:xfrm>
        <a:prstGeom prst="rect">
          <a:avLst/>
        </a:prstGeom>
        <a:noFill/>
        <a:ln w="9525">
          <a:noFill/>
          <a:miter lim="800000"/>
          <a:headEnd/>
          <a:tailEnd/>
        </a:ln>
      </xdr:spPr>
    </xdr:sp>
    <xdr:clientData/>
  </xdr:oneCellAnchor>
  <xdr:oneCellAnchor>
    <xdr:from>
      <xdr:col>0</xdr:col>
      <xdr:colOff>1828800</xdr:colOff>
      <xdr:row>103</xdr:row>
      <xdr:rowOff>0</xdr:rowOff>
    </xdr:from>
    <xdr:ext cx="1333500" cy="238125"/>
    <xdr:sp macro="" textlink="">
      <xdr:nvSpPr>
        <xdr:cNvPr id="6865" name="Texto 17" hidden="1">
          <a:extLst>
            <a:ext uri="{FF2B5EF4-FFF2-40B4-BE49-F238E27FC236}">
              <a16:creationId xmlns:a16="http://schemas.microsoft.com/office/drawing/2014/main" id="{00000000-0008-0000-0000-0000D11A0000}"/>
            </a:ext>
          </a:extLst>
        </xdr:cNvPr>
        <xdr:cNvSpPr txBox="1">
          <a:spLocks noChangeArrowheads="1"/>
        </xdr:cNvSpPr>
      </xdr:nvSpPr>
      <xdr:spPr bwMode="auto">
        <a:xfrm>
          <a:off x="0" y="30211690"/>
          <a:ext cx="1333500" cy="238125"/>
        </a:xfrm>
        <a:prstGeom prst="rect">
          <a:avLst/>
        </a:prstGeom>
        <a:noFill/>
        <a:ln w="9525">
          <a:noFill/>
          <a:miter lim="800000"/>
          <a:headEnd/>
          <a:tailEnd/>
        </a:ln>
      </xdr:spPr>
    </xdr:sp>
    <xdr:clientData/>
  </xdr:oneCellAnchor>
  <xdr:oneCellAnchor>
    <xdr:from>
      <xdr:col>0</xdr:col>
      <xdr:colOff>1828800</xdr:colOff>
      <xdr:row>103</xdr:row>
      <xdr:rowOff>0</xdr:rowOff>
    </xdr:from>
    <xdr:ext cx="1333500" cy="238125"/>
    <xdr:sp macro="" textlink="">
      <xdr:nvSpPr>
        <xdr:cNvPr id="6866" name="Texto 17" hidden="1">
          <a:extLst>
            <a:ext uri="{FF2B5EF4-FFF2-40B4-BE49-F238E27FC236}">
              <a16:creationId xmlns:a16="http://schemas.microsoft.com/office/drawing/2014/main" id="{00000000-0008-0000-0000-0000D21A0000}"/>
            </a:ext>
          </a:extLst>
        </xdr:cNvPr>
        <xdr:cNvSpPr txBox="1">
          <a:spLocks noChangeArrowheads="1"/>
        </xdr:cNvSpPr>
      </xdr:nvSpPr>
      <xdr:spPr bwMode="auto">
        <a:xfrm>
          <a:off x="0" y="30211690"/>
          <a:ext cx="1333500" cy="238125"/>
        </a:xfrm>
        <a:prstGeom prst="rect">
          <a:avLst/>
        </a:prstGeom>
        <a:noFill/>
        <a:ln w="9525">
          <a:noFill/>
          <a:miter lim="800000"/>
          <a:headEnd/>
          <a:tailEnd/>
        </a:ln>
      </xdr:spPr>
    </xdr:sp>
    <xdr:clientData/>
  </xdr:oneCellAnchor>
  <xdr:oneCellAnchor>
    <xdr:from>
      <xdr:col>0</xdr:col>
      <xdr:colOff>1828800</xdr:colOff>
      <xdr:row>103</xdr:row>
      <xdr:rowOff>0</xdr:rowOff>
    </xdr:from>
    <xdr:ext cx="1333500" cy="238125"/>
    <xdr:sp macro="" textlink="">
      <xdr:nvSpPr>
        <xdr:cNvPr id="6867" name="Texto 17" hidden="1">
          <a:extLst>
            <a:ext uri="{FF2B5EF4-FFF2-40B4-BE49-F238E27FC236}">
              <a16:creationId xmlns:a16="http://schemas.microsoft.com/office/drawing/2014/main" id="{00000000-0008-0000-0000-0000D31A0000}"/>
            </a:ext>
          </a:extLst>
        </xdr:cNvPr>
        <xdr:cNvSpPr txBox="1">
          <a:spLocks noChangeArrowheads="1"/>
        </xdr:cNvSpPr>
      </xdr:nvSpPr>
      <xdr:spPr bwMode="auto">
        <a:xfrm>
          <a:off x="0" y="30211690"/>
          <a:ext cx="1333500" cy="238125"/>
        </a:xfrm>
        <a:prstGeom prst="rect">
          <a:avLst/>
        </a:prstGeom>
        <a:noFill/>
        <a:ln w="9525">
          <a:noFill/>
          <a:miter lim="800000"/>
          <a:headEnd/>
          <a:tailEnd/>
        </a:ln>
      </xdr:spPr>
    </xdr:sp>
    <xdr:clientData/>
  </xdr:oneCellAnchor>
  <xdr:oneCellAnchor>
    <xdr:from>
      <xdr:col>0</xdr:col>
      <xdr:colOff>1828800</xdr:colOff>
      <xdr:row>103</xdr:row>
      <xdr:rowOff>0</xdr:rowOff>
    </xdr:from>
    <xdr:ext cx="1333500" cy="238125"/>
    <xdr:sp macro="" textlink="">
      <xdr:nvSpPr>
        <xdr:cNvPr id="6868" name="Texto 17" hidden="1">
          <a:extLst>
            <a:ext uri="{FF2B5EF4-FFF2-40B4-BE49-F238E27FC236}">
              <a16:creationId xmlns:a16="http://schemas.microsoft.com/office/drawing/2014/main" id="{00000000-0008-0000-0000-0000D41A0000}"/>
            </a:ext>
          </a:extLst>
        </xdr:cNvPr>
        <xdr:cNvSpPr txBox="1">
          <a:spLocks noChangeArrowheads="1"/>
        </xdr:cNvSpPr>
      </xdr:nvSpPr>
      <xdr:spPr bwMode="auto">
        <a:xfrm>
          <a:off x="0" y="30211690"/>
          <a:ext cx="1333500" cy="238125"/>
        </a:xfrm>
        <a:prstGeom prst="rect">
          <a:avLst/>
        </a:prstGeom>
        <a:noFill/>
        <a:ln w="9525">
          <a:noFill/>
          <a:miter lim="800000"/>
          <a:headEnd/>
          <a:tailEnd/>
        </a:ln>
      </xdr:spPr>
    </xdr:sp>
    <xdr:clientData/>
  </xdr:oneCellAnchor>
  <xdr:oneCellAnchor>
    <xdr:from>
      <xdr:col>0</xdr:col>
      <xdr:colOff>1828800</xdr:colOff>
      <xdr:row>103</xdr:row>
      <xdr:rowOff>0</xdr:rowOff>
    </xdr:from>
    <xdr:ext cx="1333500" cy="247650"/>
    <xdr:sp macro="" textlink="">
      <xdr:nvSpPr>
        <xdr:cNvPr id="6869" name="Texto 17" hidden="1">
          <a:extLst>
            <a:ext uri="{FF2B5EF4-FFF2-40B4-BE49-F238E27FC236}">
              <a16:creationId xmlns:a16="http://schemas.microsoft.com/office/drawing/2014/main" id="{00000000-0008-0000-0000-0000D51A0000}"/>
            </a:ext>
          </a:extLst>
        </xdr:cNvPr>
        <xdr:cNvSpPr txBox="1">
          <a:spLocks noChangeArrowheads="1"/>
        </xdr:cNvSpPr>
      </xdr:nvSpPr>
      <xdr:spPr bwMode="auto">
        <a:xfrm>
          <a:off x="0" y="30211690"/>
          <a:ext cx="1333500" cy="247650"/>
        </a:xfrm>
        <a:prstGeom prst="rect">
          <a:avLst/>
        </a:prstGeom>
        <a:noFill/>
        <a:ln w="9525">
          <a:noFill/>
          <a:miter lim="800000"/>
          <a:headEnd/>
          <a:tailEnd/>
        </a:ln>
      </xdr:spPr>
    </xdr:sp>
    <xdr:clientData/>
  </xdr:oneCellAnchor>
  <xdr:oneCellAnchor>
    <xdr:from>
      <xdr:col>0</xdr:col>
      <xdr:colOff>1828800</xdr:colOff>
      <xdr:row>103</xdr:row>
      <xdr:rowOff>0</xdr:rowOff>
    </xdr:from>
    <xdr:ext cx="1333500" cy="247650"/>
    <xdr:sp macro="" textlink="">
      <xdr:nvSpPr>
        <xdr:cNvPr id="6870" name="Texto 17" hidden="1">
          <a:extLst>
            <a:ext uri="{FF2B5EF4-FFF2-40B4-BE49-F238E27FC236}">
              <a16:creationId xmlns:a16="http://schemas.microsoft.com/office/drawing/2014/main" id="{00000000-0008-0000-0000-0000D61A0000}"/>
            </a:ext>
          </a:extLst>
        </xdr:cNvPr>
        <xdr:cNvSpPr txBox="1">
          <a:spLocks noChangeArrowheads="1"/>
        </xdr:cNvSpPr>
      </xdr:nvSpPr>
      <xdr:spPr bwMode="auto">
        <a:xfrm>
          <a:off x="0" y="30211690"/>
          <a:ext cx="1333500" cy="247650"/>
        </a:xfrm>
        <a:prstGeom prst="rect">
          <a:avLst/>
        </a:prstGeom>
        <a:noFill/>
        <a:ln w="9525">
          <a:noFill/>
          <a:miter lim="800000"/>
          <a:headEnd/>
          <a:tailEnd/>
        </a:ln>
      </xdr:spPr>
    </xdr:sp>
    <xdr:clientData/>
  </xdr:oneCellAnchor>
  <xdr:oneCellAnchor>
    <xdr:from>
      <xdr:col>0</xdr:col>
      <xdr:colOff>1828800</xdr:colOff>
      <xdr:row>103</xdr:row>
      <xdr:rowOff>0</xdr:rowOff>
    </xdr:from>
    <xdr:ext cx="1333500" cy="247650"/>
    <xdr:sp macro="" textlink="">
      <xdr:nvSpPr>
        <xdr:cNvPr id="6871" name="Texto 17" hidden="1">
          <a:extLst>
            <a:ext uri="{FF2B5EF4-FFF2-40B4-BE49-F238E27FC236}">
              <a16:creationId xmlns:a16="http://schemas.microsoft.com/office/drawing/2014/main" id="{00000000-0008-0000-0000-0000D71A0000}"/>
            </a:ext>
          </a:extLst>
        </xdr:cNvPr>
        <xdr:cNvSpPr txBox="1">
          <a:spLocks noChangeArrowheads="1"/>
        </xdr:cNvSpPr>
      </xdr:nvSpPr>
      <xdr:spPr bwMode="auto">
        <a:xfrm>
          <a:off x="0" y="30211690"/>
          <a:ext cx="1333500" cy="247650"/>
        </a:xfrm>
        <a:prstGeom prst="rect">
          <a:avLst/>
        </a:prstGeom>
        <a:noFill/>
        <a:ln w="9525">
          <a:noFill/>
          <a:miter lim="800000"/>
          <a:headEnd/>
          <a:tailEnd/>
        </a:ln>
      </xdr:spPr>
    </xdr:sp>
    <xdr:clientData/>
  </xdr:oneCellAnchor>
  <xdr:oneCellAnchor>
    <xdr:from>
      <xdr:col>0</xdr:col>
      <xdr:colOff>1828800</xdr:colOff>
      <xdr:row>103</xdr:row>
      <xdr:rowOff>0</xdr:rowOff>
    </xdr:from>
    <xdr:ext cx="1333500" cy="247650"/>
    <xdr:sp macro="" textlink="">
      <xdr:nvSpPr>
        <xdr:cNvPr id="6872" name="Texto 17" hidden="1">
          <a:extLst>
            <a:ext uri="{FF2B5EF4-FFF2-40B4-BE49-F238E27FC236}">
              <a16:creationId xmlns:a16="http://schemas.microsoft.com/office/drawing/2014/main" id="{00000000-0008-0000-0000-0000D81A0000}"/>
            </a:ext>
          </a:extLst>
        </xdr:cNvPr>
        <xdr:cNvSpPr txBox="1">
          <a:spLocks noChangeArrowheads="1"/>
        </xdr:cNvSpPr>
      </xdr:nvSpPr>
      <xdr:spPr bwMode="auto">
        <a:xfrm>
          <a:off x="0" y="30211690"/>
          <a:ext cx="1333500" cy="247650"/>
        </a:xfrm>
        <a:prstGeom prst="rect">
          <a:avLst/>
        </a:prstGeom>
        <a:noFill/>
        <a:ln w="9525">
          <a:noFill/>
          <a:miter lim="800000"/>
          <a:headEnd/>
          <a:tailEnd/>
        </a:ln>
      </xdr:spPr>
    </xdr:sp>
    <xdr:clientData/>
  </xdr:oneCellAnchor>
  <xdr:oneCellAnchor>
    <xdr:from>
      <xdr:col>0</xdr:col>
      <xdr:colOff>1828800</xdr:colOff>
      <xdr:row>103</xdr:row>
      <xdr:rowOff>0</xdr:rowOff>
    </xdr:from>
    <xdr:ext cx="1333500" cy="247650"/>
    <xdr:sp macro="" textlink="">
      <xdr:nvSpPr>
        <xdr:cNvPr id="6873" name="Texto 17" hidden="1">
          <a:extLst>
            <a:ext uri="{FF2B5EF4-FFF2-40B4-BE49-F238E27FC236}">
              <a16:creationId xmlns:a16="http://schemas.microsoft.com/office/drawing/2014/main" id="{00000000-0008-0000-0000-0000D91A0000}"/>
            </a:ext>
          </a:extLst>
        </xdr:cNvPr>
        <xdr:cNvSpPr txBox="1">
          <a:spLocks noChangeArrowheads="1"/>
        </xdr:cNvSpPr>
      </xdr:nvSpPr>
      <xdr:spPr bwMode="auto">
        <a:xfrm>
          <a:off x="0" y="30211690"/>
          <a:ext cx="1333500" cy="247650"/>
        </a:xfrm>
        <a:prstGeom prst="rect">
          <a:avLst/>
        </a:prstGeom>
        <a:noFill/>
        <a:ln w="9525">
          <a:noFill/>
          <a:miter lim="800000"/>
          <a:headEnd/>
          <a:tailEnd/>
        </a:ln>
      </xdr:spPr>
    </xdr:sp>
    <xdr:clientData/>
  </xdr:oneCellAnchor>
  <xdr:oneCellAnchor>
    <xdr:from>
      <xdr:col>0</xdr:col>
      <xdr:colOff>1828800</xdr:colOff>
      <xdr:row>103</xdr:row>
      <xdr:rowOff>0</xdr:rowOff>
    </xdr:from>
    <xdr:ext cx="1333500" cy="247650"/>
    <xdr:sp macro="" textlink="">
      <xdr:nvSpPr>
        <xdr:cNvPr id="6874" name="Texto 17" hidden="1">
          <a:extLst>
            <a:ext uri="{FF2B5EF4-FFF2-40B4-BE49-F238E27FC236}">
              <a16:creationId xmlns:a16="http://schemas.microsoft.com/office/drawing/2014/main" id="{00000000-0008-0000-0000-0000DA1A0000}"/>
            </a:ext>
          </a:extLst>
        </xdr:cNvPr>
        <xdr:cNvSpPr txBox="1">
          <a:spLocks noChangeArrowheads="1"/>
        </xdr:cNvSpPr>
      </xdr:nvSpPr>
      <xdr:spPr bwMode="auto">
        <a:xfrm>
          <a:off x="0" y="30211690"/>
          <a:ext cx="1333500" cy="247650"/>
        </a:xfrm>
        <a:prstGeom prst="rect">
          <a:avLst/>
        </a:prstGeom>
        <a:noFill/>
        <a:ln w="9525">
          <a:noFill/>
          <a:miter lim="800000"/>
          <a:headEnd/>
          <a:tailEnd/>
        </a:ln>
      </xdr:spPr>
    </xdr:sp>
    <xdr:clientData/>
  </xdr:oneCellAnchor>
  <xdr:oneCellAnchor>
    <xdr:from>
      <xdr:col>0</xdr:col>
      <xdr:colOff>1828800</xdr:colOff>
      <xdr:row>103</xdr:row>
      <xdr:rowOff>0</xdr:rowOff>
    </xdr:from>
    <xdr:ext cx="1333500" cy="238125"/>
    <xdr:sp macro="" textlink="">
      <xdr:nvSpPr>
        <xdr:cNvPr id="6875" name="Texto 17" hidden="1">
          <a:extLst>
            <a:ext uri="{FF2B5EF4-FFF2-40B4-BE49-F238E27FC236}">
              <a16:creationId xmlns:a16="http://schemas.microsoft.com/office/drawing/2014/main" id="{00000000-0008-0000-0000-0000DB1A0000}"/>
            </a:ext>
          </a:extLst>
        </xdr:cNvPr>
        <xdr:cNvSpPr txBox="1">
          <a:spLocks noChangeArrowheads="1"/>
        </xdr:cNvSpPr>
      </xdr:nvSpPr>
      <xdr:spPr bwMode="auto">
        <a:xfrm>
          <a:off x="0" y="30211690"/>
          <a:ext cx="1333500" cy="238125"/>
        </a:xfrm>
        <a:prstGeom prst="rect">
          <a:avLst/>
        </a:prstGeom>
        <a:noFill/>
        <a:ln w="9525">
          <a:noFill/>
          <a:miter lim="800000"/>
          <a:headEnd/>
          <a:tailEnd/>
        </a:ln>
      </xdr:spPr>
    </xdr:sp>
    <xdr:clientData/>
  </xdr:oneCellAnchor>
  <xdr:oneCellAnchor>
    <xdr:from>
      <xdr:col>0</xdr:col>
      <xdr:colOff>1828800</xdr:colOff>
      <xdr:row>103</xdr:row>
      <xdr:rowOff>0</xdr:rowOff>
    </xdr:from>
    <xdr:ext cx="1333500" cy="238125"/>
    <xdr:sp macro="" textlink="">
      <xdr:nvSpPr>
        <xdr:cNvPr id="6876" name="Texto 17" hidden="1">
          <a:extLst>
            <a:ext uri="{FF2B5EF4-FFF2-40B4-BE49-F238E27FC236}">
              <a16:creationId xmlns:a16="http://schemas.microsoft.com/office/drawing/2014/main" id="{00000000-0008-0000-0000-0000DC1A0000}"/>
            </a:ext>
          </a:extLst>
        </xdr:cNvPr>
        <xdr:cNvSpPr txBox="1">
          <a:spLocks noChangeArrowheads="1"/>
        </xdr:cNvSpPr>
      </xdr:nvSpPr>
      <xdr:spPr bwMode="auto">
        <a:xfrm>
          <a:off x="0" y="30211690"/>
          <a:ext cx="1333500" cy="238125"/>
        </a:xfrm>
        <a:prstGeom prst="rect">
          <a:avLst/>
        </a:prstGeom>
        <a:noFill/>
        <a:ln w="9525">
          <a:noFill/>
          <a:miter lim="800000"/>
          <a:headEnd/>
          <a:tailEnd/>
        </a:ln>
      </xdr:spPr>
    </xdr:sp>
    <xdr:clientData/>
  </xdr:oneCellAnchor>
  <xdr:oneCellAnchor>
    <xdr:from>
      <xdr:col>0</xdr:col>
      <xdr:colOff>1828800</xdr:colOff>
      <xdr:row>103</xdr:row>
      <xdr:rowOff>0</xdr:rowOff>
    </xdr:from>
    <xdr:ext cx="1333500" cy="238125"/>
    <xdr:sp macro="" textlink="">
      <xdr:nvSpPr>
        <xdr:cNvPr id="6877" name="Texto 17" hidden="1">
          <a:extLst>
            <a:ext uri="{FF2B5EF4-FFF2-40B4-BE49-F238E27FC236}">
              <a16:creationId xmlns:a16="http://schemas.microsoft.com/office/drawing/2014/main" id="{00000000-0008-0000-0000-0000DD1A0000}"/>
            </a:ext>
          </a:extLst>
        </xdr:cNvPr>
        <xdr:cNvSpPr txBox="1">
          <a:spLocks noChangeArrowheads="1"/>
        </xdr:cNvSpPr>
      </xdr:nvSpPr>
      <xdr:spPr bwMode="auto">
        <a:xfrm>
          <a:off x="0" y="30211690"/>
          <a:ext cx="1333500" cy="238125"/>
        </a:xfrm>
        <a:prstGeom prst="rect">
          <a:avLst/>
        </a:prstGeom>
        <a:noFill/>
        <a:ln w="9525">
          <a:noFill/>
          <a:miter lim="800000"/>
          <a:headEnd/>
          <a:tailEnd/>
        </a:ln>
      </xdr:spPr>
    </xdr:sp>
    <xdr:clientData/>
  </xdr:oneCellAnchor>
  <xdr:oneCellAnchor>
    <xdr:from>
      <xdr:col>0</xdr:col>
      <xdr:colOff>1828800</xdr:colOff>
      <xdr:row>103</xdr:row>
      <xdr:rowOff>0</xdr:rowOff>
    </xdr:from>
    <xdr:ext cx="1333500" cy="238125"/>
    <xdr:sp macro="" textlink="">
      <xdr:nvSpPr>
        <xdr:cNvPr id="6878" name="Texto 17" hidden="1">
          <a:extLst>
            <a:ext uri="{FF2B5EF4-FFF2-40B4-BE49-F238E27FC236}">
              <a16:creationId xmlns:a16="http://schemas.microsoft.com/office/drawing/2014/main" id="{00000000-0008-0000-0000-0000DE1A0000}"/>
            </a:ext>
          </a:extLst>
        </xdr:cNvPr>
        <xdr:cNvSpPr txBox="1">
          <a:spLocks noChangeArrowheads="1"/>
        </xdr:cNvSpPr>
      </xdr:nvSpPr>
      <xdr:spPr bwMode="auto">
        <a:xfrm>
          <a:off x="0" y="30211690"/>
          <a:ext cx="1333500" cy="238125"/>
        </a:xfrm>
        <a:prstGeom prst="rect">
          <a:avLst/>
        </a:prstGeom>
        <a:noFill/>
        <a:ln w="9525">
          <a:noFill/>
          <a:miter lim="800000"/>
          <a:headEnd/>
          <a:tailEnd/>
        </a:ln>
      </xdr:spPr>
    </xdr:sp>
    <xdr:clientData/>
  </xdr:oneCellAnchor>
  <xdr:oneCellAnchor>
    <xdr:from>
      <xdr:col>0</xdr:col>
      <xdr:colOff>1828800</xdr:colOff>
      <xdr:row>103</xdr:row>
      <xdr:rowOff>0</xdr:rowOff>
    </xdr:from>
    <xdr:ext cx="1333500" cy="238125"/>
    <xdr:sp macro="" textlink="">
      <xdr:nvSpPr>
        <xdr:cNvPr id="6879" name="Texto 17" hidden="1">
          <a:extLst>
            <a:ext uri="{FF2B5EF4-FFF2-40B4-BE49-F238E27FC236}">
              <a16:creationId xmlns:a16="http://schemas.microsoft.com/office/drawing/2014/main" id="{00000000-0008-0000-0000-0000DF1A0000}"/>
            </a:ext>
          </a:extLst>
        </xdr:cNvPr>
        <xdr:cNvSpPr txBox="1">
          <a:spLocks noChangeArrowheads="1"/>
        </xdr:cNvSpPr>
      </xdr:nvSpPr>
      <xdr:spPr bwMode="auto">
        <a:xfrm>
          <a:off x="0" y="30211690"/>
          <a:ext cx="1333500" cy="238125"/>
        </a:xfrm>
        <a:prstGeom prst="rect">
          <a:avLst/>
        </a:prstGeom>
        <a:noFill/>
        <a:ln w="9525">
          <a:noFill/>
          <a:miter lim="800000"/>
          <a:headEnd/>
          <a:tailEnd/>
        </a:ln>
      </xdr:spPr>
    </xdr:sp>
    <xdr:clientData/>
  </xdr:oneCellAnchor>
  <xdr:oneCellAnchor>
    <xdr:from>
      <xdr:col>0</xdr:col>
      <xdr:colOff>1828800</xdr:colOff>
      <xdr:row>103</xdr:row>
      <xdr:rowOff>0</xdr:rowOff>
    </xdr:from>
    <xdr:ext cx="1333500" cy="238125"/>
    <xdr:sp macro="" textlink="">
      <xdr:nvSpPr>
        <xdr:cNvPr id="6880" name="Texto 17" hidden="1">
          <a:extLst>
            <a:ext uri="{FF2B5EF4-FFF2-40B4-BE49-F238E27FC236}">
              <a16:creationId xmlns:a16="http://schemas.microsoft.com/office/drawing/2014/main" id="{00000000-0008-0000-0000-0000E01A0000}"/>
            </a:ext>
          </a:extLst>
        </xdr:cNvPr>
        <xdr:cNvSpPr txBox="1">
          <a:spLocks noChangeArrowheads="1"/>
        </xdr:cNvSpPr>
      </xdr:nvSpPr>
      <xdr:spPr bwMode="auto">
        <a:xfrm>
          <a:off x="0" y="30211690"/>
          <a:ext cx="1333500" cy="238125"/>
        </a:xfrm>
        <a:prstGeom prst="rect">
          <a:avLst/>
        </a:prstGeom>
        <a:noFill/>
        <a:ln w="9525">
          <a:noFill/>
          <a:miter lim="800000"/>
          <a:headEnd/>
          <a:tailEnd/>
        </a:ln>
      </xdr:spPr>
    </xdr:sp>
    <xdr:clientData/>
  </xdr:oneCellAnchor>
  <xdr:oneCellAnchor>
    <xdr:from>
      <xdr:col>0</xdr:col>
      <xdr:colOff>1828800</xdr:colOff>
      <xdr:row>103</xdr:row>
      <xdr:rowOff>0</xdr:rowOff>
    </xdr:from>
    <xdr:ext cx="1333500" cy="238125"/>
    <xdr:sp macro="" textlink="">
      <xdr:nvSpPr>
        <xdr:cNvPr id="6881" name="Texto 17" hidden="1">
          <a:extLst>
            <a:ext uri="{FF2B5EF4-FFF2-40B4-BE49-F238E27FC236}">
              <a16:creationId xmlns:a16="http://schemas.microsoft.com/office/drawing/2014/main" id="{00000000-0008-0000-0000-0000E11A0000}"/>
            </a:ext>
          </a:extLst>
        </xdr:cNvPr>
        <xdr:cNvSpPr txBox="1">
          <a:spLocks noChangeArrowheads="1"/>
        </xdr:cNvSpPr>
      </xdr:nvSpPr>
      <xdr:spPr bwMode="auto">
        <a:xfrm>
          <a:off x="0" y="30211690"/>
          <a:ext cx="1333500" cy="238125"/>
        </a:xfrm>
        <a:prstGeom prst="rect">
          <a:avLst/>
        </a:prstGeom>
        <a:noFill/>
        <a:ln w="9525">
          <a:noFill/>
          <a:miter lim="800000"/>
          <a:headEnd/>
          <a:tailEnd/>
        </a:ln>
      </xdr:spPr>
    </xdr:sp>
    <xdr:clientData/>
  </xdr:oneCellAnchor>
  <xdr:oneCellAnchor>
    <xdr:from>
      <xdr:col>0</xdr:col>
      <xdr:colOff>1828800</xdr:colOff>
      <xdr:row>103</xdr:row>
      <xdr:rowOff>0</xdr:rowOff>
    </xdr:from>
    <xdr:ext cx="1333500" cy="238125"/>
    <xdr:sp macro="" textlink="">
      <xdr:nvSpPr>
        <xdr:cNvPr id="6882" name="Texto 17" hidden="1">
          <a:extLst>
            <a:ext uri="{FF2B5EF4-FFF2-40B4-BE49-F238E27FC236}">
              <a16:creationId xmlns:a16="http://schemas.microsoft.com/office/drawing/2014/main" id="{00000000-0008-0000-0000-0000E21A0000}"/>
            </a:ext>
          </a:extLst>
        </xdr:cNvPr>
        <xdr:cNvSpPr txBox="1">
          <a:spLocks noChangeArrowheads="1"/>
        </xdr:cNvSpPr>
      </xdr:nvSpPr>
      <xdr:spPr bwMode="auto">
        <a:xfrm>
          <a:off x="0" y="30211690"/>
          <a:ext cx="1333500" cy="238125"/>
        </a:xfrm>
        <a:prstGeom prst="rect">
          <a:avLst/>
        </a:prstGeom>
        <a:noFill/>
        <a:ln w="9525">
          <a:noFill/>
          <a:miter lim="800000"/>
          <a:headEnd/>
          <a:tailEnd/>
        </a:ln>
      </xdr:spPr>
    </xdr:sp>
    <xdr:clientData/>
  </xdr:oneCellAnchor>
  <xdr:oneCellAnchor>
    <xdr:from>
      <xdr:col>0</xdr:col>
      <xdr:colOff>1828800</xdr:colOff>
      <xdr:row>103</xdr:row>
      <xdr:rowOff>0</xdr:rowOff>
    </xdr:from>
    <xdr:ext cx="1333500" cy="247650"/>
    <xdr:sp macro="" textlink="">
      <xdr:nvSpPr>
        <xdr:cNvPr id="6883" name="Texto 17" hidden="1">
          <a:extLst>
            <a:ext uri="{FF2B5EF4-FFF2-40B4-BE49-F238E27FC236}">
              <a16:creationId xmlns:a16="http://schemas.microsoft.com/office/drawing/2014/main" id="{00000000-0008-0000-0000-0000E31A0000}"/>
            </a:ext>
          </a:extLst>
        </xdr:cNvPr>
        <xdr:cNvSpPr txBox="1">
          <a:spLocks noChangeArrowheads="1"/>
        </xdr:cNvSpPr>
      </xdr:nvSpPr>
      <xdr:spPr bwMode="auto">
        <a:xfrm>
          <a:off x="0" y="30211690"/>
          <a:ext cx="1333500" cy="247650"/>
        </a:xfrm>
        <a:prstGeom prst="rect">
          <a:avLst/>
        </a:prstGeom>
        <a:noFill/>
        <a:ln w="9525">
          <a:noFill/>
          <a:miter lim="800000"/>
          <a:headEnd/>
          <a:tailEnd/>
        </a:ln>
      </xdr:spPr>
    </xdr:sp>
    <xdr:clientData/>
  </xdr:oneCellAnchor>
  <xdr:oneCellAnchor>
    <xdr:from>
      <xdr:col>0</xdr:col>
      <xdr:colOff>1828800</xdr:colOff>
      <xdr:row>103</xdr:row>
      <xdr:rowOff>0</xdr:rowOff>
    </xdr:from>
    <xdr:ext cx="1333500" cy="247650"/>
    <xdr:sp macro="" textlink="">
      <xdr:nvSpPr>
        <xdr:cNvPr id="6884" name="Texto 17" hidden="1">
          <a:extLst>
            <a:ext uri="{FF2B5EF4-FFF2-40B4-BE49-F238E27FC236}">
              <a16:creationId xmlns:a16="http://schemas.microsoft.com/office/drawing/2014/main" id="{00000000-0008-0000-0000-0000E41A0000}"/>
            </a:ext>
          </a:extLst>
        </xdr:cNvPr>
        <xdr:cNvSpPr txBox="1">
          <a:spLocks noChangeArrowheads="1"/>
        </xdr:cNvSpPr>
      </xdr:nvSpPr>
      <xdr:spPr bwMode="auto">
        <a:xfrm>
          <a:off x="0" y="30211690"/>
          <a:ext cx="1333500" cy="247650"/>
        </a:xfrm>
        <a:prstGeom prst="rect">
          <a:avLst/>
        </a:prstGeom>
        <a:noFill/>
        <a:ln w="9525">
          <a:noFill/>
          <a:miter lim="800000"/>
          <a:headEnd/>
          <a:tailEnd/>
        </a:ln>
      </xdr:spPr>
    </xdr:sp>
    <xdr:clientData/>
  </xdr:oneCellAnchor>
  <xdr:oneCellAnchor>
    <xdr:from>
      <xdr:col>0</xdr:col>
      <xdr:colOff>1828800</xdr:colOff>
      <xdr:row>103</xdr:row>
      <xdr:rowOff>0</xdr:rowOff>
    </xdr:from>
    <xdr:ext cx="1333500" cy="247650"/>
    <xdr:sp macro="" textlink="">
      <xdr:nvSpPr>
        <xdr:cNvPr id="6885" name="Texto 17" hidden="1">
          <a:extLst>
            <a:ext uri="{FF2B5EF4-FFF2-40B4-BE49-F238E27FC236}">
              <a16:creationId xmlns:a16="http://schemas.microsoft.com/office/drawing/2014/main" id="{00000000-0008-0000-0000-0000E51A0000}"/>
            </a:ext>
          </a:extLst>
        </xdr:cNvPr>
        <xdr:cNvSpPr txBox="1">
          <a:spLocks noChangeArrowheads="1"/>
        </xdr:cNvSpPr>
      </xdr:nvSpPr>
      <xdr:spPr bwMode="auto">
        <a:xfrm>
          <a:off x="0" y="30211690"/>
          <a:ext cx="1333500" cy="247650"/>
        </a:xfrm>
        <a:prstGeom prst="rect">
          <a:avLst/>
        </a:prstGeom>
        <a:noFill/>
        <a:ln w="9525">
          <a:noFill/>
          <a:miter lim="800000"/>
          <a:headEnd/>
          <a:tailEnd/>
        </a:ln>
      </xdr:spPr>
    </xdr:sp>
    <xdr:clientData/>
  </xdr:oneCellAnchor>
  <xdr:oneCellAnchor>
    <xdr:from>
      <xdr:col>0</xdr:col>
      <xdr:colOff>1828800</xdr:colOff>
      <xdr:row>103</xdr:row>
      <xdr:rowOff>0</xdr:rowOff>
    </xdr:from>
    <xdr:ext cx="1333500" cy="247650"/>
    <xdr:sp macro="" textlink="">
      <xdr:nvSpPr>
        <xdr:cNvPr id="6886" name="Texto 17" hidden="1">
          <a:extLst>
            <a:ext uri="{FF2B5EF4-FFF2-40B4-BE49-F238E27FC236}">
              <a16:creationId xmlns:a16="http://schemas.microsoft.com/office/drawing/2014/main" id="{00000000-0008-0000-0000-0000E61A0000}"/>
            </a:ext>
          </a:extLst>
        </xdr:cNvPr>
        <xdr:cNvSpPr txBox="1">
          <a:spLocks noChangeArrowheads="1"/>
        </xdr:cNvSpPr>
      </xdr:nvSpPr>
      <xdr:spPr bwMode="auto">
        <a:xfrm>
          <a:off x="0" y="30211690"/>
          <a:ext cx="1333500" cy="247650"/>
        </a:xfrm>
        <a:prstGeom prst="rect">
          <a:avLst/>
        </a:prstGeom>
        <a:noFill/>
        <a:ln w="9525">
          <a:noFill/>
          <a:miter lim="800000"/>
          <a:headEnd/>
          <a:tailEnd/>
        </a:ln>
      </xdr:spPr>
    </xdr:sp>
    <xdr:clientData/>
  </xdr:oneCellAnchor>
  <xdr:oneCellAnchor>
    <xdr:from>
      <xdr:col>0</xdr:col>
      <xdr:colOff>1828800</xdr:colOff>
      <xdr:row>103</xdr:row>
      <xdr:rowOff>0</xdr:rowOff>
    </xdr:from>
    <xdr:ext cx="1333500" cy="247650"/>
    <xdr:sp macro="" textlink="">
      <xdr:nvSpPr>
        <xdr:cNvPr id="6887" name="Texto 17" hidden="1">
          <a:extLst>
            <a:ext uri="{FF2B5EF4-FFF2-40B4-BE49-F238E27FC236}">
              <a16:creationId xmlns:a16="http://schemas.microsoft.com/office/drawing/2014/main" id="{00000000-0008-0000-0000-0000E71A0000}"/>
            </a:ext>
          </a:extLst>
        </xdr:cNvPr>
        <xdr:cNvSpPr txBox="1">
          <a:spLocks noChangeArrowheads="1"/>
        </xdr:cNvSpPr>
      </xdr:nvSpPr>
      <xdr:spPr bwMode="auto">
        <a:xfrm>
          <a:off x="0" y="30211690"/>
          <a:ext cx="1333500" cy="247650"/>
        </a:xfrm>
        <a:prstGeom prst="rect">
          <a:avLst/>
        </a:prstGeom>
        <a:noFill/>
        <a:ln w="9525">
          <a:noFill/>
          <a:miter lim="800000"/>
          <a:headEnd/>
          <a:tailEnd/>
        </a:ln>
      </xdr:spPr>
    </xdr:sp>
    <xdr:clientData/>
  </xdr:oneCellAnchor>
  <xdr:oneCellAnchor>
    <xdr:from>
      <xdr:col>0</xdr:col>
      <xdr:colOff>1828800</xdr:colOff>
      <xdr:row>103</xdr:row>
      <xdr:rowOff>0</xdr:rowOff>
    </xdr:from>
    <xdr:ext cx="1333500" cy="247650"/>
    <xdr:sp macro="" textlink="">
      <xdr:nvSpPr>
        <xdr:cNvPr id="6888" name="Texto 17" hidden="1">
          <a:extLst>
            <a:ext uri="{FF2B5EF4-FFF2-40B4-BE49-F238E27FC236}">
              <a16:creationId xmlns:a16="http://schemas.microsoft.com/office/drawing/2014/main" id="{00000000-0008-0000-0000-0000E81A0000}"/>
            </a:ext>
          </a:extLst>
        </xdr:cNvPr>
        <xdr:cNvSpPr txBox="1">
          <a:spLocks noChangeArrowheads="1"/>
        </xdr:cNvSpPr>
      </xdr:nvSpPr>
      <xdr:spPr bwMode="auto">
        <a:xfrm>
          <a:off x="0" y="30211690"/>
          <a:ext cx="1333500" cy="247650"/>
        </a:xfrm>
        <a:prstGeom prst="rect">
          <a:avLst/>
        </a:prstGeom>
        <a:noFill/>
        <a:ln w="9525">
          <a:noFill/>
          <a:miter lim="800000"/>
          <a:headEnd/>
          <a:tailEnd/>
        </a:ln>
      </xdr:spPr>
    </xdr:sp>
    <xdr:clientData/>
  </xdr:oneCellAnchor>
  <xdr:oneCellAnchor>
    <xdr:from>
      <xdr:col>0</xdr:col>
      <xdr:colOff>1828800</xdr:colOff>
      <xdr:row>103</xdr:row>
      <xdr:rowOff>0</xdr:rowOff>
    </xdr:from>
    <xdr:ext cx="1333500" cy="238125"/>
    <xdr:sp macro="" textlink="">
      <xdr:nvSpPr>
        <xdr:cNvPr id="6889" name="Texto 17" hidden="1">
          <a:extLst>
            <a:ext uri="{FF2B5EF4-FFF2-40B4-BE49-F238E27FC236}">
              <a16:creationId xmlns:a16="http://schemas.microsoft.com/office/drawing/2014/main" id="{00000000-0008-0000-0000-0000E91A0000}"/>
            </a:ext>
          </a:extLst>
        </xdr:cNvPr>
        <xdr:cNvSpPr txBox="1">
          <a:spLocks noChangeArrowheads="1"/>
        </xdr:cNvSpPr>
      </xdr:nvSpPr>
      <xdr:spPr bwMode="auto">
        <a:xfrm>
          <a:off x="0" y="30211690"/>
          <a:ext cx="1333500" cy="238125"/>
        </a:xfrm>
        <a:prstGeom prst="rect">
          <a:avLst/>
        </a:prstGeom>
        <a:noFill/>
        <a:ln w="9525">
          <a:noFill/>
          <a:miter lim="800000"/>
          <a:headEnd/>
          <a:tailEnd/>
        </a:ln>
      </xdr:spPr>
    </xdr:sp>
    <xdr:clientData/>
  </xdr:oneCellAnchor>
  <xdr:oneCellAnchor>
    <xdr:from>
      <xdr:col>0</xdr:col>
      <xdr:colOff>1828800</xdr:colOff>
      <xdr:row>103</xdr:row>
      <xdr:rowOff>0</xdr:rowOff>
    </xdr:from>
    <xdr:ext cx="1333500" cy="238125"/>
    <xdr:sp macro="" textlink="">
      <xdr:nvSpPr>
        <xdr:cNvPr id="6890" name="Texto 17" hidden="1">
          <a:extLst>
            <a:ext uri="{FF2B5EF4-FFF2-40B4-BE49-F238E27FC236}">
              <a16:creationId xmlns:a16="http://schemas.microsoft.com/office/drawing/2014/main" id="{00000000-0008-0000-0000-0000EA1A0000}"/>
            </a:ext>
          </a:extLst>
        </xdr:cNvPr>
        <xdr:cNvSpPr txBox="1">
          <a:spLocks noChangeArrowheads="1"/>
        </xdr:cNvSpPr>
      </xdr:nvSpPr>
      <xdr:spPr bwMode="auto">
        <a:xfrm>
          <a:off x="0" y="30211690"/>
          <a:ext cx="1333500" cy="238125"/>
        </a:xfrm>
        <a:prstGeom prst="rect">
          <a:avLst/>
        </a:prstGeom>
        <a:noFill/>
        <a:ln w="9525">
          <a:noFill/>
          <a:miter lim="800000"/>
          <a:headEnd/>
          <a:tailEnd/>
        </a:ln>
      </xdr:spPr>
    </xdr:sp>
    <xdr:clientData/>
  </xdr:oneCellAnchor>
  <xdr:oneCellAnchor>
    <xdr:from>
      <xdr:col>0</xdr:col>
      <xdr:colOff>1828800</xdr:colOff>
      <xdr:row>103</xdr:row>
      <xdr:rowOff>0</xdr:rowOff>
    </xdr:from>
    <xdr:ext cx="1333500" cy="238125"/>
    <xdr:sp macro="" textlink="">
      <xdr:nvSpPr>
        <xdr:cNvPr id="6891" name="Texto 17" hidden="1">
          <a:extLst>
            <a:ext uri="{FF2B5EF4-FFF2-40B4-BE49-F238E27FC236}">
              <a16:creationId xmlns:a16="http://schemas.microsoft.com/office/drawing/2014/main" id="{00000000-0008-0000-0000-0000EB1A0000}"/>
            </a:ext>
          </a:extLst>
        </xdr:cNvPr>
        <xdr:cNvSpPr txBox="1">
          <a:spLocks noChangeArrowheads="1"/>
        </xdr:cNvSpPr>
      </xdr:nvSpPr>
      <xdr:spPr bwMode="auto">
        <a:xfrm>
          <a:off x="0" y="30211690"/>
          <a:ext cx="1333500" cy="238125"/>
        </a:xfrm>
        <a:prstGeom prst="rect">
          <a:avLst/>
        </a:prstGeom>
        <a:noFill/>
        <a:ln w="9525">
          <a:noFill/>
          <a:miter lim="800000"/>
          <a:headEnd/>
          <a:tailEnd/>
        </a:ln>
      </xdr:spPr>
    </xdr:sp>
    <xdr:clientData/>
  </xdr:oneCellAnchor>
  <xdr:oneCellAnchor>
    <xdr:from>
      <xdr:col>0</xdr:col>
      <xdr:colOff>1828800</xdr:colOff>
      <xdr:row>103</xdr:row>
      <xdr:rowOff>0</xdr:rowOff>
    </xdr:from>
    <xdr:ext cx="1333500" cy="238125"/>
    <xdr:sp macro="" textlink="">
      <xdr:nvSpPr>
        <xdr:cNvPr id="6892" name="Texto 17" hidden="1">
          <a:extLst>
            <a:ext uri="{FF2B5EF4-FFF2-40B4-BE49-F238E27FC236}">
              <a16:creationId xmlns:a16="http://schemas.microsoft.com/office/drawing/2014/main" id="{00000000-0008-0000-0000-0000EC1A0000}"/>
            </a:ext>
          </a:extLst>
        </xdr:cNvPr>
        <xdr:cNvSpPr txBox="1">
          <a:spLocks noChangeArrowheads="1"/>
        </xdr:cNvSpPr>
      </xdr:nvSpPr>
      <xdr:spPr bwMode="auto">
        <a:xfrm>
          <a:off x="0" y="30211690"/>
          <a:ext cx="1333500" cy="238125"/>
        </a:xfrm>
        <a:prstGeom prst="rect">
          <a:avLst/>
        </a:prstGeom>
        <a:noFill/>
        <a:ln w="9525">
          <a:noFill/>
          <a:miter lim="800000"/>
          <a:headEnd/>
          <a:tailEnd/>
        </a:ln>
      </xdr:spPr>
    </xdr:sp>
    <xdr:clientData/>
  </xdr:oneCellAnchor>
  <xdr:oneCellAnchor>
    <xdr:from>
      <xdr:col>0</xdr:col>
      <xdr:colOff>1828800</xdr:colOff>
      <xdr:row>103</xdr:row>
      <xdr:rowOff>0</xdr:rowOff>
    </xdr:from>
    <xdr:ext cx="1333500" cy="238125"/>
    <xdr:sp macro="" textlink="">
      <xdr:nvSpPr>
        <xdr:cNvPr id="6893" name="Texto 17" hidden="1">
          <a:extLst>
            <a:ext uri="{FF2B5EF4-FFF2-40B4-BE49-F238E27FC236}">
              <a16:creationId xmlns:a16="http://schemas.microsoft.com/office/drawing/2014/main" id="{00000000-0008-0000-0000-0000ED1A0000}"/>
            </a:ext>
          </a:extLst>
        </xdr:cNvPr>
        <xdr:cNvSpPr txBox="1">
          <a:spLocks noChangeArrowheads="1"/>
        </xdr:cNvSpPr>
      </xdr:nvSpPr>
      <xdr:spPr bwMode="auto">
        <a:xfrm>
          <a:off x="0" y="30211690"/>
          <a:ext cx="1333500" cy="238125"/>
        </a:xfrm>
        <a:prstGeom prst="rect">
          <a:avLst/>
        </a:prstGeom>
        <a:noFill/>
        <a:ln w="9525">
          <a:noFill/>
          <a:miter lim="800000"/>
          <a:headEnd/>
          <a:tailEnd/>
        </a:ln>
      </xdr:spPr>
    </xdr:sp>
    <xdr:clientData/>
  </xdr:oneCellAnchor>
  <xdr:oneCellAnchor>
    <xdr:from>
      <xdr:col>0</xdr:col>
      <xdr:colOff>1828800</xdr:colOff>
      <xdr:row>103</xdr:row>
      <xdr:rowOff>0</xdr:rowOff>
    </xdr:from>
    <xdr:ext cx="1333500" cy="238125"/>
    <xdr:sp macro="" textlink="">
      <xdr:nvSpPr>
        <xdr:cNvPr id="6894" name="Texto 17" hidden="1">
          <a:extLst>
            <a:ext uri="{FF2B5EF4-FFF2-40B4-BE49-F238E27FC236}">
              <a16:creationId xmlns:a16="http://schemas.microsoft.com/office/drawing/2014/main" id="{00000000-0008-0000-0000-0000EE1A0000}"/>
            </a:ext>
          </a:extLst>
        </xdr:cNvPr>
        <xdr:cNvSpPr txBox="1">
          <a:spLocks noChangeArrowheads="1"/>
        </xdr:cNvSpPr>
      </xdr:nvSpPr>
      <xdr:spPr bwMode="auto">
        <a:xfrm>
          <a:off x="0" y="30211690"/>
          <a:ext cx="1333500" cy="238125"/>
        </a:xfrm>
        <a:prstGeom prst="rect">
          <a:avLst/>
        </a:prstGeom>
        <a:noFill/>
        <a:ln w="9525">
          <a:noFill/>
          <a:miter lim="800000"/>
          <a:headEnd/>
          <a:tailEnd/>
        </a:ln>
      </xdr:spPr>
    </xdr:sp>
    <xdr:clientData/>
  </xdr:oneCellAnchor>
  <xdr:oneCellAnchor>
    <xdr:from>
      <xdr:col>0</xdr:col>
      <xdr:colOff>1828800</xdr:colOff>
      <xdr:row>103</xdr:row>
      <xdr:rowOff>0</xdr:rowOff>
    </xdr:from>
    <xdr:ext cx="1333500" cy="238125"/>
    <xdr:sp macro="" textlink="">
      <xdr:nvSpPr>
        <xdr:cNvPr id="6895" name="Texto 17" hidden="1">
          <a:extLst>
            <a:ext uri="{FF2B5EF4-FFF2-40B4-BE49-F238E27FC236}">
              <a16:creationId xmlns:a16="http://schemas.microsoft.com/office/drawing/2014/main" id="{00000000-0008-0000-0000-0000EF1A0000}"/>
            </a:ext>
          </a:extLst>
        </xdr:cNvPr>
        <xdr:cNvSpPr txBox="1">
          <a:spLocks noChangeArrowheads="1"/>
        </xdr:cNvSpPr>
      </xdr:nvSpPr>
      <xdr:spPr bwMode="auto">
        <a:xfrm>
          <a:off x="0" y="30211690"/>
          <a:ext cx="1333500" cy="238125"/>
        </a:xfrm>
        <a:prstGeom prst="rect">
          <a:avLst/>
        </a:prstGeom>
        <a:noFill/>
        <a:ln w="9525">
          <a:noFill/>
          <a:miter lim="800000"/>
          <a:headEnd/>
          <a:tailEnd/>
        </a:ln>
      </xdr:spPr>
    </xdr:sp>
    <xdr:clientData/>
  </xdr:oneCellAnchor>
  <xdr:oneCellAnchor>
    <xdr:from>
      <xdr:col>1</xdr:col>
      <xdr:colOff>552450</xdr:colOff>
      <xdr:row>103</xdr:row>
      <xdr:rowOff>0</xdr:rowOff>
    </xdr:from>
    <xdr:ext cx="1333500" cy="238125"/>
    <xdr:sp macro="" textlink="">
      <xdr:nvSpPr>
        <xdr:cNvPr id="6896" name="Texto 17" hidden="1">
          <a:extLst>
            <a:ext uri="{FF2B5EF4-FFF2-40B4-BE49-F238E27FC236}">
              <a16:creationId xmlns:a16="http://schemas.microsoft.com/office/drawing/2014/main" id="{00000000-0008-0000-0000-0000F01A0000}"/>
            </a:ext>
          </a:extLst>
        </xdr:cNvPr>
        <xdr:cNvSpPr txBox="1">
          <a:spLocks noChangeArrowheads="1"/>
        </xdr:cNvSpPr>
      </xdr:nvSpPr>
      <xdr:spPr bwMode="auto">
        <a:xfrm>
          <a:off x="552450" y="30211690"/>
          <a:ext cx="1333500" cy="238125"/>
        </a:xfrm>
        <a:prstGeom prst="rect">
          <a:avLst/>
        </a:prstGeom>
        <a:noFill/>
        <a:ln w="9525">
          <a:noFill/>
          <a:miter lim="800000"/>
          <a:headEnd/>
          <a:tailEnd/>
        </a:ln>
      </xdr:spPr>
    </xdr:sp>
    <xdr:clientData/>
  </xdr:oneCellAnchor>
  <xdr:oneCellAnchor>
    <xdr:from>
      <xdr:col>2</xdr:col>
      <xdr:colOff>552450</xdr:colOff>
      <xdr:row>103</xdr:row>
      <xdr:rowOff>0</xdr:rowOff>
    </xdr:from>
    <xdr:ext cx="1333500" cy="238125"/>
    <xdr:sp macro="" textlink="">
      <xdr:nvSpPr>
        <xdr:cNvPr id="6897" name="Texto 17" hidden="1">
          <a:extLst>
            <a:ext uri="{FF2B5EF4-FFF2-40B4-BE49-F238E27FC236}">
              <a16:creationId xmlns:a16="http://schemas.microsoft.com/office/drawing/2014/main" id="{00000000-0008-0000-0000-0000F11A0000}"/>
            </a:ext>
          </a:extLst>
        </xdr:cNvPr>
        <xdr:cNvSpPr txBox="1">
          <a:spLocks noChangeArrowheads="1"/>
        </xdr:cNvSpPr>
      </xdr:nvSpPr>
      <xdr:spPr bwMode="auto">
        <a:xfrm>
          <a:off x="1263471" y="30211690"/>
          <a:ext cx="1333500" cy="238125"/>
        </a:xfrm>
        <a:prstGeom prst="rect">
          <a:avLst/>
        </a:prstGeom>
        <a:noFill/>
        <a:ln w="9525">
          <a:noFill/>
          <a:miter lim="800000"/>
          <a:headEnd/>
          <a:tailEnd/>
        </a:ln>
      </xdr:spPr>
    </xdr:sp>
    <xdr:clientData/>
  </xdr:oneCellAnchor>
  <xdr:oneCellAnchor>
    <xdr:from>
      <xdr:col>0</xdr:col>
      <xdr:colOff>1828800</xdr:colOff>
      <xdr:row>149</xdr:row>
      <xdr:rowOff>0</xdr:rowOff>
    </xdr:from>
    <xdr:ext cx="1333500" cy="238125"/>
    <xdr:sp macro="" textlink="">
      <xdr:nvSpPr>
        <xdr:cNvPr id="6898" name="Texto 17" hidden="1">
          <a:extLst>
            <a:ext uri="{FF2B5EF4-FFF2-40B4-BE49-F238E27FC236}">
              <a16:creationId xmlns:a16="http://schemas.microsoft.com/office/drawing/2014/main" id="{00000000-0008-0000-0000-0000F21A0000}"/>
            </a:ext>
          </a:extLst>
        </xdr:cNvPr>
        <xdr:cNvSpPr txBox="1">
          <a:spLocks noChangeArrowheads="1"/>
        </xdr:cNvSpPr>
      </xdr:nvSpPr>
      <xdr:spPr bwMode="auto">
        <a:xfrm>
          <a:off x="0" y="45746831"/>
          <a:ext cx="1333500" cy="238125"/>
        </a:xfrm>
        <a:prstGeom prst="rect">
          <a:avLst/>
        </a:prstGeom>
        <a:noFill/>
        <a:ln w="9525">
          <a:noFill/>
          <a:miter lim="800000"/>
          <a:headEnd/>
          <a:tailEnd/>
        </a:ln>
      </xdr:spPr>
    </xdr:sp>
    <xdr:clientData/>
  </xdr:oneCellAnchor>
  <xdr:oneCellAnchor>
    <xdr:from>
      <xdr:col>0</xdr:col>
      <xdr:colOff>1828800</xdr:colOff>
      <xdr:row>149</xdr:row>
      <xdr:rowOff>0</xdr:rowOff>
    </xdr:from>
    <xdr:ext cx="1333500" cy="238125"/>
    <xdr:sp macro="" textlink="">
      <xdr:nvSpPr>
        <xdr:cNvPr id="6899" name="Texto 17" hidden="1">
          <a:extLst>
            <a:ext uri="{FF2B5EF4-FFF2-40B4-BE49-F238E27FC236}">
              <a16:creationId xmlns:a16="http://schemas.microsoft.com/office/drawing/2014/main" id="{00000000-0008-0000-0000-0000F31A0000}"/>
            </a:ext>
          </a:extLst>
        </xdr:cNvPr>
        <xdr:cNvSpPr txBox="1">
          <a:spLocks noChangeArrowheads="1"/>
        </xdr:cNvSpPr>
      </xdr:nvSpPr>
      <xdr:spPr bwMode="auto">
        <a:xfrm>
          <a:off x="0" y="45746831"/>
          <a:ext cx="1333500" cy="238125"/>
        </a:xfrm>
        <a:prstGeom prst="rect">
          <a:avLst/>
        </a:prstGeom>
        <a:noFill/>
        <a:ln w="9525">
          <a:noFill/>
          <a:miter lim="800000"/>
          <a:headEnd/>
          <a:tailEnd/>
        </a:ln>
      </xdr:spPr>
    </xdr:sp>
    <xdr:clientData/>
  </xdr:oneCellAnchor>
  <xdr:oneCellAnchor>
    <xdr:from>
      <xdr:col>0</xdr:col>
      <xdr:colOff>1828800</xdr:colOff>
      <xdr:row>149</xdr:row>
      <xdr:rowOff>0</xdr:rowOff>
    </xdr:from>
    <xdr:ext cx="1333500" cy="238125"/>
    <xdr:sp macro="" textlink="">
      <xdr:nvSpPr>
        <xdr:cNvPr id="6900" name="Texto 17" hidden="1">
          <a:extLst>
            <a:ext uri="{FF2B5EF4-FFF2-40B4-BE49-F238E27FC236}">
              <a16:creationId xmlns:a16="http://schemas.microsoft.com/office/drawing/2014/main" id="{00000000-0008-0000-0000-0000F41A0000}"/>
            </a:ext>
          </a:extLst>
        </xdr:cNvPr>
        <xdr:cNvSpPr txBox="1">
          <a:spLocks noChangeArrowheads="1"/>
        </xdr:cNvSpPr>
      </xdr:nvSpPr>
      <xdr:spPr bwMode="auto">
        <a:xfrm>
          <a:off x="0" y="45746831"/>
          <a:ext cx="1333500" cy="238125"/>
        </a:xfrm>
        <a:prstGeom prst="rect">
          <a:avLst/>
        </a:prstGeom>
        <a:noFill/>
        <a:ln w="9525">
          <a:noFill/>
          <a:miter lim="800000"/>
          <a:headEnd/>
          <a:tailEnd/>
        </a:ln>
      </xdr:spPr>
    </xdr:sp>
    <xdr:clientData/>
  </xdr:oneCellAnchor>
  <xdr:oneCellAnchor>
    <xdr:from>
      <xdr:col>0</xdr:col>
      <xdr:colOff>1828800</xdr:colOff>
      <xdr:row>149</xdr:row>
      <xdr:rowOff>0</xdr:rowOff>
    </xdr:from>
    <xdr:ext cx="1333500" cy="238125"/>
    <xdr:sp macro="" textlink="">
      <xdr:nvSpPr>
        <xdr:cNvPr id="6901" name="Texto 17" hidden="1">
          <a:extLst>
            <a:ext uri="{FF2B5EF4-FFF2-40B4-BE49-F238E27FC236}">
              <a16:creationId xmlns:a16="http://schemas.microsoft.com/office/drawing/2014/main" id="{00000000-0008-0000-0000-0000F51A0000}"/>
            </a:ext>
          </a:extLst>
        </xdr:cNvPr>
        <xdr:cNvSpPr txBox="1">
          <a:spLocks noChangeArrowheads="1"/>
        </xdr:cNvSpPr>
      </xdr:nvSpPr>
      <xdr:spPr bwMode="auto">
        <a:xfrm>
          <a:off x="0" y="45746831"/>
          <a:ext cx="1333500" cy="238125"/>
        </a:xfrm>
        <a:prstGeom prst="rect">
          <a:avLst/>
        </a:prstGeom>
        <a:noFill/>
        <a:ln w="9525">
          <a:noFill/>
          <a:miter lim="800000"/>
          <a:headEnd/>
          <a:tailEnd/>
        </a:ln>
      </xdr:spPr>
    </xdr:sp>
    <xdr:clientData/>
  </xdr:oneCellAnchor>
  <xdr:oneCellAnchor>
    <xdr:from>
      <xdr:col>0</xdr:col>
      <xdr:colOff>1828800</xdr:colOff>
      <xdr:row>149</xdr:row>
      <xdr:rowOff>0</xdr:rowOff>
    </xdr:from>
    <xdr:ext cx="1333500" cy="238125"/>
    <xdr:sp macro="" textlink="">
      <xdr:nvSpPr>
        <xdr:cNvPr id="6902" name="Texto 17" hidden="1">
          <a:extLst>
            <a:ext uri="{FF2B5EF4-FFF2-40B4-BE49-F238E27FC236}">
              <a16:creationId xmlns:a16="http://schemas.microsoft.com/office/drawing/2014/main" id="{00000000-0008-0000-0000-0000F61A0000}"/>
            </a:ext>
          </a:extLst>
        </xdr:cNvPr>
        <xdr:cNvSpPr txBox="1">
          <a:spLocks noChangeArrowheads="1"/>
        </xdr:cNvSpPr>
      </xdr:nvSpPr>
      <xdr:spPr bwMode="auto">
        <a:xfrm>
          <a:off x="0" y="45746831"/>
          <a:ext cx="1333500" cy="238125"/>
        </a:xfrm>
        <a:prstGeom prst="rect">
          <a:avLst/>
        </a:prstGeom>
        <a:noFill/>
        <a:ln w="9525">
          <a:noFill/>
          <a:miter lim="800000"/>
          <a:headEnd/>
          <a:tailEnd/>
        </a:ln>
      </xdr:spPr>
    </xdr:sp>
    <xdr:clientData/>
  </xdr:oneCellAnchor>
  <xdr:oneCellAnchor>
    <xdr:from>
      <xdr:col>0</xdr:col>
      <xdr:colOff>1828800</xdr:colOff>
      <xdr:row>149</xdr:row>
      <xdr:rowOff>0</xdr:rowOff>
    </xdr:from>
    <xdr:ext cx="1333500" cy="238125"/>
    <xdr:sp macro="" textlink="">
      <xdr:nvSpPr>
        <xdr:cNvPr id="6903" name="Texto 17" hidden="1">
          <a:extLst>
            <a:ext uri="{FF2B5EF4-FFF2-40B4-BE49-F238E27FC236}">
              <a16:creationId xmlns:a16="http://schemas.microsoft.com/office/drawing/2014/main" id="{00000000-0008-0000-0000-0000F71A0000}"/>
            </a:ext>
          </a:extLst>
        </xdr:cNvPr>
        <xdr:cNvSpPr txBox="1">
          <a:spLocks noChangeArrowheads="1"/>
        </xdr:cNvSpPr>
      </xdr:nvSpPr>
      <xdr:spPr bwMode="auto">
        <a:xfrm>
          <a:off x="0" y="45746831"/>
          <a:ext cx="1333500" cy="238125"/>
        </a:xfrm>
        <a:prstGeom prst="rect">
          <a:avLst/>
        </a:prstGeom>
        <a:noFill/>
        <a:ln w="9525">
          <a:noFill/>
          <a:miter lim="800000"/>
          <a:headEnd/>
          <a:tailEnd/>
        </a:ln>
      </xdr:spPr>
    </xdr:sp>
    <xdr:clientData/>
  </xdr:oneCellAnchor>
  <xdr:oneCellAnchor>
    <xdr:from>
      <xdr:col>0</xdr:col>
      <xdr:colOff>1828800</xdr:colOff>
      <xdr:row>149</xdr:row>
      <xdr:rowOff>0</xdr:rowOff>
    </xdr:from>
    <xdr:ext cx="1333500" cy="238125"/>
    <xdr:sp macro="" textlink="">
      <xdr:nvSpPr>
        <xdr:cNvPr id="6904" name="Texto 17" hidden="1">
          <a:extLst>
            <a:ext uri="{FF2B5EF4-FFF2-40B4-BE49-F238E27FC236}">
              <a16:creationId xmlns:a16="http://schemas.microsoft.com/office/drawing/2014/main" id="{00000000-0008-0000-0000-0000F81A0000}"/>
            </a:ext>
          </a:extLst>
        </xdr:cNvPr>
        <xdr:cNvSpPr txBox="1">
          <a:spLocks noChangeArrowheads="1"/>
        </xdr:cNvSpPr>
      </xdr:nvSpPr>
      <xdr:spPr bwMode="auto">
        <a:xfrm>
          <a:off x="0" y="45746831"/>
          <a:ext cx="1333500" cy="238125"/>
        </a:xfrm>
        <a:prstGeom prst="rect">
          <a:avLst/>
        </a:prstGeom>
        <a:noFill/>
        <a:ln w="9525">
          <a:noFill/>
          <a:miter lim="800000"/>
          <a:headEnd/>
          <a:tailEnd/>
        </a:ln>
      </xdr:spPr>
    </xdr:sp>
    <xdr:clientData/>
  </xdr:oneCellAnchor>
  <xdr:oneCellAnchor>
    <xdr:from>
      <xdr:col>0</xdr:col>
      <xdr:colOff>1828800</xdr:colOff>
      <xdr:row>149</xdr:row>
      <xdr:rowOff>0</xdr:rowOff>
    </xdr:from>
    <xdr:ext cx="1333500" cy="238125"/>
    <xdr:sp macro="" textlink="">
      <xdr:nvSpPr>
        <xdr:cNvPr id="6905" name="Texto 17" hidden="1">
          <a:extLst>
            <a:ext uri="{FF2B5EF4-FFF2-40B4-BE49-F238E27FC236}">
              <a16:creationId xmlns:a16="http://schemas.microsoft.com/office/drawing/2014/main" id="{00000000-0008-0000-0000-0000F91A0000}"/>
            </a:ext>
          </a:extLst>
        </xdr:cNvPr>
        <xdr:cNvSpPr txBox="1">
          <a:spLocks noChangeArrowheads="1"/>
        </xdr:cNvSpPr>
      </xdr:nvSpPr>
      <xdr:spPr bwMode="auto">
        <a:xfrm>
          <a:off x="0" y="45746831"/>
          <a:ext cx="1333500" cy="238125"/>
        </a:xfrm>
        <a:prstGeom prst="rect">
          <a:avLst/>
        </a:prstGeom>
        <a:noFill/>
        <a:ln w="9525">
          <a:noFill/>
          <a:miter lim="800000"/>
          <a:headEnd/>
          <a:tailEnd/>
        </a:ln>
      </xdr:spPr>
    </xdr:sp>
    <xdr:clientData/>
  </xdr:oneCellAnchor>
  <xdr:oneCellAnchor>
    <xdr:from>
      <xdr:col>0</xdr:col>
      <xdr:colOff>1828800</xdr:colOff>
      <xdr:row>149</xdr:row>
      <xdr:rowOff>0</xdr:rowOff>
    </xdr:from>
    <xdr:ext cx="1333500" cy="247650"/>
    <xdr:sp macro="" textlink="">
      <xdr:nvSpPr>
        <xdr:cNvPr id="6906" name="Texto 17" hidden="1">
          <a:extLst>
            <a:ext uri="{FF2B5EF4-FFF2-40B4-BE49-F238E27FC236}">
              <a16:creationId xmlns:a16="http://schemas.microsoft.com/office/drawing/2014/main" id="{00000000-0008-0000-0000-0000FA1A0000}"/>
            </a:ext>
          </a:extLst>
        </xdr:cNvPr>
        <xdr:cNvSpPr txBox="1">
          <a:spLocks noChangeArrowheads="1"/>
        </xdr:cNvSpPr>
      </xdr:nvSpPr>
      <xdr:spPr bwMode="auto">
        <a:xfrm>
          <a:off x="0" y="45746831"/>
          <a:ext cx="1333500" cy="247650"/>
        </a:xfrm>
        <a:prstGeom prst="rect">
          <a:avLst/>
        </a:prstGeom>
        <a:noFill/>
        <a:ln w="9525">
          <a:noFill/>
          <a:miter lim="800000"/>
          <a:headEnd/>
          <a:tailEnd/>
        </a:ln>
      </xdr:spPr>
    </xdr:sp>
    <xdr:clientData/>
  </xdr:oneCellAnchor>
  <xdr:oneCellAnchor>
    <xdr:from>
      <xdr:col>0</xdr:col>
      <xdr:colOff>1828800</xdr:colOff>
      <xdr:row>149</xdr:row>
      <xdr:rowOff>0</xdr:rowOff>
    </xdr:from>
    <xdr:ext cx="1333500" cy="247650"/>
    <xdr:sp macro="" textlink="">
      <xdr:nvSpPr>
        <xdr:cNvPr id="6907" name="Texto 17" hidden="1">
          <a:extLst>
            <a:ext uri="{FF2B5EF4-FFF2-40B4-BE49-F238E27FC236}">
              <a16:creationId xmlns:a16="http://schemas.microsoft.com/office/drawing/2014/main" id="{00000000-0008-0000-0000-0000FB1A0000}"/>
            </a:ext>
          </a:extLst>
        </xdr:cNvPr>
        <xdr:cNvSpPr txBox="1">
          <a:spLocks noChangeArrowheads="1"/>
        </xdr:cNvSpPr>
      </xdr:nvSpPr>
      <xdr:spPr bwMode="auto">
        <a:xfrm>
          <a:off x="0" y="45746831"/>
          <a:ext cx="1333500" cy="247650"/>
        </a:xfrm>
        <a:prstGeom prst="rect">
          <a:avLst/>
        </a:prstGeom>
        <a:noFill/>
        <a:ln w="9525">
          <a:noFill/>
          <a:miter lim="800000"/>
          <a:headEnd/>
          <a:tailEnd/>
        </a:ln>
      </xdr:spPr>
    </xdr:sp>
    <xdr:clientData/>
  </xdr:oneCellAnchor>
  <xdr:oneCellAnchor>
    <xdr:from>
      <xdr:col>0</xdr:col>
      <xdr:colOff>1828800</xdr:colOff>
      <xdr:row>149</xdr:row>
      <xdr:rowOff>0</xdr:rowOff>
    </xdr:from>
    <xdr:ext cx="1333500" cy="247650"/>
    <xdr:sp macro="" textlink="">
      <xdr:nvSpPr>
        <xdr:cNvPr id="6908" name="Texto 17" hidden="1">
          <a:extLst>
            <a:ext uri="{FF2B5EF4-FFF2-40B4-BE49-F238E27FC236}">
              <a16:creationId xmlns:a16="http://schemas.microsoft.com/office/drawing/2014/main" id="{00000000-0008-0000-0000-0000FC1A0000}"/>
            </a:ext>
          </a:extLst>
        </xdr:cNvPr>
        <xdr:cNvSpPr txBox="1">
          <a:spLocks noChangeArrowheads="1"/>
        </xdr:cNvSpPr>
      </xdr:nvSpPr>
      <xdr:spPr bwMode="auto">
        <a:xfrm>
          <a:off x="0" y="45746831"/>
          <a:ext cx="1333500" cy="247650"/>
        </a:xfrm>
        <a:prstGeom prst="rect">
          <a:avLst/>
        </a:prstGeom>
        <a:noFill/>
        <a:ln w="9525">
          <a:noFill/>
          <a:miter lim="800000"/>
          <a:headEnd/>
          <a:tailEnd/>
        </a:ln>
      </xdr:spPr>
    </xdr:sp>
    <xdr:clientData/>
  </xdr:oneCellAnchor>
  <xdr:oneCellAnchor>
    <xdr:from>
      <xdr:col>0</xdr:col>
      <xdr:colOff>1828800</xdr:colOff>
      <xdr:row>149</xdr:row>
      <xdr:rowOff>0</xdr:rowOff>
    </xdr:from>
    <xdr:ext cx="1333500" cy="247650"/>
    <xdr:sp macro="" textlink="">
      <xdr:nvSpPr>
        <xdr:cNvPr id="6909" name="Texto 17" hidden="1">
          <a:extLst>
            <a:ext uri="{FF2B5EF4-FFF2-40B4-BE49-F238E27FC236}">
              <a16:creationId xmlns:a16="http://schemas.microsoft.com/office/drawing/2014/main" id="{00000000-0008-0000-0000-0000FD1A0000}"/>
            </a:ext>
          </a:extLst>
        </xdr:cNvPr>
        <xdr:cNvSpPr txBox="1">
          <a:spLocks noChangeArrowheads="1"/>
        </xdr:cNvSpPr>
      </xdr:nvSpPr>
      <xdr:spPr bwMode="auto">
        <a:xfrm>
          <a:off x="0" y="45746831"/>
          <a:ext cx="1333500" cy="247650"/>
        </a:xfrm>
        <a:prstGeom prst="rect">
          <a:avLst/>
        </a:prstGeom>
        <a:noFill/>
        <a:ln w="9525">
          <a:noFill/>
          <a:miter lim="800000"/>
          <a:headEnd/>
          <a:tailEnd/>
        </a:ln>
      </xdr:spPr>
    </xdr:sp>
    <xdr:clientData/>
  </xdr:oneCellAnchor>
  <xdr:oneCellAnchor>
    <xdr:from>
      <xdr:col>0</xdr:col>
      <xdr:colOff>1828800</xdr:colOff>
      <xdr:row>149</xdr:row>
      <xdr:rowOff>0</xdr:rowOff>
    </xdr:from>
    <xdr:ext cx="1333500" cy="247650"/>
    <xdr:sp macro="" textlink="">
      <xdr:nvSpPr>
        <xdr:cNvPr id="6910" name="Texto 17" hidden="1">
          <a:extLst>
            <a:ext uri="{FF2B5EF4-FFF2-40B4-BE49-F238E27FC236}">
              <a16:creationId xmlns:a16="http://schemas.microsoft.com/office/drawing/2014/main" id="{00000000-0008-0000-0000-0000FE1A0000}"/>
            </a:ext>
          </a:extLst>
        </xdr:cNvPr>
        <xdr:cNvSpPr txBox="1">
          <a:spLocks noChangeArrowheads="1"/>
        </xdr:cNvSpPr>
      </xdr:nvSpPr>
      <xdr:spPr bwMode="auto">
        <a:xfrm>
          <a:off x="0" y="45746831"/>
          <a:ext cx="1333500" cy="247650"/>
        </a:xfrm>
        <a:prstGeom prst="rect">
          <a:avLst/>
        </a:prstGeom>
        <a:noFill/>
        <a:ln w="9525">
          <a:noFill/>
          <a:miter lim="800000"/>
          <a:headEnd/>
          <a:tailEnd/>
        </a:ln>
      </xdr:spPr>
    </xdr:sp>
    <xdr:clientData/>
  </xdr:oneCellAnchor>
  <xdr:oneCellAnchor>
    <xdr:from>
      <xdr:col>0</xdr:col>
      <xdr:colOff>1828800</xdr:colOff>
      <xdr:row>149</xdr:row>
      <xdr:rowOff>0</xdr:rowOff>
    </xdr:from>
    <xdr:ext cx="1333500" cy="247650"/>
    <xdr:sp macro="" textlink="">
      <xdr:nvSpPr>
        <xdr:cNvPr id="6911" name="Texto 17" hidden="1">
          <a:extLst>
            <a:ext uri="{FF2B5EF4-FFF2-40B4-BE49-F238E27FC236}">
              <a16:creationId xmlns:a16="http://schemas.microsoft.com/office/drawing/2014/main" id="{00000000-0008-0000-0000-0000FF1A0000}"/>
            </a:ext>
          </a:extLst>
        </xdr:cNvPr>
        <xdr:cNvSpPr txBox="1">
          <a:spLocks noChangeArrowheads="1"/>
        </xdr:cNvSpPr>
      </xdr:nvSpPr>
      <xdr:spPr bwMode="auto">
        <a:xfrm>
          <a:off x="0" y="45746831"/>
          <a:ext cx="1333500" cy="247650"/>
        </a:xfrm>
        <a:prstGeom prst="rect">
          <a:avLst/>
        </a:prstGeom>
        <a:noFill/>
        <a:ln w="9525">
          <a:noFill/>
          <a:miter lim="800000"/>
          <a:headEnd/>
          <a:tailEnd/>
        </a:ln>
      </xdr:spPr>
    </xdr:sp>
    <xdr:clientData/>
  </xdr:oneCellAnchor>
  <xdr:oneCellAnchor>
    <xdr:from>
      <xdr:col>0</xdr:col>
      <xdr:colOff>1828800</xdr:colOff>
      <xdr:row>149</xdr:row>
      <xdr:rowOff>0</xdr:rowOff>
    </xdr:from>
    <xdr:ext cx="1333500" cy="238125"/>
    <xdr:sp macro="" textlink="">
      <xdr:nvSpPr>
        <xdr:cNvPr id="6912" name="Texto 17" hidden="1">
          <a:extLst>
            <a:ext uri="{FF2B5EF4-FFF2-40B4-BE49-F238E27FC236}">
              <a16:creationId xmlns:a16="http://schemas.microsoft.com/office/drawing/2014/main" id="{00000000-0008-0000-0000-0000001B0000}"/>
            </a:ext>
          </a:extLst>
        </xdr:cNvPr>
        <xdr:cNvSpPr txBox="1">
          <a:spLocks noChangeArrowheads="1"/>
        </xdr:cNvSpPr>
      </xdr:nvSpPr>
      <xdr:spPr bwMode="auto">
        <a:xfrm>
          <a:off x="0" y="45746831"/>
          <a:ext cx="1333500" cy="238125"/>
        </a:xfrm>
        <a:prstGeom prst="rect">
          <a:avLst/>
        </a:prstGeom>
        <a:noFill/>
        <a:ln w="9525">
          <a:noFill/>
          <a:miter lim="800000"/>
          <a:headEnd/>
          <a:tailEnd/>
        </a:ln>
      </xdr:spPr>
    </xdr:sp>
    <xdr:clientData/>
  </xdr:oneCellAnchor>
  <xdr:oneCellAnchor>
    <xdr:from>
      <xdr:col>0</xdr:col>
      <xdr:colOff>1828800</xdr:colOff>
      <xdr:row>149</xdr:row>
      <xdr:rowOff>0</xdr:rowOff>
    </xdr:from>
    <xdr:ext cx="1333500" cy="238125"/>
    <xdr:sp macro="" textlink="">
      <xdr:nvSpPr>
        <xdr:cNvPr id="6913" name="Texto 17" hidden="1">
          <a:extLst>
            <a:ext uri="{FF2B5EF4-FFF2-40B4-BE49-F238E27FC236}">
              <a16:creationId xmlns:a16="http://schemas.microsoft.com/office/drawing/2014/main" id="{00000000-0008-0000-0000-0000011B0000}"/>
            </a:ext>
          </a:extLst>
        </xdr:cNvPr>
        <xdr:cNvSpPr txBox="1">
          <a:spLocks noChangeArrowheads="1"/>
        </xdr:cNvSpPr>
      </xdr:nvSpPr>
      <xdr:spPr bwMode="auto">
        <a:xfrm>
          <a:off x="0" y="45746831"/>
          <a:ext cx="1333500" cy="238125"/>
        </a:xfrm>
        <a:prstGeom prst="rect">
          <a:avLst/>
        </a:prstGeom>
        <a:noFill/>
        <a:ln w="9525">
          <a:noFill/>
          <a:miter lim="800000"/>
          <a:headEnd/>
          <a:tailEnd/>
        </a:ln>
      </xdr:spPr>
    </xdr:sp>
    <xdr:clientData/>
  </xdr:oneCellAnchor>
  <xdr:oneCellAnchor>
    <xdr:from>
      <xdr:col>0</xdr:col>
      <xdr:colOff>1828800</xdr:colOff>
      <xdr:row>149</xdr:row>
      <xdr:rowOff>0</xdr:rowOff>
    </xdr:from>
    <xdr:ext cx="1333500" cy="238125"/>
    <xdr:sp macro="" textlink="">
      <xdr:nvSpPr>
        <xdr:cNvPr id="6914" name="Texto 17" hidden="1">
          <a:extLst>
            <a:ext uri="{FF2B5EF4-FFF2-40B4-BE49-F238E27FC236}">
              <a16:creationId xmlns:a16="http://schemas.microsoft.com/office/drawing/2014/main" id="{00000000-0008-0000-0000-0000021B0000}"/>
            </a:ext>
          </a:extLst>
        </xdr:cNvPr>
        <xdr:cNvSpPr txBox="1">
          <a:spLocks noChangeArrowheads="1"/>
        </xdr:cNvSpPr>
      </xdr:nvSpPr>
      <xdr:spPr bwMode="auto">
        <a:xfrm>
          <a:off x="0" y="45746831"/>
          <a:ext cx="1333500" cy="238125"/>
        </a:xfrm>
        <a:prstGeom prst="rect">
          <a:avLst/>
        </a:prstGeom>
        <a:noFill/>
        <a:ln w="9525">
          <a:noFill/>
          <a:miter lim="800000"/>
          <a:headEnd/>
          <a:tailEnd/>
        </a:ln>
      </xdr:spPr>
    </xdr:sp>
    <xdr:clientData/>
  </xdr:oneCellAnchor>
  <xdr:oneCellAnchor>
    <xdr:from>
      <xdr:col>0</xdr:col>
      <xdr:colOff>1828800</xdr:colOff>
      <xdr:row>149</xdr:row>
      <xdr:rowOff>0</xdr:rowOff>
    </xdr:from>
    <xdr:ext cx="1333500" cy="238125"/>
    <xdr:sp macro="" textlink="">
      <xdr:nvSpPr>
        <xdr:cNvPr id="6915" name="Texto 17" hidden="1">
          <a:extLst>
            <a:ext uri="{FF2B5EF4-FFF2-40B4-BE49-F238E27FC236}">
              <a16:creationId xmlns:a16="http://schemas.microsoft.com/office/drawing/2014/main" id="{00000000-0008-0000-0000-0000031B0000}"/>
            </a:ext>
          </a:extLst>
        </xdr:cNvPr>
        <xdr:cNvSpPr txBox="1">
          <a:spLocks noChangeArrowheads="1"/>
        </xdr:cNvSpPr>
      </xdr:nvSpPr>
      <xdr:spPr bwMode="auto">
        <a:xfrm>
          <a:off x="0" y="45746831"/>
          <a:ext cx="1333500" cy="238125"/>
        </a:xfrm>
        <a:prstGeom prst="rect">
          <a:avLst/>
        </a:prstGeom>
        <a:noFill/>
        <a:ln w="9525">
          <a:noFill/>
          <a:miter lim="800000"/>
          <a:headEnd/>
          <a:tailEnd/>
        </a:ln>
      </xdr:spPr>
    </xdr:sp>
    <xdr:clientData/>
  </xdr:oneCellAnchor>
  <xdr:oneCellAnchor>
    <xdr:from>
      <xdr:col>0</xdr:col>
      <xdr:colOff>1828800</xdr:colOff>
      <xdr:row>149</xdr:row>
      <xdr:rowOff>0</xdr:rowOff>
    </xdr:from>
    <xdr:ext cx="1333500" cy="238125"/>
    <xdr:sp macro="" textlink="">
      <xdr:nvSpPr>
        <xdr:cNvPr id="6916" name="Texto 17" hidden="1">
          <a:extLst>
            <a:ext uri="{FF2B5EF4-FFF2-40B4-BE49-F238E27FC236}">
              <a16:creationId xmlns:a16="http://schemas.microsoft.com/office/drawing/2014/main" id="{00000000-0008-0000-0000-0000041B0000}"/>
            </a:ext>
          </a:extLst>
        </xdr:cNvPr>
        <xdr:cNvSpPr txBox="1">
          <a:spLocks noChangeArrowheads="1"/>
        </xdr:cNvSpPr>
      </xdr:nvSpPr>
      <xdr:spPr bwMode="auto">
        <a:xfrm>
          <a:off x="0" y="45746831"/>
          <a:ext cx="1333500" cy="238125"/>
        </a:xfrm>
        <a:prstGeom prst="rect">
          <a:avLst/>
        </a:prstGeom>
        <a:noFill/>
        <a:ln w="9525">
          <a:noFill/>
          <a:miter lim="800000"/>
          <a:headEnd/>
          <a:tailEnd/>
        </a:ln>
      </xdr:spPr>
    </xdr:sp>
    <xdr:clientData/>
  </xdr:oneCellAnchor>
  <xdr:oneCellAnchor>
    <xdr:from>
      <xdr:col>0</xdr:col>
      <xdr:colOff>1828800</xdr:colOff>
      <xdr:row>149</xdr:row>
      <xdr:rowOff>0</xdr:rowOff>
    </xdr:from>
    <xdr:ext cx="1333500" cy="238125"/>
    <xdr:sp macro="" textlink="">
      <xdr:nvSpPr>
        <xdr:cNvPr id="6917" name="Texto 17" hidden="1">
          <a:extLst>
            <a:ext uri="{FF2B5EF4-FFF2-40B4-BE49-F238E27FC236}">
              <a16:creationId xmlns:a16="http://schemas.microsoft.com/office/drawing/2014/main" id="{00000000-0008-0000-0000-0000051B0000}"/>
            </a:ext>
          </a:extLst>
        </xdr:cNvPr>
        <xdr:cNvSpPr txBox="1">
          <a:spLocks noChangeArrowheads="1"/>
        </xdr:cNvSpPr>
      </xdr:nvSpPr>
      <xdr:spPr bwMode="auto">
        <a:xfrm>
          <a:off x="0" y="45746831"/>
          <a:ext cx="1333500" cy="238125"/>
        </a:xfrm>
        <a:prstGeom prst="rect">
          <a:avLst/>
        </a:prstGeom>
        <a:noFill/>
        <a:ln w="9525">
          <a:noFill/>
          <a:miter lim="800000"/>
          <a:headEnd/>
          <a:tailEnd/>
        </a:ln>
      </xdr:spPr>
    </xdr:sp>
    <xdr:clientData/>
  </xdr:oneCellAnchor>
  <xdr:oneCellAnchor>
    <xdr:from>
      <xdr:col>0</xdr:col>
      <xdr:colOff>1828800</xdr:colOff>
      <xdr:row>149</xdr:row>
      <xdr:rowOff>0</xdr:rowOff>
    </xdr:from>
    <xdr:ext cx="1333500" cy="238125"/>
    <xdr:sp macro="" textlink="">
      <xdr:nvSpPr>
        <xdr:cNvPr id="6918" name="Texto 17" hidden="1">
          <a:extLst>
            <a:ext uri="{FF2B5EF4-FFF2-40B4-BE49-F238E27FC236}">
              <a16:creationId xmlns:a16="http://schemas.microsoft.com/office/drawing/2014/main" id="{00000000-0008-0000-0000-0000061B0000}"/>
            </a:ext>
          </a:extLst>
        </xdr:cNvPr>
        <xdr:cNvSpPr txBox="1">
          <a:spLocks noChangeArrowheads="1"/>
        </xdr:cNvSpPr>
      </xdr:nvSpPr>
      <xdr:spPr bwMode="auto">
        <a:xfrm>
          <a:off x="0" y="45746831"/>
          <a:ext cx="1333500" cy="238125"/>
        </a:xfrm>
        <a:prstGeom prst="rect">
          <a:avLst/>
        </a:prstGeom>
        <a:noFill/>
        <a:ln w="9525">
          <a:noFill/>
          <a:miter lim="800000"/>
          <a:headEnd/>
          <a:tailEnd/>
        </a:ln>
      </xdr:spPr>
    </xdr:sp>
    <xdr:clientData/>
  </xdr:oneCellAnchor>
  <xdr:oneCellAnchor>
    <xdr:from>
      <xdr:col>0</xdr:col>
      <xdr:colOff>1828800</xdr:colOff>
      <xdr:row>149</xdr:row>
      <xdr:rowOff>0</xdr:rowOff>
    </xdr:from>
    <xdr:ext cx="1333500" cy="238125"/>
    <xdr:sp macro="" textlink="">
      <xdr:nvSpPr>
        <xdr:cNvPr id="6919" name="Texto 17" hidden="1">
          <a:extLst>
            <a:ext uri="{FF2B5EF4-FFF2-40B4-BE49-F238E27FC236}">
              <a16:creationId xmlns:a16="http://schemas.microsoft.com/office/drawing/2014/main" id="{00000000-0008-0000-0000-0000071B0000}"/>
            </a:ext>
          </a:extLst>
        </xdr:cNvPr>
        <xdr:cNvSpPr txBox="1">
          <a:spLocks noChangeArrowheads="1"/>
        </xdr:cNvSpPr>
      </xdr:nvSpPr>
      <xdr:spPr bwMode="auto">
        <a:xfrm>
          <a:off x="0" y="45746831"/>
          <a:ext cx="1333500" cy="238125"/>
        </a:xfrm>
        <a:prstGeom prst="rect">
          <a:avLst/>
        </a:prstGeom>
        <a:noFill/>
        <a:ln w="9525">
          <a:noFill/>
          <a:miter lim="800000"/>
          <a:headEnd/>
          <a:tailEnd/>
        </a:ln>
      </xdr:spPr>
    </xdr:sp>
    <xdr:clientData/>
  </xdr:oneCellAnchor>
  <xdr:oneCellAnchor>
    <xdr:from>
      <xdr:col>0</xdr:col>
      <xdr:colOff>1828800</xdr:colOff>
      <xdr:row>149</xdr:row>
      <xdr:rowOff>0</xdr:rowOff>
    </xdr:from>
    <xdr:ext cx="1333500" cy="247650"/>
    <xdr:sp macro="" textlink="">
      <xdr:nvSpPr>
        <xdr:cNvPr id="6920" name="Texto 17" hidden="1">
          <a:extLst>
            <a:ext uri="{FF2B5EF4-FFF2-40B4-BE49-F238E27FC236}">
              <a16:creationId xmlns:a16="http://schemas.microsoft.com/office/drawing/2014/main" id="{00000000-0008-0000-0000-0000081B0000}"/>
            </a:ext>
          </a:extLst>
        </xdr:cNvPr>
        <xdr:cNvSpPr txBox="1">
          <a:spLocks noChangeArrowheads="1"/>
        </xdr:cNvSpPr>
      </xdr:nvSpPr>
      <xdr:spPr bwMode="auto">
        <a:xfrm>
          <a:off x="0" y="45746831"/>
          <a:ext cx="1333500" cy="247650"/>
        </a:xfrm>
        <a:prstGeom prst="rect">
          <a:avLst/>
        </a:prstGeom>
        <a:noFill/>
        <a:ln w="9525">
          <a:noFill/>
          <a:miter lim="800000"/>
          <a:headEnd/>
          <a:tailEnd/>
        </a:ln>
      </xdr:spPr>
    </xdr:sp>
    <xdr:clientData/>
  </xdr:oneCellAnchor>
  <xdr:oneCellAnchor>
    <xdr:from>
      <xdr:col>0</xdr:col>
      <xdr:colOff>1828800</xdr:colOff>
      <xdr:row>149</xdr:row>
      <xdr:rowOff>0</xdr:rowOff>
    </xdr:from>
    <xdr:ext cx="1333500" cy="247650"/>
    <xdr:sp macro="" textlink="">
      <xdr:nvSpPr>
        <xdr:cNvPr id="6921" name="Texto 17" hidden="1">
          <a:extLst>
            <a:ext uri="{FF2B5EF4-FFF2-40B4-BE49-F238E27FC236}">
              <a16:creationId xmlns:a16="http://schemas.microsoft.com/office/drawing/2014/main" id="{00000000-0008-0000-0000-0000091B0000}"/>
            </a:ext>
          </a:extLst>
        </xdr:cNvPr>
        <xdr:cNvSpPr txBox="1">
          <a:spLocks noChangeArrowheads="1"/>
        </xdr:cNvSpPr>
      </xdr:nvSpPr>
      <xdr:spPr bwMode="auto">
        <a:xfrm>
          <a:off x="0" y="45746831"/>
          <a:ext cx="1333500" cy="247650"/>
        </a:xfrm>
        <a:prstGeom prst="rect">
          <a:avLst/>
        </a:prstGeom>
        <a:noFill/>
        <a:ln w="9525">
          <a:noFill/>
          <a:miter lim="800000"/>
          <a:headEnd/>
          <a:tailEnd/>
        </a:ln>
      </xdr:spPr>
    </xdr:sp>
    <xdr:clientData/>
  </xdr:oneCellAnchor>
  <xdr:oneCellAnchor>
    <xdr:from>
      <xdr:col>0</xdr:col>
      <xdr:colOff>1828800</xdr:colOff>
      <xdr:row>149</xdr:row>
      <xdr:rowOff>0</xdr:rowOff>
    </xdr:from>
    <xdr:ext cx="1333500" cy="247650"/>
    <xdr:sp macro="" textlink="">
      <xdr:nvSpPr>
        <xdr:cNvPr id="6922" name="Texto 17" hidden="1">
          <a:extLst>
            <a:ext uri="{FF2B5EF4-FFF2-40B4-BE49-F238E27FC236}">
              <a16:creationId xmlns:a16="http://schemas.microsoft.com/office/drawing/2014/main" id="{00000000-0008-0000-0000-00000A1B0000}"/>
            </a:ext>
          </a:extLst>
        </xdr:cNvPr>
        <xdr:cNvSpPr txBox="1">
          <a:spLocks noChangeArrowheads="1"/>
        </xdr:cNvSpPr>
      </xdr:nvSpPr>
      <xdr:spPr bwMode="auto">
        <a:xfrm>
          <a:off x="0" y="45746831"/>
          <a:ext cx="1333500" cy="247650"/>
        </a:xfrm>
        <a:prstGeom prst="rect">
          <a:avLst/>
        </a:prstGeom>
        <a:noFill/>
        <a:ln w="9525">
          <a:noFill/>
          <a:miter lim="800000"/>
          <a:headEnd/>
          <a:tailEnd/>
        </a:ln>
      </xdr:spPr>
    </xdr:sp>
    <xdr:clientData/>
  </xdr:oneCellAnchor>
  <xdr:oneCellAnchor>
    <xdr:from>
      <xdr:col>0</xdr:col>
      <xdr:colOff>1828800</xdr:colOff>
      <xdr:row>149</xdr:row>
      <xdr:rowOff>0</xdr:rowOff>
    </xdr:from>
    <xdr:ext cx="1333500" cy="247650"/>
    <xdr:sp macro="" textlink="">
      <xdr:nvSpPr>
        <xdr:cNvPr id="6923" name="Texto 17" hidden="1">
          <a:extLst>
            <a:ext uri="{FF2B5EF4-FFF2-40B4-BE49-F238E27FC236}">
              <a16:creationId xmlns:a16="http://schemas.microsoft.com/office/drawing/2014/main" id="{00000000-0008-0000-0000-00000B1B0000}"/>
            </a:ext>
          </a:extLst>
        </xdr:cNvPr>
        <xdr:cNvSpPr txBox="1">
          <a:spLocks noChangeArrowheads="1"/>
        </xdr:cNvSpPr>
      </xdr:nvSpPr>
      <xdr:spPr bwMode="auto">
        <a:xfrm>
          <a:off x="0" y="45746831"/>
          <a:ext cx="1333500" cy="247650"/>
        </a:xfrm>
        <a:prstGeom prst="rect">
          <a:avLst/>
        </a:prstGeom>
        <a:noFill/>
        <a:ln w="9525">
          <a:noFill/>
          <a:miter lim="800000"/>
          <a:headEnd/>
          <a:tailEnd/>
        </a:ln>
      </xdr:spPr>
    </xdr:sp>
    <xdr:clientData/>
  </xdr:oneCellAnchor>
  <xdr:oneCellAnchor>
    <xdr:from>
      <xdr:col>0</xdr:col>
      <xdr:colOff>1828800</xdr:colOff>
      <xdr:row>149</xdr:row>
      <xdr:rowOff>0</xdr:rowOff>
    </xdr:from>
    <xdr:ext cx="1333500" cy="247650"/>
    <xdr:sp macro="" textlink="">
      <xdr:nvSpPr>
        <xdr:cNvPr id="6924" name="Texto 17" hidden="1">
          <a:extLst>
            <a:ext uri="{FF2B5EF4-FFF2-40B4-BE49-F238E27FC236}">
              <a16:creationId xmlns:a16="http://schemas.microsoft.com/office/drawing/2014/main" id="{00000000-0008-0000-0000-00000C1B0000}"/>
            </a:ext>
          </a:extLst>
        </xdr:cNvPr>
        <xdr:cNvSpPr txBox="1">
          <a:spLocks noChangeArrowheads="1"/>
        </xdr:cNvSpPr>
      </xdr:nvSpPr>
      <xdr:spPr bwMode="auto">
        <a:xfrm>
          <a:off x="0" y="45746831"/>
          <a:ext cx="1333500" cy="247650"/>
        </a:xfrm>
        <a:prstGeom prst="rect">
          <a:avLst/>
        </a:prstGeom>
        <a:noFill/>
        <a:ln w="9525">
          <a:noFill/>
          <a:miter lim="800000"/>
          <a:headEnd/>
          <a:tailEnd/>
        </a:ln>
      </xdr:spPr>
    </xdr:sp>
    <xdr:clientData/>
  </xdr:oneCellAnchor>
  <xdr:oneCellAnchor>
    <xdr:from>
      <xdr:col>0</xdr:col>
      <xdr:colOff>1828800</xdr:colOff>
      <xdr:row>149</xdr:row>
      <xdr:rowOff>0</xdr:rowOff>
    </xdr:from>
    <xdr:ext cx="1333500" cy="247650"/>
    <xdr:sp macro="" textlink="">
      <xdr:nvSpPr>
        <xdr:cNvPr id="6925" name="Texto 17" hidden="1">
          <a:extLst>
            <a:ext uri="{FF2B5EF4-FFF2-40B4-BE49-F238E27FC236}">
              <a16:creationId xmlns:a16="http://schemas.microsoft.com/office/drawing/2014/main" id="{00000000-0008-0000-0000-00000D1B0000}"/>
            </a:ext>
          </a:extLst>
        </xdr:cNvPr>
        <xdr:cNvSpPr txBox="1">
          <a:spLocks noChangeArrowheads="1"/>
        </xdr:cNvSpPr>
      </xdr:nvSpPr>
      <xdr:spPr bwMode="auto">
        <a:xfrm>
          <a:off x="0" y="45746831"/>
          <a:ext cx="1333500" cy="247650"/>
        </a:xfrm>
        <a:prstGeom prst="rect">
          <a:avLst/>
        </a:prstGeom>
        <a:noFill/>
        <a:ln w="9525">
          <a:noFill/>
          <a:miter lim="800000"/>
          <a:headEnd/>
          <a:tailEnd/>
        </a:ln>
      </xdr:spPr>
    </xdr:sp>
    <xdr:clientData/>
  </xdr:oneCellAnchor>
  <xdr:oneCellAnchor>
    <xdr:from>
      <xdr:col>0</xdr:col>
      <xdr:colOff>1828800</xdr:colOff>
      <xdr:row>149</xdr:row>
      <xdr:rowOff>0</xdr:rowOff>
    </xdr:from>
    <xdr:ext cx="1333500" cy="238125"/>
    <xdr:sp macro="" textlink="">
      <xdr:nvSpPr>
        <xdr:cNvPr id="6926" name="Texto 17" hidden="1">
          <a:extLst>
            <a:ext uri="{FF2B5EF4-FFF2-40B4-BE49-F238E27FC236}">
              <a16:creationId xmlns:a16="http://schemas.microsoft.com/office/drawing/2014/main" id="{00000000-0008-0000-0000-00000E1B0000}"/>
            </a:ext>
          </a:extLst>
        </xdr:cNvPr>
        <xdr:cNvSpPr txBox="1">
          <a:spLocks noChangeArrowheads="1"/>
        </xdr:cNvSpPr>
      </xdr:nvSpPr>
      <xdr:spPr bwMode="auto">
        <a:xfrm>
          <a:off x="0" y="45746831"/>
          <a:ext cx="1333500" cy="238125"/>
        </a:xfrm>
        <a:prstGeom prst="rect">
          <a:avLst/>
        </a:prstGeom>
        <a:noFill/>
        <a:ln w="9525">
          <a:noFill/>
          <a:miter lim="800000"/>
          <a:headEnd/>
          <a:tailEnd/>
        </a:ln>
      </xdr:spPr>
    </xdr:sp>
    <xdr:clientData/>
  </xdr:oneCellAnchor>
  <xdr:oneCellAnchor>
    <xdr:from>
      <xdr:col>0</xdr:col>
      <xdr:colOff>1828800</xdr:colOff>
      <xdr:row>149</xdr:row>
      <xdr:rowOff>0</xdr:rowOff>
    </xdr:from>
    <xdr:ext cx="1333500" cy="238125"/>
    <xdr:sp macro="" textlink="">
      <xdr:nvSpPr>
        <xdr:cNvPr id="6927" name="Texto 17" hidden="1">
          <a:extLst>
            <a:ext uri="{FF2B5EF4-FFF2-40B4-BE49-F238E27FC236}">
              <a16:creationId xmlns:a16="http://schemas.microsoft.com/office/drawing/2014/main" id="{00000000-0008-0000-0000-00000F1B0000}"/>
            </a:ext>
          </a:extLst>
        </xdr:cNvPr>
        <xdr:cNvSpPr txBox="1">
          <a:spLocks noChangeArrowheads="1"/>
        </xdr:cNvSpPr>
      </xdr:nvSpPr>
      <xdr:spPr bwMode="auto">
        <a:xfrm>
          <a:off x="0" y="45746831"/>
          <a:ext cx="1333500" cy="238125"/>
        </a:xfrm>
        <a:prstGeom prst="rect">
          <a:avLst/>
        </a:prstGeom>
        <a:noFill/>
        <a:ln w="9525">
          <a:noFill/>
          <a:miter lim="800000"/>
          <a:headEnd/>
          <a:tailEnd/>
        </a:ln>
      </xdr:spPr>
    </xdr:sp>
    <xdr:clientData/>
  </xdr:oneCellAnchor>
  <xdr:oneCellAnchor>
    <xdr:from>
      <xdr:col>0</xdr:col>
      <xdr:colOff>1828800</xdr:colOff>
      <xdr:row>149</xdr:row>
      <xdr:rowOff>0</xdr:rowOff>
    </xdr:from>
    <xdr:ext cx="1333500" cy="238125"/>
    <xdr:sp macro="" textlink="">
      <xdr:nvSpPr>
        <xdr:cNvPr id="6928" name="Texto 17" hidden="1">
          <a:extLst>
            <a:ext uri="{FF2B5EF4-FFF2-40B4-BE49-F238E27FC236}">
              <a16:creationId xmlns:a16="http://schemas.microsoft.com/office/drawing/2014/main" id="{00000000-0008-0000-0000-0000101B0000}"/>
            </a:ext>
          </a:extLst>
        </xdr:cNvPr>
        <xdr:cNvSpPr txBox="1">
          <a:spLocks noChangeArrowheads="1"/>
        </xdr:cNvSpPr>
      </xdr:nvSpPr>
      <xdr:spPr bwMode="auto">
        <a:xfrm>
          <a:off x="0" y="45746831"/>
          <a:ext cx="1333500" cy="238125"/>
        </a:xfrm>
        <a:prstGeom prst="rect">
          <a:avLst/>
        </a:prstGeom>
        <a:noFill/>
        <a:ln w="9525">
          <a:noFill/>
          <a:miter lim="800000"/>
          <a:headEnd/>
          <a:tailEnd/>
        </a:ln>
      </xdr:spPr>
    </xdr:sp>
    <xdr:clientData/>
  </xdr:oneCellAnchor>
  <xdr:oneCellAnchor>
    <xdr:from>
      <xdr:col>0</xdr:col>
      <xdr:colOff>1828800</xdr:colOff>
      <xdr:row>149</xdr:row>
      <xdr:rowOff>0</xdr:rowOff>
    </xdr:from>
    <xdr:ext cx="1333500" cy="238125"/>
    <xdr:sp macro="" textlink="">
      <xdr:nvSpPr>
        <xdr:cNvPr id="6929" name="Texto 17" hidden="1">
          <a:extLst>
            <a:ext uri="{FF2B5EF4-FFF2-40B4-BE49-F238E27FC236}">
              <a16:creationId xmlns:a16="http://schemas.microsoft.com/office/drawing/2014/main" id="{00000000-0008-0000-0000-0000111B0000}"/>
            </a:ext>
          </a:extLst>
        </xdr:cNvPr>
        <xdr:cNvSpPr txBox="1">
          <a:spLocks noChangeArrowheads="1"/>
        </xdr:cNvSpPr>
      </xdr:nvSpPr>
      <xdr:spPr bwMode="auto">
        <a:xfrm>
          <a:off x="0" y="45746831"/>
          <a:ext cx="1333500" cy="238125"/>
        </a:xfrm>
        <a:prstGeom prst="rect">
          <a:avLst/>
        </a:prstGeom>
        <a:noFill/>
        <a:ln w="9525">
          <a:noFill/>
          <a:miter lim="800000"/>
          <a:headEnd/>
          <a:tailEnd/>
        </a:ln>
      </xdr:spPr>
    </xdr:sp>
    <xdr:clientData/>
  </xdr:oneCellAnchor>
  <xdr:oneCellAnchor>
    <xdr:from>
      <xdr:col>0</xdr:col>
      <xdr:colOff>1828800</xdr:colOff>
      <xdr:row>149</xdr:row>
      <xdr:rowOff>0</xdr:rowOff>
    </xdr:from>
    <xdr:ext cx="1333500" cy="238125"/>
    <xdr:sp macro="" textlink="">
      <xdr:nvSpPr>
        <xdr:cNvPr id="6930" name="Texto 17" hidden="1">
          <a:extLst>
            <a:ext uri="{FF2B5EF4-FFF2-40B4-BE49-F238E27FC236}">
              <a16:creationId xmlns:a16="http://schemas.microsoft.com/office/drawing/2014/main" id="{00000000-0008-0000-0000-0000121B0000}"/>
            </a:ext>
          </a:extLst>
        </xdr:cNvPr>
        <xdr:cNvSpPr txBox="1">
          <a:spLocks noChangeArrowheads="1"/>
        </xdr:cNvSpPr>
      </xdr:nvSpPr>
      <xdr:spPr bwMode="auto">
        <a:xfrm>
          <a:off x="0" y="45746831"/>
          <a:ext cx="1333500" cy="238125"/>
        </a:xfrm>
        <a:prstGeom prst="rect">
          <a:avLst/>
        </a:prstGeom>
        <a:noFill/>
        <a:ln w="9525">
          <a:noFill/>
          <a:miter lim="800000"/>
          <a:headEnd/>
          <a:tailEnd/>
        </a:ln>
      </xdr:spPr>
    </xdr:sp>
    <xdr:clientData/>
  </xdr:oneCellAnchor>
  <xdr:oneCellAnchor>
    <xdr:from>
      <xdr:col>0</xdr:col>
      <xdr:colOff>1828800</xdr:colOff>
      <xdr:row>149</xdr:row>
      <xdr:rowOff>0</xdr:rowOff>
    </xdr:from>
    <xdr:ext cx="1333500" cy="238125"/>
    <xdr:sp macro="" textlink="">
      <xdr:nvSpPr>
        <xdr:cNvPr id="6931" name="Texto 17" hidden="1">
          <a:extLst>
            <a:ext uri="{FF2B5EF4-FFF2-40B4-BE49-F238E27FC236}">
              <a16:creationId xmlns:a16="http://schemas.microsoft.com/office/drawing/2014/main" id="{00000000-0008-0000-0000-0000131B0000}"/>
            </a:ext>
          </a:extLst>
        </xdr:cNvPr>
        <xdr:cNvSpPr txBox="1">
          <a:spLocks noChangeArrowheads="1"/>
        </xdr:cNvSpPr>
      </xdr:nvSpPr>
      <xdr:spPr bwMode="auto">
        <a:xfrm>
          <a:off x="0" y="45746831"/>
          <a:ext cx="1333500" cy="238125"/>
        </a:xfrm>
        <a:prstGeom prst="rect">
          <a:avLst/>
        </a:prstGeom>
        <a:noFill/>
        <a:ln w="9525">
          <a:noFill/>
          <a:miter lim="800000"/>
          <a:headEnd/>
          <a:tailEnd/>
        </a:ln>
      </xdr:spPr>
    </xdr:sp>
    <xdr:clientData/>
  </xdr:oneCellAnchor>
  <xdr:oneCellAnchor>
    <xdr:from>
      <xdr:col>0</xdr:col>
      <xdr:colOff>1828800</xdr:colOff>
      <xdr:row>149</xdr:row>
      <xdr:rowOff>0</xdr:rowOff>
    </xdr:from>
    <xdr:ext cx="1333500" cy="238125"/>
    <xdr:sp macro="" textlink="">
      <xdr:nvSpPr>
        <xdr:cNvPr id="6932" name="Texto 17" hidden="1">
          <a:extLst>
            <a:ext uri="{FF2B5EF4-FFF2-40B4-BE49-F238E27FC236}">
              <a16:creationId xmlns:a16="http://schemas.microsoft.com/office/drawing/2014/main" id="{00000000-0008-0000-0000-0000141B0000}"/>
            </a:ext>
          </a:extLst>
        </xdr:cNvPr>
        <xdr:cNvSpPr txBox="1">
          <a:spLocks noChangeArrowheads="1"/>
        </xdr:cNvSpPr>
      </xdr:nvSpPr>
      <xdr:spPr bwMode="auto">
        <a:xfrm>
          <a:off x="0" y="45746831"/>
          <a:ext cx="1333500" cy="238125"/>
        </a:xfrm>
        <a:prstGeom prst="rect">
          <a:avLst/>
        </a:prstGeom>
        <a:noFill/>
        <a:ln w="9525">
          <a:noFill/>
          <a:miter lim="800000"/>
          <a:headEnd/>
          <a:tailEnd/>
        </a:ln>
      </xdr:spPr>
    </xdr:sp>
    <xdr:clientData/>
  </xdr:oneCellAnchor>
  <xdr:oneCellAnchor>
    <xdr:from>
      <xdr:col>1</xdr:col>
      <xdr:colOff>552450</xdr:colOff>
      <xdr:row>149</xdr:row>
      <xdr:rowOff>0</xdr:rowOff>
    </xdr:from>
    <xdr:ext cx="1333500" cy="238125"/>
    <xdr:sp macro="" textlink="">
      <xdr:nvSpPr>
        <xdr:cNvPr id="6933" name="Texto 17" hidden="1">
          <a:extLst>
            <a:ext uri="{FF2B5EF4-FFF2-40B4-BE49-F238E27FC236}">
              <a16:creationId xmlns:a16="http://schemas.microsoft.com/office/drawing/2014/main" id="{00000000-0008-0000-0000-0000151B0000}"/>
            </a:ext>
          </a:extLst>
        </xdr:cNvPr>
        <xdr:cNvSpPr txBox="1">
          <a:spLocks noChangeArrowheads="1"/>
        </xdr:cNvSpPr>
      </xdr:nvSpPr>
      <xdr:spPr bwMode="auto">
        <a:xfrm>
          <a:off x="552450" y="45746831"/>
          <a:ext cx="1333500" cy="238125"/>
        </a:xfrm>
        <a:prstGeom prst="rect">
          <a:avLst/>
        </a:prstGeom>
        <a:noFill/>
        <a:ln w="9525">
          <a:noFill/>
          <a:miter lim="800000"/>
          <a:headEnd/>
          <a:tailEnd/>
        </a:ln>
      </xdr:spPr>
    </xdr:sp>
    <xdr:clientData/>
  </xdr:oneCellAnchor>
  <xdr:oneCellAnchor>
    <xdr:from>
      <xdr:col>2</xdr:col>
      <xdr:colOff>552450</xdr:colOff>
      <xdr:row>149</xdr:row>
      <xdr:rowOff>0</xdr:rowOff>
    </xdr:from>
    <xdr:ext cx="1333500" cy="238125"/>
    <xdr:sp macro="" textlink="">
      <xdr:nvSpPr>
        <xdr:cNvPr id="6934" name="Texto 17" hidden="1">
          <a:extLst>
            <a:ext uri="{FF2B5EF4-FFF2-40B4-BE49-F238E27FC236}">
              <a16:creationId xmlns:a16="http://schemas.microsoft.com/office/drawing/2014/main" id="{00000000-0008-0000-0000-0000161B0000}"/>
            </a:ext>
          </a:extLst>
        </xdr:cNvPr>
        <xdr:cNvSpPr txBox="1">
          <a:spLocks noChangeArrowheads="1"/>
        </xdr:cNvSpPr>
      </xdr:nvSpPr>
      <xdr:spPr bwMode="auto">
        <a:xfrm>
          <a:off x="1263471" y="45746831"/>
          <a:ext cx="1333500" cy="238125"/>
        </a:xfrm>
        <a:prstGeom prst="rect">
          <a:avLst/>
        </a:prstGeom>
        <a:noFill/>
        <a:ln w="9525">
          <a:noFill/>
          <a:miter lim="800000"/>
          <a:headEnd/>
          <a:tailEnd/>
        </a:ln>
      </xdr:spPr>
    </xdr:sp>
    <xdr:clientData/>
  </xdr:oneCellAnchor>
  <xdr:oneCellAnchor>
    <xdr:from>
      <xdr:col>0</xdr:col>
      <xdr:colOff>1828800</xdr:colOff>
      <xdr:row>151</xdr:row>
      <xdr:rowOff>0</xdr:rowOff>
    </xdr:from>
    <xdr:ext cx="1333500" cy="238125"/>
    <xdr:sp macro="" textlink="">
      <xdr:nvSpPr>
        <xdr:cNvPr id="6935" name="Texto 17" hidden="1">
          <a:extLst>
            <a:ext uri="{FF2B5EF4-FFF2-40B4-BE49-F238E27FC236}">
              <a16:creationId xmlns:a16="http://schemas.microsoft.com/office/drawing/2014/main" id="{00000000-0008-0000-0000-0000171B0000}"/>
            </a:ext>
          </a:extLst>
        </xdr:cNvPr>
        <xdr:cNvSpPr txBox="1">
          <a:spLocks noChangeArrowheads="1"/>
        </xdr:cNvSpPr>
      </xdr:nvSpPr>
      <xdr:spPr bwMode="auto">
        <a:xfrm>
          <a:off x="0" y="46256620"/>
          <a:ext cx="1333500" cy="238125"/>
        </a:xfrm>
        <a:prstGeom prst="rect">
          <a:avLst/>
        </a:prstGeom>
        <a:noFill/>
        <a:ln w="9525">
          <a:noFill/>
          <a:miter lim="800000"/>
          <a:headEnd/>
          <a:tailEnd/>
        </a:ln>
      </xdr:spPr>
    </xdr:sp>
    <xdr:clientData/>
  </xdr:oneCellAnchor>
  <xdr:oneCellAnchor>
    <xdr:from>
      <xdr:col>0</xdr:col>
      <xdr:colOff>1828800</xdr:colOff>
      <xdr:row>151</xdr:row>
      <xdr:rowOff>0</xdr:rowOff>
    </xdr:from>
    <xdr:ext cx="1333500" cy="238125"/>
    <xdr:sp macro="" textlink="">
      <xdr:nvSpPr>
        <xdr:cNvPr id="6936" name="Texto 17" hidden="1">
          <a:extLst>
            <a:ext uri="{FF2B5EF4-FFF2-40B4-BE49-F238E27FC236}">
              <a16:creationId xmlns:a16="http://schemas.microsoft.com/office/drawing/2014/main" id="{00000000-0008-0000-0000-0000181B0000}"/>
            </a:ext>
          </a:extLst>
        </xdr:cNvPr>
        <xdr:cNvSpPr txBox="1">
          <a:spLocks noChangeArrowheads="1"/>
        </xdr:cNvSpPr>
      </xdr:nvSpPr>
      <xdr:spPr bwMode="auto">
        <a:xfrm>
          <a:off x="0" y="46256620"/>
          <a:ext cx="1333500" cy="238125"/>
        </a:xfrm>
        <a:prstGeom prst="rect">
          <a:avLst/>
        </a:prstGeom>
        <a:noFill/>
        <a:ln w="9525">
          <a:noFill/>
          <a:miter lim="800000"/>
          <a:headEnd/>
          <a:tailEnd/>
        </a:ln>
      </xdr:spPr>
    </xdr:sp>
    <xdr:clientData/>
  </xdr:oneCellAnchor>
  <xdr:oneCellAnchor>
    <xdr:from>
      <xdr:col>0</xdr:col>
      <xdr:colOff>1828800</xdr:colOff>
      <xdr:row>151</xdr:row>
      <xdr:rowOff>0</xdr:rowOff>
    </xdr:from>
    <xdr:ext cx="1333500" cy="238125"/>
    <xdr:sp macro="" textlink="">
      <xdr:nvSpPr>
        <xdr:cNvPr id="6937" name="Texto 17" hidden="1">
          <a:extLst>
            <a:ext uri="{FF2B5EF4-FFF2-40B4-BE49-F238E27FC236}">
              <a16:creationId xmlns:a16="http://schemas.microsoft.com/office/drawing/2014/main" id="{00000000-0008-0000-0000-0000191B0000}"/>
            </a:ext>
          </a:extLst>
        </xdr:cNvPr>
        <xdr:cNvSpPr txBox="1">
          <a:spLocks noChangeArrowheads="1"/>
        </xdr:cNvSpPr>
      </xdr:nvSpPr>
      <xdr:spPr bwMode="auto">
        <a:xfrm>
          <a:off x="0" y="46256620"/>
          <a:ext cx="1333500" cy="238125"/>
        </a:xfrm>
        <a:prstGeom prst="rect">
          <a:avLst/>
        </a:prstGeom>
        <a:noFill/>
        <a:ln w="9525">
          <a:noFill/>
          <a:miter lim="800000"/>
          <a:headEnd/>
          <a:tailEnd/>
        </a:ln>
      </xdr:spPr>
    </xdr:sp>
    <xdr:clientData/>
  </xdr:oneCellAnchor>
  <xdr:oneCellAnchor>
    <xdr:from>
      <xdr:col>0</xdr:col>
      <xdr:colOff>1828800</xdr:colOff>
      <xdr:row>151</xdr:row>
      <xdr:rowOff>0</xdr:rowOff>
    </xdr:from>
    <xdr:ext cx="1333500" cy="238125"/>
    <xdr:sp macro="" textlink="">
      <xdr:nvSpPr>
        <xdr:cNvPr id="6938" name="Texto 17" hidden="1">
          <a:extLst>
            <a:ext uri="{FF2B5EF4-FFF2-40B4-BE49-F238E27FC236}">
              <a16:creationId xmlns:a16="http://schemas.microsoft.com/office/drawing/2014/main" id="{00000000-0008-0000-0000-00001A1B0000}"/>
            </a:ext>
          </a:extLst>
        </xdr:cNvPr>
        <xdr:cNvSpPr txBox="1">
          <a:spLocks noChangeArrowheads="1"/>
        </xdr:cNvSpPr>
      </xdr:nvSpPr>
      <xdr:spPr bwMode="auto">
        <a:xfrm>
          <a:off x="0" y="46256620"/>
          <a:ext cx="1333500" cy="238125"/>
        </a:xfrm>
        <a:prstGeom prst="rect">
          <a:avLst/>
        </a:prstGeom>
        <a:noFill/>
        <a:ln w="9525">
          <a:noFill/>
          <a:miter lim="800000"/>
          <a:headEnd/>
          <a:tailEnd/>
        </a:ln>
      </xdr:spPr>
    </xdr:sp>
    <xdr:clientData/>
  </xdr:oneCellAnchor>
  <xdr:oneCellAnchor>
    <xdr:from>
      <xdr:col>0</xdr:col>
      <xdr:colOff>1828800</xdr:colOff>
      <xdr:row>151</xdr:row>
      <xdr:rowOff>0</xdr:rowOff>
    </xdr:from>
    <xdr:ext cx="1333500" cy="238125"/>
    <xdr:sp macro="" textlink="">
      <xdr:nvSpPr>
        <xdr:cNvPr id="6939" name="Texto 17" hidden="1">
          <a:extLst>
            <a:ext uri="{FF2B5EF4-FFF2-40B4-BE49-F238E27FC236}">
              <a16:creationId xmlns:a16="http://schemas.microsoft.com/office/drawing/2014/main" id="{00000000-0008-0000-0000-00001B1B0000}"/>
            </a:ext>
          </a:extLst>
        </xdr:cNvPr>
        <xdr:cNvSpPr txBox="1">
          <a:spLocks noChangeArrowheads="1"/>
        </xdr:cNvSpPr>
      </xdr:nvSpPr>
      <xdr:spPr bwMode="auto">
        <a:xfrm>
          <a:off x="0" y="46256620"/>
          <a:ext cx="1333500" cy="238125"/>
        </a:xfrm>
        <a:prstGeom prst="rect">
          <a:avLst/>
        </a:prstGeom>
        <a:noFill/>
        <a:ln w="9525">
          <a:noFill/>
          <a:miter lim="800000"/>
          <a:headEnd/>
          <a:tailEnd/>
        </a:ln>
      </xdr:spPr>
    </xdr:sp>
    <xdr:clientData/>
  </xdr:oneCellAnchor>
  <xdr:oneCellAnchor>
    <xdr:from>
      <xdr:col>0</xdr:col>
      <xdr:colOff>1828800</xdr:colOff>
      <xdr:row>151</xdr:row>
      <xdr:rowOff>0</xdr:rowOff>
    </xdr:from>
    <xdr:ext cx="1333500" cy="238125"/>
    <xdr:sp macro="" textlink="">
      <xdr:nvSpPr>
        <xdr:cNvPr id="6940" name="Texto 17" hidden="1">
          <a:extLst>
            <a:ext uri="{FF2B5EF4-FFF2-40B4-BE49-F238E27FC236}">
              <a16:creationId xmlns:a16="http://schemas.microsoft.com/office/drawing/2014/main" id="{00000000-0008-0000-0000-00001C1B0000}"/>
            </a:ext>
          </a:extLst>
        </xdr:cNvPr>
        <xdr:cNvSpPr txBox="1">
          <a:spLocks noChangeArrowheads="1"/>
        </xdr:cNvSpPr>
      </xdr:nvSpPr>
      <xdr:spPr bwMode="auto">
        <a:xfrm>
          <a:off x="0" y="46256620"/>
          <a:ext cx="1333500" cy="238125"/>
        </a:xfrm>
        <a:prstGeom prst="rect">
          <a:avLst/>
        </a:prstGeom>
        <a:noFill/>
        <a:ln w="9525">
          <a:noFill/>
          <a:miter lim="800000"/>
          <a:headEnd/>
          <a:tailEnd/>
        </a:ln>
      </xdr:spPr>
    </xdr:sp>
    <xdr:clientData/>
  </xdr:oneCellAnchor>
  <xdr:oneCellAnchor>
    <xdr:from>
      <xdr:col>0</xdr:col>
      <xdr:colOff>1828800</xdr:colOff>
      <xdr:row>151</xdr:row>
      <xdr:rowOff>0</xdr:rowOff>
    </xdr:from>
    <xdr:ext cx="1333500" cy="238125"/>
    <xdr:sp macro="" textlink="">
      <xdr:nvSpPr>
        <xdr:cNvPr id="6941" name="Texto 17" hidden="1">
          <a:extLst>
            <a:ext uri="{FF2B5EF4-FFF2-40B4-BE49-F238E27FC236}">
              <a16:creationId xmlns:a16="http://schemas.microsoft.com/office/drawing/2014/main" id="{00000000-0008-0000-0000-00001D1B0000}"/>
            </a:ext>
          </a:extLst>
        </xdr:cNvPr>
        <xdr:cNvSpPr txBox="1">
          <a:spLocks noChangeArrowheads="1"/>
        </xdr:cNvSpPr>
      </xdr:nvSpPr>
      <xdr:spPr bwMode="auto">
        <a:xfrm>
          <a:off x="0" y="46256620"/>
          <a:ext cx="1333500" cy="238125"/>
        </a:xfrm>
        <a:prstGeom prst="rect">
          <a:avLst/>
        </a:prstGeom>
        <a:noFill/>
        <a:ln w="9525">
          <a:noFill/>
          <a:miter lim="800000"/>
          <a:headEnd/>
          <a:tailEnd/>
        </a:ln>
      </xdr:spPr>
    </xdr:sp>
    <xdr:clientData/>
  </xdr:oneCellAnchor>
  <xdr:oneCellAnchor>
    <xdr:from>
      <xdr:col>0</xdr:col>
      <xdr:colOff>1828800</xdr:colOff>
      <xdr:row>151</xdr:row>
      <xdr:rowOff>0</xdr:rowOff>
    </xdr:from>
    <xdr:ext cx="1333500" cy="238125"/>
    <xdr:sp macro="" textlink="">
      <xdr:nvSpPr>
        <xdr:cNvPr id="6942" name="Texto 17" hidden="1">
          <a:extLst>
            <a:ext uri="{FF2B5EF4-FFF2-40B4-BE49-F238E27FC236}">
              <a16:creationId xmlns:a16="http://schemas.microsoft.com/office/drawing/2014/main" id="{00000000-0008-0000-0000-00001E1B0000}"/>
            </a:ext>
          </a:extLst>
        </xdr:cNvPr>
        <xdr:cNvSpPr txBox="1">
          <a:spLocks noChangeArrowheads="1"/>
        </xdr:cNvSpPr>
      </xdr:nvSpPr>
      <xdr:spPr bwMode="auto">
        <a:xfrm>
          <a:off x="0" y="46256620"/>
          <a:ext cx="1333500" cy="238125"/>
        </a:xfrm>
        <a:prstGeom prst="rect">
          <a:avLst/>
        </a:prstGeom>
        <a:noFill/>
        <a:ln w="9525">
          <a:noFill/>
          <a:miter lim="800000"/>
          <a:headEnd/>
          <a:tailEnd/>
        </a:ln>
      </xdr:spPr>
    </xdr:sp>
    <xdr:clientData/>
  </xdr:oneCellAnchor>
  <xdr:oneCellAnchor>
    <xdr:from>
      <xdr:col>0</xdr:col>
      <xdr:colOff>1828800</xdr:colOff>
      <xdr:row>151</xdr:row>
      <xdr:rowOff>0</xdr:rowOff>
    </xdr:from>
    <xdr:ext cx="1333500" cy="247650"/>
    <xdr:sp macro="" textlink="">
      <xdr:nvSpPr>
        <xdr:cNvPr id="6943" name="Texto 17" hidden="1">
          <a:extLst>
            <a:ext uri="{FF2B5EF4-FFF2-40B4-BE49-F238E27FC236}">
              <a16:creationId xmlns:a16="http://schemas.microsoft.com/office/drawing/2014/main" id="{00000000-0008-0000-0000-00001F1B0000}"/>
            </a:ext>
          </a:extLst>
        </xdr:cNvPr>
        <xdr:cNvSpPr txBox="1">
          <a:spLocks noChangeArrowheads="1"/>
        </xdr:cNvSpPr>
      </xdr:nvSpPr>
      <xdr:spPr bwMode="auto">
        <a:xfrm>
          <a:off x="0" y="46256620"/>
          <a:ext cx="1333500" cy="247650"/>
        </a:xfrm>
        <a:prstGeom prst="rect">
          <a:avLst/>
        </a:prstGeom>
        <a:noFill/>
        <a:ln w="9525">
          <a:noFill/>
          <a:miter lim="800000"/>
          <a:headEnd/>
          <a:tailEnd/>
        </a:ln>
      </xdr:spPr>
    </xdr:sp>
    <xdr:clientData/>
  </xdr:oneCellAnchor>
  <xdr:oneCellAnchor>
    <xdr:from>
      <xdr:col>0</xdr:col>
      <xdr:colOff>1828800</xdr:colOff>
      <xdr:row>151</xdr:row>
      <xdr:rowOff>0</xdr:rowOff>
    </xdr:from>
    <xdr:ext cx="1333500" cy="247650"/>
    <xdr:sp macro="" textlink="">
      <xdr:nvSpPr>
        <xdr:cNvPr id="6944" name="Texto 17" hidden="1">
          <a:extLst>
            <a:ext uri="{FF2B5EF4-FFF2-40B4-BE49-F238E27FC236}">
              <a16:creationId xmlns:a16="http://schemas.microsoft.com/office/drawing/2014/main" id="{00000000-0008-0000-0000-0000201B0000}"/>
            </a:ext>
          </a:extLst>
        </xdr:cNvPr>
        <xdr:cNvSpPr txBox="1">
          <a:spLocks noChangeArrowheads="1"/>
        </xdr:cNvSpPr>
      </xdr:nvSpPr>
      <xdr:spPr bwMode="auto">
        <a:xfrm>
          <a:off x="0" y="46256620"/>
          <a:ext cx="1333500" cy="247650"/>
        </a:xfrm>
        <a:prstGeom prst="rect">
          <a:avLst/>
        </a:prstGeom>
        <a:noFill/>
        <a:ln w="9525">
          <a:noFill/>
          <a:miter lim="800000"/>
          <a:headEnd/>
          <a:tailEnd/>
        </a:ln>
      </xdr:spPr>
    </xdr:sp>
    <xdr:clientData/>
  </xdr:oneCellAnchor>
  <xdr:oneCellAnchor>
    <xdr:from>
      <xdr:col>0</xdr:col>
      <xdr:colOff>1828800</xdr:colOff>
      <xdr:row>151</xdr:row>
      <xdr:rowOff>0</xdr:rowOff>
    </xdr:from>
    <xdr:ext cx="1333500" cy="247650"/>
    <xdr:sp macro="" textlink="">
      <xdr:nvSpPr>
        <xdr:cNvPr id="6945" name="Texto 17" hidden="1">
          <a:extLst>
            <a:ext uri="{FF2B5EF4-FFF2-40B4-BE49-F238E27FC236}">
              <a16:creationId xmlns:a16="http://schemas.microsoft.com/office/drawing/2014/main" id="{00000000-0008-0000-0000-0000211B0000}"/>
            </a:ext>
          </a:extLst>
        </xdr:cNvPr>
        <xdr:cNvSpPr txBox="1">
          <a:spLocks noChangeArrowheads="1"/>
        </xdr:cNvSpPr>
      </xdr:nvSpPr>
      <xdr:spPr bwMode="auto">
        <a:xfrm>
          <a:off x="0" y="46256620"/>
          <a:ext cx="1333500" cy="247650"/>
        </a:xfrm>
        <a:prstGeom prst="rect">
          <a:avLst/>
        </a:prstGeom>
        <a:noFill/>
        <a:ln w="9525">
          <a:noFill/>
          <a:miter lim="800000"/>
          <a:headEnd/>
          <a:tailEnd/>
        </a:ln>
      </xdr:spPr>
    </xdr:sp>
    <xdr:clientData/>
  </xdr:oneCellAnchor>
  <xdr:oneCellAnchor>
    <xdr:from>
      <xdr:col>0</xdr:col>
      <xdr:colOff>1828800</xdr:colOff>
      <xdr:row>151</xdr:row>
      <xdr:rowOff>0</xdr:rowOff>
    </xdr:from>
    <xdr:ext cx="1333500" cy="247650"/>
    <xdr:sp macro="" textlink="">
      <xdr:nvSpPr>
        <xdr:cNvPr id="6946" name="Texto 17" hidden="1">
          <a:extLst>
            <a:ext uri="{FF2B5EF4-FFF2-40B4-BE49-F238E27FC236}">
              <a16:creationId xmlns:a16="http://schemas.microsoft.com/office/drawing/2014/main" id="{00000000-0008-0000-0000-0000221B0000}"/>
            </a:ext>
          </a:extLst>
        </xdr:cNvPr>
        <xdr:cNvSpPr txBox="1">
          <a:spLocks noChangeArrowheads="1"/>
        </xdr:cNvSpPr>
      </xdr:nvSpPr>
      <xdr:spPr bwMode="auto">
        <a:xfrm>
          <a:off x="0" y="46256620"/>
          <a:ext cx="1333500" cy="247650"/>
        </a:xfrm>
        <a:prstGeom prst="rect">
          <a:avLst/>
        </a:prstGeom>
        <a:noFill/>
        <a:ln w="9525">
          <a:noFill/>
          <a:miter lim="800000"/>
          <a:headEnd/>
          <a:tailEnd/>
        </a:ln>
      </xdr:spPr>
    </xdr:sp>
    <xdr:clientData/>
  </xdr:oneCellAnchor>
  <xdr:oneCellAnchor>
    <xdr:from>
      <xdr:col>0</xdr:col>
      <xdr:colOff>1828800</xdr:colOff>
      <xdr:row>151</xdr:row>
      <xdr:rowOff>0</xdr:rowOff>
    </xdr:from>
    <xdr:ext cx="1333500" cy="247650"/>
    <xdr:sp macro="" textlink="">
      <xdr:nvSpPr>
        <xdr:cNvPr id="6947" name="Texto 17" hidden="1">
          <a:extLst>
            <a:ext uri="{FF2B5EF4-FFF2-40B4-BE49-F238E27FC236}">
              <a16:creationId xmlns:a16="http://schemas.microsoft.com/office/drawing/2014/main" id="{00000000-0008-0000-0000-0000231B0000}"/>
            </a:ext>
          </a:extLst>
        </xdr:cNvPr>
        <xdr:cNvSpPr txBox="1">
          <a:spLocks noChangeArrowheads="1"/>
        </xdr:cNvSpPr>
      </xdr:nvSpPr>
      <xdr:spPr bwMode="auto">
        <a:xfrm>
          <a:off x="0" y="46256620"/>
          <a:ext cx="1333500" cy="247650"/>
        </a:xfrm>
        <a:prstGeom prst="rect">
          <a:avLst/>
        </a:prstGeom>
        <a:noFill/>
        <a:ln w="9525">
          <a:noFill/>
          <a:miter lim="800000"/>
          <a:headEnd/>
          <a:tailEnd/>
        </a:ln>
      </xdr:spPr>
    </xdr:sp>
    <xdr:clientData/>
  </xdr:oneCellAnchor>
  <xdr:oneCellAnchor>
    <xdr:from>
      <xdr:col>0</xdr:col>
      <xdr:colOff>1828800</xdr:colOff>
      <xdr:row>151</xdr:row>
      <xdr:rowOff>0</xdr:rowOff>
    </xdr:from>
    <xdr:ext cx="1333500" cy="247650"/>
    <xdr:sp macro="" textlink="">
      <xdr:nvSpPr>
        <xdr:cNvPr id="6948" name="Texto 17" hidden="1">
          <a:extLst>
            <a:ext uri="{FF2B5EF4-FFF2-40B4-BE49-F238E27FC236}">
              <a16:creationId xmlns:a16="http://schemas.microsoft.com/office/drawing/2014/main" id="{00000000-0008-0000-0000-0000241B0000}"/>
            </a:ext>
          </a:extLst>
        </xdr:cNvPr>
        <xdr:cNvSpPr txBox="1">
          <a:spLocks noChangeArrowheads="1"/>
        </xdr:cNvSpPr>
      </xdr:nvSpPr>
      <xdr:spPr bwMode="auto">
        <a:xfrm>
          <a:off x="0" y="46256620"/>
          <a:ext cx="1333500" cy="247650"/>
        </a:xfrm>
        <a:prstGeom prst="rect">
          <a:avLst/>
        </a:prstGeom>
        <a:noFill/>
        <a:ln w="9525">
          <a:noFill/>
          <a:miter lim="800000"/>
          <a:headEnd/>
          <a:tailEnd/>
        </a:ln>
      </xdr:spPr>
    </xdr:sp>
    <xdr:clientData/>
  </xdr:oneCellAnchor>
  <xdr:oneCellAnchor>
    <xdr:from>
      <xdr:col>0</xdr:col>
      <xdr:colOff>1828800</xdr:colOff>
      <xdr:row>151</xdr:row>
      <xdr:rowOff>0</xdr:rowOff>
    </xdr:from>
    <xdr:ext cx="1333500" cy="238125"/>
    <xdr:sp macro="" textlink="">
      <xdr:nvSpPr>
        <xdr:cNvPr id="6949" name="Texto 17" hidden="1">
          <a:extLst>
            <a:ext uri="{FF2B5EF4-FFF2-40B4-BE49-F238E27FC236}">
              <a16:creationId xmlns:a16="http://schemas.microsoft.com/office/drawing/2014/main" id="{00000000-0008-0000-0000-0000251B0000}"/>
            </a:ext>
          </a:extLst>
        </xdr:cNvPr>
        <xdr:cNvSpPr txBox="1">
          <a:spLocks noChangeArrowheads="1"/>
        </xdr:cNvSpPr>
      </xdr:nvSpPr>
      <xdr:spPr bwMode="auto">
        <a:xfrm>
          <a:off x="0" y="46256620"/>
          <a:ext cx="1333500" cy="238125"/>
        </a:xfrm>
        <a:prstGeom prst="rect">
          <a:avLst/>
        </a:prstGeom>
        <a:noFill/>
        <a:ln w="9525">
          <a:noFill/>
          <a:miter lim="800000"/>
          <a:headEnd/>
          <a:tailEnd/>
        </a:ln>
      </xdr:spPr>
    </xdr:sp>
    <xdr:clientData/>
  </xdr:oneCellAnchor>
  <xdr:oneCellAnchor>
    <xdr:from>
      <xdr:col>0</xdr:col>
      <xdr:colOff>1828800</xdr:colOff>
      <xdr:row>151</xdr:row>
      <xdr:rowOff>0</xdr:rowOff>
    </xdr:from>
    <xdr:ext cx="1333500" cy="238125"/>
    <xdr:sp macro="" textlink="">
      <xdr:nvSpPr>
        <xdr:cNvPr id="6950" name="Texto 17" hidden="1">
          <a:extLst>
            <a:ext uri="{FF2B5EF4-FFF2-40B4-BE49-F238E27FC236}">
              <a16:creationId xmlns:a16="http://schemas.microsoft.com/office/drawing/2014/main" id="{00000000-0008-0000-0000-0000261B0000}"/>
            </a:ext>
          </a:extLst>
        </xdr:cNvPr>
        <xdr:cNvSpPr txBox="1">
          <a:spLocks noChangeArrowheads="1"/>
        </xdr:cNvSpPr>
      </xdr:nvSpPr>
      <xdr:spPr bwMode="auto">
        <a:xfrm>
          <a:off x="0" y="46256620"/>
          <a:ext cx="1333500" cy="238125"/>
        </a:xfrm>
        <a:prstGeom prst="rect">
          <a:avLst/>
        </a:prstGeom>
        <a:noFill/>
        <a:ln w="9525">
          <a:noFill/>
          <a:miter lim="800000"/>
          <a:headEnd/>
          <a:tailEnd/>
        </a:ln>
      </xdr:spPr>
    </xdr:sp>
    <xdr:clientData/>
  </xdr:oneCellAnchor>
  <xdr:oneCellAnchor>
    <xdr:from>
      <xdr:col>0</xdr:col>
      <xdr:colOff>1828800</xdr:colOff>
      <xdr:row>151</xdr:row>
      <xdr:rowOff>0</xdr:rowOff>
    </xdr:from>
    <xdr:ext cx="1333500" cy="238125"/>
    <xdr:sp macro="" textlink="">
      <xdr:nvSpPr>
        <xdr:cNvPr id="6951" name="Texto 17" hidden="1">
          <a:extLst>
            <a:ext uri="{FF2B5EF4-FFF2-40B4-BE49-F238E27FC236}">
              <a16:creationId xmlns:a16="http://schemas.microsoft.com/office/drawing/2014/main" id="{00000000-0008-0000-0000-0000271B0000}"/>
            </a:ext>
          </a:extLst>
        </xdr:cNvPr>
        <xdr:cNvSpPr txBox="1">
          <a:spLocks noChangeArrowheads="1"/>
        </xdr:cNvSpPr>
      </xdr:nvSpPr>
      <xdr:spPr bwMode="auto">
        <a:xfrm>
          <a:off x="0" y="46256620"/>
          <a:ext cx="1333500" cy="238125"/>
        </a:xfrm>
        <a:prstGeom prst="rect">
          <a:avLst/>
        </a:prstGeom>
        <a:noFill/>
        <a:ln w="9525">
          <a:noFill/>
          <a:miter lim="800000"/>
          <a:headEnd/>
          <a:tailEnd/>
        </a:ln>
      </xdr:spPr>
    </xdr:sp>
    <xdr:clientData/>
  </xdr:oneCellAnchor>
  <xdr:oneCellAnchor>
    <xdr:from>
      <xdr:col>0</xdr:col>
      <xdr:colOff>1828800</xdr:colOff>
      <xdr:row>151</xdr:row>
      <xdr:rowOff>0</xdr:rowOff>
    </xdr:from>
    <xdr:ext cx="1333500" cy="238125"/>
    <xdr:sp macro="" textlink="">
      <xdr:nvSpPr>
        <xdr:cNvPr id="6952" name="Texto 17" hidden="1">
          <a:extLst>
            <a:ext uri="{FF2B5EF4-FFF2-40B4-BE49-F238E27FC236}">
              <a16:creationId xmlns:a16="http://schemas.microsoft.com/office/drawing/2014/main" id="{00000000-0008-0000-0000-0000281B0000}"/>
            </a:ext>
          </a:extLst>
        </xdr:cNvPr>
        <xdr:cNvSpPr txBox="1">
          <a:spLocks noChangeArrowheads="1"/>
        </xdr:cNvSpPr>
      </xdr:nvSpPr>
      <xdr:spPr bwMode="auto">
        <a:xfrm>
          <a:off x="0" y="46256620"/>
          <a:ext cx="1333500" cy="238125"/>
        </a:xfrm>
        <a:prstGeom prst="rect">
          <a:avLst/>
        </a:prstGeom>
        <a:noFill/>
        <a:ln w="9525">
          <a:noFill/>
          <a:miter lim="800000"/>
          <a:headEnd/>
          <a:tailEnd/>
        </a:ln>
      </xdr:spPr>
    </xdr:sp>
    <xdr:clientData/>
  </xdr:oneCellAnchor>
  <xdr:oneCellAnchor>
    <xdr:from>
      <xdr:col>0</xdr:col>
      <xdr:colOff>1828800</xdr:colOff>
      <xdr:row>151</xdr:row>
      <xdr:rowOff>0</xdr:rowOff>
    </xdr:from>
    <xdr:ext cx="1333500" cy="238125"/>
    <xdr:sp macro="" textlink="">
      <xdr:nvSpPr>
        <xdr:cNvPr id="6953" name="Texto 17" hidden="1">
          <a:extLst>
            <a:ext uri="{FF2B5EF4-FFF2-40B4-BE49-F238E27FC236}">
              <a16:creationId xmlns:a16="http://schemas.microsoft.com/office/drawing/2014/main" id="{00000000-0008-0000-0000-0000291B0000}"/>
            </a:ext>
          </a:extLst>
        </xdr:cNvPr>
        <xdr:cNvSpPr txBox="1">
          <a:spLocks noChangeArrowheads="1"/>
        </xdr:cNvSpPr>
      </xdr:nvSpPr>
      <xdr:spPr bwMode="auto">
        <a:xfrm>
          <a:off x="0" y="46256620"/>
          <a:ext cx="1333500" cy="238125"/>
        </a:xfrm>
        <a:prstGeom prst="rect">
          <a:avLst/>
        </a:prstGeom>
        <a:noFill/>
        <a:ln w="9525">
          <a:noFill/>
          <a:miter lim="800000"/>
          <a:headEnd/>
          <a:tailEnd/>
        </a:ln>
      </xdr:spPr>
    </xdr:sp>
    <xdr:clientData/>
  </xdr:oneCellAnchor>
  <xdr:oneCellAnchor>
    <xdr:from>
      <xdr:col>0</xdr:col>
      <xdr:colOff>1828800</xdr:colOff>
      <xdr:row>151</xdr:row>
      <xdr:rowOff>0</xdr:rowOff>
    </xdr:from>
    <xdr:ext cx="1333500" cy="238125"/>
    <xdr:sp macro="" textlink="">
      <xdr:nvSpPr>
        <xdr:cNvPr id="6954" name="Texto 17" hidden="1">
          <a:extLst>
            <a:ext uri="{FF2B5EF4-FFF2-40B4-BE49-F238E27FC236}">
              <a16:creationId xmlns:a16="http://schemas.microsoft.com/office/drawing/2014/main" id="{00000000-0008-0000-0000-00002A1B0000}"/>
            </a:ext>
          </a:extLst>
        </xdr:cNvPr>
        <xdr:cNvSpPr txBox="1">
          <a:spLocks noChangeArrowheads="1"/>
        </xdr:cNvSpPr>
      </xdr:nvSpPr>
      <xdr:spPr bwMode="auto">
        <a:xfrm>
          <a:off x="0" y="46256620"/>
          <a:ext cx="1333500" cy="238125"/>
        </a:xfrm>
        <a:prstGeom prst="rect">
          <a:avLst/>
        </a:prstGeom>
        <a:noFill/>
        <a:ln w="9525">
          <a:noFill/>
          <a:miter lim="800000"/>
          <a:headEnd/>
          <a:tailEnd/>
        </a:ln>
      </xdr:spPr>
    </xdr:sp>
    <xdr:clientData/>
  </xdr:oneCellAnchor>
  <xdr:oneCellAnchor>
    <xdr:from>
      <xdr:col>0</xdr:col>
      <xdr:colOff>1828800</xdr:colOff>
      <xdr:row>151</xdr:row>
      <xdr:rowOff>0</xdr:rowOff>
    </xdr:from>
    <xdr:ext cx="1333500" cy="238125"/>
    <xdr:sp macro="" textlink="">
      <xdr:nvSpPr>
        <xdr:cNvPr id="6955" name="Texto 17" hidden="1">
          <a:extLst>
            <a:ext uri="{FF2B5EF4-FFF2-40B4-BE49-F238E27FC236}">
              <a16:creationId xmlns:a16="http://schemas.microsoft.com/office/drawing/2014/main" id="{00000000-0008-0000-0000-00002B1B0000}"/>
            </a:ext>
          </a:extLst>
        </xdr:cNvPr>
        <xdr:cNvSpPr txBox="1">
          <a:spLocks noChangeArrowheads="1"/>
        </xdr:cNvSpPr>
      </xdr:nvSpPr>
      <xdr:spPr bwMode="auto">
        <a:xfrm>
          <a:off x="0" y="46256620"/>
          <a:ext cx="1333500" cy="238125"/>
        </a:xfrm>
        <a:prstGeom prst="rect">
          <a:avLst/>
        </a:prstGeom>
        <a:noFill/>
        <a:ln w="9525">
          <a:noFill/>
          <a:miter lim="800000"/>
          <a:headEnd/>
          <a:tailEnd/>
        </a:ln>
      </xdr:spPr>
    </xdr:sp>
    <xdr:clientData/>
  </xdr:oneCellAnchor>
  <xdr:oneCellAnchor>
    <xdr:from>
      <xdr:col>0</xdr:col>
      <xdr:colOff>1828800</xdr:colOff>
      <xdr:row>151</xdr:row>
      <xdr:rowOff>0</xdr:rowOff>
    </xdr:from>
    <xdr:ext cx="1333500" cy="238125"/>
    <xdr:sp macro="" textlink="">
      <xdr:nvSpPr>
        <xdr:cNvPr id="6956" name="Texto 17" hidden="1">
          <a:extLst>
            <a:ext uri="{FF2B5EF4-FFF2-40B4-BE49-F238E27FC236}">
              <a16:creationId xmlns:a16="http://schemas.microsoft.com/office/drawing/2014/main" id="{00000000-0008-0000-0000-00002C1B0000}"/>
            </a:ext>
          </a:extLst>
        </xdr:cNvPr>
        <xdr:cNvSpPr txBox="1">
          <a:spLocks noChangeArrowheads="1"/>
        </xdr:cNvSpPr>
      </xdr:nvSpPr>
      <xdr:spPr bwMode="auto">
        <a:xfrm>
          <a:off x="0" y="46256620"/>
          <a:ext cx="1333500" cy="238125"/>
        </a:xfrm>
        <a:prstGeom prst="rect">
          <a:avLst/>
        </a:prstGeom>
        <a:noFill/>
        <a:ln w="9525">
          <a:noFill/>
          <a:miter lim="800000"/>
          <a:headEnd/>
          <a:tailEnd/>
        </a:ln>
      </xdr:spPr>
    </xdr:sp>
    <xdr:clientData/>
  </xdr:oneCellAnchor>
  <xdr:oneCellAnchor>
    <xdr:from>
      <xdr:col>0</xdr:col>
      <xdr:colOff>1828800</xdr:colOff>
      <xdr:row>151</xdr:row>
      <xdr:rowOff>0</xdr:rowOff>
    </xdr:from>
    <xdr:ext cx="1333500" cy="247650"/>
    <xdr:sp macro="" textlink="">
      <xdr:nvSpPr>
        <xdr:cNvPr id="6957" name="Texto 17" hidden="1">
          <a:extLst>
            <a:ext uri="{FF2B5EF4-FFF2-40B4-BE49-F238E27FC236}">
              <a16:creationId xmlns:a16="http://schemas.microsoft.com/office/drawing/2014/main" id="{00000000-0008-0000-0000-00002D1B0000}"/>
            </a:ext>
          </a:extLst>
        </xdr:cNvPr>
        <xdr:cNvSpPr txBox="1">
          <a:spLocks noChangeArrowheads="1"/>
        </xdr:cNvSpPr>
      </xdr:nvSpPr>
      <xdr:spPr bwMode="auto">
        <a:xfrm>
          <a:off x="0" y="46256620"/>
          <a:ext cx="1333500" cy="247650"/>
        </a:xfrm>
        <a:prstGeom prst="rect">
          <a:avLst/>
        </a:prstGeom>
        <a:noFill/>
        <a:ln w="9525">
          <a:noFill/>
          <a:miter lim="800000"/>
          <a:headEnd/>
          <a:tailEnd/>
        </a:ln>
      </xdr:spPr>
    </xdr:sp>
    <xdr:clientData/>
  </xdr:oneCellAnchor>
  <xdr:oneCellAnchor>
    <xdr:from>
      <xdr:col>0</xdr:col>
      <xdr:colOff>1828800</xdr:colOff>
      <xdr:row>151</xdr:row>
      <xdr:rowOff>0</xdr:rowOff>
    </xdr:from>
    <xdr:ext cx="1333500" cy="247650"/>
    <xdr:sp macro="" textlink="">
      <xdr:nvSpPr>
        <xdr:cNvPr id="6958" name="Texto 17" hidden="1">
          <a:extLst>
            <a:ext uri="{FF2B5EF4-FFF2-40B4-BE49-F238E27FC236}">
              <a16:creationId xmlns:a16="http://schemas.microsoft.com/office/drawing/2014/main" id="{00000000-0008-0000-0000-00002E1B0000}"/>
            </a:ext>
          </a:extLst>
        </xdr:cNvPr>
        <xdr:cNvSpPr txBox="1">
          <a:spLocks noChangeArrowheads="1"/>
        </xdr:cNvSpPr>
      </xdr:nvSpPr>
      <xdr:spPr bwMode="auto">
        <a:xfrm>
          <a:off x="0" y="46256620"/>
          <a:ext cx="1333500" cy="247650"/>
        </a:xfrm>
        <a:prstGeom prst="rect">
          <a:avLst/>
        </a:prstGeom>
        <a:noFill/>
        <a:ln w="9525">
          <a:noFill/>
          <a:miter lim="800000"/>
          <a:headEnd/>
          <a:tailEnd/>
        </a:ln>
      </xdr:spPr>
    </xdr:sp>
    <xdr:clientData/>
  </xdr:oneCellAnchor>
  <xdr:oneCellAnchor>
    <xdr:from>
      <xdr:col>0</xdr:col>
      <xdr:colOff>1828800</xdr:colOff>
      <xdr:row>151</xdr:row>
      <xdr:rowOff>0</xdr:rowOff>
    </xdr:from>
    <xdr:ext cx="1333500" cy="247650"/>
    <xdr:sp macro="" textlink="">
      <xdr:nvSpPr>
        <xdr:cNvPr id="6959" name="Texto 17" hidden="1">
          <a:extLst>
            <a:ext uri="{FF2B5EF4-FFF2-40B4-BE49-F238E27FC236}">
              <a16:creationId xmlns:a16="http://schemas.microsoft.com/office/drawing/2014/main" id="{00000000-0008-0000-0000-00002F1B0000}"/>
            </a:ext>
          </a:extLst>
        </xdr:cNvPr>
        <xdr:cNvSpPr txBox="1">
          <a:spLocks noChangeArrowheads="1"/>
        </xdr:cNvSpPr>
      </xdr:nvSpPr>
      <xdr:spPr bwMode="auto">
        <a:xfrm>
          <a:off x="0" y="46256620"/>
          <a:ext cx="1333500" cy="247650"/>
        </a:xfrm>
        <a:prstGeom prst="rect">
          <a:avLst/>
        </a:prstGeom>
        <a:noFill/>
        <a:ln w="9525">
          <a:noFill/>
          <a:miter lim="800000"/>
          <a:headEnd/>
          <a:tailEnd/>
        </a:ln>
      </xdr:spPr>
    </xdr:sp>
    <xdr:clientData/>
  </xdr:oneCellAnchor>
  <xdr:oneCellAnchor>
    <xdr:from>
      <xdr:col>0</xdr:col>
      <xdr:colOff>1828800</xdr:colOff>
      <xdr:row>151</xdr:row>
      <xdr:rowOff>0</xdr:rowOff>
    </xdr:from>
    <xdr:ext cx="1333500" cy="247650"/>
    <xdr:sp macro="" textlink="">
      <xdr:nvSpPr>
        <xdr:cNvPr id="6960" name="Texto 17" hidden="1">
          <a:extLst>
            <a:ext uri="{FF2B5EF4-FFF2-40B4-BE49-F238E27FC236}">
              <a16:creationId xmlns:a16="http://schemas.microsoft.com/office/drawing/2014/main" id="{00000000-0008-0000-0000-0000301B0000}"/>
            </a:ext>
          </a:extLst>
        </xdr:cNvPr>
        <xdr:cNvSpPr txBox="1">
          <a:spLocks noChangeArrowheads="1"/>
        </xdr:cNvSpPr>
      </xdr:nvSpPr>
      <xdr:spPr bwMode="auto">
        <a:xfrm>
          <a:off x="0" y="46256620"/>
          <a:ext cx="1333500" cy="247650"/>
        </a:xfrm>
        <a:prstGeom prst="rect">
          <a:avLst/>
        </a:prstGeom>
        <a:noFill/>
        <a:ln w="9525">
          <a:noFill/>
          <a:miter lim="800000"/>
          <a:headEnd/>
          <a:tailEnd/>
        </a:ln>
      </xdr:spPr>
    </xdr:sp>
    <xdr:clientData/>
  </xdr:oneCellAnchor>
  <xdr:oneCellAnchor>
    <xdr:from>
      <xdr:col>0</xdr:col>
      <xdr:colOff>1828800</xdr:colOff>
      <xdr:row>151</xdr:row>
      <xdr:rowOff>0</xdr:rowOff>
    </xdr:from>
    <xdr:ext cx="1333500" cy="247650"/>
    <xdr:sp macro="" textlink="">
      <xdr:nvSpPr>
        <xdr:cNvPr id="6961" name="Texto 17" hidden="1">
          <a:extLst>
            <a:ext uri="{FF2B5EF4-FFF2-40B4-BE49-F238E27FC236}">
              <a16:creationId xmlns:a16="http://schemas.microsoft.com/office/drawing/2014/main" id="{00000000-0008-0000-0000-0000311B0000}"/>
            </a:ext>
          </a:extLst>
        </xdr:cNvPr>
        <xdr:cNvSpPr txBox="1">
          <a:spLocks noChangeArrowheads="1"/>
        </xdr:cNvSpPr>
      </xdr:nvSpPr>
      <xdr:spPr bwMode="auto">
        <a:xfrm>
          <a:off x="0" y="46256620"/>
          <a:ext cx="1333500" cy="247650"/>
        </a:xfrm>
        <a:prstGeom prst="rect">
          <a:avLst/>
        </a:prstGeom>
        <a:noFill/>
        <a:ln w="9525">
          <a:noFill/>
          <a:miter lim="800000"/>
          <a:headEnd/>
          <a:tailEnd/>
        </a:ln>
      </xdr:spPr>
    </xdr:sp>
    <xdr:clientData/>
  </xdr:oneCellAnchor>
  <xdr:oneCellAnchor>
    <xdr:from>
      <xdr:col>0</xdr:col>
      <xdr:colOff>1828800</xdr:colOff>
      <xdr:row>151</xdr:row>
      <xdr:rowOff>0</xdr:rowOff>
    </xdr:from>
    <xdr:ext cx="1333500" cy="247650"/>
    <xdr:sp macro="" textlink="">
      <xdr:nvSpPr>
        <xdr:cNvPr id="6962" name="Texto 17" hidden="1">
          <a:extLst>
            <a:ext uri="{FF2B5EF4-FFF2-40B4-BE49-F238E27FC236}">
              <a16:creationId xmlns:a16="http://schemas.microsoft.com/office/drawing/2014/main" id="{00000000-0008-0000-0000-0000321B0000}"/>
            </a:ext>
          </a:extLst>
        </xdr:cNvPr>
        <xdr:cNvSpPr txBox="1">
          <a:spLocks noChangeArrowheads="1"/>
        </xdr:cNvSpPr>
      </xdr:nvSpPr>
      <xdr:spPr bwMode="auto">
        <a:xfrm>
          <a:off x="0" y="46256620"/>
          <a:ext cx="1333500" cy="247650"/>
        </a:xfrm>
        <a:prstGeom prst="rect">
          <a:avLst/>
        </a:prstGeom>
        <a:noFill/>
        <a:ln w="9525">
          <a:noFill/>
          <a:miter lim="800000"/>
          <a:headEnd/>
          <a:tailEnd/>
        </a:ln>
      </xdr:spPr>
    </xdr:sp>
    <xdr:clientData/>
  </xdr:oneCellAnchor>
  <xdr:oneCellAnchor>
    <xdr:from>
      <xdr:col>0</xdr:col>
      <xdr:colOff>1828800</xdr:colOff>
      <xdr:row>151</xdr:row>
      <xdr:rowOff>0</xdr:rowOff>
    </xdr:from>
    <xdr:ext cx="1333500" cy="238125"/>
    <xdr:sp macro="" textlink="">
      <xdr:nvSpPr>
        <xdr:cNvPr id="6963" name="Texto 17" hidden="1">
          <a:extLst>
            <a:ext uri="{FF2B5EF4-FFF2-40B4-BE49-F238E27FC236}">
              <a16:creationId xmlns:a16="http://schemas.microsoft.com/office/drawing/2014/main" id="{00000000-0008-0000-0000-0000331B0000}"/>
            </a:ext>
          </a:extLst>
        </xdr:cNvPr>
        <xdr:cNvSpPr txBox="1">
          <a:spLocks noChangeArrowheads="1"/>
        </xdr:cNvSpPr>
      </xdr:nvSpPr>
      <xdr:spPr bwMode="auto">
        <a:xfrm>
          <a:off x="0" y="46256620"/>
          <a:ext cx="1333500" cy="238125"/>
        </a:xfrm>
        <a:prstGeom prst="rect">
          <a:avLst/>
        </a:prstGeom>
        <a:noFill/>
        <a:ln w="9525">
          <a:noFill/>
          <a:miter lim="800000"/>
          <a:headEnd/>
          <a:tailEnd/>
        </a:ln>
      </xdr:spPr>
    </xdr:sp>
    <xdr:clientData/>
  </xdr:oneCellAnchor>
  <xdr:oneCellAnchor>
    <xdr:from>
      <xdr:col>0</xdr:col>
      <xdr:colOff>1828800</xdr:colOff>
      <xdr:row>151</xdr:row>
      <xdr:rowOff>0</xdr:rowOff>
    </xdr:from>
    <xdr:ext cx="1333500" cy="238125"/>
    <xdr:sp macro="" textlink="">
      <xdr:nvSpPr>
        <xdr:cNvPr id="6964" name="Texto 17" hidden="1">
          <a:extLst>
            <a:ext uri="{FF2B5EF4-FFF2-40B4-BE49-F238E27FC236}">
              <a16:creationId xmlns:a16="http://schemas.microsoft.com/office/drawing/2014/main" id="{00000000-0008-0000-0000-0000341B0000}"/>
            </a:ext>
          </a:extLst>
        </xdr:cNvPr>
        <xdr:cNvSpPr txBox="1">
          <a:spLocks noChangeArrowheads="1"/>
        </xdr:cNvSpPr>
      </xdr:nvSpPr>
      <xdr:spPr bwMode="auto">
        <a:xfrm>
          <a:off x="0" y="46256620"/>
          <a:ext cx="1333500" cy="238125"/>
        </a:xfrm>
        <a:prstGeom prst="rect">
          <a:avLst/>
        </a:prstGeom>
        <a:noFill/>
        <a:ln w="9525">
          <a:noFill/>
          <a:miter lim="800000"/>
          <a:headEnd/>
          <a:tailEnd/>
        </a:ln>
      </xdr:spPr>
    </xdr:sp>
    <xdr:clientData/>
  </xdr:oneCellAnchor>
  <xdr:oneCellAnchor>
    <xdr:from>
      <xdr:col>0</xdr:col>
      <xdr:colOff>1828800</xdr:colOff>
      <xdr:row>151</xdr:row>
      <xdr:rowOff>0</xdr:rowOff>
    </xdr:from>
    <xdr:ext cx="1333500" cy="238125"/>
    <xdr:sp macro="" textlink="">
      <xdr:nvSpPr>
        <xdr:cNvPr id="6965" name="Texto 17" hidden="1">
          <a:extLst>
            <a:ext uri="{FF2B5EF4-FFF2-40B4-BE49-F238E27FC236}">
              <a16:creationId xmlns:a16="http://schemas.microsoft.com/office/drawing/2014/main" id="{00000000-0008-0000-0000-0000351B0000}"/>
            </a:ext>
          </a:extLst>
        </xdr:cNvPr>
        <xdr:cNvSpPr txBox="1">
          <a:spLocks noChangeArrowheads="1"/>
        </xdr:cNvSpPr>
      </xdr:nvSpPr>
      <xdr:spPr bwMode="auto">
        <a:xfrm>
          <a:off x="0" y="46256620"/>
          <a:ext cx="1333500" cy="238125"/>
        </a:xfrm>
        <a:prstGeom prst="rect">
          <a:avLst/>
        </a:prstGeom>
        <a:noFill/>
        <a:ln w="9525">
          <a:noFill/>
          <a:miter lim="800000"/>
          <a:headEnd/>
          <a:tailEnd/>
        </a:ln>
      </xdr:spPr>
    </xdr:sp>
    <xdr:clientData/>
  </xdr:oneCellAnchor>
  <xdr:oneCellAnchor>
    <xdr:from>
      <xdr:col>0</xdr:col>
      <xdr:colOff>1828800</xdr:colOff>
      <xdr:row>151</xdr:row>
      <xdr:rowOff>0</xdr:rowOff>
    </xdr:from>
    <xdr:ext cx="1333500" cy="238125"/>
    <xdr:sp macro="" textlink="">
      <xdr:nvSpPr>
        <xdr:cNvPr id="6966" name="Texto 17" hidden="1">
          <a:extLst>
            <a:ext uri="{FF2B5EF4-FFF2-40B4-BE49-F238E27FC236}">
              <a16:creationId xmlns:a16="http://schemas.microsoft.com/office/drawing/2014/main" id="{00000000-0008-0000-0000-0000361B0000}"/>
            </a:ext>
          </a:extLst>
        </xdr:cNvPr>
        <xdr:cNvSpPr txBox="1">
          <a:spLocks noChangeArrowheads="1"/>
        </xdr:cNvSpPr>
      </xdr:nvSpPr>
      <xdr:spPr bwMode="auto">
        <a:xfrm>
          <a:off x="0" y="46256620"/>
          <a:ext cx="1333500" cy="238125"/>
        </a:xfrm>
        <a:prstGeom prst="rect">
          <a:avLst/>
        </a:prstGeom>
        <a:noFill/>
        <a:ln w="9525">
          <a:noFill/>
          <a:miter lim="800000"/>
          <a:headEnd/>
          <a:tailEnd/>
        </a:ln>
      </xdr:spPr>
    </xdr:sp>
    <xdr:clientData/>
  </xdr:oneCellAnchor>
  <xdr:oneCellAnchor>
    <xdr:from>
      <xdr:col>0</xdr:col>
      <xdr:colOff>1828800</xdr:colOff>
      <xdr:row>151</xdr:row>
      <xdr:rowOff>0</xdr:rowOff>
    </xdr:from>
    <xdr:ext cx="1333500" cy="238125"/>
    <xdr:sp macro="" textlink="">
      <xdr:nvSpPr>
        <xdr:cNvPr id="6967" name="Texto 17" hidden="1">
          <a:extLst>
            <a:ext uri="{FF2B5EF4-FFF2-40B4-BE49-F238E27FC236}">
              <a16:creationId xmlns:a16="http://schemas.microsoft.com/office/drawing/2014/main" id="{00000000-0008-0000-0000-0000371B0000}"/>
            </a:ext>
          </a:extLst>
        </xdr:cNvPr>
        <xdr:cNvSpPr txBox="1">
          <a:spLocks noChangeArrowheads="1"/>
        </xdr:cNvSpPr>
      </xdr:nvSpPr>
      <xdr:spPr bwMode="auto">
        <a:xfrm>
          <a:off x="0" y="46256620"/>
          <a:ext cx="1333500" cy="238125"/>
        </a:xfrm>
        <a:prstGeom prst="rect">
          <a:avLst/>
        </a:prstGeom>
        <a:noFill/>
        <a:ln w="9525">
          <a:noFill/>
          <a:miter lim="800000"/>
          <a:headEnd/>
          <a:tailEnd/>
        </a:ln>
      </xdr:spPr>
    </xdr:sp>
    <xdr:clientData/>
  </xdr:oneCellAnchor>
  <xdr:oneCellAnchor>
    <xdr:from>
      <xdr:col>0</xdr:col>
      <xdr:colOff>1828800</xdr:colOff>
      <xdr:row>151</xdr:row>
      <xdr:rowOff>0</xdr:rowOff>
    </xdr:from>
    <xdr:ext cx="1333500" cy="238125"/>
    <xdr:sp macro="" textlink="">
      <xdr:nvSpPr>
        <xdr:cNvPr id="6968" name="Texto 17" hidden="1">
          <a:extLst>
            <a:ext uri="{FF2B5EF4-FFF2-40B4-BE49-F238E27FC236}">
              <a16:creationId xmlns:a16="http://schemas.microsoft.com/office/drawing/2014/main" id="{00000000-0008-0000-0000-0000381B0000}"/>
            </a:ext>
          </a:extLst>
        </xdr:cNvPr>
        <xdr:cNvSpPr txBox="1">
          <a:spLocks noChangeArrowheads="1"/>
        </xdr:cNvSpPr>
      </xdr:nvSpPr>
      <xdr:spPr bwMode="auto">
        <a:xfrm>
          <a:off x="0" y="46256620"/>
          <a:ext cx="1333500" cy="238125"/>
        </a:xfrm>
        <a:prstGeom prst="rect">
          <a:avLst/>
        </a:prstGeom>
        <a:noFill/>
        <a:ln w="9525">
          <a:noFill/>
          <a:miter lim="800000"/>
          <a:headEnd/>
          <a:tailEnd/>
        </a:ln>
      </xdr:spPr>
    </xdr:sp>
    <xdr:clientData/>
  </xdr:oneCellAnchor>
  <xdr:oneCellAnchor>
    <xdr:from>
      <xdr:col>0</xdr:col>
      <xdr:colOff>1828800</xdr:colOff>
      <xdr:row>151</xdr:row>
      <xdr:rowOff>0</xdr:rowOff>
    </xdr:from>
    <xdr:ext cx="1333500" cy="238125"/>
    <xdr:sp macro="" textlink="">
      <xdr:nvSpPr>
        <xdr:cNvPr id="6969" name="Texto 17" hidden="1">
          <a:extLst>
            <a:ext uri="{FF2B5EF4-FFF2-40B4-BE49-F238E27FC236}">
              <a16:creationId xmlns:a16="http://schemas.microsoft.com/office/drawing/2014/main" id="{00000000-0008-0000-0000-0000391B0000}"/>
            </a:ext>
          </a:extLst>
        </xdr:cNvPr>
        <xdr:cNvSpPr txBox="1">
          <a:spLocks noChangeArrowheads="1"/>
        </xdr:cNvSpPr>
      </xdr:nvSpPr>
      <xdr:spPr bwMode="auto">
        <a:xfrm>
          <a:off x="0" y="46256620"/>
          <a:ext cx="1333500" cy="238125"/>
        </a:xfrm>
        <a:prstGeom prst="rect">
          <a:avLst/>
        </a:prstGeom>
        <a:noFill/>
        <a:ln w="9525">
          <a:noFill/>
          <a:miter lim="800000"/>
          <a:headEnd/>
          <a:tailEnd/>
        </a:ln>
      </xdr:spPr>
    </xdr:sp>
    <xdr:clientData/>
  </xdr:oneCellAnchor>
  <xdr:oneCellAnchor>
    <xdr:from>
      <xdr:col>1</xdr:col>
      <xdr:colOff>552450</xdr:colOff>
      <xdr:row>151</xdr:row>
      <xdr:rowOff>0</xdr:rowOff>
    </xdr:from>
    <xdr:ext cx="1333500" cy="238125"/>
    <xdr:sp macro="" textlink="">
      <xdr:nvSpPr>
        <xdr:cNvPr id="6970" name="Texto 17" hidden="1">
          <a:extLst>
            <a:ext uri="{FF2B5EF4-FFF2-40B4-BE49-F238E27FC236}">
              <a16:creationId xmlns:a16="http://schemas.microsoft.com/office/drawing/2014/main" id="{00000000-0008-0000-0000-00003A1B0000}"/>
            </a:ext>
          </a:extLst>
        </xdr:cNvPr>
        <xdr:cNvSpPr txBox="1">
          <a:spLocks noChangeArrowheads="1"/>
        </xdr:cNvSpPr>
      </xdr:nvSpPr>
      <xdr:spPr bwMode="auto">
        <a:xfrm>
          <a:off x="552450" y="46256620"/>
          <a:ext cx="1333500" cy="238125"/>
        </a:xfrm>
        <a:prstGeom prst="rect">
          <a:avLst/>
        </a:prstGeom>
        <a:noFill/>
        <a:ln w="9525">
          <a:noFill/>
          <a:miter lim="800000"/>
          <a:headEnd/>
          <a:tailEnd/>
        </a:ln>
      </xdr:spPr>
    </xdr:sp>
    <xdr:clientData/>
  </xdr:oneCellAnchor>
  <xdr:oneCellAnchor>
    <xdr:from>
      <xdr:col>2</xdr:col>
      <xdr:colOff>552450</xdr:colOff>
      <xdr:row>151</xdr:row>
      <xdr:rowOff>0</xdr:rowOff>
    </xdr:from>
    <xdr:ext cx="1333500" cy="238125"/>
    <xdr:sp macro="" textlink="">
      <xdr:nvSpPr>
        <xdr:cNvPr id="6971" name="Texto 17" hidden="1">
          <a:extLst>
            <a:ext uri="{FF2B5EF4-FFF2-40B4-BE49-F238E27FC236}">
              <a16:creationId xmlns:a16="http://schemas.microsoft.com/office/drawing/2014/main" id="{00000000-0008-0000-0000-00003B1B0000}"/>
            </a:ext>
          </a:extLst>
        </xdr:cNvPr>
        <xdr:cNvSpPr txBox="1">
          <a:spLocks noChangeArrowheads="1"/>
        </xdr:cNvSpPr>
      </xdr:nvSpPr>
      <xdr:spPr bwMode="auto">
        <a:xfrm>
          <a:off x="1263471" y="46256620"/>
          <a:ext cx="1333500" cy="238125"/>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921669</xdr:colOff>
      <xdr:row>1</xdr:row>
      <xdr:rowOff>89209</xdr:rowOff>
    </xdr:from>
    <xdr:to>
      <xdr:col>1</xdr:col>
      <xdr:colOff>2136320</xdr:colOff>
      <xdr:row>8</xdr:row>
      <xdr:rowOff>108856</xdr:rowOff>
    </xdr:to>
    <xdr:pic>
      <xdr:nvPicPr>
        <xdr:cNvPr id="2" name="image00.png" descr="http://www.integracionsocial.gov.co/images/displan/logo_bogota_mejor_para_todos.png">
          <a:extLst>
            <a:ext uri="{FF2B5EF4-FFF2-40B4-BE49-F238E27FC236}">
              <a16:creationId xmlns:a16="http://schemas.microsoft.com/office/drawing/2014/main" id="{00000000-0008-0000-0200-000002000000}"/>
            </a:ext>
          </a:extLst>
        </xdr:cNvPr>
        <xdr:cNvPicPr preferRelativeResize="0"/>
      </xdr:nvPicPr>
      <xdr:blipFill rotWithShape="1">
        <a:blip xmlns:r="http://schemas.openxmlformats.org/officeDocument/2006/relationships" r:embed="rId1" cstate="print"/>
        <a:srcRect r="85570" b="9249"/>
        <a:stretch/>
      </xdr:blipFill>
      <xdr:spPr>
        <a:xfrm>
          <a:off x="1656455" y="293316"/>
          <a:ext cx="1214651" cy="1162647"/>
        </a:xfrm>
        <a:prstGeom prst="rect">
          <a:avLst/>
        </a:prstGeom>
        <a:noFill/>
      </xdr:spPr>
    </xdr:pic>
    <xdr:clientData fLocksWithSheet="0"/>
  </xdr:twoCellAnchor>
  <xdr:twoCellAnchor editAs="oneCell">
    <xdr:from>
      <xdr:col>5</xdr:col>
      <xdr:colOff>0</xdr:colOff>
      <xdr:row>2</xdr:row>
      <xdr:rowOff>13607</xdr:rowOff>
    </xdr:from>
    <xdr:to>
      <xdr:col>7</xdr:col>
      <xdr:colOff>323850</xdr:colOff>
      <xdr:row>8</xdr:row>
      <xdr:rowOff>5236</xdr:rowOff>
    </xdr:to>
    <xdr:pic>
      <xdr:nvPicPr>
        <xdr:cNvPr id="3" name="Imagen 2" descr="pie de pag">
          <a:extLst>
            <a:ext uri="{FF2B5EF4-FFF2-40B4-BE49-F238E27FC236}">
              <a16:creationId xmlns:a16="http://schemas.microsoft.com/office/drawing/2014/main" id="{00000000-0008-0000-0200-000003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30017357" y="381000"/>
          <a:ext cx="1714500" cy="971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2</xdr:row>
      <xdr:rowOff>13607</xdr:rowOff>
    </xdr:from>
    <xdr:ext cx="1714500" cy="1020329"/>
    <xdr:pic>
      <xdr:nvPicPr>
        <xdr:cNvPr id="4" name="Imagen 3" descr="pie de pag">
          <a:extLst>
            <a:ext uri="{FF2B5EF4-FFF2-40B4-BE49-F238E27FC236}">
              <a16:creationId xmlns:a16="http://schemas.microsoft.com/office/drawing/2014/main" id="{00000000-0008-0000-0200-000004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13506450" y="394607"/>
          <a:ext cx="1714500" cy="102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ers\TOSHIBA\Documents\PROYECTOS\ACTIVOS\JASB\CASA%20BLANCA\APUs%20CASA%20BLANCA.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Users\TOSHIBA\Documents\PROYECTOS\ACTIVOS\JASB\Users\TOSHIBA\Desktop\APUs%20OFICINA%20AGUACHICA-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Users\TOSHIBA\Documents\PROYECTOS\ACTIVOS\JASB\Users\TOSHIBA\Google%20Drive\APUS\HGC\29.%20OFICINA%20IPIALES\APUs%20OFICINA%20IPIALES.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Users\TOSHIBA\Documents\PROYECTOS\ACTIVOS\JASB\Users\TOSHIBA\Google%20Drive\APUs%20porcelanat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Volumes\NO%20NAME\Pcredj11\BASE%20PRESUPUESTO%20SPF\Documents%20and%20Settings\mochoa\Configuraci&#243;n%20local\Archivos%20temporales%20de%20Internet\OLK10\Documents%20and%20Settings\gclavijo\Escritorio\Documents%20and%20Settings\JCARDENASR\Co"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credj11\BASE%20PRESUPUESTO%20SPF\Documents%20and%20Settings\mochoa\Configuraci&#243;n%20local\Archivos%20temporales%20de%20Internet\OLK10\Documents%20and%20Settings\gclavijo\Escritorio\Documents%20and%20Settings\JCARDENASR\Co"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Users\TOSHIBA\Documents\PROYECTOS\ACTIVOS\JASB\Users\TOSHIBA\Documents\PROYECTOS\ACTIVOS\CARVAJAL%20APUS\ARCHIVOS%20DE%20ENTRADA\1300302%20Presupuesto%20Sampue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Users\JAIME\Desktop\BACKUP\JAIME%20A\RIZOMA\COLEGIOS%20-%20MAGD%20Y%20CESAR\001%20ANGOSTURA\01-ANGOSTURA\Anexo%203.%20APUS\APUs%20001%20ANGOSTURA%20-%20SAN%20ZEN&#211;N%201SEP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Documents%20and%20Settings\HFrancoC\Configuraci&#243;n%20local\Archivos%20temporales%20de%20Internet\OLK125\FORMATO%20DE%20FICHA%20A%20AGOSTO%2029%20DE%20201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Users\srochar\Downloads\PRESUPUESTO%20REVISADO%20FALTANTES%20ANA%20ISABEL%20(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Users\JAIME\Desktop\M&amp;M\CDA%20MGORETTI\SDIS\LISTA%20DE%20PRECIOS%20DE%20REFERENCIA%20V.6%200605201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Users\MTRodriguezm\Desktop\Users\Cristian\Downloads\PRESUPUESTOS%20Y%20APUS%20CAI%20CALERA%20ELEC%20-%20CON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CA"/>
      <sheetName val="DATOS DE ENTRADA"/>
      <sheetName val="ACTIVIDADES"/>
      <sheetName val="PPTO"/>
      <sheetName val="APU"/>
      <sheetName val="UNITARIOS BASICOS "/>
      <sheetName val="HERRAMIENTAS Y EQUIPOS"/>
      <sheetName val="LISTA DE MATERIALES"/>
      <sheetName val="TRANSPORTE"/>
      <sheetName val="Salarios"/>
      <sheetName val="Cuadrillas"/>
      <sheetName val="BD MATERIALES"/>
      <sheetName val="Hoja1"/>
    </sheetNames>
    <sheetDataSet>
      <sheetData sheetId="0"/>
      <sheetData sheetId="1"/>
      <sheetData sheetId="2"/>
      <sheetData sheetId="3"/>
      <sheetData sheetId="4"/>
      <sheetData sheetId="5"/>
      <sheetData sheetId="6"/>
      <sheetData sheetId="7">
        <row r="2">
          <cell r="A2" t="str">
            <v>DESCRIPCION</v>
          </cell>
        </row>
        <row r="3">
          <cell r="A3" t="str">
            <v>Soldadura c pvc   galón, pavco</v>
          </cell>
        </row>
        <row r="4">
          <cell r="A4" t="str">
            <v>Limpiador (removedor) PVC</v>
          </cell>
        </row>
        <row r="5">
          <cell r="A5" t="str">
            <v>sellante de acople</v>
          </cell>
        </row>
        <row r="6">
          <cell r="A6" t="str">
            <v>Rollo Teflon</v>
          </cell>
        </row>
        <row r="7">
          <cell r="A7" t="str">
            <v>Sellante graso para union mecánica</v>
          </cell>
        </row>
        <row r="8">
          <cell r="A8" t="str">
            <v>Tuberia presion union mecánica RDE 21 de 2"</v>
          </cell>
        </row>
        <row r="9">
          <cell r="A9" t="str">
            <v>Tuberia presion union mecánica RDE 21 de 3"</v>
          </cell>
        </row>
        <row r="10">
          <cell r="A10" t="str">
            <v>Tuberia presion union mecánica RDE 21 de 4"</v>
          </cell>
        </row>
        <row r="11">
          <cell r="A11" t="str">
            <v>Tubería Presión extremo liso RDE 13.5 de 1/2"</v>
          </cell>
        </row>
        <row r="12">
          <cell r="A12" t="str">
            <v>Tubería Presión extremo liso RDE 21 de 3/4"</v>
          </cell>
        </row>
        <row r="13">
          <cell r="A13" t="str">
            <v>Tubería Presión extremo liso RDE 21 de 1"</v>
          </cell>
        </row>
        <row r="14">
          <cell r="A14" t="str">
            <v>Tubería Presión extremo liso RDE 21 de 1. 1/4"</v>
          </cell>
        </row>
        <row r="15">
          <cell r="A15" t="str">
            <v>Tubería Presión extremo liso RDE 21 de 1. 1/2"</v>
          </cell>
        </row>
        <row r="16">
          <cell r="A16" t="str">
            <v>Tubería Presión extremo liso RDE 21 de 2"</v>
          </cell>
        </row>
        <row r="17">
          <cell r="A17" t="str">
            <v>Tubería Presión extremo liso RDE 21 de 2. 1/2"</v>
          </cell>
        </row>
        <row r="18">
          <cell r="A18" t="str">
            <v>Tubería Presión extremo liso RDE 21 de 3"</v>
          </cell>
        </row>
        <row r="19">
          <cell r="A19" t="str">
            <v>Tubería Presión extremo liso RDE 21 de 4"</v>
          </cell>
        </row>
        <row r="20">
          <cell r="A20" t="str">
            <v>Accesorios PVCP soldado de 1/2"</v>
          </cell>
        </row>
        <row r="21">
          <cell r="A21" t="str">
            <v>Accesorios PVCP soldado de 3/4"</v>
          </cell>
        </row>
        <row r="22">
          <cell r="A22" t="str">
            <v>Accesorios PVCP soldado de 1"</v>
          </cell>
        </row>
        <row r="23">
          <cell r="A23" t="str">
            <v>AccesoriosPVCP soldado de 1. 1/4"</v>
          </cell>
        </row>
        <row r="24">
          <cell r="A24" t="str">
            <v>Accesorios PVCP  soldado de 1. 1/2"</v>
          </cell>
        </row>
        <row r="25">
          <cell r="A25" t="str">
            <v>Accesorios PVCP  soldado de 2"</v>
          </cell>
        </row>
        <row r="26">
          <cell r="A26" t="str">
            <v>Accesorios PVCP  soldado de 2.1/2"</v>
          </cell>
        </row>
        <row r="27">
          <cell r="A27" t="str">
            <v>Accesorios PVCP soldado de 3"</v>
          </cell>
        </row>
        <row r="28">
          <cell r="A28" t="str">
            <v>Accesorios PVCP soldado de 4"</v>
          </cell>
        </row>
        <row r="29">
          <cell r="A29" t="str">
            <v>Union PVCP soldado de 1/2"</v>
          </cell>
        </row>
        <row r="30">
          <cell r="A30" t="str">
            <v>Union PVCP soldado de 3/4"</v>
          </cell>
        </row>
        <row r="31">
          <cell r="A31" t="str">
            <v>Union PVCP soldado de 1"</v>
          </cell>
        </row>
        <row r="32">
          <cell r="A32" t="str">
            <v>UnionPVCP soldado de 1. 1/4"</v>
          </cell>
        </row>
        <row r="33">
          <cell r="A33" t="str">
            <v>Union PVCP  soldado de 1. 1/2"</v>
          </cell>
        </row>
        <row r="34">
          <cell r="A34" t="str">
            <v>Union PVCP  soldado de 2"</v>
          </cell>
        </row>
        <row r="35">
          <cell r="A35" t="str">
            <v>Union PVCP  soldado de 2.1/2"</v>
          </cell>
        </row>
        <row r="36">
          <cell r="A36" t="str">
            <v>Union PVCP soldado de 3"</v>
          </cell>
        </row>
        <row r="37">
          <cell r="A37" t="str">
            <v>Union PVCP soldado de 4"</v>
          </cell>
        </row>
        <row r="38">
          <cell r="A38" t="str">
            <v>Adaptador Macho de 1/2"</v>
          </cell>
        </row>
        <row r="39">
          <cell r="A39" t="str">
            <v>Adaptador Macho de 3/4"</v>
          </cell>
        </row>
        <row r="40">
          <cell r="A40" t="str">
            <v>Adaptador Macho de 1"</v>
          </cell>
        </row>
        <row r="41">
          <cell r="A41" t="str">
            <v>Adaptador Macho de 1.1/4"</v>
          </cell>
        </row>
        <row r="42">
          <cell r="A42" t="str">
            <v>Adaptador Macho de 1. 1/2"</v>
          </cell>
        </row>
        <row r="43">
          <cell r="A43" t="str">
            <v>Adaptador Macho de 2"</v>
          </cell>
        </row>
        <row r="44">
          <cell r="A44" t="str">
            <v>Adaptador Macho de 2. 1/2"</v>
          </cell>
        </row>
        <row r="45">
          <cell r="A45" t="str">
            <v>Adaptador Macho de 3"</v>
          </cell>
        </row>
        <row r="46">
          <cell r="A46" t="str">
            <v>Adaptador Macho de 4"</v>
          </cell>
        </row>
        <row r="47">
          <cell r="A47" t="str">
            <v>Adaptador hembra de 1/2"</v>
          </cell>
        </row>
        <row r="48">
          <cell r="A48" t="str">
            <v>Adaptador hembra de 3/4"</v>
          </cell>
        </row>
        <row r="49">
          <cell r="A49" t="str">
            <v>Adaptador hembra de 1"</v>
          </cell>
        </row>
        <row r="50">
          <cell r="A50" t="str">
            <v>Adaptador hembra de 1- 1/4"</v>
          </cell>
        </row>
        <row r="51">
          <cell r="A51" t="str">
            <v>Adaptador hembra de 1- 1/2"</v>
          </cell>
        </row>
        <row r="52">
          <cell r="A52" t="str">
            <v>Adaptador hembra de 2"</v>
          </cell>
        </row>
        <row r="53">
          <cell r="A53" t="str">
            <v>Adaptador hembra de 2 1/2"</v>
          </cell>
        </row>
        <row r="54">
          <cell r="A54" t="str">
            <v>Adaptador hembra de 3"</v>
          </cell>
        </row>
        <row r="55">
          <cell r="A55" t="str">
            <v>Adaptador hembra de 4"</v>
          </cell>
        </row>
        <row r="56">
          <cell r="A56" t="str">
            <v>Tapones soldados de 1/2"</v>
          </cell>
        </row>
        <row r="57">
          <cell r="A57" t="str">
            <v>Tapones soldados de 3/4"</v>
          </cell>
        </row>
        <row r="58">
          <cell r="A58" t="str">
            <v>Tapones soldados de 1"</v>
          </cell>
        </row>
        <row r="59">
          <cell r="A59" t="str">
            <v>Tapones soldados de 1. 1/4"</v>
          </cell>
        </row>
        <row r="60">
          <cell r="A60" t="str">
            <v>Tapones soldados de 1. 1/2"</v>
          </cell>
        </row>
        <row r="61">
          <cell r="A61" t="str">
            <v>Tapones soldados de 2"</v>
          </cell>
        </row>
        <row r="62">
          <cell r="A62" t="str">
            <v>Tapones soldados de 2. 1/2"</v>
          </cell>
        </row>
        <row r="63">
          <cell r="A63" t="str">
            <v>Tapones soldados de 3"</v>
          </cell>
        </row>
        <row r="64">
          <cell r="A64" t="str">
            <v>UNIVERSAL Presion 1/2"</v>
          </cell>
        </row>
        <row r="65">
          <cell r="A65" t="str">
            <v>UNIVERSAL Presion 3/4"</v>
          </cell>
        </row>
        <row r="66">
          <cell r="A66" t="str">
            <v>UNIVERSAL Presion 1"</v>
          </cell>
        </row>
        <row r="67">
          <cell r="A67" t="str">
            <v>UNIVERSAL Presion 1.1/4"</v>
          </cell>
        </row>
        <row r="68">
          <cell r="A68" t="str">
            <v>UNIVERSAL Presion 1.1/2"</v>
          </cell>
        </row>
        <row r="69">
          <cell r="A69" t="str">
            <v>UNIVERSAL Presion 2"</v>
          </cell>
        </row>
        <row r="70">
          <cell r="A70" t="str">
            <v xml:space="preserve">Valvula Bola de 1/2" </v>
          </cell>
        </row>
        <row r="71">
          <cell r="A71" t="str">
            <v>valvula bola 3/4 metalica</v>
          </cell>
        </row>
        <row r="72">
          <cell r="A72" t="str">
            <v>Valvula PVC 3/4 Rosacada</v>
          </cell>
        </row>
        <row r="73">
          <cell r="A73" t="str">
            <v>Valvula Bola rosca 1/2"</v>
          </cell>
        </row>
        <row r="74">
          <cell r="A74" t="str">
            <v>Valvula Cortina de 3/4"</v>
          </cell>
        </row>
        <row r="75">
          <cell r="A75" t="str">
            <v>Valvula Bola Rosca 1"</v>
          </cell>
        </row>
        <row r="76">
          <cell r="A76" t="str">
            <v>Valvula Bola Rosca de 1.1/4"</v>
          </cell>
        </row>
        <row r="77">
          <cell r="A77" t="str">
            <v>Valvula Bola Rosca de 1.1/2"</v>
          </cell>
        </row>
        <row r="78">
          <cell r="A78" t="str">
            <v>Valvula Bola Rosca de 2"</v>
          </cell>
        </row>
        <row r="79">
          <cell r="A79" t="str">
            <v>Valvula Bola Rosca de 2 1/2"</v>
          </cell>
        </row>
        <row r="80">
          <cell r="A80" t="str">
            <v>Valvula reguladora de presion de 1/2"</v>
          </cell>
        </row>
        <row r="81">
          <cell r="A81" t="str">
            <v>Valvula reguladora de presion de 1"</v>
          </cell>
        </row>
        <row r="82">
          <cell r="A82" t="str">
            <v>Tuberia PVC-C de 1/2"</v>
          </cell>
        </row>
        <row r="83">
          <cell r="A83" t="str">
            <v>Tuberia PVC-C de 3/4"</v>
          </cell>
        </row>
        <row r="84">
          <cell r="A84" t="str">
            <v>Accesorios de PVC C de 1/2"</v>
          </cell>
        </row>
        <row r="85">
          <cell r="A85" t="str">
            <v>Accesorios de PVC C de 3/4"</v>
          </cell>
        </row>
        <row r="86">
          <cell r="A86" t="str">
            <v>Union AC 1/2"</v>
          </cell>
        </row>
        <row r="87">
          <cell r="A87" t="str">
            <v>Union AC 3/4"</v>
          </cell>
        </row>
        <row r="88">
          <cell r="A88" t="str">
            <v>Soldadura liquida AC</v>
          </cell>
        </row>
        <row r="89">
          <cell r="A89" t="str">
            <v xml:space="preserve">Suministro e instalación de Totalizador de 1.1/2", de acuerdo a plan constructor de la EAAB </v>
          </cell>
        </row>
        <row r="90">
          <cell r="A90">
            <v>0</v>
          </cell>
        </row>
        <row r="91">
          <cell r="A91">
            <v>0</v>
          </cell>
        </row>
        <row r="92">
          <cell r="A92">
            <v>0</v>
          </cell>
        </row>
        <row r="93">
          <cell r="A93">
            <v>0</v>
          </cell>
        </row>
        <row r="94">
          <cell r="A94" t="str">
            <v>Tapa registro Blanco 17.3 x 17.3 cm</v>
          </cell>
        </row>
        <row r="95">
          <cell r="A95" t="str">
            <v>Caja registro</v>
          </cell>
        </row>
        <row r="96">
          <cell r="A96" t="str">
            <v>Tuberia Sanitaria 1. 1/2"</v>
          </cell>
        </row>
        <row r="97">
          <cell r="A97" t="str">
            <v>Tuberia Sanitaria 2"</v>
          </cell>
        </row>
        <row r="98">
          <cell r="A98" t="str">
            <v>Tuberia Sanitaria 3"</v>
          </cell>
        </row>
        <row r="99">
          <cell r="A99" t="str">
            <v>Tuberia Sanitaria 4"</v>
          </cell>
        </row>
        <row r="100">
          <cell r="A100" t="str">
            <v>Tuberia Sanitaria 6"</v>
          </cell>
        </row>
        <row r="101">
          <cell r="A101" t="str">
            <v>Tuberia Sanitaria 8"</v>
          </cell>
        </row>
        <row r="102">
          <cell r="A102" t="str">
            <v>Accesorios PVCS 1.1/2"</v>
          </cell>
        </row>
        <row r="103">
          <cell r="A103" t="str">
            <v>Accesorios PVCS 2"</v>
          </cell>
        </row>
        <row r="104">
          <cell r="A104" t="str">
            <v>Accesorios PVCS 3"</v>
          </cell>
        </row>
        <row r="105">
          <cell r="A105" t="str">
            <v>Accesorios PVCS 4"</v>
          </cell>
        </row>
        <row r="106">
          <cell r="A106" t="str">
            <v>Accesorios PVCS 6"</v>
          </cell>
        </row>
        <row r="107">
          <cell r="A107" t="str">
            <v>Tuberia Ventilación PVC L 4"</v>
          </cell>
        </row>
        <row r="108">
          <cell r="A108" t="str">
            <v>Tuberia Ventilación PVC L 3"</v>
          </cell>
        </row>
        <row r="109">
          <cell r="A109" t="str">
            <v>Tuberia Ventilación PVC L 2"</v>
          </cell>
        </row>
        <row r="110">
          <cell r="A110" t="str">
            <v>Tuberia Ventilación PVC L 1. 1/2"</v>
          </cell>
        </row>
        <row r="111">
          <cell r="A111" t="str">
            <v>Tubería novafort de 4"</v>
          </cell>
        </row>
        <row r="112">
          <cell r="A112" t="str">
            <v>Tubería novafort de 6"</v>
          </cell>
        </row>
        <row r="113">
          <cell r="A113" t="str">
            <v>Tubería novafort de 8"</v>
          </cell>
        </row>
        <row r="114">
          <cell r="A114" t="str">
            <v>Tubería novafort de 10"</v>
          </cell>
        </row>
        <row r="115">
          <cell r="A115" t="str">
            <v>Tubería novafort de 12"</v>
          </cell>
        </row>
        <row r="116">
          <cell r="A116" t="str">
            <v>Tubería novafort de 14"</v>
          </cell>
        </row>
        <row r="117">
          <cell r="A117" t="str">
            <v>Tubería novafort de 16"</v>
          </cell>
        </row>
        <row r="118">
          <cell r="A118" t="str">
            <v>Tubería filtro de 100 mm</v>
          </cell>
        </row>
        <row r="119">
          <cell r="A119" t="str">
            <v>Uniones de 100 mm</v>
          </cell>
        </row>
        <row r="120">
          <cell r="A120" t="str">
            <v>Uniones Novafort de 4"</v>
          </cell>
        </row>
        <row r="121">
          <cell r="A121" t="str">
            <v>Uniones Novafort de 6"</v>
          </cell>
        </row>
        <row r="122">
          <cell r="A122" t="str">
            <v>Uniones Novafort de 8"</v>
          </cell>
        </row>
        <row r="123">
          <cell r="A123" t="str">
            <v>Uniones Novafort de 10"</v>
          </cell>
        </row>
        <row r="124">
          <cell r="A124" t="str">
            <v>Uniones Novafort de 12"</v>
          </cell>
        </row>
        <row r="125">
          <cell r="A125" t="str">
            <v>Uniones Novafort de 14"</v>
          </cell>
        </row>
        <row r="126">
          <cell r="A126" t="str">
            <v>Uniones Novafort de 16"</v>
          </cell>
        </row>
        <row r="127">
          <cell r="A127" t="str">
            <v>Sifon U 180° 2"</v>
          </cell>
        </row>
        <row r="128">
          <cell r="A128" t="str">
            <v>Sifon U 180° 3"</v>
          </cell>
        </row>
        <row r="129">
          <cell r="A129" t="str">
            <v>Sifon  135° 4"</v>
          </cell>
        </row>
        <row r="130">
          <cell r="A130" t="str">
            <v>Union PVCS 1.1/2"</v>
          </cell>
        </row>
        <row r="131">
          <cell r="A131" t="str">
            <v>Union PVCS 2"</v>
          </cell>
        </row>
        <row r="132">
          <cell r="A132" t="str">
            <v>Union PVCS 3"</v>
          </cell>
        </row>
        <row r="133">
          <cell r="A133" t="str">
            <v>Union PVCS 4"</v>
          </cell>
        </row>
        <row r="134">
          <cell r="A134" t="str">
            <v>Union PVCS 6"</v>
          </cell>
        </row>
        <row r="135">
          <cell r="A135" t="str">
            <v>Tapon Prueba PVCS 1.1/2"</v>
          </cell>
        </row>
        <row r="136">
          <cell r="A136" t="str">
            <v>Tapon Prueba PVCS 2"</v>
          </cell>
        </row>
        <row r="137">
          <cell r="A137" t="str">
            <v>Tapon Prueba PVCS 3"</v>
          </cell>
        </row>
        <row r="138">
          <cell r="A138" t="str">
            <v>Tapon Prueba PVCS 4"</v>
          </cell>
        </row>
        <row r="139">
          <cell r="A139" t="str">
            <v>Concreto de 3000 psi</v>
          </cell>
        </row>
        <row r="140">
          <cell r="A140" t="str">
            <v>Concreto de 3500 psi</v>
          </cell>
        </row>
        <row r="141">
          <cell r="A141" t="str">
            <v xml:space="preserve">Cemento Blanco </v>
          </cell>
        </row>
        <row r="142">
          <cell r="A142" t="str">
            <v>Mortero 1:4 Impermeabilizado</v>
          </cell>
        </row>
        <row r="143">
          <cell r="A143" t="str">
            <v>Ladrillo Tolete Comun</v>
          </cell>
        </row>
        <row r="144">
          <cell r="A144" t="str">
            <v xml:space="preserve">Tapa de Inspección </v>
          </cell>
        </row>
        <row r="145">
          <cell r="A145" t="str">
            <v>Reja metálica para sunidero 1/2"</v>
          </cell>
        </row>
        <row r="146">
          <cell r="A146" t="str">
            <v>Gravilla 1/2</v>
          </cell>
        </row>
        <row r="147">
          <cell r="A147" t="str">
            <v>RECEBO B-200</v>
          </cell>
        </row>
        <row r="148">
          <cell r="A148" t="str">
            <v>Flotador Mecánico con cierre de 1/2"</v>
          </cell>
        </row>
        <row r="149">
          <cell r="A149" t="str">
            <v>Electro Bombas de 2HP</v>
          </cell>
        </row>
        <row r="150">
          <cell r="A150" t="str">
            <v>Tanque hidroacumulador</v>
          </cell>
        </row>
        <row r="151">
          <cell r="A151" t="str">
            <v>Tubería en acero SCH 40 2"</v>
          </cell>
        </row>
        <row r="152">
          <cell r="A152" t="str">
            <v>Tubería en acero SCH 40 1"</v>
          </cell>
        </row>
        <row r="153">
          <cell r="A153" t="str">
            <v>Accesorios de acero ranurado de 2"</v>
          </cell>
        </row>
        <row r="154">
          <cell r="A154" t="str">
            <v>Accesorios de acero ranurado de 1"</v>
          </cell>
        </row>
        <row r="155">
          <cell r="A155" t="str">
            <v>Acople de acero de 2"</v>
          </cell>
        </row>
        <row r="156">
          <cell r="A156" t="str">
            <v>Acople de acero de 1"</v>
          </cell>
        </row>
        <row r="157">
          <cell r="A157" t="str">
            <v>Manometro de 200 psi</v>
          </cell>
        </row>
        <row r="158">
          <cell r="A158" t="str">
            <v>Registro P/D de 2"</v>
          </cell>
        </row>
        <row r="159">
          <cell r="A159" t="str">
            <v>Registro P/D de 1"</v>
          </cell>
        </row>
        <row r="160">
          <cell r="A160" t="str">
            <v>Cheque hidro de 2"</v>
          </cell>
        </row>
        <row r="161">
          <cell r="A161" t="str">
            <v>Cheque hidro de 1. 1/2"</v>
          </cell>
        </row>
        <row r="162">
          <cell r="A162" t="str">
            <v>Cheque bola de 3"</v>
          </cell>
        </row>
        <row r="163">
          <cell r="A163" t="str">
            <v>Base Antivibradora</v>
          </cell>
        </row>
        <row r="164">
          <cell r="A164" t="str">
            <v>Salida de ventilación cupula</v>
          </cell>
        </row>
        <row r="165">
          <cell r="A165" t="str">
            <v>SOPORTES TIPO U</v>
          </cell>
        </row>
        <row r="166">
          <cell r="A166" t="str">
            <v>Tragante 5x3" tipo cupula plastica</v>
          </cell>
        </row>
        <row r="167">
          <cell r="A167" t="str">
            <v>Tragante 5x4" tipo cupula plastica</v>
          </cell>
        </row>
        <row r="168">
          <cell r="A168" t="str">
            <v>Tanque hidro acumulador de 200 lt</v>
          </cell>
        </row>
        <row r="169">
          <cell r="A169" t="str">
            <v>Registro cierre bola 1 1/4"</v>
          </cell>
        </row>
        <row r="170">
          <cell r="A170" t="str">
            <v>Tanque de 10000 lts (colempaques)</v>
          </cell>
        </row>
        <row r="171">
          <cell r="A171" t="str">
            <v>Geodren planar</v>
          </cell>
        </row>
        <row r="172">
          <cell r="A172" t="str">
            <v>GEOTEXTIL NO/TEJIDO 1600 S</v>
          </cell>
        </row>
        <row r="173">
          <cell r="A173">
            <v>0</v>
          </cell>
        </row>
        <row r="174">
          <cell r="A174">
            <v>0</v>
          </cell>
        </row>
        <row r="175">
          <cell r="A175" t="str">
            <v>GAS</v>
          </cell>
        </row>
        <row r="176">
          <cell r="A176" t="str">
            <v>TUBERIA  AG SCH 40  Ø1"</v>
          </cell>
        </row>
        <row r="177">
          <cell r="A177" t="str">
            <v>ACCESORIO  AG SCH 40  Ø1"</v>
          </cell>
        </row>
        <row r="178">
          <cell r="A178" t="str">
            <v>TUBERIA  AG SCH 40  Ø3/4"</v>
          </cell>
        </row>
        <row r="179">
          <cell r="A179" t="str">
            <v>ACCESORIO  AG SCH 40  Ø3/4"</v>
          </cell>
        </row>
        <row r="180">
          <cell r="A180" t="str">
            <v>TUBERIA  AG SCH 40  Ø1/2"</v>
          </cell>
        </row>
        <row r="181">
          <cell r="A181" t="str">
            <v>ACCESORIO  AG SCH 40  Ø1/2"</v>
          </cell>
        </row>
        <row r="182">
          <cell r="A182" t="str">
            <v>Union 1/2"</v>
          </cell>
        </row>
        <row r="183">
          <cell r="A183" t="str">
            <v>Union 3/3"</v>
          </cell>
        </row>
        <row r="184">
          <cell r="A184" t="str">
            <v>Union 1"</v>
          </cell>
        </row>
        <row r="185">
          <cell r="A185" t="str">
            <v>VALVULA DE BOLA GAS Ø3/4"</v>
          </cell>
        </row>
        <row r="186">
          <cell r="A186" t="str">
            <v>VALVULA DE BOLA GAS Ø1/2"</v>
          </cell>
        </row>
        <row r="187">
          <cell r="A187" t="str">
            <v>REGULADOR ASOCIADO DE DOBLE MEMBRANA</v>
          </cell>
        </row>
        <row r="188">
          <cell r="A188" t="str">
            <v>Tira Rubatez de 1 3/8</v>
          </cell>
        </row>
        <row r="189">
          <cell r="A189" t="str">
            <v>Tira Rubates de 1 1/8"</v>
          </cell>
        </row>
        <row r="190">
          <cell r="A190" t="str">
            <v>Tira Rubatex de 3/4"</v>
          </cell>
        </row>
        <row r="191">
          <cell r="A191" t="str">
            <v>Sellante Unifix</v>
          </cell>
        </row>
        <row r="192">
          <cell r="A192" t="str">
            <v>SOPORTES TIPO U</v>
          </cell>
        </row>
        <row r="193">
          <cell r="A193" t="str">
            <v>Tubería AC SHC 2"</v>
          </cell>
        </row>
        <row r="194">
          <cell r="A194" t="str">
            <v>Tubería AC SHC 3"</v>
          </cell>
        </row>
        <row r="195">
          <cell r="A195" t="str">
            <v>Tubería AC SCH 4"</v>
          </cell>
        </row>
        <row r="196">
          <cell r="A196">
            <v>0</v>
          </cell>
        </row>
        <row r="197">
          <cell r="A197" t="str">
            <v>Abrazadera galvanizada 1 . 1/2"</v>
          </cell>
        </row>
        <row r="198">
          <cell r="A198" t="str">
            <v>Tornillo de 3/8 incluye arandela</v>
          </cell>
        </row>
        <row r="199">
          <cell r="A199" t="str">
            <v>Plaqueta de identifficación</v>
          </cell>
        </row>
        <row r="200">
          <cell r="A200" t="str">
            <v>Stikr de identificación</v>
          </cell>
        </row>
        <row r="201">
          <cell r="A201">
            <v>0</v>
          </cell>
        </row>
        <row r="202">
          <cell r="A202" t="str">
            <v>Bola flotador de 1 1/2"</v>
          </cell>
        </row>
        <row r="203">
          <cell r="A203" t="str">
            <v>Valvula de flotador de 1 1/2"</v>
          </cell>
        </row>
        <row r="204">
          <cell r="A204" t="str">
            <v>TUBERIA  PVC CORZAN SCH 80 DE 4"</v>
          </cell>
        </row>
        <row r="205">
          <cell r="A205" t="str">
            <v>TUBERIA  PVC CORZAN SCH 80 DE 3"</v>
          </cell>
        </row>
        <row r="206">
          <cell r="A206" t="str">
            <v>TUBERIA  PVC CORZAN SCH 80 DE 1 1/2"</v>
          </cell>
        </row>
        <row r="207">
          <cell r="A207" t="str">
            <v>ACCESORIOS ACERO GALVANIZADO RANURADO DE 4"</v>
          </cell>
        </row>
        <row r="208">
          <cell r="A208" t="str">
            <v xml:space="preserve"> ACCESORIOS ACERO GALVANIZADO RANURADO DE 3"</v>
          </cell>
        </row>
        <row r="209">
          <cell r="A209" t="str">
            <v>ACCESORIOS ACERO GALVANIZADO ROSCADO ED 1 1/2"</v>
          </cell>
        </row>
        <row r="210">
          <cell r="A210" t="str">
            <v xml:space="preserve"> REGISTRO CORTINA ROSCADO DE 4"</v>
          </cell>
        </row>
        <row r="211">
          <cell r="A211" t="str">
            <v xml:space="preserve"> REGISTRO CORTINA RANURADO DE 3"</v>
          </cell>
        </row>
        <row r="212">
          <cell r="A212" t="str">
            <v xml:space="preserve"> REGISTRO CORTINA ROSCADO DE 2"</v>
          </cell>
        </row>
        <row r="213">
          <cell r="A213" t="str">
            <v xml:space="preserve"> REGISTRO CORTINA ROSCADO DE 1 1/2"</v>
          </cell>
        </row>
        <row r="214">
          <cell r="A214" t="str">
            <v xml:space="preserve"> REGISTRO BOLA DE 4"</v>
          </cell>
        </row>
        <row r="215">
          <cell r="A215" t="str">
            <v>UNION FLEXIBLE BORRACHA DE 3"</v>
          </cell>
        </row>
        <row r="216">
          <cell r="A216" t="str">
            <v>COPA EXCENTRICA RANURADA  3" X 2"</v>
          </cell>
        </row>
        <row r="217">
          <cell r="A217" t="str">
            <v xml:space="preserve"> MANOMETRO 0-200 PSI</v>
          </cell>
        </row>
        <row r="218">
          <cell r="A218" t="str">
            <v>SUMINISTRO E INSTALACION DE CHEQUE HIDRO DE 4"</v>
          </cell>
        </row>
        <row r="219">
          <cell r="A219" t="str">
            <v xml:space="preserve"> CHEQUE PERFORADO DE 1 1/2"</v>
          </cell>
        </row>
        <row r="220">
          <cell r="A220" t="str">
            <v xml:space="preserve"> UNIVERSAL DE 3"</v>
          </cell>
        </row>
        <row r="221">
          <cell r="A221" t="str">
            <v xml:space="preserve"> COUPLING RANURADO  DE 3 "</v>
          </cell>
        </row>
        <row r="222">
          <cell r="A222" t="str">
            <v xml:space="preserve"> COLA MARRANO</v>
          </cell>
        </row>
        <row r="223">
          <cell r="A223" t="str">
            <v xml:space="preserve"> SOPORTE ESPECIAL DE 3"</v>
          </cell>
        </row>
        <row r="224">
          <cell r="A224" t="str">
            <v xml:space="preserve"> ABRAZADERAS DE 3"</v>
          </cell>
        </row>
        <row r="225">
          <cell r="A225" t="str">
            <v>ABRAZADERAS DE 1 1/2"</v>
          </cell>
        </row>
        <row r="226">
          <cell r="A226" t="str">
            <v>EQUIPO DE PRESION DE VELOCIDAD VARIABLE (Incluye tres motobombas, tablero de control , transductor, manometro, sensores de niveles, tanque hidroacumulador)</v>
          </cell>
        </row>
        <row r="227">
          <cell r="A227">
            <v>0</v>
          </cell>
        </row>
        <row r="228">
          <cell r="A228" t="str">
            <v>Registro RW 3"</v>
          </cell>
        </row>
        <row r="229">
          <cell r="A229" t="str">
            <v>Union dresser de 3" PVC</v>
          </cell>
        </row>
        <row r="230">
          <cell r="A230" t="str">
            <v>Manila nylon</v>
          </cell>
        </row>
        <row r="231">
          <cell r="A231">
            <v>0</v>
          </cell>
        </row>
        <row r="232">
          <cell r="A232" t="str">
            <v>Tuberia SCH 10 AC 8"</v>
          </cell>
        </row>
        <row r="233">
          <cell r="A233" t="str">
            <v>Tuberia SCH 10 AC 6"</v>
          </cell>
        </row>
        <row r="234">
          <cell r="A234" t="str">
            <v>Tuberia SCH 10 AC 2"</v>
          </cell>
        </row>
        <row r="235">
          <cell r="A235" t="str">
            <v xml:space="preserve">Tuberia AC SCH 40 de 1" </v>
          </cell>
        </row>
        <row r="236">
          <cell r="A236" t="str">
            <v xml:space="preserve">Tuberia AC SCH 40 de 1 1/2" </v>
          </cell>
        </row>
        <row r="237">
          <cell r="A237" t="str">
            <v xml:space="preserve">Tuberia AC SCH 40 de 1 1/4" </v>
          </cell>
        </row>
        <row r="238">
          <cell r="A238" t="str">
            <v>Tuberia SCH 40 AC 6"</v>
          </cell>
        </row>
        <row r="239">
          <cell r="A239" t="str">
            <v>Tuberia SCH 40 AC 4"</v>
          </cell>
        </row>
        <row r="240">
          <cell r="A240" t="str">
            <v>Tuberia SCH 40 AC 2 1/2"</v>
          </cell>
        </row>
        <row r="241">
          <cell r="A241" t="str">
            <v>Tuberia SCH 40 AC 2"</v>
          </cell>
        </row>
        <row r="242">
          <cell r="A242" t="str">
            <v>Tuberia SCH 40 AC 3"</v>
          </cell>
        </row>
        <row r="243">
          <cell r="A243" t="str">
            <v>Accesorios AC SCH 10 de 8"</v>
          </cell>
        </row>
        <row r="244">
          <cell r="A244" t="str">
            <v>Accesorios AC SCH 10 de 6"</v>
          </cell>
        </row>
        <row r="245">
          <cell r="A245" t="str">
            <v>Accesorios AC SCH 10 de 3"</v>
          </cell>
        </row>
        <row r="246">
          <cell r="A246" t="str">
            <v>Accesorios AC SCH 10 de 2 1/2"</v>
          </cell>
        </row>
        <row r="247">
          <cell r="A247" t="str">
            <v>Accesorios AC SCH 10 de 2"</v>
          </cell>
        </row>
        <row r="248">
          <cell r="A248" t="str">
            <v>Accesorios AC SCH 10 de 1 1/2"</v>
          </cell>
        </row>
        <row r="249">
          <cell r="A249" t="str">
            <v>Accesorios AC SCH 10 de 1 1/4"</v>
          </cell>
        </row>
        <row r="250">
          <cell r="A250" t="str">
            <v>Accesorios AC SCH 10 de 1"</v>
          </cell>
        </row>
        <row r="251">
          <cell r="A251" t="str">
            <v>Valvula Bola de 1 1/2" Roscar</v>
          </cell>
        </row>
        <row r="252">
          <cell r="A252" t="str">
            <v>Cheque Vertical Hidro 1 1/2"</v>
          </cell>
        </row>
        <row r="253">
          <cell r="A253" t="str">
            <v>universal acero gavanizado de 1 1/2"</v>
          </cell>
        </row>
        <row r="254">
          <cell r="A254" t="str">
            <v>Val Compuerta VR de 1 1/2"</v>
          </cell>
        </row>
        <row r="255">
          <cell r="A255" t="str">
            <v>Val Compuerta VR x 125 Rosc  de 4"</v>
          </cell>
        </row>
        <row r="256">
          <cell r="A256" t="str">
            <v>Val Compuerta VR x 125 Rosc  de 2 1/2"</v>
          </cell>
        </row>
        <row r="257">
          <cell r="A257" t="str">
            <v>Val Compuerta VR x 125 Rosc  de 2"</v>
          </cell>
        </row>
        <row r="258">
          <cell r="A258" t="str">
            <v>Val Compuerta VR x 125 Rosc  de 1"</v>
          </cell>
        </row>
        <row r="259">
          <cell r="A259" t="str">
            <v>Val mariposa UL/FM de 300psi ranurado de 6"</v>
          </cell>
        </row>
        <row r="260">
          <cell r="A260" t="str">
            <v>Val mariposa UL/FM de 300psi ranurado de 3"</v>
          </cell>
        </row>
        <row r="261">
          <cell r="A261" t="str">
            <v>Val mariposa UL/FM de 175psi ranurado de 2"</v>
          </cell>
        </row>
        <row r="262">
          <cell r="A262" t="str">
            <v>Vakvula de alivio de 1"</v>
          </cell>
        </row>
        <row r="263">
          <cell r="A263" t="str">
            <v>Valvula sensora de flujo de 2"</v>
          </cell>
        </row>
        <row r="264">
          <cell r="A264" t="str">
            <v>Valvula sensora de flujo de 3"</v>
          </cell>
        </row>
        <row r="265">
          <cell r="A265" t="str">
            <v>Cheque ranurado 717 R con KIT reaser de 8"</v>
          </cell>
        </row>
        <row r="266">
          <cell r="A266" t="str">
            <v>Cheque ranurado 717 R con KIT reaser de 4"</v>
          </cell>
        </row>
        <row r="267">
          <cell r="A267" t="str">
            <v>Cheque ranurado 717 R con KIT reaser de 1 1/4"</v>
          </cell>
        </row>
        <row r="268">
          <cell r="A268" t="str">
            <v>Cheque amortiguado de 3"</v>
          </cell>
        </row>
        <row r="269">
          <cell r="A269" t="str">
            <v>Copa concentrica ranurada 6*4"</v>
          </cell>
        </row>
        <row r="270">
          <cell r="A270" t="str">
            <v>Copa concentrica ranurada 6*2"</v>
          </cell>
        </row>
        <row r="271">
          <cell r="A271" t="str">
            <v>Copa concentrica de 1 1/4 x 3/4</v>
          </cell>
        </row>
        <row r="272">
          <cell r="A272" t="str">
            <v>Brida slipon A.C. de 6"</v>
          </cell>
        </row>
        <row r="273">
          <cell r="A273" t="str">
            <v>Brida slipon A.C. de 2"</v>
          </cell>
        </row>
        <row r="274">
          <cell r="A274" t="str">
            <v>Valv Comperta de 3000 PSI de 6"</v>
          </cell>
        </row>
        <row r="275">
          <cell r="A275" t="str">
            <v>Union flexible ranurada MECH de 6"</v>
          </cell>
        </row>
        <row r="276">
          <cell r="A276" t="str">
            <v>Union flexible ranurada MECH de 4"</v>
          </cell>
        </row>
        <row r="277">
          <cell r="A277" t="str">
            <v>Union flexible ranurada MECH de 3"</v>
          </cell>
        </row>
        <row r="278">
          <cell r="A278" t="str">
            <v>Union flexible ranurada MECH de 2 1/2"</v>
          </cell>
        </row>
        <row r="279">
          <cell r="A279" t="str">
            <v>Union flexible ranurada MECH de 2"</v>
          </cell>
        </row>
        <row r="280">
          <cell r="A280" t="str">
            <v>Val de pie de 3"</v>
          </cell>
        </row>
        <row r="281">
          <cell r="A281" t="str">
            <v>Cabezal de prueba 6"</v>
          </cell>
        </row>
        <row r="282">
          <cell r="A282" t="str">
            <v>Empaque Neopreno de 6"</v>
          </cell>
        </row>
        <row r="283">
          <cell r="A283" t="str">
            <v>Empaque Neopreno de 2"</v>
          </cell>
        </row>
        <row r="284">
          <cell r="A284" t="str">
            <v>Tornillo de 1/2 * 2 1/2</v>
          </cell>
        </row>
        <row r="285">
          <cell r="A285" t="str">
            <v>Manometro</v>
          </cell>
        </row>
        <row r="286">
          <cell r="A286" t="str">
            <v>Valvula 1 1/4 rosca en acero</v>
          </cell>
        </row>
        <row r="287">
          <cell r="A287" t="str">
            <v>Abrazaderas de 8"</v>
          </cell>
        </row>
        <row r="288">
          <cell r="A288" t="str">
            <v>Abrazaderas de 6"</v>
          </cell>
        </row>
        <row r="289">
          <cell r="A289" t="str">
            <v>Abrazaderas de 4"</v>
          </cell>
        </row>
        <row r="290">
          <cell r="A290" t="str">
            <v>Abrazaderas de 3"</v>
          </cell>
        </row>
        <row r="291">
          <cell r="A291" t="str">
            <v>Abrazaderas de 21/2"</v>
          </cell>
        </row>
        <row r="292">
          <cell r="A292" t="str">
            <v>Abrazaderas de 2"</v>
          </cell>
        </row>
        <row r="293">
          <cell r="A293" t="str">
            <v>Abrazaderas de 1 .1/2""</v>
          </cell>
        </row>
        <row r="294">
          <cell r="A294" t="str">
            <v>Abrazaderas de  1 1/14"</v>
          </cell>
        </row>
        <row r="295">
          <cell r="A295" t="str">
            <v>Abrazaderas de 1"</v>
          </cell>
        </row>
        <row r="296">
          <cell r="A296" t="str">
            <v>Abrazaderas de 3/4"</v>
          </cell>
        </row>
        <row r="297">
          <cell r="A297" t="str">
            <v>Abrazaderas de 1/2"</v>
          </cell>
        </row>
        <row r="298">
          <cell r="A298" t="str">
            <v>Val rociador K 11.2 de 3/4"</v>
          </cell>
        </row>
        <row r="299">
          <cell r="A299" t="str">
            <v>Val rociador K 5.6 de 1/2"</v>
          </cell>
        </row>
        <row r="300">
          <cell r="A300" t="str">
            <v>Escudo Doble para rociador</v>
          </cell>
        </row>
        <row r="301">
          <cell r="A301">
            <v>0</v>
          </cell>
        </row>
        <row r="302">
          <cell r="A302" t="str">
            <v>TUBERIA POLIETILENO DE ALTA DENSIDAD DE 8"</v>
          </cell>
        </row>
        <row r="303">
          <cell r="A303" t="str">
            <v>TUBERIA POLIETILENO DE ALTA DENSIDAD DE 6"</v>
          </cell>
        </row>
        <row r="304">
          <cell r="A304" t="str">
            <v>TUBERIA POLIETILENO DE ALTA DENSIDAD DE 4"</v>
          </cell>
        </row>
        <row r="305">
          <cell r="A305" t="str">
            <v>TUBERIA POLIETILENO DE ALTA DENSIDAD DE 2 1/2"</v>
          </cell>
        </row>
        <row r="306">
          <cell r="A306" t="str">
            <v>ACCESORIOS POLIETILENO DE ALTA DENSIDAD DE 8"</v>
          </cell>
        </row>
        <row r="307">
          <cell r="A307" t="str">
            <v>ACCESORIOS POLIETILENO DE ALTA DENSIDAD DE 6"</v>
          </cell>
        </row>
        <row r="308">
          <cell r="A308" t="str">
            <v>ACCESORIOS POLIETILENO DE ALTA DENSIDAD DE 4"</v>
          </cell>
        </row>
        <row r="309">
          <cell r="A309" t="str">
            <v>ACCESORIOS POLIETILENO DE ALTA DENSIDAD DE 2 1/2"</v>
          </cell>
        </row>
        <row r="310">
          <cell r="A310" t="str">
            <v>UNION RAPIDA DE 8"</v>
          </cell>
        </row>
        <row r="311">
          <cell r="A311" t="str">
            <v>UNION RAPIDA DE 6"</v>
          </cell>
        </row>
        <row r="312">
          <cell r="A312" t="str">
            <v>UNION RAPIDA DE 4"</v>
          </cell>
        </row>
        <row r="313">
          <cell r="A313" t="str">
            <v>UNION RAPIDA DE 2 1 /2"</v>
          </cell>
        </row>
        <row r="314">
          <cell r="A314">
            <v>0</v>
          </cell>
        </row>
        <row r="315">
          <cell r="A315" t="str">
            <v>Niple AC de 1/4</v>
          </cell>
        </row>
        <row r="316">
          <cell r="A316" t="str">
            <v>Codo AC de 1/4</v>
          </cell>
        </row>
        <row r="317">
          <cell r="A317" t="str">
            <v>tee galvanitazada de 1/4</v>
          </cell>
        </row>
        <row r="318">
          <cell r="A318" t="str">
            <v>Juntas de expansión</v>
          </cell>
        </row>
        <row r="319">
          <cell r="A319" t="str">
            <v>Bombas sumergibles incluye tablero electricoy arrancadores, breaker y guarda motores</v>
          </cell>
        </row>
        <row r="320">
          <cell r="A320" t="str">
            <v>Gabinete de uncendios Tipo III encrustado</v>
          </cell>
        </row>
        <row r="321">
          <cell r="A321" t="str">
            <v>Siamesa 2.1/2 x 2 1/2 x 3"</v>
          </cell>
        </row>
        <row r="322">
          <cell r="A322">
            <v>0</v>
          </cell>
        </row>
        <row r="323">
          <cell r="A323" t="str">
            <v>Angulo de 1 1/2" x 1 1/2" x 1/4"</v>
          </cell>
        </row>
        <row r="324">
          <cell r="A324" t="str">
            <v>Chazo expansivo de 3/8</v>
          </cell>
        </row>
        <row r="325">
          <cell r="A325">
            <v>0</v>
          </cell>
        </row>
        <row r="326">
          <cell r="A326" t="str">
            <v>Sistema de bmbeo jockey, diesel</v>
          </cell>
        </row>
        <row r="327">
          <cell r="A327">
            <v>0</v>
          </cell>
        </row>
        <row r="328">
          <cell r="A328">
            <v>0</v>
          </cell>
        </row>
        <row r="329">
          <cell r="A329">
            <v>0</v>
          </cell>
        </row>
        <row r="330">
          <cell r="A330">
            <v>0</v>
          </cell>
        </row>
        <row r="331">
          <cell r="A331">
            <v>0</v>
          </cell>
        </row>
        <row r="332">
          <cell r="A332">
            <v>0</v>
          </cell>
        </row>
        <row r="333">
          <cell r="A333">
            <v>0</v>
          </cell>
        </row>
        <row r="334">
          <cell r="A334">
            <v>0</v>
          </cell>
        </row>
        <row r="335">
          <cell r="A335">
            <v>0</v>
          </cell>
        </row>
        <row r="336">
          <cell r="A336">
            <v>0</v>
          </cell>
        </row>
        <row r="337">
          <cell r="A337">
            <v>0</v>
          </cell>
        </row>
        <row r="338">
          <cell r="A338">
            <v>0</v>
          </cell>
        </row>
        <row r="339">
          <cell r="A339">
            <v>0</v>
          </cell>
        </row>
        <row r="340">
          <cell r="A340">
            <v>0</v>
          </cell>
        </row>
        <row r="341">
          <cell r="A341">
            <v>0</v>
          </cell>
        </row>
        <row r="342">
          <cell r="A342">
            <v>0</v>
          </cell>
        </row>
        <row r="343">
          <cell r="A343">
            <v>0</v>
          </cell>
        </row>
        <row r="344">
          <cell r="A344">
            <v>0</v>
          </cell>
        </row>
        <row r="345">
          <cell r="A345">
            <v>0</v>
          </cell>
        </row>
        <row r="346">
          <cell r="A346">
            <v>0</v>
          </cell>
        </row>
        <row r="347">
          <cell r="A347">
            <v>0</v>
          </cell>
        </row>
        <row r="348">
          <cell r="A348">
            <v>0</v>
          </cell>
        </row>
        <row r="349">
          <cell r="A349">
            <v>0</v>
          </cell>
        </row>
        <row r="350">
          <cell r="A350">
            <v>0</v>
          </cell>
        </row>
        <row r="351">
          <cell r="A351">
            <v>0</v>
          </cell>
        </row>
        <row r="352">
          <cell r="A352">
            <v>0</v>
          </cell>
        </row>
        <row r="353">
          <cell r="A353">
            <v>0</v>
          </cell>
        </row>
        <row r="354">
          <cell r="A354">
            <v>0</v>
          </cell>
        </row>
        <row r="355">
          <cell r="A355">
            <v>0</v>
          </cell>
        </row>
        <row r="356">
          <cell r="A356">
            <v>0</v>
          </cell>
        </row>
        <row r="357">
          <cell r="A357">
            <v>0</v>
          </cell>
        </row>
        <row r="358">
          <cell r="A358">
            <v>0</v>
          </cell>
        </row>
        <row r="359">
          <cell r="A359">
            <v>0</v>
          </cell>
        </row>
        <row r="360">
          <cell r="A360">
            <v>0</v>
          </cell>
        </row>
        <row r="361">
          <cell r="A361">
            <v>0</v>
          </cell>
        </row>
        <row r="362">
          <cell r="A362">
            <v>0</v>
          </cell>
        </row>
        <row r="363">
          <cell r="A363">
            <v>0</v>
          </cell>
        </row>
        <row r="364">
          <cell r="A364">
            <v>0</v>
          </cell>
        </row>
        <row r="365">
          <cell r="A365">
            <v>0</v>
          </cell>
        </row>
        <row r="366">
          <cell r="A366">
            <v>0</v>
          </cell>
        </row>
        <row r="367">
          <cell r="A367">
            <v>0</v>
          </cell>
        </row>
        <row r="368">
          <cell r="A368">
            <v>0</v>
          </cell>
        </row>
        <row r="369">
          <cell r="A369">
            <v>0</v>
          </cell>
        </row>
        <row r="370">
          <cell r="A370">
            <v>0</v>
          </cell>
        </row>
        <row r="371">
          <cell r="A371">
            <v>0</v>
          </cell>
        </row>
        <row r="372">
          <cell r="A372">
            <v>0</v>
          </cell>
        </row>
        <row r="373">
          <cell r="A373">
            <v>0</v>
          </cell>
        </row>
        <row r="374">
          <cell r="A374">
            <v>0</v>
          </cell>
        </row>
      </sheetData>
      <sheetData sheetId="8"/>
      <sheetData sheetId="9">
        <row r="15">
          <cell r="B15">
            <v>589500</v>
          </cell>
        </row>
      </sheetData>
      <sheetData sheetId="10"/>
      <sheetData sheetId="11"/>
      <sheetData sheetId="1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CA"/>
      <sheetName val="ACTIVIDADES"/>
      <sheetName val="DATOS DE ENTRADA"/>
      <sheetName val="PPTO"/>
      <sheetName val="APU"/>
      <sheetName val="UNITARIOS BASICOS "/>
      <sheetName val="HERRAMIENTAS Y EQUIPOS"/>
      <sheetName val="LISTA DE MATERIALES"/>
      <sheetName val="TRANSPORTE"/>
      <sheetName val="Salarios"/>
      <sheetName val="Cuadrillas"/>
      <sheetName val="BD MATERIALES"/>
      <sheetName val="BD DEPOSITOS Y FERRETERIAS"/>
    </sheetNames>
    <sheetDataSet>
      <sheetData sheetId="0"/>
      <sheetData sheetId="1"/>
      <sheetData sheetId="2"/>
      <sheetData sheetId="3"/>
      <sheetData sheetId="4"/>
      <sheetData sheetId="5"/>
      <sheetData sheetId="6"/>
      <sheetData sheetId="7">
        <row r="3">
          <cell r="A3" t="str">
            <v>Lamina superboard fibrocemento 10 mm 1.22 x 2.44</v>
          </cell>
        </row>
        <row r="4">
          <cell r="A4" t="str">
            <v>Placa Dry Wall de 1/2" de 1.22x2.44</v>
          </cell>
        </row>
        <row r="5">
          <cell r="A5" t="str">
            <v>Perfil Omega calibre 26 X 2,44m</v>
          </cell>
        </row>
        <row r="6">
          <cell r="A6" t="str">
            <v>Canal B9 x 2.44 Cal. 26</v>
          </cell>
        </row>
        <row r="7">
          <cell r="A7" t="str">
            <v>Paral B9 x 2.44 Cal. 26</v>
          </cell>
        </row>
        <row r="8">
          <cell r="A8" t="str">
            <v>Perno de Fijación disparo cod. verde</v>
          </cell>
        </row>
        <row r="9">
          <cell r="A9" t="str">
            <v>Perno ref. 1508</v>
          </cell>
        </row>
        <row r="10">
          <cell r="A10" t="str">
            <v>Tornillo  7 X 7/16 estructura</v>
          </cell>
        </row>
        <row r="11">
          <cell r="A11" t="str">
            <v>Tornillo  6 x 1 lamina</v>
          </cell>
        </row>
        <row r="12">
          <cell r="A12" t="str">
            <v>Cinta metálica topex rollo x 30 m</v>
          </cell>
        </row>
        <row r="13">
          <cell r="A13" t="str">
            <v xml:space="preserve">Cinta malla de fibra de vidrio (90 m.) </v>
          </cell>
        </row>
        <row r="14">
          <cell r="A14" t="str">
            <v xml:space="preserve">Cinta papel rollo  (75 m.) </v>
          </cell>
        </row>
        <row r="15">
          <cell r="A15" t="str">
            <v>Lija 150</v>
          </cell>
        </row>
        <row r="16">
          <cell r="A16" t="str">
            <v>Pintura Vinilo Tipo I</v>
          </cell>
        </row>
        <row r="17">
          <cell r="A17" t="str">
            <v>Pintura Vinilo Tipo III</v>
          </cell>
        </row>
        <row r="18">
          <cell r="A18" t="str">
            <v>Masilla supermastico</v>
          </cell>
        </row>
        <row r="19">
          <cell r="A19" t="str">
            <v>Angulo metálico 2x1/4"</v>
          </cell>
        </row>
        <row r="20">
          <cell r="A20" t="str">
            <v>Pintura Exterior Tipo Koraza</v>
          </cell>
        </row>
        <row r="21">
          <cell r="A21" t="str">
            <v>Lámpara de emergencia leed 2x12v / carga 90 minutos</v>
          </cell>
        </row>
        <row r="22">
          <cell r="A22" t="str">
            <v>Cable encauchetado 2x16+16t awg</v>
          </cell>
        </row>
        <row r="23">
          <cell r="A23" t="str">
            <v>Clavija (enchufe) 3 patas</v>
          </cell>
        </row>
        <row r="24">
          <cell r="A24" t="str">
            <v>Conector tornillo 3 líneas</v>
          </cell>
        </row>
        <row r="25">
          <cell r="A25" t="str">
            <v>Alambre negro Cal. 18</v>
          </cell>
        </row>
        <row r="26">
          <cell r="A26" t="str">
            <v>Acero de refuerzo 60000 PSI</v>
          </cell>
        </row>
        <row r="27">
          <cell r="A27" t="str">
            <v>Arena de rio</v>
          </cell>
        </row>
        <row r="28">
          <cell r="A28" t="str">
            <v>Repisa madera ordinario (0,08x0,04x3,00m)</v>
          </cell>
        </row>
        <row r="29">
          <cell r="A29" t="str">
            <v>Puntilla con cabeza 3/8"</v>
          </cell>
        </row>
        <row r="30">
          <cell r="A30" t="str">
            <v>Cemento Gris</v>
          </cell>
        </row>
        <row r="31">
          <cell r="A31" t="str">
            <v>Porcelanato beige mate plano 60x60</v>
          </cell>
        </row>
        <row r="32">
          <cell r="A32" t="str">
            <v>Porcelanato gran formato beige mate plano 1,00x3,00</v>
          </cell>
        </row>
        <row r="33">
          <cell r="A33" t="str">
            <v>Pegante porcelanico x 25Kg</v>
          </cell>
        </row>
        <row r="34">
          <cell r="A34" t="str">
            <v xml:space="preserve">Boquilla concolor </v>
          </cell>
        </row>
        <row r="35">
          <cell r="A35" t="str">
            <v>Dilataciòn plastica L:2,4m</v>
          </cell>
        </row>
        <row r="36">
          <cell r="A36" t="str">
            <v>Disolvente</v>
          </cell>
        </row>
        <row r="37">
          <cell r="A37" t="str">
            <v>Chazo expansivo de 3/8</v>
          </cell>
        </row>
        <row r="38">
          <cell r="A38" t="str">
            <v>Tornillo de 3/8 incluye arandela</v>
          </cell>
        </row>
        <row r="39">
          <cell r="A39" t="str">
            <v>Boloque No 4 (30*20*9)</v>
          </cell>
        </row>
        <row r="40">
          <cell r="A40" t="str">
            <v>Bloque No 5 (30*20*12)</v>
          </cell>
        </row>
        <row r="41">
          <cell r="A41" t="str">
            <v xml:space="preserve">Estuco plastico </v>
          </cell>
        </row>
        <row r="42">
          <cell r="A42" t="str">
            <v>Piedra Natural china (60x60)Multicolor</v>
          </cell>
        </row>
        <row r="43">
          <cell r="A43" t="str">
            <v>Sellador FILA MP/90 (gl 5Lt)</v>
          </cell>
        </row>
        <row r="44">
          <cell r="A44" t="str">
            <v>Pegante Stonmix latex  (bolsa 25Kg)</v>
          </cell>
        </row>
        <row r="45">
          <cell r="A45" t="str">
            <v>Stonmix Boquilla latex caja 5Kg</v>
          </cell>
        </row>
        <row r="46">
          <cell r="A46" t="str">
            <v>Puerta Batiente en Vidrio templado 10mm (0,75x2,09m)Pivotes inferior y superior, cerradura especial.(incluye pelicula polarizado tipo sandblasting)</v>
          </cell>
        </row>
        <row r="47">
          <cell r="A47" t="str">
            <v>Puerta con marco en madera, entamborada lisa (1,00x2,10m)</v>
          </cell>
        </row>
        <row r="48">
          <cell r="A48" t="str">
            <v>Marco de puerta en madera e=,003m, A=,10m, h=2,10m</v>
          </cell>
        </row>
        <row r="49">
          <cell r="A49" t="str">
            <v>Bisagras 3"x3" hierro bronceado</v>
          </cell>
        </row>
        <row r="50">
          <cell r="A50" t="str">
            <v>Cerradura Cerrojo doble llave multipunto YALE</v>
          </cell>
        </row>
        <row r="51">
          <cell r="A51" t="str">
            <v>Concreto 3000 psi</v>
          </cell>
        </row>
        <row r="52">
          <cell r="A52" t="str">
            <v>Desencofrante Rheofinish 255 cast-off o similar.</v>
          </cell>
        </row>
        <row r="53">
          <cell r="A53" t="str">
            <v>Mortero 1:4</v>
          </cell>
        </row>
        <row r="54">
          <cell r="A54" t="str">
            <v>Cieo raso HD Bandeja CLIP perforada ALUZINC</v>
          </cell>
        </row>
        <row r="55">
          <cell r="A55" t="str">
            <v>Perfileria cielo raso en aluminio Tee blanca</v>
          </cell>
        </row>
        <row r="56">
          <cell r="A56" t="str">
            <v>Angulo Blanco 0.66*0.39</v>
          </cell>
        </row>
        <row r="57">
          <cell r="A57" t="str">
            <v>Porcelanato Urban GrIs 60*60</v>
          </cell>
        </row>
        <row r="58">
          <cell r="A58" t="str">
            <v>Porcelanato Linex negro 60*60</v>
          </cell>
        </row>
        <row r="59">
          <cell r="A59" t="str">
            <v>Pavimento conductivo de acuerdo con la norma DIN 51953</v>
          </cell>
        </row>
        <row r="60">
          <cell r="A60" t="str">
            <v>Tapete con basse en vinilo</v>
          </cell>
        </row>
        <row r="61">
          <cell r="A61" t="str">
            <v>Gravilla mona Nº 2</v>
          </cell>
        </row>
        <row r="62">
          <cell r="A62" t="str">
            <v>Cemento Blanco Kilo</v>
          </cell>
        </row>
        <row r="63">
          <cell r="A63" t="str">
            <v>Yeso</v>
          </cell>
        </row>
        <row r="64">
          <cell r="A64" t="str">
            <v>Dilatación Metalica en U Aluminio</v>
          </cell>
        </row>
        <row r="65">
          <cell r="A65" t="str">
            <v xml:space="preserve">Grifería lavamanos tio push individual </v>
          </cell>
        </row>
        <row r="66">
          <cell r="A66" t="str">
            <v>Cinta Cellante teflon 1 pulg * 10m</v>
          </cell>
        </row>
        <row r="67">
          <cell r="A67" t="str">
            <v>Niples AG de 1/2" para conección</v>
          </cell>
        </row>
        <row r="68">
          <cell r="A68" t="str">
            <v>Kit accesorios Baño Cromo x 4</v>
          </cell>
        </row>
        <row r="69">
          <cell r="A69" t="str">
            <v>Secador eléctrico para manos tipo manos libres, Turbo</v>
          </cell>
        </row>
        <row r="70">
          <cell r="A70" t="str">
            <v>Lamina Formica</v>
          </cell>
        </row>
        <row r="71">
          <cell r="A71" t="str">
            <v>meson Cocina en acero inoxidable 1.20*0.6 m</v>
          </cell>
        </row>
        <row r="72">
          <cell r="A72" t="str">
            <v>sellador Baños *300 ml y cocinas</v>
          </cell>
        </row>
        <row r="73">
          <cell r="A73" t="str">
            <v>Poceta en acero Inoxidable</v>
          </cell>
        </row>
        <row r="74">
          <cell r="A74" t="str">
            <v>Piso pared 20*20 blanco</v>
          </cell>
        </row>
        <row r="75">
          <cell r="A75" t="str">
            <v xml:space="preserve">Puerta Madera </v>
          </cell>
        </row>
        <row r="76">
          <cell r="A76" t="str">
            <v>Lavaplatos redondo Acero inoxidable</v>
          </cell>
        </row>
        <row r="77">
          <cell r="A77" t="str">
            <v>Extractor FUTURE 150</v>
          </cell>
        </row>
        <row r="78">
          <cell r="A78" t="str">
            <v>Puerta de dos hojas batiente, de 2,09 mts x 1.50 mts, en vidrio templado de 10 mm incoloro con pelicula de polarizado tipo sandblasting, pivotes en la parte superior e inferior</v>
          </cell>
        </row>
        <row r="79">
          <cell r="A79" t="str">
            <v xml:space="preserve">Puerta de una hoja batiente según diseño, de 2,09 x 0,90mts en  vidrio templado10 mm  incoloro con pelicula de polarizado tipo sandblasting, pivotes en la parte superior e inferior </v>
          </cell>
        </row>
        <row r="80">
          <cell r="A80" t="str">
            <v>manijas en acero Inoxidable</v>
          </cell>
        </row>
        <row r="81">
          <cell r="A81" t="str">
            <v>Puerta con marco en madera, entamborada lisa (1,00x2,10m)</v>
          </cell>
        </row>
        <row r="82">
          <cell r="A82" t="str">
            <v>Marco de puerta en madera e=,003m, A=,10m, h=2,10m</v>
          </cell>
        </row>
        <row r="83">
          <cell r="A83" t="str">
            <v>Bisagras 3"x3" hierro bronceado</v>
          </cell>
        </row>
        <row r="84">
          <cell r="A84" t="str">
            <v>Cerradura Cerrojo doble llave multipunto YALE</v>
          </cell>
        </row>
        <row r="85">
          <cell r="A85" t="str">
            <v>Concreto 3000 psi</v>
          </cell>
        </row>
        <row r="86">
          <cell r="A86" t="str">
            <v>Desencofrante Rheofinish 255 cast-off o similar.</v>
          </cell>
        </row>
        <row r="87">
          <cell r="A87" t="str">
            <v>Aditivo Desmoldante</v>
          </cell>
        </row>
        <row r="88">
          <cell r="A88" t="str">
            <v xml:space="preserve">Condensadora refrigerante variable  220v/3f/60hz de capacidad 240 KBTU/H arnu42gtma2 marca LG ELECTRONICS o similar, REFRIGERANTE ECOLÓGICO r410 a </v>
          </cell>
        </row>
        <row r="89">
          <cell r="A89" t="str">
            <v xml:space="preserve">Unidad de aire acondicionado tipo cassette de 4 vías  de capacidad 24.000 BTU/H, marca LG ELECTRONICS o equivalente, 220V/3F/60HZ  REFRIGERANTE R22 </v>
          </cell>
        </row>
        <row r="90">
          <cell r="A90" t="str">
            <v>Lamina de acero inoxidable  (1,22x2,44m)Cal.18  Acabado satinado 1 cara.</v>
          </cell>
        </row>
        <row r="91">
          <cell r="A91" t="str">
            <v>Suministro e instalcion de Pórtico de acceso (h:2,34x2,00m)en acero Inoxidable, (seccion de 0,25x1,00)acabado satinado una cara cal.18, Según diseño. Incluye estructura y elementos de anclaje y soporte.</v>
          </cell>
        </row>
        <row r="92">
          <cell r="A92">
            <v>0</v>
          </cell>
        </row>
        <row r="93">
          <cell r="A93" t="str">
            <v>Suministro e instalación de Cielo raso en fibra mineral lamina recedido 61 x 61 Hunterdouglas</v>
          </cell>
        </row>
        <row r="94">
          <cell r="A94">
            <v>0</v>
          </cell>
        </row>
        <row r="95">
          <cell r="A95" t="str">
            <v>Suministro e instalacion de Vidrio templado de 10mm (Incluye estructura y herrajes en acero)</v>
          </cell>
        </row>
        <row r="96">
          <cell r="A96" t="str">
            <v>Suministro e instalacion de Vidrio templado h: 2,20m de 10mm (Incluye perfil en u)</v>
          </cell>
        </row>
        <row r="97">
          <cell r="A97" t="str">
            <v>Suministro e instalacion de Vidrio templado h: 2,20m de 10mm (Incluye perfil en u)</v>
          </cell>
        </row>
        <row r="98">
          <cell r="A98" t="str">
            <v>Meson acero inoxidable</v>
          </cell>
        </row>
        <row r="99">
          <cell r="A99" t="str">
            <v>Puerta Tablemac Salvaje</v>
          </cell>
        </row>
        <row r="100">
          <cell r="A100" t="str">
            <v>Bisagra de parche</v>
          </cell>
        </row>
        <row r="101">
          <cell r="A101" t="str">
            <v>Manija Peralm 0.9 m de 0.15mm</v>
          </cell>
        </row>
        <row r="102">
          <cell r="A102" t="str">
            <v>Pata en acero inoxidable</v>
          </cell>
        </row>
        <row r="103">
          <cell r="A103" t="str">
            <v>Salpicadero</v>
          </cell>
        </row>
        <row r="104">
          <cell r="A104" t="str">
            <v>Baldosin cerámico pared  de 20 x 20 blanco primera</v>
          </cell>
        </row>
        <row r="105">
          <cell r="A105" t="str">
            <v>Ladrillo prensado Santa Fe</v>
          </cell>
        </row>
        <row r="106">
          <cell r="A106" t="str">
            <v>Llave tipo jardin</v>
          </cell>
        </row>
        <row r="107">
          <cell r="A107" t="str">
            <v>Laterales base de entre paños</v>
          </cell>
        </row>
        <row r="108">
          <cell r="A108" t="str">
            <v>Griferia lavaplatos</v>
          </cell>
        </row>
        <row r="109">
          <cell r="A109">
            <v>0</v>
          </cell>
        </row>
        <row r="110">
          <cell r="A110">
            <v>0</v>
          </cell>
        </row>
        <row r="111">
          <cell r="A111">
            <v>0</v>
          </cell>
        </row>
        <row r="112">
          <cell r="A112">
            <v>0</v>
          </cell>
        </row>
        <row r="113">
          <cell r="A113">
            <v>0</v>
          </cell>
        </row>
      </sheetData>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CA"/>
      <sheetName val="ACTIVIDADES"/>
      <sheetName val="DATOS DE ENTRADA"/>
      <sheetName val="PPTO"/>
      <sheetName val="APU"/>
      <sheetName val="UNITARIOS BASICOS "/>
      <sheetName val="HERRAMIENTAS Y EQUIPOS"/>
      <sheetName val="LISTA DE MATERIALES"/>
      <sheetName val="TRANSPORTE"/>
      <sheetName val="Salarios"/>
      <sheetName val="Cuadrillas"/>
      <sheetName val="BD MATERIALES"/>
      <sheetName val="BD DEPOSITOS Y FERRETERIA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3">
          <cell r="A3" t="str">
            <v>A</v>
          </cell>
        </row>
        <row r="4">
          <cell r="A4" t="str">
            <v>Agua</v>
          </cell>
        </row>
        <row r="5">
          <cell r="A5" t="str">
            <v>Acero de refuerzo 60000 PSI</v>
          </cell>
        </row>
        <row r="6">
          <cell r="A6" t="str">
            <v>Acido Muriatico</v>
          </cell>
        </row>
        <row r="7">
          <cell r="A7" t="str">
            <v>Aditivo Desmoldante</v>
          </cell>
        </row>
        <row r="8">
          <cell r="A8" t="str">
            <v>Alambre negro Cal. 18</v>
          </cell>
        </row>
        <row r="9">
          <cell r="A9" t="str">
            <v>Angulo Blanco 0.66*0.39</v>
          </cell>
        </row>
        <row r="10">
          <cell r="A10" t="str">
            <v>Angulo metálico 2x1/4"</v>
          </cell>
        </row>
        <row r="11">
          <cell r="A11" t="str">
            <v>ángulo en hierro 1-1/4" x 3/16"</v>
          </cell>
        </row>
        <row r="12">
          <cell r="A12" t="str">
            <v>Angulo para cielo raso 2,5x2,5 cal 26 L:2,44</v>
          </cell>
        </row>
        <row r="13">
          <cell r="A13" t="str">
            <v>Arena de rio</v>
          </cell>
        </row>
        <row r="14">
          <cell r="A14" t="str">
            <v>B</v>
          </cell>
        </row>
        <row r="15">
          <cell r="A15" t="str">
            <v>Baldosin cerámico pared  de 20 x 20 blanco primera</v>
          </cell>
        </row>
        <row r="16">
          <cell r="A16" t="str">
            <v>Barra Granito pulido Negro absoluto a=  0.50 m e= 0.02 m (incluye pedestales)</v>
          </cell>
        </row>
        <row r="17">
          <cell r="A17" t="str">
            <v>Bisagra de parche</v>
          </cell>
        </row>
        <row r="18">
          <cell r="A18" t="str">
            <v>Bisagra en acero inoxidable 3"*1.5</v>
          </cell>
        </row>
        <row r="19">
          <cell r="A19" t="str">
            <v>Bisagras 3"x3" hierro bronceado</v>
          </cell>
        </row>
        <row r="20">
          <cell r="A20" t="str">
            <v>Bisagras 3"x3" hierro bronceado</v>
          </cell>
        </row>
        <row r="21">
          <cell r="A21" t="str">
            <v>Bloque No 5 (30*20*12)</v>
          </cell>
        </row>
        <row r="22">
          <cell r="A22" t="str">
            <v>Boloque No 4 (30*20*9)</v>
          </cell>
        </row>
        <row r="23">
          <cell r="A23" t="str">
            <v xml:space="preserve">Boquilla concolor </v>
          </cell>
        </row>
        <row r="24">
          <cell r="A24" t="str">
            <v>C</v>
          </cell>
        </row>
        <row r="25">
          <cell r="A25" t="str">
            <v>Cable encauchetado 2x16+16t awg</v>
          </cell>
        </row>
        <row r="26">
          <cell r="A26" t="str">
            <v>Canal B9 x 2.44 Cal. 26</v>
          </cell>
        </row>
        <row r="27">
          <cell r="A27" t="str">
            <v>Canal en L metálico 89mm 2 1/2"</v>
          </cell>
        </row>
        <row r="28">
          <cell r="A28" t="str">
            <v>Canal Metálico 92.1 mm 3 5/8</v>
          </cell>
        </row>
        <row r="29">
          <cell r="A29" t="str">
            <v>Cemento Blanco Kilo</v>
          </cell>
        </row>
        <row r="30">
          <cell r="A30" t="str">
            <v>Cemento Gris</v>
          </cell>
        </row>
        <row r="31">
          <cell r="A31" t="str">
            <v>Cerradura Cerrojo doble llave multipunto YALE</v>
          </cell>
        </row>
        <row r="32">
          <cell r="A32" t="str">
            <v>Cerradura Cerrojo doble llave multipunto YALE</v>
          </cell>
        </row>
        <row r="33">
          <cell r="A33" t="str">
            <v>Chazo expansivo de 3/8</v>
          </cell>
        </row>
        <row r="34">
          <cell r="A34" t="str">
            <v>Cieo raso HD Bandeja CLIP perforada ALUZINC</v>
          </cell>
        </row>
        <row r="35">
          <cell r="A35" t="str">
            <v>Cinta Cellante teflon 1 pulg * 10m</v>
          </cell>
        </row>
        <row r="36">
          <cell r="A36" t="str">
            <v xml:space="preserve">Cinta malla de fibra de vidrio (90 m.) </v>
          </cell>
        </row>
        <row r="37">
          <cell r="A37" t="str">
            <v>Cinta metálica topex rollo x 30 m</v>
          </cell>
        </row>
        <row r="38">
          <cell r="A38" t="str">
            <v xml:space="preserve">Cinta papel rollo  (75 m.) </v>
          </cell>
        </row>
        <row r="39">
          <cell r="A39" t="str">
            <v>Clavija (enchufe) 3 patas</v>
          </cell>
        </row>
        <row r="40">
          <cell r="A40" t="str">
            <v>Concreto 3000 psi</v>
          </cell>
        </row>
        <row r="41">
          <cell r="A41" t="str">
            <v>Concreto 2500 psi</v>
          </cell>
        </row>
        <row r="42">
          <cell r="A42" t="str">
            <v xml:space="preserve">Condensadora refrigerante variable  220v/3f/60hz de capacidad 240 KBTU/H arnu42gtma2 marca LG ELECTRONICS o similar, REFRIGERANTE ECOLÓGICO r410 a </v>
          </cell>
        </row>
        <row r="43">
          <cell r="A43" t="str">
            <v>Conector tornillo 3 líneas</v>
          </cell>
        </row>
        <row r="44">
          <cell r="A44" t="str">
            <v xml:space="preserve">D </v>
          </cell>
        </row>
        <row r="45">
          <cell r="A45" t="str">
            <v>Desencofrante Rheofinish 255 cast-off o similar.</v>
          </cell>
        </row>
        <row r="46">
          <cell r="A46" t="str">
            <v>Desencofrante Rheofinish 255 cast-off o similar.</v>
          </cell>
        </row>
        <row r="47">
          <cell r="A47" t="str">
            <v>Dilatación Metalica en U Aluminio</v>
          </cell>
        </row>
        <row r="48">
          <cell r="A48" t="str">
            <v>Dilataciòn plastica L:2,4m</v>
          </cell>
        </row>
        <row r="49">
          <cell r="A49" t="str">
            <v>Dilatación en bronce 5mmx 3Mts</v>
          </cell>
        </row>
        <row r="50">
          <cell r="A50" t="str">
            <v>Dilatación en bronce 5mmx 3Mts</v>
          </cell>
        </row>
        <row r="51">
          <cell r="A51" t="str">
            <v>Dispensador para jabon liquido marca bobrick</v>
          </cell>
        </row>
        <row r="52">
          <cell r="A52" t="str">
            <v>Disolvente</v>
          </cell>
        </row>
        <row r="53">
          <cell r="A53" t="str">
            <v>E</v>
          </cell>
        </row>
        <row r="54">
          <cell r="A54" t="str">
            <v>Enchape pared macedonia blanco brillante 25*43</v>
          </cell>
        </row>
        <row r="55">
          <cell r="A55" t="str">
            <v>Esmalte</v>
          </cell>
        </row>
        <row r="56">
          <cell r="A56" t="str">
            <v xml:space="preserve">Estuco plastico </v>
          </cell>
        </row>
        <row r="57">
          <cell r="A57" t="str">
            <v>Extractor FUTURE 150</v>
          </cell>
        </row>
        <row r="58">
          <cell r="A58" t="str">
            <v>F</v>
          </cell>
        </row>
        <row r="59">
          <cell r="A59" t="str">
            <v>G</v>
          </cell>
        </row>
        <row r="60">
          <cell r="A60" t="str">
            <v>Gancho s paea teja</v>
          </cell>
        </row>
        <row r="61">
          <cell r="A61" t="str">
            <v>Gravilla mona Nº 2</v>
          </cell>
        </row>
        <row r="62">
          <cell r="A62" t="str">
            <v>Gravilla No 2</v>
          </cell>
        </row>
        <row r="63">
          <cell r="A63" t="str">
            <v xml:space="preserve">Grifería lavamanos tipo push individual </v>
          </cell>
        </row>
        <row r="64">
          <cell r="A64" t="str">
            <v>Grifería lavaplatos</v>
          </cell>
        </row>
        <row r="65">
          <cell r="A65" t="str">
            <v>Grifería lavamanos  con sensor de agua fria  metálico cromado, AyA</v>
          </cell>
        </row>
        <row r="66">
          <cell r="A66" t="str">
            <v>H</v>
          </cell>
        </row>
        <row r="67">
          <cell r="A67" t="str">
            <v>I</v>
          </cell>
        </row>
        <row r="68">
          <cell r="A68" t="str">
            <v>J</v>
          </cell>
        </row>
        <row r="69">
          <cell r="A69" t="str">
            <v>K</v>
          </cell>
        </row>
        <row r="70">
          <cell r="A70" t="str">
            <v xml:space="preserve">Kit accesorios Satinado en acero inxidable </v>
          </cell>
        </row>
        <row r="71">
          <cell r="A71" t="str">
            <v xml:space="preserve">L </v>
          </cell>
        </row>
        <row r="72">
          <cell r="A72" t="str">
            <v>Ladrillo prensado Santa Fe</v>
          </cell>
        </row>
        <row r="73">
          <cell r="A73" t="str">
            <v>Lamina de acero inoxidable  (1,22x2,44m)Cal.18  Acabado satinado 1 cara.</v>
          </cell>
        </row>
        <row r="74">
          <cell r="A74" t="str">
            <v>Lamina mueble Formica BT CTF6</v>
          </cell>
        </row>
        <row r="75">
          <cell r="A75" t="str">
            <v>Lamina superboard fibrocemento 10 mm 1.22 x 2.44</v>
          </cell>
        </row>
        <row r="76">
          <cell r="A76" t="str">
            <v>Lámpara de emergencia leed 2x12v / carga 90 minutos</v>
          </cell>
        </row>
        <row r="77">
          <cell r="A77" t="str">
            <v>Laterales base de entre paños</v>
          </cell>
        </row>
        <row r="78">
          <cell r="A78" t="str">
            <v>Lavaplatos redondo Acero inoxidable</v>
          </cell>
        </row>
        <row r="79">
          <cell r="A79" t="str">
            <v>Lija 150</v>
          </cell>
        </row>
        <row r="80">
          <cell r="A80" t="str">
            <v>Llave tipo jardin</v>
          </cell>
        </row>
        <row r="81">
          <cell r="A81" t="str">
            <v xml:space="preserve">M </v>
          </cell>
        </row>
        <row r="82">
          <cell r="A82" t="str">
            <v>Madera seca 0.19*3.96*0.033</v>
          </cell>
        </row>
        <row r="83">
          <cell r="A83" t="str">
            <v>Manija Peralm 0.9 m de 0.15mm</v>
          </cell>
        </row>
        <row r="84">
          <cell r="A84" t="str">
            <v>manijas en acero Inoxidable</v>
          </cell>
        </row>
        <row r="85">
          <cell r="A85" t="str">
            <v>Malla electrosoldada 2.35x6 (18.73Kg)</v>
          </cell>
        </row>
        <row r="86">
          <cell r="A86" t="str">
            <v>Marco de puerta en madera e=,003m, A=,10m, h=2,10m</v>
          </cell>
        </row>
        <row r="87">
          <cell r="A87" t="str">
            <v>Marco de puerta en madera e=,003m, A=,10m, h=2,10m</v>
          </cell>
        </row>
        <row r="88">
          <cell r="A88" t="str">
            <v>Masilla supermastico</v>
          </cell>
        </row>
        <row r="89">
          <cell r="A89" t="str">
            <v>Meson acero inoxidable</v>
          </cell>
        </row>
        <row r="90">
          <cell r="A90" t="str">
            <v>meson Cocina en acero inoxidable 1.20*0.6 m</v>
          </cell>
        </row>
        <row r="91">
          <cell r="A91" t="str">
            <v>Meson granito pulido negro mate a:0.6</v>
          </cell>
        </row>
        <row r="92">
          <cell r="A92" t="str">
            <v>Mortero 1:3</v>
          </cell>
        </row>
        <row r="93">
          <cell r="A93" t="str">
            <v>Morteo 1:4 Impermeabilizado</v>
          </cell>
        </row>
        <row r="94">
          <cell r="A94" t="str">
            <v>Mortero 1:4</v>
          </cell>
        </row>
        <row r="95">
          <cell r="A95" t="str">
            <v>N</v>
          </cell>
        </row>
        <row r="96">
          <cell r="A96" t="str">
            <v>Niples AG de 1/2" para conección</v>
          </cell>
        </row>
        <row r="97">
          <cell r="A97" t="str">
            <v>O</v>
          </cell>
        </row>
        <row r="98">
          <cell r="A98" t="str">
            <v>P</v>
          </cell>
        </row>
        <row r="99">
          <cell r="A99" t="str">
            <v>Paral B9 x 2.44 Cal. 26</v>
          </cell>
        </row>
        <row r="100">
          <cell r="A100" t="str">
            <v>Pared verona blanco 30*60</v>
          </cell>
        </row>
        <row r="101">
          <cell r="A101" t="str">
            <v>Pata en acero inoxidable</v>
          </cell>
        </row>
        <row r="102">
          <cell r="A102" t="str">
            <v>Pavimento conductivo de acuerdo con la norma DIN 51953</v>
          </cell>
        </row>
        <row r="103">
          <cell r="A103" t="str">
            <v>Pegante porcelanico x 25Kg</v>
          </cell>
        </row>
        <row r="104">
          <cell r="A104" t="str">
            <v>Pegante Stonmix latex  (bolsa 25Kg)</v>
          </cell>
        </row>
        <row r="105">
          <cell r="A105" t="str">
            <v>Perfil Omega calibre 26 X 2,44m</v>
          </cell>
        </row>
        <row r="106">
          <cell r="A106" t="str">
            <v>Perfileria cielo raso en aluminio Tee blanca</v>
          </cell>
        </row>
        <row r="107">
          <cell r="A107" t="str">
            <v>Perno de Fijación disparo cod. verde</v>
          </cell>
        </row>
        <row r="108">
          <cell r="A108" t="str">
            <v>Perno ref. 1508</v>
          </cell>
        </row>
        <row r="109">
          <cell r="A109" t="str">
            <v>Piedra Natural china (60x60)Multicolor</v>
          </cell>
        </row>
        <row r="110">
          <cell r="A110" t="str">
            <v>Pintura Exterior Tipo Koraza</v>
          </cell>
        </row>
        <row r="111">
          <cell r="A111" t="str">
            <v>Pintura Vinilo Tipo I</v>
          </cell>
        </row>
        <row r="112">
          <cell r="A112" t="str">
            <v>Pintura Vinilo Tipo III</v>
          </cell>
        </row>
        <row r="113">
          <cell r="A113" t="str">
            <v>Pintura anticorrosiva</v>
          </cell>
        </row>
        <row r="114">
          <cell r="A114" t="str">
            <v>Piso pared 20*20 blanco</v>
          </cell>
        </row>
        <row r="115">
          <cell r="A115" t="str">
            <v>Piso Antiestático Sobre puesto plastico</v>
          </cell>
        </row>
        <row r="116">
          <cell r="A116" t="str">
            <v>Placa Dry Wall de 1/2" de 1.22x2.44</v>
          </cell>
        </row>
        <row r="117">
          <cell r="A117" t="str">
            <v>Placa Dry Wall RH de 1/2" de 1.22x2.44</v>
          </cell>
        </row>
        <row r="118">
          <cell r="A118" t="str">
            <v xml:space="preserve">Placa steel deck 2" GRADO 40 .94x 6.1 </v>
          </cell>
        </row>
        <row r="119">
          <cell r="A119" t="str">
            <v>Poceta en acero Inoxidable</v>
          </cell>
        </row>
        <row r="120">
          <cell r="A120" t="str">
            <v>Porcelanato Avenue gris 60*60</v>
          </cell>
        </row>
        <row r="121">
          <cell r="A121" t="str">
            <v>Porcelanato beige mate plano 60x60</v>
          </cell>
        </row>
        <row r="122">
          <cell r="A122" t="str">
            <v>Porcelanato Doble trafico urban gris 49*49</v>
          </cell>
        </row>
        <row r="123">
          <cell r="A123" t="str">
            <v>Porcelanato doble trafico urban perla corona 49*49</v>
          </cell>
        </row>
        <row r="124">
          <cell r="A124" t="str">
            <v>Porcelanato gran formato beige mate plano 1,00x3,00</v>
          </cell>
        </row>
        <row r="125">
          <cell r="A125" t="str">
            <v>Porcelanato Linex negro 60*60</v>
          </cell>
        </row>
        <row r="126">
          <cell r="A126" t="str">
            <v>Porcelanato linex negro corona 28.2*56.4</v>
          </cell>
        </row>
        <row r="127">
          <cell r="A127" t="str">
            <v>Porcelanato Urban GrIs 60*60</v>
          </cell>
        </row>
        <row r="128">
          <cell r="A128" t="str">
            <v>Puerta Batiente en Vidrio templado 10mm (0,75x2,09m)Pivotes inferior y superior, cerradura especial.(incluye pelicula polarizado tipo sandblasting)</v>
          </cell>
        </row>
        <row r="129">
          <cell r="A129" t="str">
            <v>Puerta con marco en madera, entamborada lisa (1,00x2,10m)</v>
          </cell>
        </row>
        <row r="130">
          <cell r="A130" t="str">
            <v>Puerta de dos hojas batiente, de 2,09 mts x 1.50 mts, en vidrio templado de 10 mm incoloro con pelicula de polarizado tipo sandblasting, pivotes en la parte superior e inferior</v>
          </cell>
        </row>
        <row r="131">
          <cell r="A131" t="str">
            <v>Puerta de dos hojas batiente, de 2,75 mts x 1.47 mts, en vidrio templado de 10 mm incoloro con pelicula de polarizado tipo sandblasting, pivotes en la parte superior e inferior</v>
          </cell>
        </row>
        <row r="132">
          <cell r="A132" t="str">
            <v>Puerta de dos hojas batiente, de 2,86 mts x 1.90 mts, en vidrio templado de 10 mm incoloro con pelicula de polarizado tipo sandblasting, pivotes en la parte superior e inferior</v>
          </cell>
        </row>
        <row r="133">
          <cell r="A133" t="str">
            <v xml:space="preserve">Puerta de una hoja batiente según diseño, de 2,09 x 0,90mts en  vidrio templado10 mm  incoloro con pelicula de polarizado tipo sandblasting, pivotes en la parte superior e inferior </v>
          </cell>
        </row>
        <row r="134">
          <cell r="A134" t="str">
            <v xml:space="preserve">Puerta de una hoja batiente según diseño, de 2,86 x 0,90mts en  vidrio templado10 mm  incoloro con pelicula de polarizado tipo sandblasting, pivotes en la parte superior e inferior </v>
          </cell>
        </row>
        <row r="135">
          <cell r="A135" t="str">
            <v xml:space="preserve">Puerta de una hoja batiente según diseño, de 2,40 x 0,90mts en  vidrio templado10 mm  incoloro con pelicula de polarizado tipo sandblasting, pivotes en la parte superior e inferior </v>
          </cell>
        </row>
        <row r="136">
          <cell r="A136" t="str">
            <v xml:space="preserve">Puerta Madera </v>
          </cell>
        </row>
        <row r="137">
          <cell r="A137" t="str">
            <v>Puerta Tablemac Salvaje</v>
          </cell>
        </row>
        <row r="138">
          <cell r="A138" t="str">
            <v>Puntilla con cabeza 3/8"</v>
          </cell>
        </row>
        <row r="139">
          <cell r="A139" t="str">
            <v>Q</v>
          </cell>
        </row>
        <row r="140">
          <cell r="A140" t="str">
            <v>R</v>
          </cell>
        </row>
        <row r="141">
          <cell r="A141" t="str">
            <v>Repisa madera ordinario (0,08x0,04x3,00m)</v>
          </cell>
        </row>
        <row r="142">
          <cell r="A142" t="str">
            <v>S</v>
          </cell>
        </row>
        <row r="143">
          <cell r="A143" t="str">
            <v>Salpicadero</v>
          </cell>
        </row>
        <row r="144">
          <cell r="A144" t="str">
            <v>Secador eléctrico para manos tipo manos libres, Turbo</v>
          </cell>
        </row>
        <row r="145">
          <cell r="A145" t="str">
            <v>sellador Baños *300 ml y cocinas</v>
          </cell>
        </row>
        <row r="146">
          <cell r="A146" t="str">
            <v>Sellador FILA MP/90 (gl 5Lt)</v>
          </cell>
        </row>
        <row r="147">
          <cell r="A147" t="str">
            <v>Silicona Vidrios y Aluminio x 50 ml</v>
          </cell>
        </row>
        <row r="148">
          <cell r="A148" t="str">
            <v>Soporte para tv plasma lcd 26" - 55" con brazo extensible</v>
          </cell>
        </row>
        <row r="149">
          <cell r="A149" t="str">
            <v>Stonmix Boquilla latex caja 5Kg</v>
          </cell>
        </row>
        <row r="150">
          <cell r="A150" t="str">
            <v>Suministro e instalación de Cielo raso en fibra mineral lamina recedido 61 x 61 Hunterdouglas</v>
          </cell>
        </row>
        <row r="151">
          <cell r="A151" t="str">
            <v>Suministro e instalacion de Vidrio templado de 10mm (Incluye estructura y herrajes en acero)</v>
          </cell>
        </row>
        <row r="152">
          <cell r="A152" t="str">
            <v>Suministro e instalacion de Vidrio templado h: 2,20m de 10mm (Incluye perfil en u)</v>
          </cell>
        </row>
        <row r="153">
          <cell r="A153" t="str">
            <v>Suministro e instalcion de Pórtico de acceso (h:2,34x2,00m)en acero Inoxidable, (seccion de 0,25x1,00)acabado satinado una cara cal.18, Según diseño. Incluye estructura y elementos de anclaje y soporte.</v>
          </cell>
        </row>
        <row r="154">
          <cell r="A154" t="str">
            <v>T</v>
          </cell>
        </row>
        <row r="155">
          <cell r="A155" t="str">
            <v>Tapa de caja de inspección incluye concreto y acero</v>
          </cell>
        </row>
        <row r="156">
          <cell r="A156" t="str">
            <v>Tapete con basse en vinilo</v>
          </cell>
        </row>
        <row r="157">
          <cell r="A157" t="str">
            <v>Teja ETERNIT #4 fibrocemennto  gris perfil 7</v>
          </cell>
        </row>
        <row r="158">
          <cell r="A158" t="str">
            <v>Tiner</v>
          </cell>
        </row>
        <row r="159">
          <cell r="A159" t="str">
            <v>Tornillo  6 x 1 lamina</v>
          </cell>
        </row>
        <row r="160">
          <cell r="A160" t="str">
            <v>Tornillo  7 X 7/16 estructura</v>
          </cell>
        </row>
        <row r="161">
          <cell r="A161" t="str">
            <v>Tornillo de 3/8 incluye arandela</v>
          </cell>
        </row>
        <row r="162">
          <cell r="A162" t="str">
            <v>Tuberia Acero galvanizada 2 1/2"</v>
          </cell>
        </row>
        <row r="163">
          <cell r="A163" t="str">
            <v>U</v>
          </cell>
        </row>
        <row r="164">
          <cell r="A164" t="str">
            <v xml:space="preserve">Unidad de aire acondicionado tipo cassette de 4 vías  de capacidad 24.000 BTU/H, marca LG ELECTRONICS o equivalente, 220V/3F/60HZ  REFRIGERANTE R22 </v>
          </cell>
        </row>
        <row r="165">
          <cell r="A165" t="str">
            <v>V</v>
          </cell>
        </row>
        <row r="166">
          <cell r="A166" t="str">
            <v>Vidrio laminado de 10 mm con pelicula UV azul (0.6*3.60)</v>
          </cell>
        </row>
        <row r="167">
          <cell r="A167" t="str">
            <v>Vidrio laminado de 10 mm con pelicula UV azul (0.6*2.92)</v>
          </cell>
        </row>
        <row r="168">
          <cell r="A168" t="str">
            <v>Vidrio laminado de 10 mm con pelicula UV hielo</v>
          </cell>
        </row>
        <row r="169">
          <cell r="A169" t="str">
            <v>Vidrio laminado de 10 mm con pelicula UV cristal</v>
          </cell>
        </row>
        <row r="170">
          <cell r="A170" t="str">
            <v>Vidrio color blanco coco</v>
          </cell>
        </row>
        <row r="171">
          <cell r="A171" t="str">
            <v>Vidrio crudo ventana</v>
          </cell>
        </row>
        <row r="172">
          <cell r="A172" t="str">
            <v>Vigueta cielo raso Drywall Cal.26</v>
          </cell>
        </row>
        <row r="173">
          <cell r="A173" t="str">
            <v>W</v>
          </cell>
        </row>
        <row r="174">
          <cell r="A174" t="str">
            <v>X</v>
          </cell>
        </row>
        <row r="175">
          <cell r="A175" t="str">
            <v>Y</v>
          </cell>
        </row>
        <row r="176">
          <cell r="A176" t="str">
            <v>Yeso</v>
          </cell>
        </row>
        <row r="177">
          <cell r="A177" t="str">
            <v>Z</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row r="187">
          <cell r="A187">
            <v>0</v>
          </cell>
        </row>
        <row r="188">
          <cell r="A188">
            <v>0</v>
          </cell>
        </row>
        <row r="189">
          <cell r="A189">
            <v>0</v>
          </cell>
        </row>
        <row r="190">
          <cell r="A190">
            <v>0</v>
          </cell>
        </row>
        <row r="191">
          <cell r="A191">
            <v>0</v>
          </cell>
        </row>
      </sheetData>
      <sheetData sheetId="8" refreshError="1"/>
      <sheetData sheetId="9" refreshError="1"/>
      <sheetData sheetId="10" refreshError="1"/>
      <sheetData sheetId="11" refreshError="1"/>
      <sheetData sheetId="1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TIVIDADES"/>
      <sheetName val="DATOS DE ENTRADA"/>
      <sheetName val="PPTO"/>
      <sheetName val="APU"/>
      <sheetName val="APU ANIDADO"/>
      <sheetName val="HERRAMIENTAS Y EQUIPOS"/>
      <sheetName val="LISTA DE MATERIALES"/>
      <sheetName val="TRANSPORTE"/>
      <sheetName val="Salarios"/>
      <sheetName val="Cuadrillas"/>
      <sheetName val="BD"/>
    </sheetNames>
    <sheetDataSet>
      <sheetData sheetId="0" refreshError="1"/>
      <sheetData sheetId="1" refreshError="1"/>
      <sheetData sheetId="2" refreshError="1"/>
      <sheetData sheetId="3" refreshError="1"/>
      <sheetData sheetId="4" refreshError="1"/>
      <sheetData sheetId="5" refreshError="1"/>
      <sheetData sheetId="6">
        <row r="3">
          <cell r="A3" t="str">
            <v>Lamina superboard fibrocemento 10 mm 1.22 x 2.44</v>
          </cell>
        </row>
        <row r="4">
          <cell r="A4" t="str">
            <v>Perfil Omega calibre 26 X 2,44m</v>
          </cell>
        </row>
        <row r="5">
          <cell r="A5" t="str">
            <v>Canal B9 x 2.44 Cal. 26</v>
          </cell>
        </row>
        <row r="6">
          <cell r="A6" t="str">
            <v>Paral B9 x 2.44 Cal. 26</v>
          </cell>
        </row>
        <row r="7">
          <cell r="A7" t="str">
            <v>Perno de Fijación disparo cod. verde</v>
          </cell>
        </row>
        <row r="8">
          <cell r="A8" t="str">
            <v>Perno ref. 1508</v>
          </cell>
        </row>
        <row r="9">
          <cell r="A9" t="str">
            <v>Tornillo  7 X 7/16 estructura</v>
          </cell>
        </row>
        <row r="10">
          <cell r="A10" t="str">
            <v>Tornillo  6 x 1 lamina</v>
          </cell>
        </row>
        <row r="11">
          <cell r="A11" t="str">
            <v>Cinta metálica topex rollo x 30 m</v>
          </cell>
        </row>
        <row r="12">
          <cell r="A12" t="str">
            <v xml:space="preserve">Cinta malla de fibra de vidrio (90 m.) </v>
          </cell>
        </row>
        <row r="13">
          <cell r="A13" t="str">
            <v xml:space="preserve">Cinta papel rollo  (75 m.) </v>
          </cell>
        </row>
        <row r="14">
          <cell r="A14" t="str">
            <v>Lija 150</v>
          </cell>
        </row>
        <row r="15">
          <cell r="A15" t="str">
            <v>Pintura Vinilo Tipo I</v>
          </cell>
        </row>
        <row r="16">
          <cell r="A16" t="str">
            <v>Pintura Vinilo Tipo III</v>
          </cell>
        </row>
        <row r="17">
          <cell r="A17" t="str">
            <v>Masilla supermastico</v>
          </cell>
        </row>
        <row r="18">
          <cell r="A18" t="str">
            <v xml:space="preserve">Angulo metálico 2x1/4  </v>
          </cell>
        </row>
        <row r="19">
          <cell r="A19" t="str">
            <v>Pintura Exterior Tipo Koraza</v>
          </cell>
        </row>
        <row r="20">
          <cell r="A20" t="str">
            <v>Lámpara de emergencia leed 2x12v / carga 90 minutos</v>
          </cell>
        </row>
        <row r="21">
          <cell r="A21" t="str">
            <v>Cable encauchetado 2x16+16t awg</v>
          </cell>
        </row>
        <row r="22">
          <cell r="A22" t="str">
            <v>Clavija (enchufe) 3 patas</v>
          </cell>
        </row>
        <row r="23">
          <cell r="A23" t="str">
            <v>Conector tornillo 3 líneas</v>
          </cell>
        </row>
        <row r="24">
          <cell r="A24" t="str">
            <v>Alambre negro Cal. 18</v>
          </cell>
        </row>
        <row r="25">
          <cell r="A25" t="str">
            <v>Acero de refuerzo 60000 PSI</v>
          </cell>
        </row>
        <row r="26">
          <cell r="A26" t="str">
            <v>Arena de rio</v>
          </cell>
        </row>
        <row r="27">
          <cell r="A27" t="str">
            <v>Repisa madera ordinario (0,08x0,04x3,00m)</v>
          </cell>
        </row>
        <row r="28">
          <cell r="A28" t="str">
            <v>Puntilla con cabeza 3/8"</v>
          </cell>
        </row>
        <row r="29">
          <cell r="A29" t="str">
            <v>Cemento Gris</v>
          </cell>
        </row>
        <row r="30">
          <cell r="A30" t="str">
            <v>Ladrillo prensado esmaltado</v>
          </cell>
        </row>
        <row r="31">
          <cell r="A31" t="str">
            <v>ladrillo cocido rustico</v>
          </cell>
        </row>
        <row r="32">
          <cell r="A32" t="str">
            <v>Ladrillo perforado comun</v>
          </cell>
        </row>
        <row r="33">
          <cell r="A33" t="str">
            <v>Ladrillo perforado esmaltado</v>
          </cell>
        </row>
        <row r="34">
          <cell r="A34" t="str">
            <v>Ladrillo Arcilla H:10</v>
          </cell>
        </row>
        <row r="35">
          <cell r="A35" t="str">
            <v>Ladrillo Arcilla H:15</v>
          </cell>
        </row>
        <row r="36">
          <cell r="A36" t="str">
            <v>Porcelanato beige mate plano 60x60</v>
          </cell>
        </row>
        <row r="37">
          <cell r="A37" t="str">
            <v>Porcelanato gran formato beige mate plano 1,00x3,00</v>
          </cell>
        </row>
        <row r="38">
          <cell r="A38" t="str">
            <v>Pegante porcelanico x 25Kg</v>
          </cell>
        </row>
        <row r="39">
          <cell r="A39" t="str">
            <v xml:space="preserve">Boquilla concolor </v>
          </cell>
        </row>
        <row r="40">
          <cell r="A40" t="str">
            <v>Dilataciòn plastica L:2,4m</v>
          </cell>
        </row>
        <row r="41">
          <cell r="A41" t="str">
            <v xml:space="preserve"> Perfiles de aluminio anodinado mate natural</v>
          </cell>
        </row>
        <row r="42">
          <cell r="A42" t="str">
            <v>Tornilleria y anclajes recomendados por el fabricante</v>
          </cell>
        </row>
        <row r="43">
          <cell r="A43" t="str">
            <v xml:space="preserve"> Vidrio crudo de 4mm. (superior)</v>
          </cell>
        </row>
        <row r="44">
          <cell r="A44" t="str">
            <v>Alfajia en aluminio.</v>
          </cell>
        </row>
        <row r="45">
          <cell r="A45" t="str">
            <v>Empaques triangulares y en forma de cuña.</v>
          </cell>
        </row>
        <row r="46">
          <cell r="A46" t="str">
            <v>Accesorios en brazos de apertura de 8”, 10”  y 12” en aluminio</v>
          </cell>
        </row>
        <row r="47">
          <cell r="A47" t="str">
            <v>Manija(s) en aluminio.</v>
          </cell>
        </row>
      </sheetData>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RIABLES"/>
      <sheetName val="PERSONAL"/>
      <sheetName val="Tarifa MT"/>
      <sheetName val="FP"/>
      <sheetName val="IMPUESTOS"/>
      <sheetName val="AIU"/>
      <sheetName val="TOTAL OBRA"/>
      <sheetName val="FM (2)"/>
      <sheetName val="FM Mínimo"/>
      <sheetName val="COSTEO FM"/>
      <sheetName val="IPC"/>
      <sheetName val="Ensayos Laboratorio"/>
      <sheetName val="PTOxCAP"/>
      <sheetName val="PRESUPUESTO"/>
      <sheetName val="A.P.U."/>
      <sheetName val="101"/>
      <sheetName val="103"/>
      <sheetName val="104"/>
      <sheetName val="105"/>
      <sheetName val="106"/>
      <sheetName val="107"/>
      <sheetName val="108"/>
      <sheetName val="109"/>
      <sheetName val="110"/>
      <sheetName val="111"/>
      <sheetName val="112"/>
      <sheetName val="113"/>
      <sheetName val="114"/>
      <sheetName val="115"/>
      <sheetName val="201"/>
      <sheetName val="202"/>
      <sheetName val="301"/>
      <sheetName val="302"/>
      <sheetName val="303"/>
      <sheetName val="304"/>
      <sheetName val="305"/>
      <sheetName val="306"/>
      <sheetName val="307"/>
      <sheetName val="308"/>
      <sheetName val="401"/>
      <sheetName val="402"/>
      <sheetName val="403"/>
      <sheetName val="Hoja4 (28)"/>
      <sheetName val="Hoja4 (29)"/>
      <sheetName val="Hoja4 (30)"/>
      <sheetName val="Hoja4 (31)"/>
      <sheetName val="Hoja4 (32)"/>
      <sheetName val="Hoja4 (33)"/>
      <sheetName val="Hoja4 (34)"/>
      <sheetName val="Hoja4 (35)"/>
      <sheetName val="Hoja4 (36)"/>
      <sheetName val="Hoja4 (37)"/>
      <sheetName val="Hoja4 (38)"/>
      <sheetName val="Hoja4 (39)"/>
      <sheetName val="Hoja4 (40)"/>
      <sheetName val="Hoja4 (41)"/>
      <sheetName val="Hoja4 (42)"/>
      <sheetName val="Hoja4 (43)"/>
      <sheetName val="Hoja4 (44)"/>
      <sheetName val="Hoja4 (45)"/>
      <sheetName val="Hoja4 (46)"/>
      <sheetName val="Hoja4 (47)"/>
      <sheetName val="Hoja4 (48)"/>
      <sheetName val="Hoja4 (49)"/>
      <sheetName val="Hoja4 (50)"/>
      <sheetName val="Hoja4 (51)"/>
      <sheetName val="Hoja4 (52)"/>
      <sheetName val="Hoja4 (53)"/>
      <sheetName val="Hoja4 (54)"/>
      <sheetName val="Hoja4 (55)"/>
      <sheetName val="Hoja4 (56)"/>
      <sheetName val="Hoja4 (57)"/>
      <sheetName val="Hoja4 (58)"/>
      <sheetName val="Hoja4 (59)"/>
      <sheetName val="Hoja4 (60)"/>
      <sheetName val="Hoja4 (61)"/>
      <sheetName val="Hoja4 (62)"/>
      <sheetName val="Hoja4 (63)"/>
      <sheetName val="Hoja4 (64)"/>
      <sheetName val="Hoja4 (65)"/>
      <sheetName val="Hoja4 (66)"/>
      <sheetName val="Hoja4 (67)"/>
      <sheetName val="Hoja4 (68)"/>
      <sheetName val="Hoja4 (69)"/>
      <sheetName val="Hoja4 (70)"/>
      <sheetName val="Convencionales"/>
      <sheetName val="Alta Resistencia"/>
      <sheetName val="Pavimentos"/>
      <sheetName val="Morteros"/>
      <sheetName val="Peso Volumétrico"/>
      <sheetName val="Duracret"/>
      <sheetName val="Autocompactado"/>
      <sheetName val="Dosificación"/>
      <sheetName val="ADITIVOS"/>
      <sheetName val="lista nueva"/>
      <sheetName val="Inc vs lista ant"/>
      <sheetName val="Inc. x caract"/>
      <sheetName val="LA CABAÑA BOS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rifa MT"/>
      <sheetName val="FP"/>
      <sheetName val="PERSONAL"/>
      <sheetName val="IMPUESTOS"/>
      <sheetName val="AIU"/>
      <sheetName val="TOTAL OBRA"/>
      <sheetName val="FM (2)"/>
      <sheetName val="FM Mínimo"/>
      <sheetName val="COSTEO FM"/>
      <sheetName val="IPC"/>
      <sheetName val="Ensayos Laboratorio"/>
      <sheetName val="PTOxCAP"/>
      <sheetName val="PRESUPUESTO"/>
      <sheetName val="A.P.U."/>
      <sheetName val="VARIABLES"/>
      <sheetName val="101"/>
      <sheetName val="103"/>
      <sheetName val="104"/>
      <sheetName val="105"/>
      <sheetName val="106"/>
      <sheetName val="107"/>
      <sheetName val="108"/>
      <sheetName val="109"/>
      <sheetName val="110"/>
      <sheetName val="111"/>
      <sheetName val="112"/>
      <sheetName val="113"/>
      <sheetName val="114"/>
      <sheetName val="115"/>
      <sheetName val="201"/>
      <sheetName val="202"/>
      <sheetName val="301"/>
      <sheetName val="302"/>
      <sheetName val="303"/>
      <sheetName val="304"/>
      <sheetName val="305"/>
      <sheetName val="306"/>
      <sheetName val="307"/>
      <sheetName val="308"/>
      <sheetName val="401"/>
      <sheetName val="402"/>
      <sheetName val="403"/>
      <sheetName val="Hoja4 (28)"/>
      <sheetName val="Hoja4 (29)"/>
      <sheetName val="Hoja4 (30)"/>
      <sheetName val="Hoja4 (31)"/>
      <sheetName val="Hoja4 (32)"/>
      <sheetName val="Hoja4 (33)"/>
      <sheetName val="Hoja4 (34)"/>
      <sheetName val="Hoja4 (35)"/>
      <sheetName val="Hoja4 (36)"/>
      <sheetName val="Hoja4 (37)"/>
      <sheetName val="Hoja4 (38)"/>
      <sheetName val="Hoja4 (39)"/>
      <sheetName val="Hoja4 (40)"/>
      <sheetName val="Hoja4 (41)"/>
      <sheetName val="Hoja4 (42)"/>
      <sheetName val="Hoja4 (43)"/>
      <sheetName val="Hoja4 (44)"/>
      <sheetName val="Hoja4 (45)"/>
      <sheetName val="Hoja4 (46)"/>
      <sheetName val="Hoja4 (47)"/>
      <sheetName val="Hoja4 (48)"/>
      <sheetName val="Hoja4 (49)"/>
      <sheetName val="Hoja4 (50)"/>
      <sheetName val="Hoja4 (51)"/>
      <sheetName val="Hoja4 (52)"/>
      <sheetName val="Hoja4 (53)"/>
      <sheetName val="Hoja4 (54)"/>
      <sheetName val="Hoja4 (55)"/>
      <sheetName val="Hoja4 (56)"/>
      <sheetName val="Hoja4 (57)"/>
      <sheetName val="Hoja4 (58)"/>
      <sheetName val="Hoja4 (59)"/>
      <sheetName val="Hoja4 (60)"/>
      <sheetName val="Hoja4 (61)"/>
      <sheetName val="Hoja4 (62)"/>
      <sheetName val="Hoja4 (63)"/>
      <sheetName val="Hoja4 (64)"/>
      <sheetName val="Hoja4 (65)"/>
      <sheetName val="Hoja4 (66)"/>
      <sheetName val="Hoja4 (67)"/>
      <sheetName val="Hoja4 (68)"/>
      <sheetName val="Hoja4 (69)"/>
      <sheetName val="Hoja4 (70)"/>
      <sheetName val="Convencionales"/>
      <sheetName val="Alta Resistencia"/>
      <sheetName val="Pavimentos"/>
      <sheetName val="Morteros"/>
      <sheetName val="Peso Volumétrico"/>
      <sheetName val="Duracret"/>
      <sheetName val="Autocompactado"/>
      <sheetName val="Dosificación"/>
      <sheetName val="ADITIVOS"/>
      <sheetName val="lista nueva"/>
      <sheetName val="Inc vs lista ant"/>
      <sheetName val="Inc. x caract"/>
      <sheetName val="LA CABAÑA BOSA"/>
    </sheetNames>
    <sheetDataSet>
      <sheetData sheetId="0" refreshError="1"/>
      <sheetData sheetId="1" refreshError="1"/>
      <sheetData sheetId="2" refreshError="1">
        <row r="8">
          <cell r="D8">
            <v>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6">
          <cell r="C6" t="str">
            <v>125895</v>
          </cell>
        </row>
        <row r="7">
          <cell r="C7" t="str">
            <v>FEBRERO DE 2002</v>
          </cell>
        </row>
        <row r="8">
          <cell r="C8" t="str">
            <v>ADECUACION DEL LOCAL CONCESION UNICENTRO PARA SPEED ZONE, POR EL SISTEMA DE PRECIOS UNITARIOS FIJOS - CLAUDIA MENDEZ</v>
          </cell>
        </row>
        <row r="9">
          <cell r="C9" t="str">
            <v>ESTRADA, NOVOA, ARIAS &amp; ASOCIADOS LTDA.</v>
          </cell>
        </row>
        <row r="10">
          <cell r="C10" t="str">
            <v>JAIME W. ESTRADA SARMIENTO</v>
          </cell>
        </row>
        <row r="11">
          <cell r="C11" t="str">
            <v>CLAUDIA MENDEZ</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
      <sheetName val="AIU Nuevo"/>
      <sheetName val="0,0,0"/>
      <sheetName val="ANALISIS AIU"/>
      <sheetName val="Cuadro Resumen"/>
      <sheetName val="Resumen m2"/>
      <sheetName val="DOTACIÓN"/>
      <sheetName val="Datos entrada"/>
      <sheetName val="Salarios"/>
      <sheetName val="Cuadrillas"/>
      <sheetName val="Trans"/>
      <sheetName val="Equ"/>
      <sheetName val="Mat"/>
      <sheetName val="Mort 1-3"/>
      <sheetName val="Mort 1-3 Imper"/>
      <sheetName val="Mort 1-4"/>
      <sheetName val="Mort 1-4 Imper"/>
      <sheetName val="Mort 1-5"/>
      <sheetName val="Mort 1-7"/>
      <sheetName val="Concr 1,500"/>
      <sheetName val="Concr 2,000"/>
      <sheetName val="Concr 2,500"/>
      <sheetName val="Concr 3,000"/>
      <sheetName val="Concr 3,500"/>
      <sheetName val="Concr 4,000 "/>
      <sheetName val=" Acero Refuerzo 37000"/>
      <sheetName val=" Acero Refuerzo 60000"/>
      <sheetName val=" Malla Electrosoldada "/>
      <sheetName val="P Eléctrico"/>
      <sheetName val="P Agua Fria"/>
      <sheetName val="P Sanitario"/>
      <sheetName val="Granito pulido "/>
      <sheetName val="Marcos puerta"/>
      <sheetName val="Marcos ventana"/>
      <sheetName val="1,1,1"/>
      <sheetName val="1,1,2"/>
      <sheetName val="1,1,3"/>
      <sheetName val="1,1,4"/>
      <sheetName val="1,1,6"/>
      <sheetName val="1,1,7"/>
      <sheetName val="1,2,1"/>
      <sheetName val="1,2,2"/>
      <sheetName val="1,3,1"/>
      <sheetName val="1,3,2"/>
      <sheetName val="1,3,3"/>
      <sheetName val="1,3,4"/>
      <sheetName val="1,3,5"/>
      <sheetName val="1,3,6"/>
      <sheetName val="1,3,7"/>
      <sheetName val="1,3,8"/>
      <sheetName val="1,4,2"/>
      <sheetName val="1,4,3"/>
      <sheetName val="1,4,4"/>
      <sheetName val="1,4,5"/>
      <sheetName val="1,4,6"/>
      <sheetName val="1,4,8"/>
      <sheetName val="2,1,1"/>
      <sheetName val="2,1,2"/>
      <sheetName val="2,1,3"/>
      <sheetName val="2,1,5"/>
      <sheetName val="2,1,6"/>
      <sheetName val="2,1,7"/>
      <sheetName val="2,1,8"/>
      <sheetName val="2,1,9"/>
      <sheetName val="2,1,10"/>
      <sheetName val="2,1,11"/>
      <sheetName val="2,2,1"/>
      <sheetName val="2,2,2"/>
      <sheetName val="2,2,3"/>
      <sheetName val="2,2,4"/>
      <sheetName val="2,2,5"/>
      <sheetName val="2,2,7"/>
      <sheetName val="2,2,6,1"/>
      <sheetName val="2,2,6,2"/>
      <sheetName val="2,2,6,3"/>
      <sheetName val="2,2,6,4"/>
      <sheetName val="2,2,6,5"/>
      <sheetName val="2,2,8"/>
      <sheetName val="2,2,9"/>
      <sheetName val="2,2,10"/>
      <sheetName val="2,2,11"/>
      <sheetName val="2,2,12"/>
      <sheetName val="2,3,1"/>
      <sheetName val="2,3,2"/>
      <sheetName val="2,3,3"/>
      <sheetName val="2,4,1"/>
      <sheetName val="2,4,2"/>
      <sheetName val="2,4,3"/>
      <sheetName val="2,4,4"/>
      <sheetName val="3,1,1"/>
      <sheetName val="3,1,2"/>
      <sheetName val="3,1,3"/>
      <sheetName val="3,1,4"/>
      <sheetName val="3,1,5"/>
      <sheetName val="3,1,6"/>
      <sheetName val="3,1,7"/>
      <sheetName val="3,1,8"/>
      <sheetName val="3,2,1"/>
      <sheetName val="3,2,2"/>
      <sheetName val="3,2,3"/>
      <sheetName val="3,2,4"/>
      <sheetName val="3,2,5"/>
      <sheetName val="3,2,6"/>
      <sheetName val="3,3,1"/>
      <sheetName val="3,3,2"/>
      <sheetName val="3,3,3"/>
      <sheetName val="3,3,4"/>
      <sheetName val="3,3,5"/>
      <sheetName val="3,3,6"/>
      <sheetName val="3,4,1"/>
      <sheetName val="3,4,2"/>
      <sheetName val="3,4,3"/>
      <sheetName val="3,4,4"/>
      <sheetName val="3,4,6"/>
      <sheetName val="3,4,7"/>
      <sheetName val="3,4,8"/>
      <sheetName val="3,4,9"/>
      <sheetName val="3,5,1"/>
      <sheetName val="3,5,2"/>
      <sheetName val="3,5,3"/>
      <sheetName val="3,5,4"/>
      <sheetName val="3,5,5"/>
      <sheetName val="3,6,2"/>
      <sheetName val="4,1,1"/>
      <sheetName val="4,1,2"/>
      <sheetName val="4,1,3"/>
      <sheetName val="4,2,1"/>
      <sheetName val="4,2,2"/>
      <sheetName val="4,2,3"/>
      <sheetName val="4,3,1"/>
      <sheetName val="4,3,2"/>
      <sheetName val="4,3,3"/>
      <sheetName val="4,3,4"/>
      <sheetName val="4,3,6"/>
      <sheetName val="4,3,7"/>
      <sheetName val="4,3,8"/>
      <sheetName val="4,3,9"/>
      <sheetName val="4,3,10"/>
      <sheetName val="4,4,1"/>
      <sheetName val="4,4,2"/>
      <sheetName val="4,4,3"/>
      <sheetName val="4,4,4"/>
      <sheetName val="4,4,5"/>
      <sheetName val="4,5,1"/>
      <sheetName val="4,5,2"/>
      <sheetName val="4,5,3"/>
      <sheetName val="4,6,1,1"/>
      <sheetName val="4,6,2,3"/>
      <sheetName val="4,6,2,4"/>
      <sheetName val="4,6,2,5"/>
      <sheetName val="5,1,1"/>
      <sheetName val="5,1,2"/>
      <sheetName val="5,1,3"/>
      <sheetName val="5,1,5"/>
      <sheetName val="5,1,6"/>
      <sheetName val="5,1,7"/>
      <sheetName val="5,2,1"/>
      <sheetName val="5,2,2"/>
      <sheetName val="5,2,3"/>
      <sheetName val="5,2,4"/>
      <sheetName val="5,2,6"/>
      <sheetName val="5,3,1"/>
      <sheetName val="5,3,3"/>
      <sheetName val="5,3,4"/>
      <sheetName val="5,4,1"/>
      <sheetName val="5,4,2"/>
      <sheetName val="5,5,1"/>
      <sheetName val="5,5,2"/>
      <sheetName val="5,5,3"/>
      <sheetName val="5,5,4"/>
      <sheetName val="5,6,1"/>
      <sheetName val="6,1,1"/>
      <sheetName val="6,1,2"/>
      <sheetName val="6,1,3"/>
      <sheetName val="6,1,8"/>
      <sheetName val="6,1,9"/>
      <sheetName val="6,1,10"/>
      <sheetName val="6,1,11"/>
      <sheetName val="6,1,14"/>
      <sheetName val="6,1,15"/>
      <sheetName val="6,1,17"/>
      <sheetName val="6,1,18"/>
      <sheetName val="6,1,19"/>
      <sheetName val="6,1,24"/>
      <sheetName val="6,2,1"/>
      <sheetName val="6,2,2"/>
      <sheetName val="6,2,3"/>
      <sheetName val="6,2,5"/>
      <sheetName val="6,2,8"/>
      <sheetName val="6,2,9"/>
      <sheetName val="6,2,10"/>
      <sheetName val="6,2,11"/>
      <sheetName val="6,2,12"/>
      <sheetName val="6,2,13"/>
      <sheetName val="7,1,1,1"/>
      <sheetName val="7,1,1,2"/>
      <sheetName val="7,1,1,5"/>
      <sheetName val="7,1,1,6"/>
      <sheetName val="7,1,1,7"/>
      <sheetName val="7,1,1,8"/>
      <sheetName val="7,1,2,1"/>
      <sheetName val="7,1,2,2"/>
      <sheetName val="7,1,2,3"/>
      <sheetName val="7,1,2,4"/>
      <sheetName val="7,1,3,1 "/>
      <sheetName val="7,1,3,2"/>
      <sheetName val="7,1,3,3"/>
      <sheetName val="7,1,3,4"/>
      <sheetName val="7,1,3,5"/>
      <sheetName val="7,1,3,6"/>
      <sheetName val="7,1,3,7"/>
      <sheetName val="7,1,3,8"/>
      <sheetName val="7,1,4,1"/>
      <sheetName val="7,1,4,2"/>
      <sheetName val="7,1,4,3"/>
      <sheetName val="7,1,4,4"/>
      <sheetName val="7,1,4,5"/>
      <sheetName val="7,1,4,6"/>
      <sheetName val="7,1,4,7"/>
      <sheetName val="7,1,4,8"/>
      <sheetName val="7,1,5,1"/>
      <sheetName val="7,1,5,2"/>
      <sheetName val="7,1,5,3"/>
      <sheetName val="7,1,5,4"/>
      <sheetName val="7,1,5,5"/>
      <sheetName val="7,1,5,6"/>
      <sheetName val="7,1,5,8"/>
      <sheetName val="7,1,6,1"/>
      <sheetName val="7,1,6,2"/>
      <sheetName val="7,1,6,3"/>
      <sheetName val="7,1,6,4"/>
      <sheetName val="7,1,6,5"/>
      <sheetName val="7,1,6,6"/>
      <sheetName val="7,1,6,7"/>
      <sheetName val="7,1,6,8"/>
      <sheetName val="7,1,6,9"/>
      <sheetName val="7,1,6,10"/>
      <sheetName val="7,1,6,11"/>
      <sheetName val="7,1,7,1"/>
      <sheetName val="7,1,7,2"/>
      <sheetName val="7,1,7,3"/>
      <sheetName val="7,1,7,4"/>
      <sheetName val="7,1,7,5"/>
      <sheetName val="7,1,8,1"/>
      <sheetName val="7,1,8,2"/>
      <sheetName val="7,1,8,3"/>
      <sheetName val="7,1,8,4"/>
      <sheetName val="7,1,8,5"/>
      <sheetName val="7,1,8,6"/>
      <sheetName val="7,1,8,7"/>
      <sheetName val="7,1,8,8"/>
      <sheetName val="7,1,8,10"/>
      <sheetName val="7,1,8,11"/>
      <sheetName val="7,1,8,12"/>
      <sheetName val="7,1,8,13"/>
      <sheetName val="7,1,9,1"/>
      <sheetName val="7,1,9,3"/>
      <sheetName val="7,1,9,4"/>
      <sheetName val="7,1,9,5"/>
      <sheetName val="7,1,9,6"/>
      <sheetName val="7,1,9,7"/>
      <sheetName val="7,1,9,9"/>
      <sheetName val="7,1,10,1"/>
      <sheetName val="7,1,10,2"/>
      <sheetName val="7,1,10,200"/>
      <sheetName val="7,1,10,3"/>
      <sheetName val="7,1,10,4"/>
      <sheetName val="7,1,10,5"/>
      <sheetName val="7,1,11,1"/>
      <sheetName val="7,1,10,6"/>
      <sheetName val="7,1,11,2"/>
      <sheetName val="7,1,11,3"/>
      <sheetName val="7,1,11,4"/>
      <sheetName val="7,1,11,5"/>
      <sheetName val="7,1,11,6"/>
      <sheetName val="7,1,12,1"/>
      <sheetName val="7,1,12,2"/>
      <sheetName val="7,1,12,8"/>
      <sheetName val="7,1,12,9"/>
      <sheetName val="7,1,14"/>
      <sheetName val="7,1,15"/>
      <sheetName val="7,1,16,1"/>
      <sheetName val="7,1,16,2"/>
      <sheetName val="7,2,1,1"/>
      <sheetName val="7,2,1,2"/>
      <sheetName val="7,2,1,3"/>
      <sheetName val="7,2,1,4"/>
      <sheetName val="7,2,1,5"/>
      <sheetName val="7,2,1,7"/>
      <sheetName val="7,3,1"/>
      <sheetName val="7,3,2"/>
      <sheetName val="7,3,3"/>
      <sheetName val="7,3,4"/>
      <sheetName val="8,1,1"/>
      <sheetName val="8,1,2"/>
      <sheetName val="8,1,3"/>
      <sheetName val="8,1,4"/>
      <sheetName val="8,1,5"/>
      <sheetName val="8,1,6"/>
      <sheetName val="8,2,1"/>
      <sheetName val="8,2,2"/>
      <sheetName val="8,2,3"/>
      <sheetName val="8,2,4"/>
      <sheetName val="8,2,5"/>
      <sheetName val="8,2,6"/>
      <sheetName val="8,3,1"/>
      <sheetName val="8,3,2"/>
      <sheetName val="8,2,1,6"/>
      <sheetName val="8,2,1,7"/>
      <sheetName val="8,2,1,8"/>
      <sheetName val="8,3,3"/>
      <sheetName val="8,3,4"/>
      <sheetName val="8,3,5"/>
      <sheetName val="8,3,6"/>
      <sheetName val="8,4,1"/>
      <sheetName val="8,4,2"/>
      <sheetName val="8,4,3"/>
      <sheetName val="8,3,1,4"/>
      <sheetName val="8,3,1,5"/>
      <sheetName val="8,4,1,5"/>
      <sheetName val="8,4,1,6"/>
      <sheetName val="8,5,1"/>
      <sheetName val="8,5,2"/>
      <sheetName val="8,5,3"/>
      <sheetName val="8,5,4"/>
      <sheetName val="8,5,5"/>
      <sheetName val="8,5,6"/>
      <sheetName val="8,6,1"/>
      <sheetName val="8,6,2"/>
      <sheetName val="8,6,3"/>
      <sheetName val="8,6,4"/>
      <sheetName val="8,6,5"/>
      <sheetName val="8,6,6"/>
      <sheetName val="8,6,7"/>
      <sheetName val="8,6,8"/>
      <sheetName val="8,6,9"/>
      <sheetName val="8,6,10"/>
      <sheetName val="8,6,11"/>
      <sheetName val="8,6,12"/>
      <sheetName val="8,6,13"/>
      <sheetName val="8,6,14"/>
      <sheetName val="8,1,1,1"/>
      <sheetName val="8,1,1,2"/>
      <sheetName val="8,1,1,3"/>
      <sheetName val="8,1,1,4"/>
      <sheetName val="8,1,1,5"/>
      <sheetName val="8,1,1,6"/>
      <sheetName val="8,2,1,1"/>
      <sheetName val="8,2,1,2"/>
      <sheetName val="8,2,1,3"/>
      <sheetName val="8,2,1,4"/>
      <sheetName val="8,2,1,5"/>
      <sheetName val="8,2,1,9"/>
      <sheetName val="8,3,1,1"/>
      <sheetName val="8,3,1,2"/>
      <sheetName val="8,3,1,3"/>
      <sheetName val="8,4,1,1"/>
      <sheetName val="8,4,1,2"/>
      <sheetName val="8,4,1,3"/>
      <sheetName val="8,4,1,4"/>
      <sheetName val="8,5,1,1"/>
      <sheetName val="8,9,1,2"/>
      <sheetName val="8,9,1,3"/>
      <sheetName val="8,9,1,4"/>
      <sheetName val="8,9,1,5"/>
      <sheetName val="8,6,1,1"/>
      <sheetName val="8,6,1,2"/>
      <sheetName val="8,6,1,3"/>
      <sheetName val="8,6,1,4"/>
      <sheetName val="8,7,1,1"/>
      <sheetName val="8,7,1,2"/>
      <sheetName val="8,7,1,3"/>
      <sheetName val="8,7,1,4"/>
      <sheetName val="8,7,1,5"/>
      <sheetName val="8,7,1,6"/>
      <sheetName val="8,7,1,7"/>
      <sheetName val="8,7,1,8"/>
      <sheetName val="8,7,1,9"/>
      <sheetName val="8,7,1,10"/>
      <sheetName val="8,7,1,11"/>
      <sheetName val="8,8,1,1"/>
      <sheetName val="9,1,1"/>
      <sheetName val="9,1,2"/>
      <sheetName val="9,1,3"/>
      <sheetName val="9,2,1"/>
      <sheetName val="10,1,1"/>
      <sheetName val="10,1,3"/>
      <sheetName val="10,1,4"/>
      <sheetName val="10,1,6"/>
      <sheetName val="10,2,1,3"/>
      <sheetName val="10,2,2,3"/>
      <sheetName val="10,2,4,1"/>
      <sheetName val="10,2,4,2"/>
      <sheetName val="10,2,4,3"/>
      <sheetName val="10,3,1,1"/>
      <sheetName val="10,2,4,4"/>
      <sheetName val="10,3,2,1"/>
      <sheetName val="10,3,2,3"/>
      <sheetName val="10,3,2,5"/>
      <sheetName val="10,3,2,6"/>
      <sheetName val="10,4,2"/>
      <sheetName val="10,5,3"/>
      <sheetName val="11,1,1"/>
      <sheetName val="11,1,2"/>
      <sheetName val="11,1,3"/>
      <sheetName val="11,1,4"/>
      <sheetName val="11,2,2,1"/>
      <sheetName val="11,2,2,2"/>
      <sheetName val="11,2,3,1"/>
      <sheetName val="11,2,3,2"/>
      <sheetName val="11,2,3,3"/>
      <sheetName val="11,2,4,1"/>
      <sheetName val="11,2,4,2"/>
      <sheetName val="11,2,5,1"/>
      <sheetName val="11,2,5,2"/>
      <sheetName val="11,2,4,4"/>
      <sheetName val="11,3,1"/>
      <sheetName val="11,3,2"/>
      <sheetName val="11,3,3"/>
      <sheetName val="11,2,4,3"/>
      <sheetName val="11,3,4"/>
      <sheetName val="11,3,5"/>
      <sheetName val="12,1,1"/>
      <sheetName val="12,1,2"/>
      <sheetName val="12,1,3"/>
      <sheetName val="12,1,4 "/>
      <sheetName val="12,1,5"/>
      <sheetName val="12,1,6"/>
      <sheetName val="12,1,7"/>
      <sheetName val="12,1,8"/>
      <sheetName val="12,1,9"/>
      <sheetName val="12,2,1,1"/>
      <sheetName val="12,2,1,2"/>
      <sheetName val="12,2,1,3"/>
      <sheetName val="12,2,1,10"/>
      <sheetName val="12,2,2,1"/>
      <sheetName val="12,2,1,11"/>
      <sheetName val="12,2,1,12"/>
      <sheetName val="12,2,2,2"/>
      <sheetName val="12,2,2,3"/>
      <sheetName val=" 12,2,2,4"/>
      <sheetName val=" 12,2,2,5"/>
      <sheetName val=" 12,2,2,6"/>
      <sheetName val="12,2,3,1"/>
      <sheetName val="12,2,3,2"/>
      <sheetName val="12,2,3,3"/>
      <sheetName val="12,2,3,4"/>
      <sheetName val="12,2,4,1"/>
      <sheetName val="12,2,4,3"/>
      <sheetName val="12,2,4,4"/>
      <sheetName val="12,2,4,11"/>
      <sheetName val="12,2,4,12"/>
      <sheetName val="12,2,4,13"/>
      <sheetName val="12,2,4,14"/>
      <sheetName val="12,2,4,15"/>
      <sheetName val="13,1,2"/>
      <sheetName val="13,1,5"/>
      <sheetName val="13,1,6"/>
      <sheetName val="13,3,3"/>
      <sheetName val="13,4,1"/>
      <sheetName val="12,2,1,13"/>
      <sheetName val="12,2,4,10"/>
      <sheetName val="14,1,1"/>
      <sheetName val="15,1,3"/>
      <sheetName val="16,1,3"/>
      <sheetName val="16,1,4"/>
      <sheetName val="16,1,5"/>
      <sheetName val="16,1,7"/>
      <sheetName val="16,1,8"/>
      <sheetName val="16,1,9"/>
      <sheetName val="16,1,11"/>
      <sheetName val="16,2,1"/>
      <sheetName val="16,2,2"/>
      <sheetName val="16,2,3"/>
      <sheetName val="16,2,5"/>
      <sheetName val="16,2,6"/>
      <sheetName val="16,2,7"/>
      <sheetName val="17,1,3"/>
      <sheetName val="17,2,1"/>
      <sheetName val="17,2,2"/>
      <sheetName val="17,2,3"/>
      <sheetName val="17,2,4"/>
      <sheetName val="18,1,1"/>
      <sheetName val="18,1,2"/>
      <sheetName val="18,1,3"/>
      <sheetName val="18,1,4"/>
      <sheetName val="18,1,5 "/>
      <sheetName val="19,1,1"/>
      <sheetName val="19,1,4"/>
      <sheetName val="19,1,5"/>
      <sheetName val="19,1,6"/>
      <sheetName val="19,4,1"/>
      <sheetName val="19,4,2"/>
      <sheetName val="20,1,2"/>
      <sheetName val="20,1,3"/>
      <sheetName val="20,1,5"/>
      <sheetName val="20,2,1"/>
      <sheetName val="20,2,2"/>
      <sheetName val="20,2,3"/>
      <sheetName val="20,2,4"/>
      <sheetName val="20,2,5"/>
      <sheetName val="20,2,6"/>
      <sheetName val="20,2,7"/>
      <sheetName val="20,2,10"/>
      <sheetName val="20,2,11"/>
      <sheetName val="20,2,12"/>
      <sheetName val="20,2,13"/>
      <sheetName val="20,2,20"/>
      <sheetName val="20,2,21"/>
      <sheetName val="20,2,22"/>
      <sheetName val="20,2,23"/>
      <sheetName val="20,2,24"/>
      <sheetName val="20,3,1"/>
      <sheetName val="20,3,2"/>
      <sheetName val="20,3,3"/>
      <sheetName val="20,3,5"/>
      <sheetName val="20,3,6"/>
      <sheetName val="20,4,1"/>
      <sheetName val="20,4,2"/>
      <sheetName val="20,4,3"/>
      <sheetName val="20,4,4"/>
      <sheetName val="20,4,5"/>
      <sheetName val="20,5,100"/>
      <sheetName val="20,5,2"/>
      <sheetName val="20,5,3"/>
      <sheetName val="20,5,4"/>
      <sheetName val="20,5,5"/>
      <sheetName val="20,5,7"/>
      <sheetName val="20,5,8"/>
      <sheetName val="20,5,9"/>
      <sheetName val="21,1,1"/>
      <sheetName val="21,1,3"/>
      <sheetName val="21,2,1"/>
      <sheetName val="Hoja1"/>
    </sheetNames>
    <sheetDataSet>
      <sheetData sheetId="0">
        <row r="11">
          <cell r="A11">
            <v>1</v>
          </cell>
          <cell r="B11" t="str">
            <v>PRELIMINARES</v>
          </cell>
          <cell r="C11">
            <v>0</v>
          </cell>
          <cell r="D11">
            <v>0</v>
          </cell>
          <cell r="E11">
            <v>0</v>
          </cell>
          <cell r="F11">
            <v>0</v>
          </cell>
          <cell r="G11">
            <v>3847561.7431999999</v>
          </cell>
        </row>
        <row r="12">
          <cell r="A12">
            <v>1.1000000000000001</v>
          </cell>
          <cell r="B12" t="str">
            <v>OBRAS PRELIMINARES</v>
          </cell>
          <cell r="C12">
            <v>0</v>
          </cell>
          <cell r="D12">
            <v>0</v>
          </cell>
          <cell r="E12">
            <v>0</v>
          </cell>
          <cell r="F12">
            <v>3847561.7431999999</v>
          </cell>
          <cell r="G12">
            <v>0</v>
          </cell>
        </row>
        <row r="13">
          <cell r="A13" t="str">
            <v>1,1,2</v>
          </cell>
          <cell r="B13" t="str">
            <v>ESPACIO DE ALMACENAMIENTO</v>
          </cell>
          <cell r="C13" t="str">
            <v>GLB</v>
          </cell>
          <cell r="D13">
            <v>1</v>
          </cell>
          <cell r="E13">
            <v>1968915</v>
          </cell>
          <cell r="F13">
            <v>1968915</v>
          </cell>
          <cell r="G13">
            <v>0</v>
          </cell>
        </row>
        <row r="14">
          <cell r="A14" t="str">
            <v>1,1,3</v>
          </cell>
          <cell r="B14" t="str">
            <v>DESCAPOTE A MAQUINA (INCLUYE RETIRO)</v>
          </cell>
          <cell r="C14" t="str">
            <v>M2</v>
          </cell>
          <cell r="D14">
            <v>0</v>
          </cell>
          <cell r="E14">
            <v>9208.6299999999992</v>
          </cell>
          <cell r="F14">
            <v>0</v>
          </cell>
          <cell r="G14">
            <v>0</v>
          </cell>
        </row>
        <row r="15">
          <cell r="A15" t="str">
            <v>1,1,4</v>
          </cell>
          <cell r="B15" t="str">
            <v>LOCALIZACIÓN Y REPLANTEO</v>
          </cell>
          <cell r="C15" t="str">
            <v>M2</v>
          </cell>
          <cell r="D15">
            <v>146</v>
          </cell>
          <cell r="E15">
            <v>1905.56</v>
          </cell>
          <cell r="F15">
            <v>278211.76</v>
          </cell>
          <cell r="G15">
            <v>0</v>
          </cell>
        </row>
        <row r="16">
          <cell r="A16" t="str">
            <v>1,1,6</v>
          </cell>
          <cell r="B16" t="str">
            <v>CERRAMIENTO PROVISIONAL EN LONA VERDE H=2,00 M</v>
          </cell>
          <cell r="C16" t="str">
            <v>ML</v>
          </cell>
          <cell r="D16">
            <v>126.52</v>
          </cell>
          <cell r="E16">
            <v>12649.66</v>
          </cell>
          <cell r="F16">
            <v>1600434.9831999999</v>
          </cell>
          <cell r="G16">
            <v>0</v>
          </cell>
        </row>
        <row r="17">
          <cell r="A17" t="str">
            <v>1,1,7</v>
          </cell>
          <cell r="B17" t="str">
            <v xml:space="preserve">LOCALIZACIÓN Y REPLANTEO MANUAL </v>
          </cell>
          <cell r="C17" t="str">
            <v>M2</v>
          </cell>
          <cell r="D17">
            <v>0</v>
          </cell>
          <cell r="E17">
            <v>3053.35</v>
          </cell>
          <cell r="F17">
            <v>0</v>
          </cell>
          <cell r="G17">
            <v>0</v>
          </cell>
        </row>
        <row r="18">
          <cell r="A18">
            <v>1.2</v>
          </cell>
          <cell r="B18" t="str">
            <v>INSTALACION SERVICIOS PROVISIONALES</v>
          </cell>
          <cell r="C18">
            <v>0</v>
          </cell>
          <cell r="D18">
            <v>0</v>
          </cell>
          <cell r="E18">
            <v>0</v>
          </cell>
          <cell r="F18">
            <v>0</v>
          </cell>
          <cell r="G18">
            <v>0</v>
          </cell>
        </row>
        <row r="19">
          <cell r="A19" t="str">
            <v>1,2,1</v>
          </cell>
          <cell r="B19" t="str">
            <v>INSTALACIÓN PROVISIONAL DE AGUA</v>
          </cell>
          <cell r="C19" t="str">
            <v>UN</v>
          </cell>
          <cell r="D19">
            <v>0</v>
          </cell>
          <cell r="E19">
            <v>133530</v>
          </cell>
          <cell r="F19">
            <v>0</v>
          </cell>
          <cell r="G19">
            <v>0</v>
          </cell>
        </row>
        <row r="20">
          <cell r="A20" t="str">
            <v>1,2,2</v>
          </cell>
          <cell r="B20" t="str">
            <v>INSTALACIÓN PROVISIONAL DE ENERGÍA</v>
          </cell>
          <cell r="C20" t="str">
            <v>UN</v>
          </cell>
          <cell r="D20">
            <v>0</v>
          </cell>
          <cell r="E20">
            <v>604748</v>
          </cell>
          <cell r="F20">
            <v>0</v>
          </cell>
          <cell r="G20">
            <v>0</v>
          </cell>
        </row>
        <row r="21">
          <cell r="A21" t="str">
            <v>1,2,3</v>
          </cell>
          <cell r="B21" t="str">
            <v>INSTALACIÓN PROVISIONAL DE TELÉFONOS</v>
          </cell>
          <cell r="C21" t="str">
            <v>UN</v>
          </cell>
          <cell r="D21">
            <v>0</v>
          </cell>
          <cell r="E21">
            <v>0</v>
          </cell>
          <cell r="F21">
            <v>0</v>
          </cell>
          <cell r="G21">
            <v>0</v>
          </cell>
        </row>
        <row r="22">
          <cell r="A22">
            <v>1.3</v>
          </cell>
          <cell r="B22" t="str">
            <v>DEMOLICIONES</v>
          </cell>
          <cell r="C22">
            <v>0</v>
          </cell>
          <cell r="D22">
            <v>0</v>
          </cell>
          <cell r="E22">
            <v>0</v>
          </cell>
          <cell r="F22">
            <v>0</v>
          </cell>
          <cell r="G22">
            <v>0</v>
          </cell>
        </row>
        <row r="23">
          <cell r="A23" t="str">
            <v>1,3,1</v>
          </cell>
          <cell r="B23" t="str">
            <v>DESMONTE DE CUBIERTA</v>
          </cell>
          <cell r="C23" t="str">
            <v>M2</v>
          </cell>
          <cell r="D23">
            <v>0</v>
          </cell>
          <cell r="E23">
            <v>13352</v>
          </cell>
          <cell r="F23">
            <v>0</v>
          </cell>
          <cell r="G23">
            <v>0</v>
          </cell>
        </row>
        <row r="24">
          <cell r="A24" t="str">
            <v>1,3,2</v>
          </cell>
          <cell r="B24" t="str">
            <v>DEMOLICON MURO</v>
          </cell>
          <cell r="C24" t="str">
            <v>M2</v>
          </cell>
          <cell r="D24">
            <v>0</v>
          </cell>
          <cell r="E24">
            <v>12677</v>
          </cell>
          <cell r="F24">
            <v>0</v>
          </cell>
          <cell r="G24">
            <v>0</v>
          </cell>
        </row>
        <row r="25">
          <cell r="A25" t="str">
            <v>1,3,3</v>
          </cell>
          <cell r="B25" t="str">
            <v>DEMOLICON ENCHAPE</v>
          </cell>
          <cell r="C25" t="str">
            <v>M2</v>
          </cell>
          <cell r="D25">
            <v>0</v>
          </cell>
          <cell r="E25">
            <v>15066</v>
          </cell>
          <cell r="F25">
            <v>0</v>
          </cell>
          <cell r="G25">
            <v>0</v>
          </cell>
        </row>
        <row r="26">
          <cell r="A26" t="str">
            <v>1,3,4</v>
          </cell>
          <cell r="B26" t="str">
            <v>DEMOLICION CIMIENTO</v>
          </cell>
          <cell r="C26" t="str">
            <v>M2</v>
          </cell>
          <cell r="D26">
            <v>0</v>
          </cell>
          <cell r="E26">
            <v>185187</v>
          </cell>
          <cell r="F26">
            <v>0</v>
          </cell>
          <cell r="G26">
            <v>0</v>
          </cell>
        </row>
        <row r="27">
          <cell r="A27" t="str">
            <v>1,3,5</v>
          </cell>
          <cell r="B27" t="str">
            <v>DEMOLICION DE VIGA Y / O COLUMNA</v>
          </cell>
          <cell r="C27" t="str">
            <v>M2</v>
          </cell>
          <cell r="D27">
            <v>0</v>
          </cell>
          <cell r="E27">
            <v>167129</v>
          </cell>
          <cell r="F27">
            <v>0</v>
          </cell>
          <cell r="G27">
            <v>0</v>
          </cell>
        </row>
        <row r="28">
          <cell r="A28" t="str">
            <v>1,3,6</v>
          </cell>
          <cell r="B28" t="str">
            <v>DEMOLICIÓN DE PLACA MACIZA</v>
          </cell>
          <cell r="C28" t="str">
            <v>M2</v>
          </cell>
          <cell r="D28">
            <v>0</v>
          </cell>
          <cell r="E28">
            <v>67653</v>
          </cell>
          <cell r="F28">
            <v>0</v>
          </cell>
          <cell r="G28">
            <v>0</v>
          </cell>
        </row>
        <row r="29">
          <cell r="A29" t="str">
            <v>1,3,7</v>
          </cell>
          <cell r="B29" t="str">
            <v>DESMONTE DE APARATOS SANITARIOS</v>
          </cell>
          <cell r="C29" t="str">
            <v>M2</v>
          </cell>
          <cell r="D29">
            <v>0</v>
          </cell>
          <cell r="E29">
            <v>15906</v>
          </cell>
          <cell r="F29">
            <v>0</v>
          </cell>
          <cell r="G29">
            <v>0</v>
          </cell>
        </row>
        <row r="30">
          <cell r="A30" t="str">
            <v>1,3,8</v>
          </cell>
          <cell r="B30" t="str">
            <v>DEMOLICION DE GRADERIAS</v>
          </cell>
          <cell r="C30" t="str">
            <v>M2</v>
          </cell>
          <cell r="D30">
            <v>0</v>
          </cell>
          <cell r="E30">
            <v>30435.333333333336</v>
          </cell>
          <cell r="F30">
            <v>0</v>
          </cell>
          <cell r="G30">
            <v>0</v>
          </cell>
        </row>
        <row r="31">
          <cell r="A31">
            <v>1.4</v>
          </cell>
          <cell r="B31" t="str">
            <v>VARIOS</v>
          </cell>
          <cell r="C31">
            <v>0</v>
          </cell>
          <cell r="D31">
            <v>0</v>
          </cell>
          <cell r="E31">
            <v>0</v>
          </cell>
          <cell r="F31">
            <v>0</v>
          </cell>
          <cell r="G31">
            <v>0</v>
          </cell>
        </row>
        <row r="32">
          <cell r="A32" t="str">
            <v>1,4,1</v>
          </cell>
          <cell r="B32" t="str">
            <v>TALA DE ÁRBOLES</v>
          </cell>
          <cell r="C32" t="str">
            <v>UN</v>
          </cell>
          <cell r="D32">
            <v>0</v>
          </cell>
          <cell r="E32">
            <v>0</v>
          </cell>
          <cell r="F32">
            <v>0</v>
          </cell>
          <cell r="G32">
            <v>0</v>
          </cell>
        </row>
        <row r="33">
          <cell r="A33" t="str">
            <v>1,4,2</v>
          </cell>
          <cell r="B33" t="str">
            <v>TRASLADO DE POSTES</v>
          </cell>
          <cell r="C33" t="str">
            <v>UN</v>
          </cell>
          <cell r="D33">
            <v>0</v>
          </cell>
          <cell r="E33">
            <v>1775510.13</v>
          </cell>
          <cell r="F33">
            <v>0</v>
          </cell>
          <cell r="G33">
            <v>0</v>
          </cell>
        </row>
        <row r="34">
          <cell r="A34" t="str">
            <v>1,4,3</v>
          </cell>
          <cell r="B34" t="str">
            <v>TALA DE ÁRBOLES DE 1 A  5 MTS</v>
          </cell>
          <cell r="C34" t="str">
            <v>UN</v>
          </cell>
          <cell r="D34">
            <v>0</v>
          </cell>
          <cell r="E34">
            <v>26934.739999999998</v>
          </cell>
          <cell r="F34">
            <v>0</v>
          </cell>
          <cell r="G34">
            <v>0</v>
          </cell>
        </row>
        <row r="35">
          <cell r="A35" t="str">
            <v>1,4,4</v>
          </cell>
          <cell r="B35" t="str">
            <v>TALA DE ÁRBOLES DE 5,01 A 10 MTS</v>
          </cell>
          <cell r="C35" t="str">
            <v>UN</v>
          </cell>
          <cell r="D35">
            <v>0</v>
          </cell>
          <cell r="E35">
            <v>44142.869999999995</v>
          </cell>
          <cell r="F35">
            <v>0</v>
          </cell>
          <cell r="G35">
            <v>0</v>
          </cell>
        </row>
        <row r="36">
          <cell r="A36" t="str">
            <v>1,4,5</v>
          </cell>
          <cell r="B36" t="str">
            <v>TALA DE ÁRBOLES DE 10,01 MTS A 15 MTS</v>
          </cell>
          <cell r="C36" t="str">
            <v>UN</v>
          </cell>
          <cell r="D36">
            <v>0</v>
          </cell>
          <cell r="E36">
            <v>84251.34</v>
          </cell>
          <cell r="F36">
            <v>0</v>
          </cell>
          <cell r="G36">
            <v>0</v>
          </cell>
        </row>
        <row r="37">
          <cell r="A37" t="str">
            <v>1,4,6</v>
          </cell>
          <cell r="B37" t="str">
            <v>TALA DE ÁRBOLES DE 15,01 MTS A 20 MTS</v>
          </cell>
          <cell r="C37" t="str">
            <v>UN</v>
          </cell>
          <cell r="D37">
            <v>0</v>
          </cell>
          <cell r="E37">
            <v>173742.6</v>
          </cell>
          <cell r="F37">
            <v>0</v>
          </cell>
          <cell r="G37">
            <v>0</v>
          </cell>
        </row>
        <row r="38">
          <cell r="A38" t="str">
            <v>1,4,7</v>
          </cell>
          <cell r="B38" t="str">
            <v>TALA DE ÁRBOLES DE 20 MTS EN ADELANTE</v>
          </cell>
          <cell r="C38" t="str">
            <v>UN</v>
          </cell>
          <cell r="D38">
            <v>0</v>
          </cell>
          <cell r="E38">
            <v>0</v>
          </cell>
          <cell r="F38">
            <v>0</v>
          </cell>
          <cell r="G38">
            <v>0</v>
          </cell>
        </row>
        <row r="39">
          <cell r="A39" t="str">
            <v>1,4,8</v>
          </cell>
          <cell r="B39" t="str">
            <v>TRASLADO DE ARBOLES DE 5 A 10 MTS</v>
          </cell>
          <cell r="C39" t="str">
            <v>UN</v>
          </cell>
          <cell r="D39">
            <v>0</v>
          </cell>
          <cell r="E39">
            <v>1040967.59</v>
          </cell>
          <cell r="F39">
            <v>0</v>
          </cell>
          <cell r="G39">
            <v>0</v>
          </cell>
        </row>
        <row r="40">
          <cell r="A40">
            <v>0</v>
          </cell>
          <cell r="B40">
            <v>0</v>
          </cell>
          <cell r="C40">
            <v>0</v>
          </cell>
          <cell r="D40">
            <v>0</v>
          </cell>
          <cell r="E40">
            <v>0</v>
          </cell>
          <cell r="F40">
            <v>0</v>
          </cell>
          <cell r="G40">
            <v>0</v>
          </cell>
        </row>
        <row r="41">
          <cell r="A41">
            <v>0</v>
          </cell>
          <cell r="B41">
            <v>0</v>
          </cell>
          <cell r="C41">
            <v>0</v>
          </cell>
          <cell r="D41">
            <v>0</v>
          </cell>
          <cell r="E41">
            <v>0</v>
          </cell>
          <cell r="F41">
            <v>0</v>
          </cell>
          <cell r="G41">
            <v>0</v>
          </cell>
        </row>
        <row r="42">
          <cell r="A42">
            <v>2</v>
          </cell>
          <cell r="B42" t="str">
            <v>CIMENTACION</v>
          </cell>
          <cell r="C42">
            <v>0</v>
          </cell>
          <cell r="D42">
            <v>0</v>
          </cell>
          <cell r="E42">
            <v>0</v>
          </cell>
          <cell r="F42">
            <v>0</v>
          </cell>
          <cell r="G42">
            <v>55836064.954700001</v>
          </cell>
        </row>
        <row r="43">
          <cell r="A43">
            <v>2.1</v>
          </cell>
          <cell r="B43" t="str">
            <v>EXCAVACIONES, RELLENOS Y REEMPLAZOS</v>
          </cell>
          <cell r="C43">
            <v>0</v>
          </cell>
          <cell r="D43">
            <v>0</v>
          </cell>
          <cell r="E43">
            <v>0</v>
          </cell>
          <cell r="F43">
            <v>8907479.3001000006</v>
          </cell>
          <cell r="G43">
            <v>0</v>
          </cell>
        </row>
        <row r="44">
          <cell r="A44" t="str">
            <v>2,1,1</v>
          </cell>
          <cell r="B44" t="str">
            <v>EXCAVACIÓN MECÁNICA EN MATERIAL COMÚN</v>
          </cell>
          <cell r="C44" t="str">
            <v>M3</v>
          </cell>
          <cell r="D44">
            <v>0</v>
          </cell>
          <cell r="E44">
            <v>24104.41</v>
          </cell>
          <cell r="F44">
            <v>0</v>
          </cell>
          <cell r="G44">
            <v>0</v>
          </cell>
        </row>
        <row r="45">
          <cell r="A45" t="str">
            <v>2,1,2</v>
          </cell>
          <cell r="B45" t="str">
            <v>EXCAVACIÓN MANUAL EN MATERIAL COMÚN  (INCLUYE RETIRO)</v>
          </cell>
          <cell r="C45" t="str">
            <v>M3</v>
          </cell>
          <cell r="D45">
            <v>166.5</v>
          </cell>
          <cell r="E45">
            <v>33370.966666666667</v>
          </cell>
          <cell r="F45">
            <v>5556265.9500000002</v>
          </cell>
          <cell r="G45">
            <v>0</v>
          </cell>
        </row>
        <row r="46">
          <cell r="A46" t="str">
            <v>2,1,3</v>
          </cell>
          <cell r="B46" t="str">
            <v>EXCAVACIÓN MANUAL EN SUBBASE DE RECEBO</v>
          </cell>
          <cell r="C46" t="str">
            <v>M3</v>
          </cell>
          <cell r="D46">
            <v>0</v>
          </cell>
          <cell r="E46">
            <v>9103.44</v>
          </cell>
          <cell r="F46">
            <v>0</v>
          </cell>
          <cell r="G46">
            <v>0</v>
          </cell>
        </row>
        <row r="47">
          <cell r="A47" t="str">
            <v>2,1,4</v>
          </cell>
          <cell r="B47" t="str">
            <v>EXCAVACIÓN MANUAL CAISSONS</v>
          </cell>
          <cell r="C47" t="str">
            <v>M3</v>
          </cell>
          <cell r="D47">
            <v>0</v>
          </cell>
          <cell r="E47">
            <v>0</v>
          </cell>
          <cell r="F47">
            <v>0</v>
          </cell>
          <cell r="G47">
            <v>0</v>
          </cell>
        </row>
        <row r="48">
          <cell r="A48" t="str">
            <v>2,1,5</v>
          </cell>
          <cell r="B48" t="str">
            <v>RELLENOS EN MATERIAL COMÚN SIN SELECCIONAR DE OBRA</v>
          </cell>
          <cell r="C48" t="str">
            <v>M3</v>
          </cell>
          <cell r="D48">
            <v>91.19</v>
          </cell>
          <cell r="E48">
            <v>36749.79</v>
          </cell>
          <cell r="F48">
            <v>3351213.3500999999</v>
          </cell>
          <cell r="G48">
            <v>0</v>
          </cell>
        </row>
        <row r="49">
          <cell r="A49" t="str">
            <v>2,1,6</v>
          </cell>
          <cell r="B49" t="str">
            <v>RELLENOS SELECCIONADO EN OBRA</v>
          </cell>
          <cell r="C49" t="str">
            <v>M3</v>
          </cell>
          <cell r="D49">
            <v>0</v>
          </cell>
          <cell r="E49">
            <v>21928.69</v>
          </cell>
          <cell r="F49">
            <v>0</v>
          </cell>
          <cell r="G49">
            <v>0</v>
          </cell>
        </row>
        <row r="50">
          <cell r="A50" t="str">
            <v>2,1,7</v>
          </cell>
          <cell r="B50" t="str">
            <v>SUBBASE EN RECEBO COMPACTADO</v>
          </cell>
          <cell r="C50" t="str">
            <v>M3</v>
          </cell>
          <cell r="D50">
            <v>0</v>
          </cell>
          <cell r="E50">
            <v>67604.28</v>
          </cell>
          <cell r="F50">
            <v>0</v>
          </cell>
          <cell r="G50">
            <v>0</v>
          </cell>
        </row>
        <row r="51">
          <cell r="A51" t="str">
            <v>2,1,8</v>
          </cell>
          <cell r="B51" t="str">
            <v>GEOTEXTIL NT</v>
          </cell>
          <cell r="C51" t="str">
            <v>M2</v>
          </cell>
          <cell r="D51">
            <v>0</v>
          </cell>
          <cell r="E51">
            <v>2641.25</v>
          </cell>
          <cell r="F51">
            <v>0</v>
          </cell>
          <cell r="G51">
            <v>0</v>
          </cell>
        </row>
        <row r="52">
          <cell r="A52" t="str">
            <v>2,1,9</v>
          </cell>
          <cell r="B52" t="str">
            <v xml:space="preserve">GEOTEXTIL TEJIDO </v>
          </cell>
          <cell r="C52" t="str">
            <v>M2</v>
          </cell>
          <cell r="D52">
            <v>0</v>
          </cell>
          <cell r="E52">
            <v>2641.25</v>
          </cell>
          <cell r="F52">
            <v>0</v>
          </cell>
          <cell r="G52">
            <v>0</v>
          </cell>
        </row>
        <row r="53">
          <cell r="A53" t="str">
            <v>2,1,10</v>
          </cell>
          <cell r="B53" t="str">
            <v xml:space="preserve">RELLENOS EN RECEBO COMPACTADO AL 90% </v>
          </cell>
          <cell r="C53" t="str">
            <v>M3</v>
          </cell>
          <cell r="D53">
            <v>0</v>
          </cell>
          <cell r="E53">
            <v>79266.320000000007</v>
          </cell>
          <cell r="F53">
            <v>0</v>
          </cell>
          <cell r="G53">
            <v>0</v>
          </cell>
        </row>
        <row r="54">
          <cell r="A54" t="str">
            <v>2,1,11</v>
          </cell>
          <cell r="B54" t="str">
            <v>BASE RECEV\BO COMPACTADO</v>
          </cell>
          <cell r="C54" t="str">
            <v>M3</v>
          </cell>
          <cell r="D54">
            <v>0</v>
          </cell>
          <cell r="E54">
            <v>25329.78</v>
          </cell>
          <cell r="F54">
            <v>0</v>
          </cell>
          <cell r="G54">
            <v>0</v>
          </cell>
        </row>
        <row r="55">
          <cell r="A55">
            <v>2.2000000000000002</v>
          </cell>
          <cell r="B55" t="str">
            <v>CONCRETOS DE CIMENTACIÓN</v>
          </cell>
          <cell r="C55">
            <v>0</v>
          </cell>
          <cell r="D55">
            <v>0</v>
          </cell>
          <cell r="E55">
            <v>0</v>
          </cell>
          <cell r="F55">
            <v>35509382.015900001</v>
          </cell>
          <cell r="G55">
            <v>0</v>
          </cell>
        </row>
        <row r="56">
          <cell r="A56" t="str">
            <v>2,2,1</v>
          </cell>
          <cell r="B56" t="str">
            <v>CONCRETO POBRE DE LIMPIEZA  2000 PSI e=0.05 m</v>
          </cell>
          <cell r="C56" t="str">
            <v>M2</v>
          </cell>
          <cell r="D56">
            <v>20.399999999999999</v>
          </cell>
          <cell r="E56">
            <v>22131.06</v>
          </cell>
          <cell r="F56">
            <v>451473.62400000001</v>
          </cell>
          <cell r="G56">
            <v>0</v>
          </cell>
        </row>
        <row r="57">
          <cell r="A57" t="str">
            <v>2,2,2</v>
          </cell>
          <cell r="B57" t="str">
            <v>CONCRETO CICLÓPEO (60% concreto 3000 PSI y 40% rajón)</v>
          </cell>
          <cell r="C57" t="str">
            <v>M3</v>
          </cell>
          <cell r="D57">
            <v>62.5</v>
          </cell>
          <cell r="E57">
            <v>294282.90000000002</v>
          </cell>
          <cell r="F57">
            <v>18392681.25</v>
          </cell>
          <cell r="G57">
            <v>0</v>
          </cell>
        </row>
        <row r="58">
          <cell r="A58" t="str">
            <v>2,2,3</v>
          </cell>
          <cell r="B58" t="str">
            <v>MUROS DE CONTENCIÓN</v>
          </cell>
          <cell r="C58" t="str">
            <v>M3</v>
          </cell>
          <cell r="D58">
            <v>0</v>
          </cell>
          <cell r="E58">
            <v>558057.37</v>
          </cell>
          <cell r="F58">
            <v>0</v>
          </cell>
          <cell r="G58">
            <v>0</v>
          </cell>
        </row>
        <row r="59">
          <cell r="A59" t="str">
            <v>2,2,4</v>
          </cell>
          <cell r="B59" t="str">
            <v>ZAPATAS EN CONCRETO DE 3500 PSI</v>
          </cell>
          <cell r="C59" t="str">
            <v>M3</v>
          </cell>
          <cell r="D59">
            <v>28.13</v>
          </cell>
          <cell r="E59">
            <v>448030.63000000006</v>
          </cell>
          <cell r="F59">
            <v>12603101.6219</v>
          </cell>
          <cell r="G59">
            <v>0</v>
          </cell>
        </row>
        <row r="60">
          <cell r="A60" t="str">
            <v>2,2,5</v>
          </cell>
          <cell r="B60" t="str">
            <v>VIGAS DE CIMENTACIÓN EN CONCRETO DE 3500 PSI</v>
          </cell>
          <cell r="C60" t="str">
            <v>M3</v>
          </cell>
          <cell r="D60">
            <v>8.16</v>
          </cell>
          <cell r="E60">
            <v>497809.50000000006</v>
          </cell>
          <cell r="F60">
            <v>4062125.52</v>
          </cell>
          <cell r="G60">
            <v>0</v>
          </cell>
        </row>
        <row r="61">
          <cell r="A61" t="str">
            <v>2,2,6</v>
          </cell>
          <cell r="B61" t="str">
            <v>PILOTES</v>
          </cell>
          <cell r="C61">
            <v>0</v>
          </cell>
          <cell r="D61">
            <v>0</v>
          </cell>
          <cell r="E61">
            <v>0</v>
          </cell>
          <cell r="F61">
            <v>0</v>
          </cell>
          <cell r="G61">
            <v>0</v>
          </cell>
        </row>
        <row r="62">
          <cell r="A62" t="str">
            <v>2,2,6,1</v>
          </cell>
          <cell r="B62" t="str">
            <v>PILOTES PREEXCAVADOS DE 0,30 mts</v>
          </cell>
          <cell r="C62" t="str">
            <v>ML</v>
          </cell>
          <cell r="D62">
            <v>0</v>
          </cell>
          <cell r="E62">
            <v>96291.86</v>
          </cell>
          <cell r="F62">
            <v>0</v>
          </cell>
          <cell r="G62">
            <v>0</v>
          </cell>
        </row>
        <row r="63">
          <cell r="A63" t="str">
            <v>2,2,6,2</v>
          </cell>
          <cell r="B63" t="str">
            <v>PILOTES PREEXCAVADOS DE 0,40 mts</v>
          </cell>
          <cell r="C63" t="str">
            <v>ML</v>
          </cell>
          <cell r="D63">
            <v>0</v>
          </cell>
          <cell r="E63">
            <v>120813.67</v>
          </cell>
          <cell r="F63">
            <v>0</v>
          </cell>
          <cell r="G63">
            <v>0</v>
          </cell>
        </row>
        <row r="64">
          <cell r="A64" t="str">
            <v>2,2,6,3</v>
          </cell>
          <cell r="B64" t="str">
            <v>PILOTES PREEXCAVADOS DE 0,60 mts</v>
          </cell>
          <cell r="C64" t="str">
            <v>ML</v>
          </cell>
          <cell r="D64">
            <v>0</v>
          </cell>
          <cell r="E64">
            <v>209408.49</v>
          </cell>
          <cell r="F64">
            <v>0</v>
          </cell>
          <cell r="G64">
            <v>0</v>
          </cell>
        </row>
        <row r="65">
          <cell r="A65" t="str">
            <v>2,2,6,4</v>
          </cell>
          <cell r="B65" t="str">
            <v>PILOTES PREEXCAVADOS DE 0,80 mts</v>
          </cell>
          <cell r="C65" t="str">
            <v>ML</v>
          </cell>
          <cell r="D65">
            <v>0</v>
          </cell>
          <cell r="E65">
            <v>353646.04</v>
          </cell>
          <cell r="F65">
            <v>0</v>
          </cell>
          <cell r="G65">
            <v>0</v>
          </cell>
        </row>
        <row r="66">
          <cell r="A66" t="str">
            <v>2,2,6,5</v>
          </cell>
          <cell r="B66" t="str">
            <v>PILOTES PREEXCAVADOS DE 0,90 MTS</v>
          </cell>
          <cell r="C66" t="str">
            <v>ML</v>
          </cell>
          <cell r="D66">
            <v>0</v>
          </cell>
          <cell r="E66">
            <v>454611.47000000003</v>
          </cell>
          <cell r="F66">
            <v>0</v>
          </cell>
          <cell r="G66">
            <v>0</v>
          </cell>
        </row>
        <row r="67">
          <cell r="A67" t="str">
            <v>2,2,7</v>
          </cell>
          <cell r="B67" t="str">
            <v>DADOS EN CONCRETO</v>
          </cell>
          <cell r="C67" t="str">
            <v>M3</v>
          </cell>
          <cell r="D67">
            <v>0</v>
          </cell>
          <cell r="E67">
            <v>517939.44999999995</v>
          </cell>
          <cell r="F67">
            <v>0</v>
          </cell>
          <cell r="G67">
            <v>0</v>
          </cell>
        </row>
        <row r="68">
          <cell r="A68" t="str">
            <v>2,2,8</v>
          </cell>
          <cell r="B68" t="str">
            <v>LOSA DE CIMENTACIÓN ALIGERADA h= 0,60</v>
          </cell>
          <cell r="C68" t="str">
            <v>M2</v>
          </cell>
          <cell r="D68">
            <v>0</v>
          </cell>
          <cell r="E68">
            <v>107572.81000000001</v>
          </cell>
          <cell r="F68">
            <v>0</v>
          </cell>
          <cell r="G68">
            <v>0</v>
          </cell>
        </row>
        <row r="69">
          <cell r="A69" t="str">
            <v>2,2,9</v>
          </cell>
          <cell r="B69" t="str">
            <v>PLACAS DE CONTRAPISO E = 0,10 M</v>
          </cell>
          <cell r="C69" t="str">
            <v>M2</v>
          </cell>
          <cell r="D69">
            <v>0</v>
          </cell>
          <cell r="E69">
            <v>57931.9</v>
          </cell>
          <cell r="F69">
            <v>0</v>
          </cell>
          <cell r="G69">
            <v>0</v>
          </cell>
        </row>
        <row r="70">
          <cell r="A70" t="str">
            <v>2,2,10</v>
          </cell>
          <cell r="B70" t="str">
            <v>PLACAS DE CONTRAPISO E = 0,125 M</v>
          </cell>
          <cell r="C70" t="str">
            <v>M2</v>
          </cell>
          <cell r="D70">
            <v>0</v>
          </cell>
          <cell r="E70">
            <v>60927.5</v>
          </cell>
          <cell r="F70">
            <v>0</v>
          </cell>
          <cell r="G70">
            <v>0</v>
          </cell>
        </row>
        <row r="71">
          <cell r="A71" t="str">
            <v>2,2,11</v>
          </cell>
          <cell r="B71" t="str">
            <v>PLACAS DE CONTRAPISO E = 0,15 M</v>
          </cell>
          <cell r="C71" t="str">
            <v>M2</v>
          </cell>
          <cell r="D71">
            <v>0</v>
          </cell>
          <cell r="E71">
            <v>67514.17</v>
          </cell>
          <cell r="F71">
            <v>0</v>
          </cell>
          <cell r="G71">
            <v>0</v>
          </cell>
        </row>
        <row r="72">
          <cell r="A72" t="str">
            <v>2,2,12</v>
          </cell>
          <cell r="B72" t="str">
            <v>PLACAS DE CONTRAPISO E = 0,08 M</v>
          </cell>
          <cell r="C72" t="str">
            <v>M2</v>
          </cell>
          <cell r="D72">
            <v>0</v>
          </cell>
          <cell r="E72">
            <v>47486.38</v>
          </cell>
          <cell r="F72">
            <v>0</v>
          </cell>
          <cell r="G72">
            <v>0</v>
          </cell>
        </row>
        <row r="73">
          <cell r="A73">
            <v>2.2999999999999998</v>
          </cell>
          <cell r="B73" t="str">
            <v>REFUERZOS DE CIMENTACIÓN</v>
          </cell>
          <cell r="C73">
            <v>0</v>
          </cell>
          <cell r="D73">
            <v>0</v>
          </cell>
          <cell r="E73">
            <v>0</v>
          </cell>
          <cell r="F73">
            <v>11419203.638699999</v>
          </cell>
          <cell r="G73">
            <v>0</v>
          </cell>
        </row>
        <row r="74">
          <cell r="A74" t="str">
            <v>2,3,1</v>
          </cell>
          <cell r="B74" t="str">
            <v>ACERO DE REFUERZO 37000  PSI  ( Incluye alambre negro y figuración)</v>
          </cell>
          <cell r="C74" t="str">
            <v>KG</v>
          </cell>
          <cell r="D74">
            <v>615.72</v>
          </cell>
          <cell r="E74">
            <v>3590.7299999999996</v>
          </cell>
          <cell r="F74">
            <v>2210884.2755999998</v>
          </cell>
          <cell r="G74">
            <v>0</v>
          </cell>
        </row>
        <row r="75">
          <cell r="A75" t="str">
            <v>2,3,2</v>
          </cell>
          <cell r="B75" t="str">
            <v>ACERO DE REFUERZO 60000  PSI  ( Incluye alambre negro y figuración)</v>
          </cell>
          <cell r="C75" t="str">
            <v>KG</v>
          </cell>
          <cell r="D75">
            <v>2564.4699999999998</v>
          </cell>
          <cell r="E75">
            <v>3590.7299999999996</v>
          </cell>
          <cell r="F75">
            <v>9208319.3630999997</v>
          </cell>
          <cell r="G75">
            <v>0</v>
          </cell>
        </row>
        <row r="76">
          <cell r="A76" t="str">
            <v>2,3,3</v>
          </cell>
          <cell r="B76" t="str">
            <v>MALLAS ELECTROSOLDADAS</v>
          </cell>
          <cell r="C76" t="str">
            <v>KG</v>
          </cell>
          <cell r="D76">
            <v>0</v>
          </cell>
          <cell r="E76">
            <v>3177.46</v>
          </cell>
          <cell r="F76">
            <v>0</v>
          </cell>
          <cell r="G76">
            <v>0</v>
          </cell>
        </row>
        <row r="77">
          <cell r="A77">
            <v>2.4</v>
          </cell>
          <cell r="B77" t="str">
            <v>VARIOS</v>
          </cell>
          <cell r="C77">
            <v>0</v>
          </cell>
          <cell r="D77">
            <v>0</v>
          </cell>
          <cell r="E77">
            <v>0</v>
          </cell>
          <cell r="F77">
            <v>0</v>
          </cell>
          <cell r="G77">
            <v>0</v>
          </cell>
        </row>
        <row r="78">
          <cell r="A78" t="str">
            <v>2,4,1</v>
          </cell>
          <cell r="B78" t="str">
            <v>GAVIONES EN PIEDRA</v>
          </cell>
          <cell r="C78" t="str">
            <v>M3</v>
          </cell>
          <cell r="D78">
            <v>0</v>
          </cell>
          <cell r="E78">
            <v>302216.27</v>
          </cell>
          <cell r="F78">
            <v>0</v>
          </cell>
          <cell r="G78">
            <v>0</v>
          </cell>
        </row>
        <row r="79">
          <cell r="A79" t="str">
            <v>2,4,2</v>
          </cell>
          <cell r="B79" t="str">
            <v>CAJÓN AISLAMIENTO VIGAS</v>
          </cell>
          <cell r="C79" t="str">
            <v>ML</v>
          </cell>
          <cell r="D79">
            <v>0</v>
          </cell>
          <cell r="E79">
            <v>17834.199999999997</v>
          </cell>
          <cell r="F79">
            <v>0</v>
          </cell>
          <cell r="G79">
            <v>0</v>
          </cell>
        </row>
        <row r="80">
          <cell r="A80" t="str">
            <v>2,4,3</v>
          </cell>
          <cell r="B80" t="str">
            <v>ICOPOR AISLAMIENTO CIMENTACIÓN</v>
          </cell>
          <cell r="C80" t="str">
            <v>M2</v>
          </cell>
          <cell r="D80">
            <v>0</v>
          </cell>
          <cell r="E80">
            <v>17402.28</v>
          </cell>
          <cell r="F80">
            <v>0</v>
          </cell>
          <cell r="G80">
            <v>0</v>
          </cell>
        </row>
        <row r="81">
          <cell r="A81" t="str">
            <v>2,4,4</v>
          </cell>
          <cell r="B81" t="str">
            <v>PAÑETES TALUDES EXCAVACIÓN</v>
          </cell>
          <cell r="C81" t="str">
            <v>M2</v>
          </cell>
          <cell r="D81">
            <v>0</v>
          </cell>
          <cell r="E81">
            <v>15333.4</v>
          </cell>
          <cell r="F81">
            <v>0</v>
          </cell>
          <cell r="G81">
            <v>0</v>
          </cell>
        </row>
        <row r="82">
          <cell r="G82">
            <v>0</v>
          </cell>
        </row>
        <row r="83">
          <cell r="A83">
            <v>3</v>
          </cell>
          <cell r="B83" t="str">
            <v>DESAGÜES E INSTALACIONES SUBTERRÁNEAS</v>
          </cell>
          <cell r="C83">
            <v>0</v>
          </cell>
          <cell r="D83">
            <v>0</v>
          </cell>
          <cell r="E83">
            <v>0</v>
          </cell>
          <cell r="F83">
            <v>0</v>
          </cell>
          <cell r="G83">
            <v>4569690.1798</v>
          </cell>
        </row>
        <row r="84">
          <cell r="A84">
            <v>3.1</v>
          </cell>
          <cell r="B84" t="str">
            <v>DESAGÜES PARA AGUAS LLUVIAS</v>
          </cell>
          <cell r="C84">
            <v>0</v>
          </cell>
          <cell r="D84">
            <v>0</v>
          </cell>
          <cell r="E84">
            <v>0</v>
          </cell>
          <cell r="F84">
            <v>2054363.5797999999</v>
          </cell>
          <cell r="G84">
            <v>0</v>
          </cell>
        </row>
        <row r="85">
          <cell r="A85" t="str">
            <v>3,1,1</v>
          </cell>
          <cell r="B85" t="str">
            <v>TUBERIAS NOVAFORT A.LL 4"  110 mm</v>
          </cell>
          <cell r="C85" t="str">
            <v>ML</v>
          </cell>
          <cell r="D85">
            <v>0</v>
          </cell>
          <cell r="E85">
            <v>32534.870000000003</v>
          </cell>
          <cell r="F85">
            <v>0</v>
          </cell>
          <cell r="G85">
            <v>0</v>
          </cell>
        </row>
        <row r="86">
          <cell r="A86" t="str">
            <v>3,1,2</v>
          </cell>
          <cell r="B86" t="str">
            <v>TUBERIA PVC NOVAFORT  A.LL. 6" 160 mm  (Incluye Excavacion y Relleno)</v>
          </cell>
          <cell r="C86" t="str">
            <v>ML</v>
          </cell>
          <cell r="D86">
            <v>40.270000000000003</v>
          </cell>
          <cell r="E86">
            <v>51014.740000000005</v>
          </cell>
          <cell r="F86">
            <v>2054363.5797999999</v>
          </cell>
          <cell r="G86">
            <v>0</v>
          </cell>
        </row>
        <row r="87">
          <cell r="A87" t="str">
            <v>3,1,3</v>
          </cell>
          <cell r="B87" t="str">
            <v>TUBERIAS NOVAFORT A.LL. 8"  200 mm</v>
          </cell>
          <cell r="C87" t="str">
            <v>ML</v>
          </cell>
          <cell r="D87">
            <v>0</v>
          </cell>
          <cell r="E87">
            <v>54209.630000000005</v>
          </cell>
          <cell r="F87">
            <v>0</v>
          </cell>
          <cell r="G87">
            <v>0</v>
          </cell>
        </row>
        <row r="88">
          <cell r="A88" t="str">
            <v>3,1,4</v>
          </cell>
          <cell r="B88" t="str">
            <v>TUBERIAS NOVAFORT A.LL. 10"  255 mm</v>
          </cell>
          <cell r="C88" t="str">
            <v>UN</v>
          </cell>
          <cell r="D88">
            <v>0</v>
          </cell>
          <cell r="E88">
            <v>72821.86</v>
          </cell>
          <cell r="F88">
            <v>0</v>
          </cell>
          <cell r="G88">
            <v>0</v>
          </cell>
        </row>
        <row r="89">
          <cell r="A89" t="str">
            <v>3,1,5</v>
          </cell>
          <cell r="B89" t="str">
            <v>TUBERIAS NOVAFORT A.LL. 12"  315 mm</v>
          </cell>
          <cell r="C89" t="str">
            <v>UN</v>
          </cell>
          <cell r="D89">
            <v>0</v>
          </cell>
          <cell r="E89">
            <v>99768.58</v>
          </cell>
          <cell r="F89">
            <v>0</v>
          </cell>
          <cell r="G89">
            <v>0</v>
          </cell>
        </row>
        <row r="90">
          <cell r="A90" t="str">
            <v>3,1,6</v>
          </cell>
          <cell r="B90" t="str">
            <v>ACCESORIOS NOVAFORT  A.LL.</v>
          </cell>
          <cell r="C90" t="str">
            <v>UN</v>
          </cell>
          <cell r="D90">
            <v>0</v>
          </cell>
          <cell r="E90">
            <v>23529.170000000002</v>
          </cell>
          <cell r="F90">
            <v>0</v>
          </cell>
          <cell r="G90">
            <v>0</v>
          </cell>
        </row>
        <row r="91">
          <cell r="A91" t="str">
            <v>3,1,7</v>
          </cell>
          <cell r="B91" t="str">
            <v>FILTRO TIPO FRANCES 4"</v>
          </cell>
          <cell r="C91" t="str">
            <v>UN</v>
          </cell>
          <cell r="D91">
            <v>0</v>
          </cell>
          <cell r="E91">
            <v>47611.040000000001</v>
          </cell>
          <cell r="F91">
            <v>0</v>
          </cell>
          <cell r="G91">
            <v>0</v>
          </cell>
        </row>
        <row r="92">
          <cell r="A92" t="str">
            <v>3,1,8</v>
          </cell>
          <cell r="B92" t="str">
            <v>FILTRO TIPO FRANCES 8"</v>
          </cell>
          <cell r="C92" t="str">
            <v>UN</v>
          </cell>
          <cell r="D92">
            <v>0</v>
          </cell>
          <cell r="E92">
            <v>97907.520000000004</v>
          </cell>
          <cell r="F92">
            <v>0</v>
          </cell>
          <cell r="G92">
            <v>0</v>
          </cell>
        </row>
        <row r="93">
          <cell r="A93" t="str">
            <v>3,2,</v>
          </cell>
          <cell r="B93" t="str">
            <v>DESAGÜES PARA AGUAS NEGRAS</v>
          </cell>
          <cell r="C93">
            <v>0</v>
          </cell>
          <cell r="D93">
            <v>0</v>
          </cell>
          <cell r="E93">
            <v>0</v>
          </cell>
          <cell r="F93">
            <v>0</v>
          </cell>
          <cell r="G93">
            <v>0</v>
          </cell>
        </row>
        <row r="94">
          <cell r="A94" t="str">
            <v>3,2,1</v>
          </cell>
          <cell r="B94" t="str">
            <v>TUBERIAS NOVAFORT  A.N. 4"  110 mm</v>
          </cell>
          <cell r="C94" t="str">
            <v>ML</v>
          </cell>
          <cell r="D94">
            <v>0</v>
          </cell>
          <cell r="E94">
            <v>32242.09</v>
          </cell>
          <cell r="F94">
            <v>0</v>
          </cell>
          <cell r="G94">
            <v>0</v>
          </cell>
        </row>
        <row r="95">
          <cell r="A95" t="str">
            <v>3,2,2</v>
          </cell>
          <cell r="B95" t="str">
            <v>TUBERIA PVC NOVAFORT A.N.  6"  160 mm</v>
          </cell>
          <cell r="C95" t="str">
            <v>ML</v>
          </cell>
          <cell r="D95">
            <v>0</v>
          </cell>
          <cell r="E95">
            <v>43224.37</v>
          </cell>
          <cell r="F95">
            <v>0</v>
          </cell>
          <cell r="G95">
            <v>0</v>
          </cell>
        </row>
        <row r="96">
          <cell r="A96" t="str">
            <v>3,2,3</v>
          </cell>
          <cell r="B96" t="str">
            <v>TUBERIAS NOVAFORT A.N. 8"  200 mm</v>
          </cell>
          <cell r="C96" t="str">
            <v>ML</v>
          </cell>
          <cell r="D96">
            <v>0</v>
          </cell>
          <cell r="E96">
            <v>54209.630000000005</v>
          </cell>
          <cell r="F96">
            <v>0</v>
          </cell>
          <cell r="G96">
            <v>0</v>
          </cell>
        </row>
        <row r="97">
          <cell r="A97" t="str">
            <v>3,2,4</v>
          </cell>
          <cell r="B97" t="str">
            <v>TUBERIAS NOVAFORT A.N. 10"  255 mm</v>
          </cell>
          <cell r="C97" t="str">
            <v>UN</v>
          </cell>
          <cell r="D97">
            <v>0</v>
          </cell>
          <cell r="E97">
            <v>72821.86</v>
          </cell>
          <cell r="F97">
            <v>0</v>
          </cell>
          <cell r="G97">
            <v>0</v>
          </cell>
        </row>
        <row r="98">
          <cell r="A98" t="str">
            <v>3,2,5</v>
          </cell>
          <cell r="B98" t="str">
            <v>TUBERIAS NOVAFORT A.N. 12"  315 mm</v>
          </cell>
          <cell r="C98" t="str">
            <v>UN</v>
          </cell>
          <cell r="D98">
            <v>0</v>
          </cell>
          <cell r="E98">
            <v>99768.58</v>
          </cell>
          <cell r="F98">
            <v>0</v>
          </cell>
          <cell r="G98">
            <v>0</v>
          </cell>
        </row>
        <row r="99">
          <cell r="A99" t="str">
            <v>3,2,6</v>
          </cell>
          <cell r="B99" t="str">
            <v>ACCESORIOS A.N. NOVAFORT</v>
          </cell>
          <cell r="C99" t="str">
            <v>UN</v>
          </cell>
          <cell r="D99">
            <v>0</v>
          </cell>
          <cell r="E99">
            <v>23529.170000000002</v>
          </cell>
          <cell r="F99">
            <v>0</v>
          </cell>
          <cell r="G99">
            <v>0</v>
          </cell>
        </row>
        <row r="100">
          <cell r="A100">
            <v>3.3</v>
          </cell>
          <cell r="B100" t="str">
            <v>DRENAJES</v>
          </cell>
          <cell r="C100">
            <v>0</v>
          </cell>
          <cell r="D100">
            <v>0</v>
          </cell>
          <cell r="E100">
            <v>0</v>
          </cell>
          <cell r="F100">
            <v>0</v>
          </cell>
          <cell r="G100">
            <v>0</v>
          </cell>
        </row>
        <row r="101">
          <cell r="A101" t="str">
            <v>3,3,1</v>
          </cell>
          <cell r="B101" t="str">
            <v>TUBERIAS PVC PARA DRENAJES 3"</v>
          </cell>
          <cell r="C101" t="str">
            <v>ML</v>
          </cell>
          <cell r="D101">
            <v>0</v>
          </cell>
          <cell r="E101">
            <v>24208.68</v>
          </cell>
          <cell r="F101">
            <v>0</v>
          </cell>
          <cell r="G101">
            <v>0</v>
          </cell>
        </row>
        <row r="102">
          <cell r="A102" t="str">
            <v>3,3,2</v>
          </cell>
          <cell r="B102" t="str">
            <v>TUBERIAS PVC PARA DRENAJES 4"</v>
          </cell>
          <cell r="C102" t="str">
            <v>ML</v>
          </cell>
          <cell r="D102">
            <v>0</v>
          </cell>
          <cell r="E102">
            <v>30112.39</v>
          </cell>
          <cell r="F102">
            <v>0</v>
          </cell>
          <cell r="G102">
            <v>0</v>
          </cell>
        </row>
        <row r="103">
          <cell r="A103" t="str">
            <v>3,3,3</v>
          </cell>
          <cell r="B103" t="str">
            <v>ACCESORIOS PVC PARA DRENAJES 3"</v>
          </cell>
          <cell r="C103" t="str">
            <v>UN</v>
          </cell>
          <cell r="D103">
            <v>0</v>
          </cell>
          <cell r="E103">
            <v>4749.0099999999993</v>
          </cell>
          <cell r="F103">
            <v>0</v>
          </cell>
          <cell r="G103">
            <v>0</v>
          </cell>
        </row>
        <row r="104">
          <cell r="A104" t="str">
            <v>3,3,4</v>
          </cell>
          <cell r="B104" t="str">
            <v>Zanja de infiltración (incluye Tubería PVC S 4" perforada, excavación, grava y rellenos)</v>
          </cell>
          <cell r="C104" t="str">
            <v>ML</v>
          </cell>
          <cell r="D104">
            <v>0</v>
          </cell>
          <cell r="E104">
            <v>55651.816666666666</v>
          </cell>
          <cell r="F104">
            <v>0</v>
          </cell>
          <cell r="G104">
            <v>0</v>
          </cell>
        </row>
        <row r="105">
          <cell r="A105">
            <v>0</v>
          </cell>
          <cell r="B105">
            <v>0</v>
          </cell>
          <cell r="C105" t="str">
            <v>UN</v>
          </cell>
          <cell r="D105">
            <v>0</v>
          </cell>
          <cell r="E105">
            <v>0</v>
          </cell>
          <cell r="F105">
            <v>0</v>
          </cell>
          <cell r="G105">
            <v>0</v>
          </cell>
        </row>
        <row r="106">
          <cell r="A106" t="str">
            <v>3,3,5</v>
          </cell>
          <cell r="B106" t="str">
            <v>FILTROS SUBTERRANEOS EN GRAVILLA</v>
          </cell>
          <cell r="C106" t="str">
            <v>M3</v>
          </cell>
          <cell r="D106">
            <v>0</v>
          </cell>
          <cell r="E106">
            <v>49774.21</v>
          </cell>
          <cell r="F106">
            <v>0</v>
          </cell>
          <cell r="G106">
            <v>0</v>
          </cell>
        </row>
        <row r="107">
          <cell r="A107" t="str">
            <v>3,3,6</v>
          </cell>
          <cell r="B107" t="str">
            <v>POZO DE INFILTRACIÓN Diam. =2,5 H=4.00m</v>
          </cell>
          <cell r="C107" t="str">
            <v>UN</v>
          </cell>
          <cell r="D107">
            <v>0</v>
          </cell>
          <cell r="E107">
            <v>8618533.8399999999</v>
          </cell>
          <cell r="F107">
            <v>0</v>
          </cell>
          <cell r="G107">
            <v>0</v>
          </cell>
        </row>
        <row r="108">
          <cell r="A108">
            <v>3.4</v>
          </cell>
          <cell r="B108" t="str">
            <v>CONSTRUCCIONES EN MAMPOSTERÍA</v>
          </cell>
          <cell r="C108">
            <v>0</v>
          </cell>
          <cell r="D108">
            <v>0</v>
          </cell>
          <cell r="E108">
            <v>0</v>
          </cell>
          <cell r="F108">
            <v>2266761.54</v>
          </cell>
          <cell r="G108">
            <v>0</v>
          </cell>
        </row>
        <row r="109">
          <cell r="A109" t="str">
            <v>3,4,1</v>
          </cell>
          <cell r="B109" t="str">
            <v>CAJAS DE INSPECCIÓN 0,60 X 0,60 mts (inclye excavacion y retiro de sobrantes)</v>
          </cell>
          <cell r="C109" t="str">
            <v>UN</v>
          </cell>
          <cell r="D109">
            <v>6</v>
          </cell>
          <cell r="E109">
            <v>377793.58999999997</v>
          </cell>
          <cell r="F109">
            <v>2266761.54</v>
          </cell>
          <cell r="G109">
            <v>0</v>
          </cell>
        </row>
        <row r="110">
          <cell r="A110" t="str">
            <v>3,4,2</v>
          </cell>
          <cell r="B110" t="str">
            <v>CAJAS DE INSPECCIÓN 0,80 X 0,80 mts</v>
          </cell>
          <cell r="C110" t="str">
            <v>UN</v>
          </cell>
          <cell r="D110">
            <v>0</v>
          </cell>
          <cell r="E110">
            <v>436149.99</v>
          </cell>
          <cell r="F110">
            <v>0</v>
          </cell>
          <cell r="G110">
            <v>0</v>
          </cell>
        </row>
        <row r="111">
          <cell r="A111" t="str">
            <v>3,4,3</v>
          </cell>
          <cell r="B111" t="str">
            <v>CAJAS DE INSPECCIÓN 1,00 X 1,00 mts</v>
          </cell>
          <cell r="C111" t="str">
            <v>UN</v>
          </cell>
          <cell r="D111">
            <v>0</v>
          </cell>
          <cell r="E111">
            <v>339777.10999999993</v>
          </cell>
          <cell r="F111">
            <v>0</v>
          </cell>
          <cell r="G111">
            <v>0</v>
          </cell>
        </row>
        <row r="112">
          <cell r="A112" t="str">
            <v>3,4,4</v>
          </cell>
          <cell r="B112" t="str">
            <v>CAJAS DE DISTRIBUCIóN 0,40 X 0,40 mts</v>
          </cell>
          <cell r="C112" t="str">
            <v>UN</v>
          </cell>
          <cell r="D112">
            <v>0</v>
          </cell>
          <cell r="E112">
            <v>153940.52000000002</v>
          </cell>
          <cell r="F112">
            <v>0</v>
          </cell>
          <cell r="G112">
            <v>0</v>
          </cell>
        </row>
        <row r="113">
          <cell r="A113" t="str">
            <v>3,4,4</v>
          </cell>
          <cell r="B113" t="str">
            <v>SUMIDEROS  AGUAS LLUVIAS</v>
          </cell>
          <cell r="C113" t="str">
            <v>UN</v>
          </cell>
          <cell r="D113">
            <v>0</v>
          </cell>
          <cell r="E113">
            <v>153940.52000000002</v>
          </cell>
          <cell r="F113">
            <v>0</v>
          </cell>
          <cell r="G113">
            <v>0</v>
          </cell>
        </row>
        <row r="114">
          <cell r="A114" t="str">
            <v>3,4,5</v>
          </cell>
          <cell r="B114" t="str">
            <v>CANALETAS  AGUAS LLUVIAS</v>
          </cell>
          <cell r="C114" t="str">
            <v>ML</v>
          </cell>
          <cell r="D114">
            <v>0</v>
          </cell>
          <cell r="E114">
            <v>0</v>
          </cell>
          <cell r="F114">
            <v>0</v>
          </cell>
          <cell r="G114">
            <v>0</v>
          </cell>
        </row>
        <row r="115">
          <cell r="A115" t="str">
            <v>3,4,6</v>
          </cell>
          <cell r="B115" t="str">
            <v>CARCAMO PARA AGUAS LLUVIAS</v>
          </cell>
          <cell r="C115" t="str">
            <v>ML</v>
          </cell>
          <cell r="D115">
            <v>0</v>
          </cell>
          <cell r="E115">
            <v>310451.80999999994</v>
          </cell>
          <cell r="F115">
            <v>0</v>
          </cell>
          <cell r="G115">
            <v>0</v>
          </cell>
        </row>
        <row r="116">
          <cell r="A116" t="str">
            <v>3,4,7</v>
          </cell>
          <cell r="B116" t="str">
            <v>TRAMPA DE GRASAS 0.60 x 0.10</v>
          </cell>
          <cell r="C116" t="str">
            <v>UN</v>
          </cell>
          <cell r="D116">
            <v>0</v>
          </cell>
          <cell r="E116">
            <v>656482.72</v>
          </cell>
          <cell r="F116">
            <v>0</v>
          </cell>
          <cell r="G116">
            <v>0</v>
          </cell>
        </row>
        <row r="117">
          <cell r="A117" t="str">
            <v>3,4,8</v>
          </cell>
          <cell r="B117" t="str">
            <v>POZOS SÉPTICOS 5,00 x 3,00  h= 2,00</v>
          </cell>
          <cell r="C117" t="str">
            <v>UN</v>
          </cell>
          <cell r="D117">
            <v>0</v>
          </cell>
          <cell r="E117">
            <v>11244456.67</v>
          </cell>
          <cell r="F117">
            <v>0</v>
          </cell>
          <cell r="G117">
            <v>0</v>
          </cell>
        </row>
        <row r="118">
          <cell r="A118" t="str">
            <v>3,4,9</v>
          </cell>
          <cell r="B118" t="str">
            <v>CAJA DISCIPADORA DE ENERGIA 1.0 X 1.0m</v>
          </cell>
          <cell r="C118" t="str">
            <v>UN</v>
          </cell>
          <cell r="D118">
            <v>0</v>
          </cell>
          <cell r="E118">
            <v>221460.85</v>
          </cell>
          <cell r="F118">
            <v>0</v>
          </cell>
          <cell r="G118">
            <v>0</v>
          </cell>
        </row>
        <row r="119">
          <cell r="A119">
            <v>3.5</v>
          </cell>
          <cell r="B119" t="str">
            <v>MOVIMIENTO DE TIERRAS</v>
          </cell>
          <cell r="C119">
            <v>0</v>
          </cell>
          <cell r="D119">
            <v>0</v>
          </cell>
          <cell r="E119">
            <v>0</v>
          </cell>
          <cell r="F119">
            <v>0</v>
          </cell>
          <cell r="G119">
            <v>0</v>
          </cell>
        </row>
        <row r="120">
          <cell r="A120" t="str">
            <v>3,5,1</v>
          </cell>
          <cell r="B120" t="str">
            <v>EXCAVACIÓN MANUAL EN MATERIAL COMÚN</v>
          </cell>
          <cell r="C120" t="str">
            <v>M3</v>
          </cell>
          <cell r="D120">
            <v>0</v>
          </cell>
          <cell r="E120">
            <v>26996.2</v>
          </cell>
          <cell r="F120">
            <v>0</v>
          </cell>
          <cell r="G120">
            <v>0</v>
          </cell>
        </row>
        <row r="121">
          <cell r="A121" t="str">
            <v>3,5,2</v>
          </cell>
          <cell r="B121" t="str">
            <v>EXCAVACIÓN MANUAL EN RECEBO COMPACTADO</v>
          </cell>
          <cell r="C121" t="str">
            <v>M3</v>
          </cell>
          <cell r="D121">
            <v>0</v>
          </cell>
          <cell r="E121">
            <v>8752.869999999999</v>
          </cell>
          <cell r="F121">
            <v>0</v>
          </cell>
          <cell r="G121">
            <v>0</v>
          </cell>
        </row>
        <row r="122">
          <cell r="A122" t="str">
            <v>3,5,3</v>
          </cell>
          <cell r="B122" t="str">
            <v xml:space="preserve">RELLENOS CON MATERIAL SELECCIONADO </v>
          </cell>
          <cell r="C122" t="str">
            <v>M3</v>
          </cell>
          <cell r="D122">
            <v>0</v>
          </cell>
          <cell r="E122">
            <v>21928.69</v>
          </cell>
          <cell r="F122">
            <v>0</v>
          </cell>
          <cell r="G122">
            <v>0</v>
          </cell>
        </row>
        <row r="123">
          <cell r="A123" t="str">
            <v>3,5,4</v>
          </cell>
          <cell r="B123" t="str">
            <v>RELLENOS CON MATERIAL COMÚN</v>
          </cell>
          <cell r="C123" t="str">
            <v>M3</v>
          </cell>
          <cell r="D123">
            <v>0</v>
          </cell>
          <cell r="E123">
            <v>14704.3</v>
          </cell>
          <cell r="F123">
            <v>0</v>
          </cell>
          <cell r="G123">
            <v>0</v>
          </cell>
        </row>
        <row r="124">
          <cell r="A124" t="str">
            <v>3,5,5</v>
          </cell>
          <cell r="B124" t="str">
            <v>RETIRO DE SOBRANTES</v>
          </cell>
          <cell r="C124" t="str">
            <v>M3</v>
          </cell>
          <cell r="D124">
            <v>0</v>
          </cell>
          <cell r="E124">
            <v>23061.47</v>
          </cell>
          <cell r="F124">
            <v>0</v>
          </cell>
          <cell r="G124">
            <v>0</v>
          </cell>
        </row>
        <row r="125">
          <cell r="A125">
            <v>3.6</v>
          </cell>
          <cell r="B125" t="str">
            <v>VARIOS</v>
          </cell>
          <cell r="C125">
            <v>0</v>
          </cell>
          <cell r="D125">
            <v>0</v>
          </cell>
          <cell r="E125">
            <v>0</v>
          </cell>
          <cell r="F125">
            <v>248565.06</v>
          </cell>
          <cell r="G125">
            <v>0</v>
          </cell>
        </row>
        <row r="126">
          <cell r="A126" t="str">
            <v>3,6,1</v>
          </cell>
          <cell r="B126" t="str">
            <v>EMPATE A CÁMARAS EXISTENTES</v>
          </cell>
          <cell r="C126" t="str">
            <v>UN</v>
          </cell>
          <cell r="D126">
            <v>0</v>
          </cell>
          <cell r="E126">
            <v>0</v>
          </cell>
          <cell r="F126">
            <v>0</v>
          </cell>
          <cell r="G126">
            <v>0</v>
          </cell>
        </row>
        <row r="127">
          <cell r="A127" t="str">
            <v>3,6,2</v>
          </cell>
          <cell r="B127" t="str">
            <v>CABEZAL DE DESCARGA EN CONCRETO PARA CANAL DE 0.80 x 0.66</v>
          </cell>
          <cell r="C127" t="str">
            <v>UN</v>
          </cell>
          <cell r="D127">
            <v>1</v>
          </cell>
          <cell r="E127">
            <v>248565.06000000003</v>
          </cell>
          <cell r="F127">
            <v>248565.06</v>
          </cell>
          <cell r="G127">
            <v>0</v>
          </cell>
        </row>
        <row r="128">
          <cell r="G128">
            <v>0</v>
          </cell>
        </row>
        <row r="129">
          <cell r="A129">
            <v>4</v>
          </cell>
          <cell r="B129" t="str">
            <v>ESTRUCTURAS EN CONCRETO Y METALICAS</v>
          </cell>
          <cell r="C129">
            <v>0</v>
          </cell>
          <cell r="D129">
            <v>0</v>
          </cell>
          <cell r="E129">
            <v>0</v>
          </cell>
          <cell r="F129">
            <v>0</v>
          </cell>
          <cell r="G129">
            <v>165784866.57879999</v>
          </cell>
        </row>
        <row r="130">
          <cell r="A130">
            <v>4.0999999999999996</v>
          </cell>
          <cell r="B130" t="str">
            <v>ELEMENTOS VERTICALES</v>
          </cell>
          <cell r="C130">
            <v>0</v>
          </cell>
          <cell r="D130">
            <v>0</v>
          </cell>
          <cell r="E130">
            <v>0</v>
          </cell>
          <cell r="F130">
            <v>21158064.433200002</v>
          </cell>
          <cell r="G130">
            <v>0</v>
          </cell>
        </row>
        <row r="131">
          <cell r="A131" t="str">
            <v>4,1,1</v>
          </cell>
          <cell r="B131" t="str">
            <v>COLUMNAS EN CONCRETO  DE 4000 PSI ACABADO A LA VISTA</v>
          </cell>
          <cell r="C131" t="str">
            <v>M3</v>
          </cell>
          <cell r="D131">
            <v>38.58</v>
          </cell>
          <cell r="E131">
            <v>548420.54</v>
          </cell>
          <cell r="F131">
            <v>21158064.433200002</v>
          </cell>
          <cell r="G131">
            <v>0</v>
          </cell>
        </row>
        <row r="132">
          <cell r="A132" t="str">
            <v>4,1,2</v>
          </cell>
          <cell r="B132" t="str">
            <v xml:space="preserve">PANTALLAS EN CONCRETO </v>
          </cell>
          <cell r="C132" t="str">
            <v>M3</v>
          </cell>
          <cell r="D132">
            <v>0</v>
          </cell>
          <cell r="E132">
            <v>612860.26</v>
          </cell>
          <cell r="F132">
            <v>0</v>
          </cell>
          <cell r="G132">
            <v>0</v>
          </cell>
        </row>
        <row r="133">
          <cell r="A133" t="str">
            <v>4,1,3</v>
          </cell>
          <cell r="B133" t="str">
            <v>MUROS EN CONCRETO</v>
          </cell>
          <cell r="C133" t="str">
            <v>M3</v>
          </cell>
          <cell r="D133">
            <v>0</v>
          </cell>
          <cell r="E133">
            <v>637114.32999999996</v>
          </cell>
          <cell r="F133">
            <v>0</v>
          </cell>
          <cell r="G133">
            <v>0</v>
          </cell>
        </row>
        <row r="134">
          <cell r="A134">
            <v>4.2</v>
          </cell>
          <cell r="B134" t="str">
            <v>ELEMENTOS HORIZONTALES</v>
          </cell>
          <cell r="C134">
            <v>0</v>
          </cell>
          <cell r="D134">
            <v>0</v>
          </cell>
          <cell r="E134">
            <v>0</v>
          </cell>
          <cell r="F134">
            <v>0</v>
          </cell>
          <cell r="G134">
            <v>0</v>
          </cell>
        </row>
        <row r="135">
          <cell r="A135" t="str">
            <v>4,2,1</v>
          </cell>
          <cell r="B135" t="str">
            <v>VIGAS AÉREAS EN CONCRETO  4000 PSI</v>
          </cell>
          <cell r="C135" t="str">
            <v>M3</v>
          </cell>
          <cell r="D135">
            <v>0</v>
          </cell>
          <cell r="E135">
            <v>684864.28999999992</v>
          </cell>
          <cell r="F135">
            <v>0</v>
          </cell>
          <cell r="G135">
            <v>0</v>
          </cell>
        </row>
        <row r="136">
          <cell r="A136" t="str">
            <v>4,2,2</v>
          </cell>
          <cell r="B136" t="str">
            <v xml:space="preserve">VIGAS CANALES EN CONCRETO </v>
          </cell>
          <cell r="C136" t="str">
            <v>M3</v>
          </cell>
          <cell r="D136">
            <v>0</v>
          </cell>
          <cell r="E136">
            <v>711648.2699999999</v>
          </cell>
          <cell r="F136">
            <v>0</v>
          </cell>
          <cell r="G136">
            <v>0</v>
          </cell>
        </row>
        <row r="137">
          <cell r="A137" t="str">
            <v>4,2,3</v>
          </cell>
          <cell r="B137" t="str">
            <v xml:space="preserve">VIGAS PREFABRICADAS EN CONCRETO </v>
          </cell>
          <cell r="C137" t="str">
            <v>M3</v>
          </cell>
          <cell r="D137">
            <v>0</v>
          </cell>
          <cell r="E137">
            <v>549242.81000000006</v>
          </cell>
          <cell r="F137">
            <v>0</v>
          </cell>
          <cell r="G137">
            <v>0</v>
          </cell>
        </row>
        <row r="138">
          <cell r="A138">
            <v>4.3</v>
          </cell>
          <cell r="B138" t="str">
            <v>PLACAS Y LOSAS DE ENTREPISO</v>
          </cell>
          <cell r="C138">
            <v>0</v>
          </cell>
          <cell r="D138">
            <v>0</v>
          </cell>
          <cell r="E138">
            <v>0</v>
          </cell>
          <cell r="F138">
            <v>0</v>
          </cell>
          <cell r="G138">
            <v>0</v>
          </cell>
        </row>
        <row r="139">
          <cell r="A139" t="str">
            <v>4,3,1</v>
          </cell>
          <cell r="B139" t="str">
            <v>ENTREPISO VIGAS Y PLACAS MACIZAS  E = 0.60 M</v>
          </cell>
          <cell r="C139" t="str">
            <v>M2</v>
          </cell>
          <cell r="D139">
            <v>0</v>
          </cell>
          <cell r="E139">
            <v>260797.44999999998</v>
          </cell>
          <cell r="F139">
            <v>0</v>
          </cell>
          <cell r="G139">
            <v>0</v>
          </cell>
        </row>
        <row r="140">
          <cell r="A140" t="str">
            <v>4,3,2</v>
          </cell>
          <cell r="B140" t="str">
            <v>LOSAS ALIGERADAS CON CASETON; DE  E = 0.50 M</v>
          </cell>
          <cell r="C140" t="str">
            <v>M2</v>
          </cell>
          <cell r="D140">
            <v>0</v>
          </cell>
          <cell r="E140">
            <v>171800.72</v>
          </cell>
          <cell r="F140">
            <v>0</v>
          </cell>
          <cell r="G140">
            <v>0</v>
          </cell>
        </row>
        <row r="141">
          <cell r="A141" t="str">
            <v>4,3,3</v>
          </cell>
          <cell r="B141" t="str">
            <v>LOSAS ALIGERADAS CON CASETON DE  E = 0.45 M</v>
          </cell>
          <cell r="C141" t="str">
            <v>M2</v>
          </cell>
          <cell r="D141">
            <v>0</v>
          </cell>
          <cell r="E141">
            <v>96655.360000000001</v>
          </cell>
          <cell r="F141">
            <v>0</v>
          </cell>
          <cell r="G141">
            <v>0</v>
          </cell>
        </row>
        <row r="142">
          <cell r="A142" t="str">
            <v>4,3,4</v>
          </cell>
          <cell r="B142" t="str">
            <v>LOSAS ALIGERADAS CON CASETON DE  E = 0.40 M</v>
          </cell>
          <cell r="C142" t="str">
            <v>M2</v>
          </cell>
          <cell r="D142">
            <v>0</v>
          </cell>
          <cell r="E142">
            <v>148762.59</v>
          </cell>
          <cell r="F142">
            <v>0</v>
          </cell>
          <cell r="G142">
            <v>0</v>
          </cell>
        </row>
        <row r="143">
          <cell r="A143" t="str">
            <v>4,3,5</v>
          </cell>
          <cell r="B143" t="str">
            <v>LOSAS CON PLAQUETAS Y VIGUETAS PREFABRICADAS</v>
          </cell>
          <cell r="C143" t="str">
            <v>M2</v>
          </cell>
          <cell r="D143">
            <v>0</v>
          </cell>
          <cell r="E143">
            <v>0</v>
          </cell>
          <cell r="F143">
            <v>0</v>
          </cell>
          <cell r="G143">
            <v>0</v>
          </cell>
        </row>
        <row r="144">
          <cell r="A144" t="str">
            <v>4,3,6</v>
          </cell>
          <cell r="B144" t="str">
            <v>PLACA MACIZA E = 0,20 M</v>
          </cell>
          <cell r="C144" t="str">
            <v>M2</v>
          </cell>
          <cell r="D144">
            <v>0</v>
          </cell>
          <cell r="E144">
            <v>162502.19</v>
          </cell>
          <cell r="F144">
            <v>0</v>
          </cell>
          <cell r="G144">
            <v>0</v>
          </cell>
        </row>
        <row r="145">
          <cell r="A145" t="str">
            <v>4,3,7</v>
          </cell>
          <cell r="B145" t="str">
            <v>PLACA MACIZA E=0,125</v>
          </cell>
          <cell r="C145" t="str">
            <v>M2</v>
          </cell>
          <cell r="D145">
            <v>0</v>
          </cell>
          <cell r="E145">
            <v>89196.08</v>
          </cell>
          <cell r="F145">
            <v>0</v>
          </cell>
          <cell r="G145">
            <v>0</v>
          </cell>
        </row>
        <row r="146">
          <cell r="A146" t="str">
            <v>4,3,8</v>
          </cell>
          <cell r="B146" t="str">
            <v>PLACA MACIZA E=0,10</v>
          </cell>
          <cell r="C146" t="str">
            <v>M2</v>
          </cell>
          <cell r="D146">
            <v>0</v>
          </cell>
          <cell r="E146">
            <v>82534.86</v>
          </cell>
          <cell r="F146">
            <v>0</v>
          </cell>
          <cell r="G146">
            <v>0</v>
          </cell>
        </row>
        <row r="147">
          <cell r="A147" t="str">
            <v>4,3,9</v>
          </cell>
          <cell r="B147" t="str">
            <v>PLACA MACIZA E=0,15</v>
          </cell>
          <cell r="C147" t="str">
            <v>M2</v>
          </cell>
          <cell r="D147">
            <v>0</v>
          </cell>
          <cell r="E147">
            <v>92734.349999999991</v>
          </cell>
          <cell r="F147">
            <v>0</v>
          </cell>
          <cell r="G147">
            <v>0</v>
          </cell>
        </row>
        <row r="148">
          <cell r="A148" t="str">
            <v>4,3,10</v>
          </cell>
          <cell r="B148" t="str">
            <v>PLACA ENTREPISO EN CONCRETO SOBRE METAL DECK</v>
          </cell>
          <cell r="C148" t="str">
            <v>M2</v>
          </cell>
          <cell r="D148">
            <v>0</v>
          </cell>
          <cell r="E148">
            <v>85767.61</v>
          </cell>
          <cell r="F148">
            <v>0</v>
          </cell>
          <cell r="G148">
            <v>0</v>
          </cell>
        </row>
        <row r="149">
          <cell r="A149">
            <v>4.4000000000000004</v>
          </cell>
          <cell r="B149" t="str">
            <v>CONSTRUCCIONES VARIAS EN CONCRETO</v>
          </cell>
          <cell r="C149">
            <v>0</v>
          </cell>
          <cell r="D149">
            <v>0</v>
          </cell>
          <cell r="E149">
            <v>0</v>
          </cell>
          <cell r="F149">
            <v>0</v>
          </cell>
          <cell r="G149">
            <v>0</v>
          </cell>
        </row>
        <row r="150">
          <cell r="A150" t="str">
            <v>4,4,1</v>
          </cell>
          <cell r="B150" t="str">
            <v>ESCALERAS Y GRADERIAS</v>
          </cell>
          <cell r="C150" t="str">
            <v>M3</v>
          </cell>
          <cell r="D150">
            <v>0</v>
          </cell>
          <cell r="E150">
            <v>586111.09999999986</v>
          </cell>
          <cell r="F150">
            <v>0</v>
          </cell>
          <cell r="G150">
            <v>0</v>
          </cell>
        </row>
        <row r="151">
          <cell r="A151" t="str">
            <v>4,4,2</v>
          </cell>
          <cell r="B151" t="str">
            <v>RAMPAS EN CONCRETO</v>
          </cell>
          <cell r="C151" t="str">
            <v>M3</v>
          </cell>
          <cell r="D151">
            <v>0</v>
          </cell>
          <cell r="E151">
            <v>658212.87</v>
          </cell>
          <cell r="F151">
            <v>0</v>
          </cell>
          <cell r="G151">
            <v>0</v>
          </cell>
        </row>
        <row r="152">
          <cell r="A152" t="str">
            <v>4,4,3</v>
          </cell>
          <cell r="B152" t="str">
            <v>POZO SEPTICO EN CONCRETO  DE 20 M3</v>
          </cell>
          <cell r="C152" t="str">
            <v>UN</v>
          </cell>
          <cell r="D152">
            <v>0</v>
          </cell>
          <cell r="E152">
            <v>15021248.319999998</v>
          </cell>
          <cell r="F152">
            <v>0</v>
          </cell>
          <cell r="G152">
            <v>0</v>
          </cell>
        </row>
        <row r="153">
          <cell r="A153" t="str">
            <v>4,4,4</v>
          </cell>
          <cell r="B153" t="str">
            <v xml:space="preserve">POZO SEPTICO EN CONCRETO </v>
          </cell>
          <cell r="C153" t="str">
            <v>UN</v>
          </cell>
          <cell r="D153">
            <v>0</v>
          </cell>
          <cell r="E153">
            <v>15452181.668181816</v>
          </cell>
          <cell r="F153">
            <v>0</v>
          </cell>
          <cell r="G153">
            <v>0</v>
          </cell>
        </row>
        <row r="154">
          <cell r="A154" t="str">
            <v>4,4,5</v>
          </cell>
          <cell r="B154" t="str">
            <v>CONCRETO PARA GRADERIAS Y TARIMAS</v>
          </cell>
          <cell r="C154" t="str">
            <v>UN</v>
          </cell>
          <cell r="D154">
            <v>0</v>
          </cell>
          <cell r="E154">
            <v>515124.37999999995</v>
          </cell>
          <cell r="F154">
            <v>0</v>
          </cell>
          <cell r="G154">
            <v>0</v>
          </cell>
        </row>
        <row r="155">
          <cell r="A155">
            <v>4.5</v>
          </cell>
          <cell r="B155" t="str">
            <v>ACEROS DE REFUERZO</v>
          </cell>
          <cell r="C155">
            <v>0</v>
          </cell>
          <cell r="D155">
            <v>0</v>
          </cell>
          <cell r="E155">
            <v>0</v>
          </cell>
          <cell r="F155">
            <v>21179490.0174</v>
          </cell>
          <cell r="G155">
            <v>0</v>
          </cell>
        </row>
        <row r="156">
          <cell r="A156" t="str">
            <v>4,5,1</v>
          </cell>
          <cell r="B156" t="str">
            <v>ACERO DE REFUERZO 37000  PSI ( Incluye alambre negro y figuración)</v>
          </cell>
          <cell r="C156" t="str">
            <v>KG</v>
          </cell>
          <cell r="D156">
            <v>1582.92</v>
          </cell>
          <cell r="E156">
            <v>3590.7299999999996</v>
          </cell>
          <cell r="F156">
            <v>5683838.3316000002</v>
          </cell>
          <cell r="G156">
            <v>0</v>
          </cell>
        </row>
        <row r="157">
          <cell r="A157" t="str">
            <v>4,5,2</v>
          </cell>
          <cell r="B157" t="str">
            <v>ACERO DE REFUERZO 60000 PSI ( Incluye alambre negro y figuración)</v>
          </cell>
          <cell r="C157" t="str">
            <v>KG</v>
          </cell>
          <cell r="D157">
            <v>4315.46</v>
          </cell>
          <cell r="E157">
            <v>3590.7299999999996</v>
          </cell>
          <cell r="F157">
            <v>15495651.685799999</v>
          </cell>
          <cell r="G157">
            <v>0</v>
          </cell>
        </row>
        <row r="158">
          <cell r="A158" t="str">
            <v>4,5,3</v>
          </cell>
          <cell r="B158" t="str">
            <v>MALLAS ELECTROSOLDADAS</v>
          </cell>
          <cell r="C158" t="str">
            <v>KG</v>
          </cell>
          <cell r="D158">
            <v>0</v>
          </cell>
          <cell r="E158">
            <v>3177.46</v>
          </cell>
          <cell r="F158">
            <v>0</v>
          </cell>
          <cell r="G158">
            <v>0</v>
          </cell>
        </row>
        <row r="159">
          <cell r="A159">
            <v>4.5999999999999996</v>
          </cell>
          <cell r="B159" t="str">
            <v>ESTRUCTURA METÁLICA</v>
          </cell>
          <cell r="C159">
            <v>0</v>
          </cell>
          <cell r="D159">
            <v>0</v>
          </cell>
          <cell r="E159">
            <v>0</v>
          </cell>
          <cell r="F159">
            <v>123447312.12819999</v>
          </cell>
          <cell r="G159">
            <v>0</v>
          </cell>
        </row>
        <row r="160">
          <cell r="A160" t="str">
            <v>4,6,1</v>
          </cell>
          <cell r="B160" t="str">
            <v>ELEMENTOS ESTRUCTURALES</v>
          </cell>
          <cell r="C160">
            <v>0</v>
          </cell>
          <cell r="D160">
            <v>0</v>
          </cell>
          <cell r="E160">
            <v>0</v>
          </cell>
          <cell r="F160">
            <v>0</v>
          </cell>
          <cell r="G160">
            <v>0</v>
          </cell>
        </row>
        <row r="161">
          <cell r="A161" t="str">
            <v>4,6,1,1</v>
          </cell>
          <cell r="B161" t="str">
            <v>Estructura metálica (Incluye suministro de tubería, perfiles, platinas, pernos, soldadura, fabricación, transporte, montaje, pintura anticorrosiva y esmalte, anclajes, soldaduras, pernos y demás elementos necesarios para garantizar su adecuado comportamiento</v>
          </cell>
          <cell r="C161" t="str">
            <v>KG</v>
          </cell>
          <cell r="D161">
            <v>7758.92</v>
          </cell>
          <cell r="E161">
            <v>9137.2699999999986</v>
          </cell>
          <cell r="F161">
            <v>70895346.948400006</v>
          </cell>
          <cell r="G161">
            <v>0</v>
          </cell>
        </row>
        <row r="162">
          <cell r="A162" t="str">
            <v>4,6,1,2</v>
          </cell>
          <cell r="B162" t="str">
            <v>VIGUETAS</v>
          </cell>
          <cell r="C162" t="str">
            <v>KG</v>
          </cell>
          <cell r="D162">
            <v>0</v>
          </cell>
          <cell r="E162">
            <v>0</v>
          </cell>
          <cell r="F162">
            <v>0</v>
          </cell>
          <cell r="G162">
            <v>0</v>
          </cell>
        </row>
        <row r="163">
          <cell r="A163" t="str">
            <v>4,6,1,3</v>
          </cell>
          <cell r="B163" t="str">
            <v>COLUMNAS</v>
          </cell>
          <cell r="C163" t="str">
            <v>KG</v>
          </cell>
          <cell r="D163">
            <v>0</v>
          </cell>
          <cell r="E163">
            <v>0</v>
          </cell>
          <cell r="F163">
            <v>0</v>
          </cell>
          <cell r="G163">
            <v>0</v>
          </cell>
        </row>
        <row r="164">
          <cell r="A164" t="str">
            <v>4,6,1,4</v>
          </cell>
          <cell r="B164" t="str">
            <v>PORTICOS</v>
          </cell>
          <cell r="C164" t="str">
            <v>KG</v>
          </cell>
          <cell r="D164">
            <v>0</v>
          </cell>
          <cell r="E164">
            <v>0</v>
          </cell>
          <cell r="F164">
            <v>0</v>
          </cell>
          <cell r="G164">
            <v>0</v>
          </cell>
        </row>
        <row r="165">
          <cell r="A165" t="str">
            <v>4,6,1,5</v>
          </cell>
          <cell r="B165" t="str">
            <v>ENTREPISOS</v>
          </cell>
          <cell r="C165" t="str">
            <v>KG</v>
          </cell>
          <cell r="D165">
            <v>0</v>
          </cell>
          <cell r="E165">
            <v>0</v>
          </cell>
          <cell r="F165">
            <v>0</v>
          </cell>
          <cell r="G165">
            <v>0</v>
          </cell>
        </row>
        <row r="166">
          <cell r="A166" t="str">
            <v>4,6,1,6</v>
          </cell>
          <cell r="B166" t="str">
            <v>ANCLAJES</v>
          </cell>
          <cell r="C166" t="str">
            <v>KG</v>
          </cell>
          <cell r="D166">
            <v>0</v>
          </cell>
          <cell r="E166">
            <v>0</v>
          </cell>
          <cell r="F166">
            <v>0</v>
          </cell>
          <cell r="G166">
            <v>0</v>
          </cell>
        </row>
        <row r="167">
          <cell r="A167" t="str">
            <v>4,6,2</v>
          </cell>
          <cell r="B167" t="str">
            <v>ELEMENTOS PARA CUBIERTAS</v>
          </cell>
          <cell r="C167">
            <v>0</v>
          </cell>
          <cell r="D167">
            <v>0</v>
          </cell>
          <cell r="E167">
            <v>0</v>
          </cell>
          <cell r="F167">
            <v>0</v>
          </cell>
          <cell r="G167">
            <v>0</v>
          </cell>
        </row>
        <row r="168">
          <cell r="A168" t="str">
            <v>4,6,2,1</v>
          </cell>
          <cell r="B168" t="str">
            <v>VIGAS</v>
          </cell>
          <cell r="C168" t="str">
            <v>KG</v>
          </cell>
          <cell r="D168">
            <v>0</v>
          </cell>
          <cell r="E168">
            <v>0</v>
          </cell>
          <cell r="F168">
            <v>0</v>
          </cell>
          <cell r="G168">
            <v>0</v>
          </cell>
        </row>
        <row r="169">
          <cell r="A169" t="str">
            <v>4,6,2,2</v>
          </cell>
          <cell r="B169" t="str">
            <v>VIGUETAS</v>
          </cell>
          <cell r="C169" t="str">
            <v>KG</v>
          </cell>
          <cell r="D169">
            <v>0</v>
          </cell>
          <cell r="E169">
            <v>0</v>
          </cell>
          <cell r="F169">
            <v>0</v>
          </cell>
          <cell r="G169">
            <v>0</v>
          </cell>
        </row>
        <row r="170">
          <cell r="A170" t="str">
            <v>4,6,2,3</v>
          </cell>
          <cell r="B170" t="str">
            <v>CERCHAS METALICA</v>
          </cell>
          <cell r="C170" t="str">
            <v>KG</v>
          </cell>
          <cell r="D170">
            <v>0</v>
          </cell>
          <cell r="E170">
            <v>16043.140000000001</v>
          </cell>
          <cell r="F170">
            <v>0</v>
          </cell>
          <cell r="G170">
            <v>0</v>
          </cell>
        </row>
        <row r="171">
          <cell r="A171" t="str">
            <v>4,6,2,4</v>
          </cell>
          <cell r="B171" t="str">
            <v>CORREAS EN PERFIL DE ACERO NEGRO TIPO C, GRADO 50, (SEGúN DISEÑO ESTRUCTURAL) PHR-C305 X 80 X 1.5mm</v>
          </cell>
          <cell r="C171" t="str">
            <v>KG</v>
          </cell>
          <cell r="D171">
            <v>6235.04</v>
          </cell>
          <cell r="E171">
            <v>8109.24</v>
          </cell>
          <cell r="F171">
            <v>50561435.769599997</v>
          </cell>
          <cell r="G171">
            <v>0</v>
          </cell>
        </row>
        <row r="172">
          <cell r="A172" t="str">
            <v>4,6,2,5</v>
          </cell>
          <cell r="B172" t="str">
            <v>TEMPLETES Ø3/8" Y CONTRA-VIENTOS Ø1/2"</v>
          </cell>
          <cell r="C172" t="str">
            <v>KG</v>
          </cell>
          <cell r="D172">
            <v>283.67</v>
          </cell>
          <cell r="E172">
            <v>7017.0599999999995</v>
          </cell>
          <cell r="F172">
            <v>1990529.4102</v>
          </cell>
          <cell r="G172">
            <v>0</v>
          </cell>
        </row>
        <row r="173">
          <cell r="A173" t="str">
            <v>4,6,2,6</v>
          </cell>
          <cell r="B173" t="str">
            <v>ANCLAJES</v>
          </cell>
          <cell r="C173" t="str">
            <v>KG</v>
          </cell>
          <cell r="D173">
            <v>0</v>
          </cell>
          <cell r="E173">
            <v>0</v>
          </cell>
          <cell r="F173">
            <v>0</v>
          </cell>
          <cell r="G173">
            <v>0</v>
          </cell>
        </row>
        <row r="174">
          <cell r="A174">
            <v>4.7</v>
          </cell>
          <cell r="B174" t="str">
            <v>ESTRUCTURA EN MADERA</v>
          </cell>
          <cell r="C174">
            <v>0</v>
          </cell>
          <cell r="D174">
            <v>0</v>
          </cell>
          <cell r="E174">
            <v>0</v>
          </cell>
          <cell r="F174">
            <v>0</v>
          </cell>
          <cell r="G174">
            <v>0</v>
          </cell>
        </row>
        <row r="175">
          <cell r="A175" t="str">
            <v>4,7,1</v>
          </cell>
          <cell r="B175" t="str">
            <v>PARA CUBIERTAS</v>
          </cell>
          <cell r="C175">
            <v>0</v>
          </cell>
          <cell r="D175">
            <v>0</v>
          </cell>
          <cell r="E175">
            <v>0</v>
          </cell>
          <cell r="F175">
            <v>0</v>
          </cell>
          <cell r="G175">
            <v>0</v>
          </cell>
        </row>
        <row r="176">
          <cell r="A176" t="str">
            <v>4,7,1,1</v>
          </cell>
          <cell r="B176" t="str">
            <v>CERCHAS</v>
          </cell>
          <cell r="C176" t="str">
            <v>ML</v>
          </cell>
          <cell r="D176">
            <v>0</v>
          </cell>
          <cell r="E176">
            <v>0</v>
          </cell>
          <cell r="F176">
            <v>0</v>
          </cell>
          <cell r="G176">
            <v>0</v>
          </cell>
        </row>
        <row r="177">
          <cell r="A177" t="str">
            <v>4,7,1,2</v>
          </cell>
          <cell r="B177" t="str">
            <v>CORREAS</v>
          </cell>
          <cell r="C177" t="str">
            <v>ML</v>
          </cell>
          <cell r="D177">
            <v>0</v>
          </cell>
          <cell r="E177">
            <v>0</v>
          </cell>
          <cell r="F177">
            <v>0</v>
          </cell>
          <cell r="G177">
            <v>0</v>
          </cell>
        </row>
        <row r="178">
          <cell r="G178">
            <v>0</v>
          </cell>
        </row>
        <row r="179">
          <cell r="A179">
            <v>5</v>
          </cell>
          <cell r="B179" t="str">
            <v>MAMPOSTERIA</v>
          </cell>
          <cell r="C179">
            <v>0</v>
          </cell>
          <cell r="D179">
            <v>0</v>
          </cell>
          <cell r="E179">
            <v>0</v>
          </cell>
          <cell r="F179">
            <v>0</v>
          </cell>
          <cell r="G179">
            <v>0</v>
          </cell>
        </row>
        <row r="180">
          <cell r="A180">
            <v>5.0999999999999996</v>
          </cell>
          <cell r="B180" t="str">
            <v>MAMPOSTERIA EN BLOQUES DE CONCRETO</v>
          </cell>
          <cell r="C180">
            <v>0</v>
          </cell>
          <cell r="D180">
            <v>0</v>
          </cell>
          <cell r="E180">
            <v>0</v>
          </cell>
          <cell r="F180">
            <v>0</v>
          </cell>
          <cell r="G180">
            <v>0</v>
          </cell>
        </row>
        <row r="181">
          <cell r="A181" t="str">
            <v>5,1,1</v>
          </cell>
          <cell r="B181" t="str">
            <v>BLOQUE DE CONCRETO ESTRUCTURAL E= 0,12 m</v>
          </cell>
          <cell r="C181" t="str">
            <v>M2</v>
          </cell>
          <cell r="D181">
            <v>0</v>
          </cell>
          <cell r="E181">
            <v>61309.23</v>
          </cell>
          <cell r="F181">
            <v>0</v>
          </cell>
          <cell r="G181">
            <v>0</v>
          </cell>
        </row>
        <row r="182">
          <cell r="A182" t="str">
            <v>5,1,2</v>
          </cell>
          <cell r="B182" t="str">
            <v>MUROS EN BLOQUE DIVISORIO LISO</v>
          </cell>
          <cell r="C182" t="str">
            <v>M2</v>
          </cell>
          <cell r="D182">
            <v>0</v>
          </cell>
          <cell r="E182">
            <v>62461.18</v>
          </cell>
          <cell r="F182">
            <v>0</v>
          </cell>
          <cell r="G182">
            <v>0</v>
          </cell>
        </row>
        <row r="183">
          <cell r="A183" t="str">
            <v>5,1,3</v>
          </cell>
          <cell r="B183" t="str">
            <v>MUROS EN BLOQUE TIPO PIEDRA</v>
          </cell>
          <cell r="C183" t="str">
            <v>M2</v>
          </cell>
          <cell r="D183">
            <v>0</v>
          </cell>
          <cell r="E183">
            <v>61309.23</v>
          </cell>
          <cell r="F183">
            <v>0</v>
          </cell>
          <cell r="G183">
            <v>0</v>
          </cell>
        </row>
        <row r="184">
          <cell r="A184" t="str">
            <v>5,1,4</v>
          </cell>
          <cell r="B184" t="str">
            <v>MUROS EN BLOQUE DE CONCRETO ESTRIADO</v>
          </cell>
          <cell r="C184" t="str">
            <v>M2</v>
          </cell>
          <cell r="D184">
            <v>0</v>
          </cell>
          <cell r="E184">
            <v>0</v>
          </cell>
          <cell r="F184">
            <v>0</v>
          </cell>
          <cell r="G184">
            <v>0</v>
          </cell>
        </row>
        <row r="185">
          <cell r="A185" t="str">
            <v>5,1,5</v>
          </cell>
          <cell r="B185" t="str">
            <v>CALADOS EN CONCRETO PREFABRICADO SEGÚN DETALLE ARQUITECTONICO</v>
          </cell>
          <cell r="C185" t="str">
            <v>UN</v>
          </cell>
          <cell r="D185">
            <v>0</v>
          </cell>
          <cell r="E185">
            <v>26243.35</v>
          </cell>
          <cell r="F185">
            <v>0</v>
          </cell>
          <cell r="G185">
            <v>0</v>
          </cell>
        </row>
        <row r="186">
          <cell r="A186" t="str">
            <v>5,1,6</v>
          </cell>
          <cell r="B186" t="str">
            <v>MUROS DE BLOQUE DE CONCRETO  CON CELDA VERTICAL, TIPO PIEDRA PARA FACHADA  E = 0,12 M</v>
          </cell>
          <cell r="C186" t="str">
            <v>M2</v>
          </cell>
          <cell r="D186">
            <v>0</v>
          </cell>
          <cell r="E186">
            <v>58946.53</v>
          </cell>
          <cell r="F186">
            <v>0</v>
          </cell>
          <cell r="G186">
            <v>0</v>
          </cell>
        </row>
        <row r="187">
          <cell r="A187" t="str">
            <v>5,1,7</v>
          </cell>
          <cell r="B187" t="str">
            <v>MUROS EN BLOQUE DE CONCRETO ESTRUCTURAL  E = 0,09 m</v>
          </cell>
          <cell r="C187" t="str">
            <v>M2</v>
          </cell>
          <cell r="D187">
            <v>0</v>
          </cell>
          <cell r="E187">
            <v>21007.08</v>
          </cell>
          <cell r="F187">
            <v>0</v>
          </cell>
          <cell r="G187">
            <v>0</v>
          </cell>
        </row>
        <row r="188">
          <cell r="A188">
            <v>5.2</v>
          </cell>
          <cell r="B188" t="str">
            <v>MAMPOSTERÍA EN LADRILLO DE ARCILLA</v>
          </cell>
          <cell r="C188">
            <v>0</v>
          </cell>
          <cell r="D188">
            <v>0</v>
          </cell>
          <cell r="E188">
            <v>0</v>
          </cell>
          <cell r="F188">
            <v>0</v>
          </cell>
          <cell r="G188">
            <v>0</v>
          </cell>
        </row>
        <row r="189">
          <cell r="A189" t="str">
            <v>5,2,1</v>
          </cell>
          <cell r="B189" t="str">
            <v>MUROS EN LADRILLO   (Tolete común)  e = 0,06 m</v>
          </cell>
          <cell r="C189" t="str">
            <v>M2</v>
          </cell>
          <cell r="D189">
            <v>0</v>
          </cell>
          <cell r="E189">
            <v>18911.78</v>
          </cell>
          <cell r="F189">
            <v>0</v>
          </cell>
          <cell r="G189">
            <v>0</v>
          </cell>
        </row>
        <row r="190">
          <cell r="A190" t="str">
            <v>5,2,2</v>
          </cell>
          <cell r="B190" t="str">
            <v>MUROS EN LADRILLO  TOLETE FINO PERFORADO E = 0,12 m</v>
          </cell>
          <cell r="C190" t="str">
            <v>M2</v>
          </cell>
          <cell r="D190">
            <v>0</v>
          </cell>
          <cell r="E190">
            <v>47238.05</v>
          </cell>
          <cell r="F190">
            <v>0</v>
          </cell>
          <cell r="G190">
            <v>0</v>
          </cell>
        </row>
        <row r="191">
          <cell r="A191" t="str">
            <v>5,2,3</v>
          </cell>
          <cell r="B191" t="str">
            <v>MUROS EN LADRILLO TOLETE COMÚN PARA SOBRECIMIENTO DE e = 0,12 m</v>
          </cell>
          <cell r="C191" t="str">
            <v>M2</v>
          </cell>
          <cell r="D191">
            <v>0</v>
          </cell>
          <cell r="E191">
            <v>37636.239999999998</v>
          </cell>
          <cell r="F191">
            <v>0</v>
          </cell>
          <cell r="G191">
            <v>0</v>
          </cell>
        </row>
        <row r="192">
          <cell r="A192" t="str">
            <v>5,2,4</v>
          </cell>
          <cell r="B192" t="str">
            <v>MUROS EN LADRILLO PORTANTE PRENSADO</v>
          </cell>
          <cell r="C192" t="str">
            <v>M2</v>
          </cell>
          <cell r="D192">
            <v>0</v>
          </cell>
          <cell r="E192">
            <v>50722.310000000005</v>
          </cell>
          <cell r="F192">
            <v>0</v>
          </cell>
          <cell r="G192">
            <v>0</v>
          </cell>
        </row>
        <row r="193">
          <cell r="A193" t="str">
            <v>5,2,5</v>
          </cell>
          <cell r="B193" t="str">
            <v>MUROS EN LADRILLO PORTANTE TREFILADO</v>
          </cell>
          <cell r="C193" t="str">
            <v>M2</v>
          </cell>
          <cell r="D193">
            <v>0</v>
          </cell>
          <cell r="E193">
            <v>0</v>
          </cell>
          <cell r="F193">
            <v>0</v>
          </cell>
          <cell r="G193">
            <v>0</v>
          </cell>
        </row>
        <row r="194">
          <cell r="A194" t="str">
            <v>5,2,6</v>
          </cell>
          <cell r="B194" t="str">
            <v>MUROS DIVISORIOS EN BLOQUE Nº 5</v>
          </cell>
          <cell r="C194" t="str">
            <v>M2</v>
          </cell>
          <cell r="D194">
            <v>0</v>
          </cell>
          <cell r="E194">
            <v>35462.039999999994</v>
          </cell>
          <cell r="F194">
            <v>0</v>
          </cell>
          <cell r="G194">
            <v>0</v>
          </cell>
        </row>
        <row r="195">
          <cell r="A195">
            <v>5.3</v>
          </cell>
          <cell r="B195" t="str">
            <v>ELEMENTOS EN MAMPOSTERIA</v>
          </cell>
          <cell r="C195">
            <v>0</v>
          </cell>
          <cell r="D195">
            <v>0</v>
          </cell>
          <cell r="E195">
            <v>0</v>
          </cell>
          <cell r="F195">
            <v>0</v>
          </cell>
          <cell r="G195">
            <v>0</v>
          </cell>
        </row>
        <row r="196">
          <cell r="A196" t="str">
            <v>5,3,1</v>
          </cell>
          <cell r="B196" t="str">
            <v>ENCHAPES EN LADRILLO DE ARCILLA</v>
          </cell>
          <cell r="C196" t="str">
            <v>M2</v>
          </cell>
          <cell r="D196">
            <v>0</v>
          </cell>
          <cell r="E196">
            <v>62403.200000000004</v>
          </cell>
          <cell r="F196">
            <v>0</v>
          </cell>
          <cell r="G196">
            <v>0</v>
          </cell>
        </row>
        <row r="197">
          <cell r="A197" t="str">
            <v>5,3,2</v>
          </cell>
          <cell r="B197" t="str">
            <v>ENCHAPES EN BLOQUE DE CONCRETO</v>
          </cell>
          <cell r="C197" t="str">
            <v>M2</v>
          </cell>
          <cell r="D197">
            <v>0</v>
          </cell>
          <cell r="E197">
            <v>0</v>
          </cell>
          <cell r="F197">
            <v>0</v>
          </cell>
          <cell r="G197">
            <v>0</v>
          </cell>
        </row>
        <row r="198">
          <cell r="A198" t="str">
            <v>5,3,3</v>
          </cell>
          <cell r="B198" t="str">
            <v>ALFAJÍAS EN LADRILLO DE ARCILLA</v>
          </cell>
          <cell r="C198" t="str">
            <v>ML</v>
          </cell>
          <cell r="D198">
            <v>0</v>
          </cell>
          <cell r="E198">
            <v>17482.210000000003</v>
          </cell>
          <cell r="F198">
            <v>0</v>
          </cell>
          <cell r="G198">
            <v>0</v>
          </cell>
        </row>
        <row r="199">
          <cell r="A199" t="str">
            <v>5,3,4</v>
          </cell>
          <cell r="B199" t="str">
            <v>REMATES EN LADRILLO DE ARCILLA</v>
          </cell>
          <cell r="C199" t="str">
            <v>ML</v>
          </cell>
          <cell r="D199">
            <v>0</v>
          </cell>
          <cell r="E199">
            <v>21317.9</v>
          </cell>
          <cell r="F199">
            <v>0</v>
          </cell>
          <cell r="G199">
            <v>0</v>
          </cell>
        </row>
        <row r="200">
          <cell r="A200" t="str">
            <v>5,3,5</v>
          </cell>
          <cell r="B200" t="str">
            <v>REMATES EN BLOQUE DE CONCRETO</v>
          </cell>
          <cell r="C200" t="str">
            <v>ML</v>
          </cell>
          <cell r="D200">
            <v>0</v>
          </cell>
          <cell r="E200">
            <v>0</v>
          </cell>
          <cell r="F200">
            <v>0</v>
          </cell>
          <cell r="G200">
            <v>0</v>
          </cell>
        </row>
        <row r="201">
          <cell r="A201">
            <v>5.4</v>
          </cell>
          <cell r="B201" t="str">
            <v>ELEMENTOS ESTRUCTURALES Y NO ESTRUCTURALES</v>
          </cell>
          <cell r="C201">
            <v>0</v>
          </cell>
          <cell r="D201">
            <v>0</v>
          </cell>
          <cell r="E201">
            <v>0</v>
          </cell>
          <cell r="F201">
            <v>0</v>
          </cell>
          <cell r="G201">
            <v>0</v>
          </cell>
        </row>
        <row r="202">
          <cell r="A202" t="str">
            <v>5,4,1</v>
          </cell>
          <cell r="B202" t="str">
            <v>GROUTING - CONCRETO FLUIDO</v>
          </cell>
          <cell r="C202" t="str">
            <v>M3</v>
          </cell>
          <cell r="D202">
            <v>0</v>
          </cell>
          <cell r="E202">
            <v>345932.63</v>
          </cell>
          <cell r="F202">
            <v>0</v>
          </cell>
          <cell r="G202">
            <v>0</v>
          </cell>
        </row>
        <row r="203">
          <cell r="A203" t="str">
            <v>5,4,2</v>
          </cell>
          <cell r="B203" t="str">
            <v xml:space="preserve">REMATES MUROS EN  CONCRETO REFORZADO </v>
          </cell>
          <cell r="C203" t="str">
            <v>ML</v>
          </cell>
          <cell r="D203">
            <v>0</v>
          </cell>
          <cell r="E203">
            <v>9467.81</v>
          </cell>
          <cell r="F203">
            <v>0</v>
          </cell>
          <cell r="G203">
            <v>0</v>
          </cell>
        </row>
        <row r="204">
          <cell r="A204">
            <v>5.5</v>
          </cell>
          <cell r="B204" t="str">
            <v>REFUERZOS DE MAMPOSTERÍA</v>
          </cell>
          <cell r="C204">
            <v>0</v>
          </cell>
          <cell r="D204">
            <v>0</v>
          </cell>
          <cell r="E204">
            <v>0</v>
          </cell>
          <cell r="F204">
            <v>0</v>
          </cell>
          <cell r="G204">
            <v>0</v>
          </cell>
        </row>
        <row r="205">
          <cell r="A205" t="str">
            <v>5,5,1</v>
          </cell>
          <cell r="B205" t="str">
            <v>ANCLAJE EPOXICO 3/8" DE 12 CM</v>
          </cell>
          <cell r="C205" t="str">
            <v>UN</v>
          </cell>
          <cell r="D205">
            <v>0</v>
          </cell>
          <cell r="E205">
            <v>7315.41</v>
          </cell>
          <cell r="F205">
            <v>0</v>
          </cell>
          <cell r="G205">
            <v>0</v>
          </cell>
        </row>
        <row r="206">
          <cell r="A206" t="str">
            <v>5,5,2</v>
          </cell>
          <cell r="B206" t="str">
            <v>ACERO DE REFUERZO 37000</v>
          </cell>
          <cell r="C206" t="str">
            <v>KG</v>
          </cell>
          <cell r="D206">
            <v>0</v>
          </cell>
          <cell r="E206">
            <v>3360.28</v>
          </cell>
          <cell r="F206">
            <v>0</v>
          </cell>
          <cell r="G206">
            <v>0</v>
          </cell>
        </row>
        <row r="207">
          <cell r="A207" t="str">
            <v>5,5,3</v>
          </cell>
          <cell r="B207" t="str">
            <v>MALLAS ELECTROSOLDADAS</v>
          </cell>
          <cell r="C207" t="str">
            <v>KG</v>
          </cell>
          <cell r="D207">
            <v>0</v>
          </cell>
          <cell r="E207">
            <v>3184.87</v>
          </cell>
          <cell r="F207">
            <v>0</v>
          </cell>
          <cell r="G207">
            <v>0</v>
          </cell>
        </row>
        <row r="208">
          <cell r="A208" t="str">
            <v>5,5,4</v>
          </cell>
          <cell r="B208" t="str">
            <v>GRAFILES DE ACERO</v>
          </cell>
          <cell r="C208" t="str">
            <v>KG</v>
          </cell>
          <cell r="D208">
            <v>0</v>
          </cell>
          <cell r="E208">
            <v>2761.46</v>
          </cell>
          <cell r="F208">
            <v>0</v>
          </cell>
          <cell r="G208">
            <v>0</v>
          </cell>
        </row>
        <row r="209">
          <cell r="A209">
            <v>5.6</v>
          </cell>
          <cell r="B209" t="str">
            <v>VARIOS DE MAMPOSTERÍA</v>
          </cell>
          <cell r="C209">
            <v>0</v>
          </cell>
          <cell r="D209">
            <v>0</v>
          </cell>
          <cell r="E209">
            <v>0</v>
          </cell>
          <cell r="F209">
            <v>0</v>
          </cell>
          <cell r="G209">
            <v>0</v>
          </cell>
        </row>
        <row r="210">
          <cell r="A210" t="str">
            <v>5,6,1</v>
          </cell>
          <cell r="B210" t="str">
            <v>INSTALACIÓN CARPINTERÍA METÁLICA</v>
          </cell>
          <cell r="C210" t="str">
            <v>M2</v>
          </cell>
          <cell r="D210">
            <v>0</v>
          </cell>
          <cell r="E210">
            <v>7575.86</v>
          </cell>
          <cell r="F210">
            <v>0</v>
          </cell>
          <cell r="G210">
            <v>0</v>
          </cell>
        </row>
        <row r="212">
          <cell r="A212">
            <v>6</v>
          </cell>
          <cell r="B212" t="str">
            <v>PREFABRICADOS</v>
          </cell>
          <cell r="C212">
            <v>0</v>
          </cell>
          <cell r="D212">
            <v>0</v>
          </cell>
          <cell r="E212">
            <v>0</v>
          </cell>
          <cell r="F212">
            <v>0</v>
          </cell>
          <cell r="G212">
            <v>2221024.7599999998</v>
          </cell>
        </row>
        <row r="213">
          <cell r="A213">
            <v>6.1</v>
          </cell>
          <cell r="B213" t="str">
            <v>ELEMENTOS PREFABRICADOS EN CONCRETO</v>
          </cell>
          <cell r="C213">
            <v>0</v>
          </cell>
          <cell r="D213">
            <v>0</v>
          </cell>
          <cell r="E213">
            <v>0</v>
          </cell>
          <cell r="F213">
            <v>2221024.7599999998</v>
          </cell>
          <cell r="G213">
            <v>0</v>
          </cell>
        </row>
        <row r="214">
          <cell r="A214" t="str">
            <v>6,1,1</v>
          </cell>
          <cell r="B214" t="str">
            <v xml:space="preserve">ALFAJÍAS EN CONCRETO </v>
          </cell>
          <cell r="C214" t="str">
            <v>ml</v>
          </cell>
          <cell r="D214">
            <v>0</v>
          </cell>
          <cell r="E214">
            <v>23056.53</v>
          </cell>
          <cell r="F214">
            <v>0</v>
          </cell>
          <cell r="G214">
            <v>0</v>
          </cell>
        </row>
        <row r="215">
          <cell r="A215" t="str">
            <v>6,1,2</v>
          </cell>
          <cell r="B215" t="str">
            <v>DINTELES EN CONCRETO</v>
          </cell>
          <cell r="C215" t="str">
            <v>ML</v>
          </cell>
          <cell r="D215">
            <v>0</v>
          </cell>
          <cell r="E215">
            <v>42821.91</v>
          </cell>
          <cell r="F215">
            <v>0</v>
          </cell>
          <cell r="G215">
            <v>0</v>
          </cell>
        </row>
        <row r="216">
          <cell r="A216" t="str">
            <v>6,1,3</v>
          </cell>
          <cell r="B216" t="str">
            <v>REMATES SOBRE MAMPOSTERIA</v>
          </cell>
          <cell r="C216" t="str">
            <v>ML</v>
          </cell>
          <cell r="D216">
            <v>0</v>
          </cell>
          <cell r="E216">
            <v>35105.769999999997</v>
          </cell>
          <cell r="F216">
            <v>0</v>
          </cell>
          <cell r="G216">
            <v>0</v>
          </cell>
        </row>
        <row r="217">
          <cell r="A217" t="str">
            <v>6,1,4</v>
          </cell>
          <cell r="B217" t="str">
            <v>PASAMANOS EN CONCRETO</v>
          </cell>
          <cell r="C217" t="str">
            <v>ML</v>
          </cell>
          <cell r="D217">
            <v>0</v>
          </cell>
          <cell r="E217">
            <v>0</v>
          </cell>
          <cell r="F217">
            <v>0</v>
          </cell>
          <cell r="G217">
            <v>0</v>
          </cell>
        </row>
        <row r="218">
          <cell r="A218" t="str">
            <v>6,1,5</v>
          </cell>
          <cell r="B218" t="str">
            <v>PANELES DIVISORIOS PARA CABINAS DE BAÑOS</v>
          </cell>
          <cell r="C218" t="str">
            <v>M2</v>
          </cell>
          <cell r="D218">
            <v>0</v>
          </cell>
          <cell r="E218">
            <v>0</v>
          </cell>
          <cell r="F218">
            <v>0</v>
          </cell>
          <cell r="G218">
            <v>0</v>
          </cell>
        </row>
        <row r="219">
          <cell r="A219" t="str">
            <v>6,1,6</v>
          </cell>
          <cell r="B219" t="str">
            <v>PLAQUETAS  PROTECCION CUBIERTAS</v>
          </cell>
          <cell r="C219" t="str">
            <v>M2</v>
          </cell>
          <cell r="D219">
            <v>0</v>
          </cell>
          <cell r="E219">
            <v>0</v>
          </cell>
          <cell r="F219">
            <v>0</v>
          </cell>
          <cell r="G219">
            <v>0</v>
          </cell>
        </row>
        <row r="220">
          <cell r="A220" t="str">
            <v>6,1,7</v>
          </cell>
          <cell r="B220" t="str">
            <v xml:space="preserve">PLAQUETAS PISO ESCENARIO </v>
          </cell>
          <cell r="C220" t="str">
            <v>M2</v>
          </cell>
          <cell r="D220">
            <v>0</v>
          </cell>
          <cell r="E220">
            <v>0</v>
          </cell>
          <cell r="F220">
            <v>0</v>
          </cell>
          <cell r="G220">
            <v>0</v>
          </cell>
        </row>
        <row r="221">
          <cell r="A221" t="str">
            <v>6,1,8</v>
          </cell>
          <cell r="B221" t="str">
            <v>VIGUETAS PARA PERGOLAS</v>
          </cell>
          <cell r="C221" t="str">
            <v>M3</v>
          </cell>
          <cell r="D221">
            <v>0</v>
          </cell>
          <cell r="E221">
            <v>840119.87</v>
          </cell>
          <cell r="F221">
            <v>0</v>
          </cell>
          <cell r="G221">
            <v>0</v>
          </cell>
        </row>
        <row r="222">
          <cell r="A222" t="str">
            <v>6,1,9</v>
          </cell>
          <cell r="B222" t="str">
            <v>GARGOLAS PREFABRICADAS EN CONCRETO</v>
          </cell>
          <cell r="C222" t="str">
            <v>UN</v>
          </cell>
          <cell r="D222">
            <v>0</v>
          </cell>
          <cell r="E222">
            <v>36046.379999999997</v>
          </cell>
          <cell r="F222">
            <v>0</v>
          </cell>
          <cell r="G222">
            <v>0</v>
          </cell>
        </row>
        <row r="223">
          <cell r="A223" t="str">
            <v>6,1,10</v>
          </cell>
          <cell r="B223" t="str">
            <v>GRADAS EN CONCRETO</v>
          </cell>
          <cell r="C223" t="str">
            <v>UN</v>
          </cell>
          <cell r="D223">
            <v>0</v>
          </cell>
          <cell r="E223">
            <v>197609.13999999998</v>
          </cell>
          <cell r="F223">
            <v>0</v>
          </cell>
          <cell r="G223">
            <v>0</v>
          </cell>
        </row>
        <row r="224">
          <cell r="A224" t="str">
            <v>6,1,11</v>
          </cell>
          <cell r="B224" t="str">
            <v>PLAQUETAS PISOS EN CONCRETO</v>
          </cell>
          <cell r="C224" t="str">
            <v>UN</v>
          </cell>
          <cell r="D224">
            <v>0</v>
          </cell>
          <cell r="E224">
            <v>64563.670000000006</v>
          </cell>
          <cell r="F224">
            <v>0</v>
          </cell>
          <cell r="G224">
            <v>0</v>
          </cell>
        </row>
        <row r="225">
          <cell r="A225" t="str">
            <v>6,1,12</v>
          </cell>
          <cell r="B225" t="str">
            <v>ZOCALOS CIRCULACIONES</v>
          </cell>
          <cell r="C225" t="str">
            <v>ML</v>
          </cell>
          <cell r="D225">
            <v>0</v>
          </cell>
          <cell r="E225">
            <v>0</v>
          </cell>
          <cell r="F225">
            <v>0</v>
          </cell>
          <cell r="G225">
            <v>0</v>
          </cell>
        </row>
        <row r="226">
          <cell r="A226" t="str">
            <v>6,1,13</v>
          </cell>
          <cell r="B226" t="str">
            <v xml:space="preserve">ENTREPAÑOS MUEBLES </v>
          </cell>
          <cell r="C226" t="str">
            <v>ML</v>
          </cell>
          <cell r="D226">
            <v>0</v>
          </cell>
          <cell r="E226">
            <v>0</v>
          </cell>
          <cell r="F226">
            <v>0</v>
          </cell>
          <cell r="G226">
            <v>0</v>
          </cell>
        </row>
        <row r="227">
          <cell r="A227" t="str">
            <v>6,1,14</v>
          </cell>
          <cell r="B227" t="str">
            <v>BANCAS EN CONCRETO</v>
          </cell>
          <cell r="C227" t="str">
            <v>ML</v>
          </cell>
          <cell r="D227">
            <v>0</v>
          </cell>
          <cell r="E227">
            <v>71043.100000000006</v>
          </cell>
          <cell r="F227">
            <v>0</v>
          </cell>
          <cell r="G227">
            <v>0</v>
          </cell>
        </row>
        <row r="228">
          <cell r="A228" t="str">
            <v>6,1,15</v>
          </cell>
          <cell r="B228" t="str">
            <v>BORDILLO PARA DUCHAS Y ASEOS</v>
          </cell>
          <cell r="C228" t="str">
            <v>ML</v>
          </cell>
          <cell r="D228">
            <v>0</v>
          </cell>
          <cell r="E228">
            <v>22256.46</v>
          </cell>
          <cell r="F228">
            <v>0</v>
          </cell>
          <cell r="G228">
            <v>0</v>
          </cell>
        </row>
        <row r="229">
          <cell r="A229" t="str">
            <v>6,1,16</v>
          </cell>
          <cell r="B229" t="str">
            <v>CELOSIAS EN CONCRETO</v>
          </cell>
          <cell r="C229" t="str">
            <v>ML</v>
          </cell>
          <cell r="D229">
            <v>0</v>
          </cell>
          <cell r="E229">
            <v>0</v>
          </cell>
          <cell r="F229">
            <v>0</v>
          </cell>
          <cell r="G229">
            <v>0</v>
          </cell>
        </row>
        <row r="230">
          <cell r="A230" t="str">
            <v>6,1,17</v>
          </cell>
          <cell r="B230" t="str">
            <v>CARCAMO IDRD TIPO 1</v>
          </cell>
          <cell r="C230" t="str">
            <v>ML</v>
          </cell>
          <cell r="D230">
            <v>0</v>
          </cell>
          <cell r="E230">
            <v>133230.56</v>
          </cell>
          <cell r="F230">
            <v>0</v>
          </cell>
          <cell r="G230">
            <v>0</v>
          </cell>
        </row>
        <row r="231">
          <cell r="A231" t="str">
            <v>6,1,18</v>
          </cell>
          <cell r="B231" t="str">
            <v>CAÑUELAS PERIMETRALES AGUAS LLUVIAS 0,33x0,21 m</v>
          </cell>
          <cell r="C231" t="str">
            <v>ML</v>
          </cell>
          <cell r="D231">
            <v>38</v>
          </cell>
          <cell r="E231">
            <v>58448.020000000004</v>
          </cell>
          <cell r="F231">
            <v>2221024.7599999998</v>
          </cell>
          <cell r="G231">
            <v>0</v>
          </cell>
        </row>
        <row r="232">
          <cell r="A232" t="str">
            <v>6,1,19</v>
          </cell>
          <cell r="B232" t="str">
            <v>CARCAMO IDRD TIPO 5</v>
          </cell>
          <cell r="C232" t="str">
            <v>ML</v>
          </cell>
          <cell r="D232">
            <v>0</v>
          </cell>
          <cell r="E232">
            <v>61822.42</v>
          </cell>
          <cell r="F232">
            <v>0</v>
          </cell>
          <cell r="G232">
            <v>0</v>
          </cell>
        </row>
        <row r="233">
          <cell r="A233" t="str">
            <v>6,1,24</v>
          </cell>
          <cell r="B233" t="str">
            <v>CAÑUELA IDRD TIPO B</v>
          </cell>
          <cell r="C233" t="str">
            <v>ML</v>
          </cell>
          <cell r="D233">
            <v>0</v>
          </cell>
          <cell r="E233">
            <v>45763.67</v>
          </cell>
          <cell r="F233">
            <v>0</v>
          </cell>
          <cell r="G233">
            <v>0</v>
          </cell>
        </row>
        <row r="234">
          <cell r="A234">
            <v>6.2</v>
          </cell>
          <cell r="B234" t="str">
            <v>ELEMENTOS EN CONCRETO FUNDIDOS EN SITIO</v>
          </cell>
          <cell r="C234">
            <v>0</v>
          </cell>
          <cell r="D234">
            <v>0</v>
          </cell>
          <cell r="E234">
            <v>0</v>
          </cell>
          <cell r="F234">
            <v>0</v>
          </cell>
          <cell r="G234">
            <v>0</v>
          </cell>
        </row>
        <row r="235">
          <cell r="A235" t="str">
            <v>6,2,1</v>
          </cell>
          <cell r="B235" t="str">
            <v>MESONES EN CONCRETO</v>
          </cell>
          <cell r="C235" t="str">
            <v>ML</v>
          </cell>
          <cell r="D235">
            <v>0</v>
          </cell>
          <cell r="E235">
            <v>68622.740000000005</v>
          </cell>
          <cell r="F235">
            <v>0</v>
          </cell>
          <cell r="G235">
            <v>0</v>
          </cell>
        </row>
        <row r="236">
          <cell r="A236" t="str">
            <v>6,2,2</v>
          </cell>
          <cell r="B236" t="str">
            <v>MESONES  PARA LAVAMANOS  INCLUYE GRANITO PULIDO</v>
          </cell>
          <cell r="C236" t="str">
            <v>ML</v>
          </cell>
          <cell r="D236">
            <v>0</v>
          </cell>
          <cell r="E236">
            <v>124979.31</v>
          </cell>
          <cell r="F236">
            <v>0</v>
          </cell>
          <cell r="G236">
            <v>0</v>
          </cell>
        </row>
        <row r="237">
          <cell r="A237" t="str">
            <v>6,2,3</v>
          </cell>
          <cell r="B237" t="str">
            <v>MESONES PARA LABORATORIO</v>
          </cell>
          <cell r="C237" t="str">
            <v>ML</v>
          </cell>
          <cell r="D237">
            <v>0</v>
          </cell>
          <cell r="E237">
            <v>111259.39</v>
          </cell>
          <cell r="F237">
            <v>0</v>
          </cell>
          <cell r="G237">
            <v>0</v>
          </cell>
        </row>
        <row r="238">
          <cell r="A238" t="str">
            <v>6,2,4</v>
          </cell>
          <cell r="B238" t="str">
            <v xml:space="preserve">ENTREPAÑOS MUEBLES </v>
          </cell>
          <cell r="C238" t="str">
            <v>ML</v>
          </cell>
          <cell r="D238">
            <v>0</v>
          </cell>
          <cell r="E238">
            <v>0</v>
          </cell>
          <cell r="F238">
            <v>0</v>
          </cell>
          <cell r="G238">
            <v>0</v>
          </cell>
        </row>
        <row r="239">
          <cell r="A239" t="str">
            <v>6,2,5</v>
          </cell>
          <cell r="B239" t="str">
            <v>BANCAS EN CONCRETO</v>
          </cell>
          <cell r="C239" t="str">
            <v>ML</v>
          </cell>
          <cell r="D239">
            <v>0</v>
          </cell>
          <cell r="E239">
            <v>68782.12</v>
          </cell>
          <cell r="F239">
            <v>0</v>
          </cell>
          <cell r="G239">
            <v>0</v>
          </cell>
        </row>
        <row r="240">
          <cell r="A240" t="str">
            <v>6,2,6</v>
          </cell>
          <cell r="B240" t="str">
            <v xml:space="preserve">TAPAS SOBRE MANPOSTERIA </v>
          </cell>
          <cell r="C240" t="str">
            <v>ML</v>
          </cell>
          <cell r="D240">
            <v>0</v>
          </cell>
          <cell r="E240">
            <v>0</v>
          </cell>
          <cell r="F240">
            <v>0</v>
          </cell>
          <cell r="G240">
            <v>0</v>
          </cell>
        </row>
        <row r="241">
          <cell r="A241" t="str">
            <v>6,2,7</v>
          </cell>
          <cell r="B241" t="str">
            <v xml:space="preserve">ZOCALOS PARA BASES MUROS </v>
          </cell>
          <cell r="C241" t="str">
            <v>ML</v>
          </cell>
          <cell r="D241">
            <v>0</v>
          </cell>
          <cell r="E241">
            <v>0</v>
          </cell>
          <cell r="F241">
            <v>0</v>
          </cell>
          <cell r="G241">
            <v>0</v>
          </cell>
        </row>
        <row r="242">
          <cell r="A242" t="str">
            <v>6,2,8</v>
          </cell>
          <cell r="B242" t="str">
            <v>ALFAJÍAS EN CONCRETO FUNDIDAS EN SITIO</v>
          </cell>
          <cell r="C242" t="str">
            <v>M2</v>
          </cell>
          <cell r="D242">
            <v>0</v>
          </cell>
          <cell r="E242">
            <v>67068.539999999994</v>
          </cell>
          <cell r="F242">
            <v>0</v>
          </cell>
          <cell r="G242">
            <v>0</v>
          </cell>
        </row>
        <row r="243">
          <cell r="A243" t="str">
            <v>6,2,9</v>
          </cell>
          <cell r="B243" t="str">
            <v>CÁRCAMOS AGUAS LLUVIAS FUNDIDOS EN SITIO  (rectangular 0.20x0.15)</v>
          </cell>
          <cell r="C243" t="str">
            <v>ML</v>
          </cell>
          <cell r="D243">
            <v>0</v>
          </cell>
          <cell r="E243">
            <v>64837.010000000009</v>
          </cell>
          <cell r="F243">
            <v>0</v>
          </cell>
          <cell r="G243">
            <v>0</v>
          </cell>
        </row>
        <row r="244">
          <cell r="A244" t="str">
            <v>6,2,10</v>
          </cell>
          <cell r="B244" t="str">
            <v>CÁRCAMOS AGUAS LLUVIAS FUNDIDOS EN SITIO  (rectangular 0.40x0.15)</v>
          </cell>
          <cell r="C244" t="str">
            <v>ML</v>
          </cell>
          <cell r="D244">
            <v>0</v>
          </cell>
          <cell r="E244">
            <v>78529.75</v>
          </cell>
          <cell r="F244">
            <v>0</v>
          </cell>
          <cell r="G244">
            <v>0</v>
          </cell>
        </row>
        <row r="245">
          <cell r="A245" t="str">
            <v>6,2,11</v>
          </cell>
          <cell r="B245" t="str">
            <v>CÁRCAMOS AGUAS LLUVIAS FUNDIDOS EN SITIO  (rectangular 0.60x0.15)</v>
          </cell>
          <cell r="C245" t="str">
            <v>ML</v>
          </cell>
          <cell r="D245">
            <v>0</v>
          </cell>
          <cell r="E245">
            <v>93056.709999999992</v>
          </cell>
          <cell r="F245">
            <v>0</v>
          </cell>
          <cell r="G245">
            <v>0</v>
          </cell>
        </row>
        <row r="246">
          <cell r="A246" t="str">
            <v>6,2,12</v>
          </cell>
          <cell r="B246" t="str">
            <v>CÁRCAMOS AGUAS LLUVIAS FUNDIDOS EN SITIO  (rectangular 0.60x0.20)</v>
          </cell>
          <cell r="C246" t="str">
            <v>ML</v>
          </cell>
          <cell r="D246">
            <v>0</v>
          </cell>
          <cell r="E246">
            <v>95364.340000000011</v>
          </cell>
          <cell r="F246">
            <v>0</v>
          </cell>
          <cell r="G246">
            <v>0</v>
          </cell>
        </row>
        <row r="247">
          <cell r="A247" t="str">
            <v>6,2,13</v>
          </cell>
          <cell r="B247" t="str">
            <v>CÁRCAMOS AGUAS LLUVIAS FUNDIDOS EN SITIO  (rectangular 0.80x0.50)</v>
          </cell>
          <cell r="C247" t="str">
            <v>ML</v>
          </cell>
          <cell r="D247">
            <v>0</v>
          </cell>
          <cell r="E247">
            <v>167421.66999999998</v>
          </cell>
          <cell r="F247">
            <v>0</v>
          </cell>
          <cell r="G247">
            <v>0</v>
          </cell>
        </row>
        <row r="248">
          <cell r="A248">
            <v>6.3</v>
          </cell>
          <cell r="B248" t="str">
            <v>ELEMENTOS EN LAMINAS DE FIBROCEMENTO</v>
          </cell>
          <cell r="C248">
            <v>0</v>
          </cell>
          <cell r="D248">
            <v>0</v>
          </cell>
          <cell r="E248">
            <v>0</v>
          </cell>
          <cell r="F248">
            <v>0</v>
          </cell>
          <cell r="G248">
            <v>0</v>
          </cell>
        </row>
        <row r="249">
          <cell r="A249" t="str">
            <v>6,3,1</v>
          </cell>
          <cell r="B249" t="str">
            <v>TABIQUES DIVISORIOS</v>
          </cell>
          <cell r="C249" t="str">
            <v>M2</v>
          </cell>
          <cell r="D249">
            <v>0</v>
          </cell>
          <cell r="E249">
            <v>0</v>
          </cell>
          <cell r="F249">
            <v>0</v>
          </cell>
          <cell r="G249">
            <v>0</v>
          </cell>
        </row>
        <row r="250">
          <cell r="A250" t="str">
            <v>6,3,2</v>
          </cell>
          <cell r="B250" t="str">
            <v>TABIQUES DECORATIVOS</v>
          </cell>
          <cell r="C250" t="str">
            <v>M2</v>
          </cell>
          <cell r="D250">
            <v>0</v>
          </cell>
          <cell r="E250">
            <v>0</v>
          </cell>
          <cell r="F250">
            <v>0</v>
          </cell>
          <cell r="G250">
            <v>0</v>
          </cell>
        </row>
        <row r="251">
          <cell r="A251" t="str">
            <v>6,3,3</v>
          </cell>
          <cell r="B251" t="str">
            <v>DUCTOS PARA INSTALACIONES</v>
          </cell>
          <cell r="C251" t="str">
            <v>ML</v>
          </cell>
          <cell r="D251">
            <v>0</v>
          </cell>
          <cell r="E251">
            <v>0</v>
          </cell>
          <cell r="F251">
            <v>0</v>
          </cell>
          <cell r="G251">
            <v>0</v>
          </cell>
        </row>
        <row r="252">
          <cell r="A252" t="str">
            <v>6,3,4</v>
          </cell>
          <cell r="B252" t="str">
            <v>PROTECCION ESTRUCTURAS METALICAS</v>
          </cell>
          <cell r="C252" t="str">
            <v>ML</v>
          </cell>
          <cell r="D252">
            <v>0</v>
          </cell>
          <cell r="E252">
            <v>0</v>
          </cell>
          <cell r="F252">
            <v>0</v>
          </cell>
          <cell r="G252">
            <v>0</v>
          </cell>
        </row>
        <row r="253">
          <cell r="A253" t="str">
            <v>6,3,5</v>
          </cell>
          <cell r="B253" t="str">
            <v>DESCOLGADOS</v>
          </cell>
          <cell r="C253" t="str">
            <v>ML</v>
          </cell>
          <cell r="D253">
            <v>0</v>
          </cell>
          <cell r="E253">
            <v>0</v>
          </cell>
          <cell r="F253">
            <v>0</v>
          </cell>
          <cell r="G253">
            <v>0</v>
          </cell>
        </row>
        <row r="254">
          <cell r="A254" t="str">
            <v>6,3,6</v>
          </cell>
          <cell r="B254" t="str">
            <v>ALEROS</v>
          </cell>
          <cell r="C254" t="str">
            <v>ML</v>
          </cell>
          <cell r="D254">
            <v>0</v>
          </cell>
          <cell r="E254">
            <v>0</v>
          </cell>
          <cell r="F254">
            <v>0</v>
          </cell>
          <cell r="G254">
            <v>0</v>
          </cell>
        </row>
        <row r="255">
          <cell r="A255" t="str">
            <v>6,3,7</v>
          </cell>
          <cell r="B255" t="str">
            <v>TAPASOLES</v>
          </cell>
          <cell r="C255" t="str">
            <v>ML</v>
          </cell>
          <cell r="D255">
            <v>0</v>
          </cell>
          <cell r="E255">
            <v>0</v>
          </cell>
          <cell r="F255">
            <v>0</v>
          </cell>
          <cell r="G255">
            <v>0</v>
          </cell>
        </row>
        <row r="256">
          <cell r="A256">
            <v>0</v>
          </cell>
          <cell r="B256">
            <v>0</v>
          </cell>
          <cell r="C256">
            <v>0</v>
          </cell>
          <cell r="D256">
            <v>0</v>
          </cell>
          <cell r="E256">
            <v>0</v>
          </cell>
          <cell r="F256">
            <v>0</v>
          </cell>
          <cell r="G256">
            <v>0</v>
          </cell>
        </row>
        <row r="257">
          <cell r="A257">
            <v>7</v>
          </cell>
          <cell r="B257" t="str">
            <v>INSTALACION HIDROSANITARIA Y DE GAS</v>
          </cell>
          <cell r="C257">
            <v>0</v>
          </cell>
          <cell r="D257">
            <v>0</v>
          </cell>
          <cell r="E257">
            <v>0</v>
          </cell>
          <cell r="F257">
            <v>0</v>
          </cell>
          <cell r="G257">
            <v>1292817.96</v>
          </cell>
        </row>
        <row r="258">
          <cell r="A258">
            <v>7.1</v>
          </cell>
          <cell r="B258" t="str">
            <v>INSTALACION HIDROSANITARIA</v>
          </cell>
          <cell r="C258">
            <v>0</v>
          </cell>
          <cell r="D258">
            <v>0</v>
          </cell>
          <cell r="E258">
            <v>0</v>
          </cell>
          <cell r="F258">
            <v>0</v>
          </cell>
          <cell r="G258">
            <v>0</v>
          </cell>
        </row>
        <row r="259">
          <cell r="A259" t="str">
            <v>7,1,1</v>
          </cell>
          <cell r="B259" t="str">
            <v>ACOMETIDA</v>
          </cell>
          <cell r="C259">
            <v>0</v>
          </cell>
          <cell r="D259">
            <v>0</v>
          </cell>
          <cell r="E259">
            <v>0</v>
          </cell>
          <cell r="F259">
            <v>0</v>
          </cell>
          <cell r="G259">
            <v>0</v>
          </cell>
        </row>
        <row r="260">
          <cell r="A260" t="str">
            <v>7,1,1,1</v>
          </cell>
          <cell r="B260" t="str">
            <v>Acometida PVC-P 2" (Incluye excavación y Relleno)</v>
          </cell>
          <cell r="C260" t="str">
            <v>ML</v>
          </cell>
          <cell r="D260">
            <v>0</v>
          </cell>
          <cell r="E260">
            <v>85215.57</v>
          </cell>
          <cell r="F260">
            <v>0</v>
          </cell>
          <cell r="G260">
            <v>0</v>
          </cell>
        </row>
        <row r="261">
          <cell r="A261" t="str">
            <v>7,1,1,2</v>
          </cell>
          <cell r="B261" t="str">
            <v xml:space="preserve">Accesorios PVC-P  2" </v>
          </cell>
          <cell r="C261" t="str">
            <v>UN</v>
          </cell>
          <cell r="D261">
            <v>0</v>
          </cell>
          <cell r="E261">
            <v>6218.67</v>
          </cell>
          <cell r="F261">
            <v>0</v>
          </cell>
          <cell r="G261">
            <v>0</v>
          </cell>
        </row>
        <row r="262">
          <cell r="A262" t="str">
            <v>7,1,1,3</v>
          </cell>
          <cell r="B262" t="str">
            <v>Tuberias  HG</v>
          </cell>
          <cell r="C262" t="str">
            <v>ML</v>
          </cell>
          <cell r="D262">
            <v>0</v>
          </cell>
          <cell r="E262">
            <v>0</v>
          </cell>
          <cell r="F262">
            <v>0</v>
          </cell>
          <cell r="G262">
            <v>0</v>
          </cell>
        </row>
        <row r="263">
          <cell r="A263" t="str">
            <v>7,1,1,4</v>
          </cell>
          <cell r="B263" t="str">
            <v>Accesorios HG</v>
          </cell>
          <cell r="C263" t="str">
            <v>UN</v>
          </cell>
          <cell r="D263">
            <v>0</v>
          </cell>
          <cell r="E263">
            <v>0</v>
          </cell>
          <cell r="F263">
            <v>0</v>
          </cell>
          <cell r="G263">
            <v>0</v>
          </cell>
        </row>
        <row r="264">
          <cell r="A264" t="str">
            <v>7,1,1,5</v>
          </cell>
          <cell r="B264" t="str">
            <v xml:space="preserve">Bajantes Aguas  Negras PVC-S   3" </v>
          </cell>
          <cell r="C264" t="str">
            <v>ML</v>
          </cell>
          <cell r="D264">
            <v>0</v>
          </cell>
          <cell r="E264">
            <v>26239.71</v>
          </cell>
          <cell r="F264">
            <v>0</v>
          </cell>
          <cell r="G264">
            <v>0</v>
          </cell>
        </row>
        <row r="265">
          <cell r="A265" t="str">
            <v>7,1,1,6</v>
          </cell>
          <cell r="B265" t="str">
            <v xml:space="preserve">Bajantes Aguas  Negras PVC-S   4" </v>
          </cell>
          <cell r="C265" t="str">
            <v>ML</v>
          </cell>
          <cell r="D265">
            <v>0</v>
          </cell>
          <cell r="E265">
            <v>29304.15</v>
          </cell>
          <cell r="F265">
            <v>0</v>
          </cell>
          <cell r="G265">
            <v>0</v>
          </cell>
        </row>
        <row r="266">
          <cell r="A266" t="str">
            <v>7,1,1,7</v>
          </cell>
          <cell r="B266" t="str">
            <v>Acometida PVC-P 1 1/2" (Incluye excavación y Relleno)</v>
          </cell>
          <cell r="C266" t="str">
            <v>ML</v>
          </cell>
          <cell r="D266">
            <v>0</v>
          </cell>
          <cell r="E266">
            <v>17517.28</v>
          </cell>
          <cell r="F266">
            <v>0</v>
          </cell>
          <cell r="G266">
            <v>0</v>
          </cell>
        </row>
        <row r="267">
          <cell r="A267" t="str">
            <v>7,1,1,8</v>
          </cell>
          <cell r="B267">
            <v>0</v>
          </cell>
          <cell r="C267">
            <v>0</v>
          </cell>
          <cell r="D267">
            <v>0</v>
          </cell>
          <cell r="E267">
            <v>0</v>
          </cell>
          <cell r="F267">
            <v>0</v>
          </cell>
          <cell r="G267">
            <v>0</v>
          </cell>
        </row>
        <row r="268">
          <cell r="A268" t="str">
            <v>7,1,2</v>
          </cell>
          <cell r="B268" t="str">
            <v>CONEXIÓN A TANQUES DE AGUA</v>
          </cell>
          <cell r="C268">
            <v>0</v>
          </cell>
          <cell r="D268">
            <v>0</v>
          </cell>
          <cell r="E268">
            <v>0</v>
          </cell>
          <cell r="F268">
            <v>0</v>
          </cell>
          <cell r="G268">
            <v>0</v>
          </cell>
        </row>
        <row r="269">
          <cell r="A269" t="str">
            <v>7,1,2,1</v>
          </cell>
          <cell r="B269" t="str">
            <v xml:space="preserve">Tuberias HG 1" </v>
          </cell>
          <cell r="C269" t="str">
            <v>ML</v>
          </cell>
          <cell r="D269">
            <v>0</v>
          </cell>
          <cell r="E269">
            <v>17511.010000000002</v>
          </cell>
          <cell r="F269">
            <v>0</v>
          </cell>
          <cell r="G269">
            <v>0</v>
          </cell>
        </row>
        <row r="270">
          <cell r="A270" t="str">
            <v>7,1,2,2</v>
          </cell>
          <cell r="B270" t="str">
            <v>Accesorios HG 1"</v>
          </cell>
          <cell r="C270" t="str">
            <v>UN</v>
          </cell>
          <cell r="D270">
            <v>0</v>
          </cell>
          <cell r="E270">
            <v>4319.12</v>
          </cell>
          <cell r="F270">
            <v>0</v>
          </cell>
          <cell r="G270">
            <v>0</v>
          </cell>
        </row>
        <row r="271">
          <cell r="A271" t="str">
            <v>7,1,2,3</v>
          </cell>
          <cell r="B271" t="str">
            <v>Flotador Mecánico incluye accesorios</v>
          </cell>
          <cell r="C271" t="str">
            <v>UN</v>
          </cell>
          <cell r="D271">
            <v>0</v>
          </cell>
          <cell r="E271">
            <v>140661.79999999999</v>
          </cell>
          <cell r="F271">
            <v>0</v>
          </cell>
          <cell r="G271">
            <v>0</v>
          </cell>
        </row>
        <row r="272">
          <cell r="A272" t="str">
            <v>7,1,2,4</v>
          </cell>
          <cell r="B272" t="str">
            <v xml:space="preserve">Suministro e intalación tanques de reseva de 2000 lts </v>
          </cell>
          <cell r="C272" t="str">
            <v>UN</v>
          </cell>
          <cell r="D272">
            <v>0</v>
          </cell>
          <cell r="E272">
            <v>711529.62000000011</v>
          </cell>
          <cell r="F272">
            <v>0</v>
          </cell>
          <cell r="G272">
            <v>0</v>
          </cell>
        </row>
        <row r="273">
          <cell r="A273" t="str">
            <v>7,1,3</v>
          </cell>
          <cell r="B273" t="str">
            <v>CUARTO DE BOMBAS AGUA POTABLE</v>
          </cell>
          <cell r="C273">
            <v>0</v>
          </cell>
          <cell r="D273">
            <v>0</v>
          </cell>
          <cell r="E273">
            <v>0</v>
          </cell>
          <cell r="F273">
            <v>0</v>
          </cell>
          <cell r="G273">
            <v>0</v>
          </cell>
        </row>
        <row r="274">
          <cell r="A274" t="str">
            <v>7,1,3,1</v>
          </cell>
          <cell r="B274" t="str">
            <v xml:space="preserve">Tuberias HG 1" </v>
          </cell>
          <cell r="C274" t="str">
            <v>ML</v>
          </cell>
          <cell r="D274">
            <v>0</v>
          </cell>
          <cell r="E274">
            <v>0</v>
          </cell>
          <cell r="F274">
            <v>0</v>
          </cell>
          <cell r="G274">
            <v>0</v>
          </cell>
        </row>
        <row r="275">
          <cell r="A275" t="str">
            <v>7,1,3,2</v>
          </cell>
          <cell r="B275" t="str">
            <v>Accesorios HG "  1"</v>
          </cell>
          <cell r="C275" t="str">
            <v>UN</v>
          </cell>
          <cell r="D275">
            <v>0</v>
          </cell>
          <cell r="E275">
            <v>4319.12</v>
          </cell>
          <cell r="F275">
            <v>0</v>
          </cell>
          <cell r="G275">
            <v>0</v>
          </cell>
        </row>
        <row r="276">
          <cell r="A276" t="str">
            <v>7,1,3,3</v>
          </cell>
          <cell r="B276" t="str">
            <v>Registros P/D Red White o Kitz  1"</v>
          </cell>
          <cell r="C276" t="str">
            <v>UN</v>
          </cell>
          <cell r="D276">
            <v>0</v>
          </cell>
          <cell r="E276">
            <v>56985.429999999993</v>
          </cell>
          <cell r="F276">
            <v>0</v>
          </cell>
          <cell r="G276">
            <v>0</v>
          </cell>
        </row>
        <row r="277">
          <cell r="A277" t="str">
            <v>7,1,3,4</v>
          </cell>
          <cell r="B277" t="str">
            <v>Cheques tipo Helbert  1"</v>
          </cell>
          <cell r="C277" t="str">
            <v>UN</v>
          </cell>
          <cell r="D277">
            <v>0</v>
          </cell>
          <cell r="E277">
            <v>61670.429999999993</v>
          </cell>
          <cell r="F277">
            <v>0</v>
          </cell>
          <cell r="G277">
            <v>0</v>
          </cell>
        </row>
        <row r="278">
          <cell r="A278" t="str">
            <v>7,1,3,5</v>
          </cell>
          <cell r="B278" t="str">
            <v>ELECTROBOMBA, CDT=30m, Q=10 L/s, P=7,8 HP. Motor Trifásico. Incluye tuberías de succión 4", impulsión 3" y accesorios según planos</v>
          </cell>
          <cell r="C278" t="str">
            <v>UN</v>
          </cell>
          <cell r="D278">
            <v>0</v>
          </cell>
          <cell r="E278">
            <v>15248327.076666666</v>
          </cell>
          <cell r="F278">
            <v>0</v>
          </cell>
          <cell r="G278">
            <v>0</v>
          </cell>
        </row>
        <row r="279">
          <cell r="A279" t="str">
            <v>7,1,3,6</v>
          </cell>
          <cell r="B279" t="str">
            <v>Tanque hidroneumático de 500 L</v>
          </cell>
          <cell r="C279" t="str">
            <v>UN</v>
          </cell>
          <cell r="D279">
            <v>0</v>
          </cell>
          <cell r="E279">
            <v>0</v>
          </cell>
          <cell r="F279">
            <v>0</v>
          </cell>
          <cell r="G279">
            <v>0</v>
          </cell>
        </row>
        <row r="280">
          <cell r="A280" t="str">
            <v>7,1,3,7</v>
          </cell>
          <cell r="B280" t="str">
            <v>Tanque de almacenamiento de agua potable en concreto. Volumen util = 10 m3</v>
          </cell>
          <cell r="C280" t="str">
            <v>UN</v>
          </cell>
          <cell r="D280">
            <v>0</v>
          </cell>
          <cell r="E280">
            <v>12977791.182727272</v>
          </cell>
          <cell r="F280">
            <v>0</v>
          </cell>
          <cell r="G280">
            <v>0</v>
          </cell>
        </row>
        <row r="281">
          <cell r="A281" t="str">
            <v>7,1,3,8</v>
          </cell>
          <cell r="B281" t="str">
            <v>Cuarto de bombas</v>
          </cell>
          <cell r="C281" t="str">
            <v>UN</v>
          </cell>
          <cell r="D281">
            <v>0</v>
          </cell>
          <cell r="E281">
            <v>0</v>
          </cell>
          <cell r="F281">
            <v>0</v>
          </cell>
          <cell r="G281">
            <v>0</v>
          </cell>
        </row>
        <row r="282">
          <cell r="A282" t="str">
            <v>7,1,4</v>
          </cell>
          <cell r="B282" t="str">
            <v>CUARTO DE BOMBAS AGUAS LLUVIAS</v>
          </cell>
          <cell r="C282">
            <v>0</v>
          </cell>
          <cell r="D282">
            <v>0</v>
          </cell>
          <cell r="E282">
            <v>0</v>
          </cell>
          <cell r="F282">
            <v>0</v>
          </cell>
          <cell r="G282">
            <v>0</v>
          </cell>
        </row>
        <row r="283">
          <cell r="A283" t="str">
            <v>7,1,4,1</v>
          </cell>
          <cell r="B283" t="str">
            <v xml:space="preserve">Tuberias HG 1 1.2" </v>
          </cell>
          <cell r="C283" t="str">
            <v>ML</v>
          </cell>
          <cell r="D283">
            <v>0</v>
          </cell>
          <cell r="E283">
            <v>26760.07</v>
          </cell>
          <cell r="F283">
            <v>0</v>
          </cell>
          <cell r="G283">
            <v>0</v>
          </cell>
        </row>
        <row r="284">
          <cell r="A284" t="str">
            <v>7,1,4,2</v>
          </cell>
          <cell r="B284" t="str">
            <v>Accesorios HG "  1 1/2"</v>
          </cell>
          <cell r="C284" t="str">
            <v>UN</v>
          </cell>
          <cell r="D284">
            <v>0</v>
          </cell>
          <cell r="E284">
            <v>6544.5</v>
          </cell>
          <cell r="F284">
            <v>0</v>
          </cell>
          <cell r="G284">
            <v>0</v>
          </cell>
        </row>
        <row r="285">
          <cell r="A285" t="str">
            <v>7,1,4,3</v>
          </cell>
          <cell r="B285" t="str">
            <v>Registros P/D Red White o Kitz 1 1.2"</v>
          </cell>
          <cell r="C285" t="str">
            <v>UN</v>
          </cell>
          <cell r="D285">
            <v>0</v>
          </cell>
          <cell r="E285">
            <v>4198.3099999999995</v>
          </cell>
          <cell r="F285">
            <v>0</v>
          </cell>
          <cell r="G285">
            <v>0</v>
          </cell>
        </row>
        <row r="286">
          <cell r="A286" t="str">
            <v>7,1,4,4</v>
          </cell>
          <cell r="B286" t="str">
            <v>Cheques tipo Helbert  1 1.2"</v>
          </cell>
          <cell r="C286" t="str">
            <v>UN</v>
          </cell>
          <cell r="D286">
            <v>0</v>
          </cell>
          <cell r="E286">
            <v>184983.07</v>
          </cell>
          <cell r="F286">
            <v>0</v>
          </cell>
          <cell r="G286">
            <v>0</v>
          </cell>
        </row>
        <row r="287">
          <cell r="A287" t="str">
            <v>7,1,4,5</v>
          </cell>
          <cell r="B287">
            <v>0</v>
          </cell>
          <cell r="C287">
            <v>0</v>
          </cell>
          <cell r="D287">
            <v>0</v>
          </cell>
          <cell r="E287">
            <v>0</v>
          </cell>
          <cell r="F287">
            <v>0</v>
          </cell>
          <cell r="G287">
            <v>0</v>
          </cell>
        </row>
        <row r="288">
          <cell r="A288" t="str">
            <v>7,1,4,6</v>
          </cell>
          <cell r="B288">
            <v>0</v>
          </cell>
          <cell r="C288">
            <v>0</v>
          </cell>
          <cell r="D288">
            <v>0</v>
          </cell>
          <cell r="E288">
            <v>0</v>
          </cell>
          <cell r="F288">
            <v>0</v>
          </cell>
          <cell r="G288">
            <v>0</v>
          </cell>
        </row>
        <row r="289">
          <cell r="A289" t="str">
            <v>7,1,4,7</v>
          </cell>
          <cell r="B289">
            <v>0</v>
          </cell>
          <cell r="C289">
            <v>0</v>
          </cell>
          <cell r="D289">
            <v>0</v>
          </cell>
          <cell r="E289">
            <v>0</v>
          </cell>
          <cell r="F289">
            <v>0</v>
          </cell>
          <cell r="G289">
            <v>0</v>
          </cell>
        </row>
        <row r="290">
          <cell r="A290" t="str">
            <v>7,1,4,8</v>
          </cell>
          <cell r="B290">
            <v>0</v>
          </cell>
          <cell r="C290">
            <v>0</v>
          </cell>
          <cell r="D290">
            <v>0</v>
          </cell>
          <cell r="E290">
            <v>0</v>
          </cell>
          <cell r="F290">
            <v>0</v>
          </cell>
          <cell r="G290">
            <v>0</v>
          </cell>
        </row>
        <row r="291">
          <cell r="A291" t="str">
            <v>7,1,5</v>
          </cell>
          <cell r="B291" t="str">
            <v>REGISTROS P/D</v>
          </cell>
          <cell r="C291">
            <v>0</v>
          </cell>
          <cell r="D291">
            <v>0</v>
          </cell>
          <cell r="E291">
            <v>0</v>
          </cell>
          <cell r="F291">
            <v>0</v>
          </cell>
          <cell r="G291">
            <v>0</v>
          </cell>
        </row>
        <row r="292">
          <cell r="A292" t="str">
            <v>7,1,5,1</v>
          </cell>
          <cell r="B292" t="str">
            <v>Registro P/D Red White o Kitz 1/2 Plg</v>
          </cell>
          <cell r="C292" t="str">
            <v>UN</v>
          </cell>
          <cell r="D292">
            <v>0</v>
          </cell>
          <cell r="E292">
            <v>33198.6</v>
          </cell>
          <cell r="F292">
            <v>0</v>
          </cell>
          <cell r="G292">
            <v>0</v>
          </cell>
        </row>
        <row r="293">
          <cell r="A293" t="str">
            <v>7,1,5,2</v>
          </cell>
          <cell r="B293" t="str">
            <v>Registro P/D Red White o Kitz 3/4 Plg</v>
          </cell>
          <cell r="C293" t="str">
            <v>UN</v>
          </cell>
          <cell r="D293">
            <v>0</v>
          </cell>
          <cell r="E293">
            <v>42434.18</v>
          </cell>
          <cell r="F293">
            <v>0</v>
          </cell>
          <cell r="G293">
            <v>0</v>
          </cell>
        </row>
        <row r="294">
          <cell r="A294" t="str">
            <v>7,1,5,3</v>
          </cell>
          <cell r="B294" t="str">
            <v>Registro P/D Red White o Kitz 1 Plg</v>
          </cell>
          <cell r="C294" t="str">
            <v>UN</v>
          </cell>
          <cell r="D294">
            <v>0</v>
          </cell>
          <cell r="E294">
            <v>59515.03</v>
          </cell>
          <cell r="F294">
            <v>0</v>
          </cell>
          <cell r="G294">
            <v>0</v>
          </cell>
        </row>
        <row r="295">
          <cell r="A295" t="str">
            <v>7,1,5,4</v>
          </cell>
          <cell r="B295" t="str">
            <v>Registro P/D Red White o Kitz 1 1/4 Plg</v>
          </cell>
          <cell r="C295" t="str">
            <v>UN</v>
          </cell>
          <cell r="D295">
            <v>0</v>
          </cell>
          <cell r="E295">
            <v>75229.239999999991</v>
          </cell>
          <cell r="F295">
            <v>0</v>
          </cell>
          <cell r="G295">
            <v>0</v>
          </cell>
        </row>
        <row r="296">
          <cell r="A296" t="str">
            <v>7,1,5,5</v>
          </cell>
          <cell r="B296" t="str">
            <v>Registro P/D Red White o Kitz 1 1/2 Plg</v>
          </cell>
          <cell r="C296" t="str">
            <v>UN</v>
          </cell>
          <cell r="D296">
            <v>0</v>
          </cell>
          <cell r="E296">
            <v>104305.64</v>
          </cell>
          <cell r="F296">
            <v>0</v>
          </cell>
          <cell r="G296">
            <v>0</v>
          </cell>
        </row>
        <row r="297">
          <cell r="A297" t="str">
            <v>7,1,5,6</v>
          </cell>
          <cell r="B297" t="str">
            <v>Registro P/D Red White o Kitz 2 Plg</v>
          </cell>
          <cell r="C297" t="str">
            <v>UN</v>
          </cell>
          <cell r="D297">
            <v>0</v>
          </cell>
          <cell r="E297">
            <v>156338.44000000003</v>
          </cell>
          <cell r="F297">
            <v>0</v>
          </cell>
          <cell r="G297">
            <v>0</v>
          </cell>
        </row>
        <row r="298">
          <cell r="A298" t="str">
            <v>7,1,5,7</v>
          </cell>
          <cell r="B298" t="str">
            <v xml:space="preserve">REGISTROS P/D </v>
          </cell>
          <cell r="C298" t="str">
            <v>UN</v>
          </cell>
          <cell r="D298">
            <v>0</v>
          </cell>
          <cell r="E298">
            <v>0</v>
          </cell>
          <cell r="F298">
            <v>0</v>
          </cell>
          <cell r="G298">
            <v>0</v>
          </cell>
        </row>
        <row r="299">
          <cell r="A299" t="str">
            <v>7,1,5,8</v>
          </cell>
          <cell r="B299" t="str">
            <v>Cajas plasticas para registro</v>
          </cell>
          <cell r="C299" t="str">
            <v>UN</v>
          </cell>
          <cell r="D299">
            <v>0</v>
          </cell>
          <cell r="E299">
            <v>11373.66</v>
          </cell>
          <cell r="F299">
            <v>0</v>
          </cell>
          <cell r="G299">
            <v>0</v>
          </cell>
        </row>
        <row r="300">
          <cell r="A300" t="str">
            <v>7,1,6</v>
          </cell>
          <cell r="B300" t="str">
            <v>RED GENERAL AGUA FRIA  - AGUA POTABLE</v>
          </cell>
          <cell r="C300">
            <v>0</v>
          </cell>
          <cell r="D300">
            <v>0</v>
          </cell>
          <cell r="E300">
            <v>0</v>
          </cell>
          <cell r="F300">
            <v>0</v>
          </cell>
          <cell r="G300">
            <v>0</v>
          </cell>
        </row>
        <row r="301">
          <cell r="A301" t="str">
            <v>7,1,6,1</v>
          </cell>
          <cell r="B301" t="str">
            <v>Tuberias en PVCP - 1/2 Plg</v>
          </cell>
          <cell r="C301" t="str">
            <v>ML</v>
          </cell>
          <cell r="D301">
            <v>0</v>
          </cell>
          <cell r="E301">
            <v>4776.5200000000004</v>
          </cell>
          <cell r="F301">
            <v>0</v>
          </cell>
          <cell r="G301">
            <v>0</v>
          </cell>
        </row>
        <row r="302">
          <cell r="A302" t="str">
            <v>7,1,6,2</v>
          </cell>
          <cell r="B302" t="str">
            <v>Tuberias en PVCP - 3/4 Plg</v>
          </cell>
          <cell r="C302" t="str">
            <v>ML</v>
          </cell>
          <cell r="D302">
            <v>0</v>
          </cell>
          <cell r="E302">
            <v>5573.5</v>
          </cell>
          <cell r="F302">
            <v>0</v>
          </cell>
          <cell r="G302">
            <v>0</v>
          </cell>
        </row>
        <row r="303">
          <cell r="A303" t="str">
            <v>7,1,6,3</v>
          </cell>
          <cell r="B303" t="str">
            <v>Tuberias en PVCP - 1 Plg</v>
          </cell>
          <cell r="C303" t="str">
            <v>ML</v>
          </cell>
          <cell r="D303">
            <v>0</v>
          </cell>
          <cell r="E303">
            <v>6508.18</v>
          </cell>
          <cell r="F303">
            <v>0</v>
          </cell>
          <cell r="G303">
            <v>0</v>
          </cell>
        </row>
        <row r="304">
          <cell r="A304" t="str">
            <v>7,1,6,4</v>
          </cell>
          <cell r="B304" t="str">
            <v xml:space="preserve">Tuberias en PVCP- 1 1/4 Plg </v>
          </cell>
          <cell r="C304" t="str">
            <v>ML</v>
          </cell>
          <cell r="D304">
            <v>0</v>
          </cell>
          <cell r="E304">
            <v>8193.4200000000019</v>
          </cell>
          <cell r="F304">
            <v>0</v>
          </cell>
          <cell r="G304">
            <v>0</v>
          </cell>
        </row>
        <row r="305">
          <cell r="A305" t="str">
            <v>7,1,6,5</v>
          </cell>
          <cell r="B305" t="str">
            <v>Tuberias en PVCP - 1 1/2 Plg</v>
          </cell>
          <cell r="C305" t="str">
            <v>ML</v>
          </cell>
          <cell r="D305">
            <v>0</v>
          </cell>
          <cell r="E305">
            <v>8779.0499999999993</v>
          </cell>
          <cell r="F305">
            <v>0</v>
          </cell>
          <cell r="G305">
            <v>0</v>
          </cell>
        </row>
        <row r="306">
          <cell r="A306" t="str">
            <v>7,1,6,6</v>
          </cell>
          <cell r="B306" t="str">
            <v>Tubería  PVC-P  de 2"</v>
          </cell>
          <cell r="C306" t="str">
            <v>ML</v>
          </cell>
          <cell r="D306">
            <v>0</v>
          </cell>
          <cell r="E306">
            <v>11694.05</v>
          </cell>
          <cell r="F306">
            <v>0</v>
          </cell>
          <cell r="G306">
            <v>0</v>
          </cell>
        </row>
        <row r="307">
          <cell r="A307" t="str">
            <v>7,1,6,7</v>
          </cell>
          <cell r="B307" t="str">
            <v>Tuberia PVCP-RDE 21 de  2"</v>
          </cell>
          <cell r="C307" t="str">
            <v>UN</v>
          </cell>
          <cell r="D307">
            <v>0</v>
          </cell>
          <cell r="E307">
            <v>22562.799999999996</v>
          </cell>
          <cell r="F307">
            <v>0</v>
          </cell>
          <cell r="G307">
            <v>0</v>
          </cell>
        </row>
        <row r="308">
          <cell r="A308" t="str">
            <v>7,1,6,8</v>
          </cell>
          <cell r="B308" t="str">
            <v>Tuberia PVCP-RDE21 UZ 2 1/2"</v>
          </cell>
          <cell r="C308" t="str">
            <v>ML</v>
          </cell>
          <cell r="D308">
            <v>0</v>
          </cell>
          <cell r="E308">
            <v>28411.3</v>
          </cell>
          <cell r="F308">
            <v>0</v>
          </cell>
          <cell r="G308">
            <v>0</v>
          </cell>
        </row>
        <row r="309">
          <cell r="A309" t="str">
            <v>7,1,6,9</v>
          </cell>
          <cell r="B309" t="str">
            <v>Tuberia PVCP-RD 21 UZ 3"</v>
          </cell>
          <cell r="C309" t="str">
            <v>UN</v>
          </cell>
          <cell r="D309">
            <v>0</v>
          </cell>
          <cell r="E309">
            <v>32358.839999999997</v>
          </cell>
          <cell r="F309">
            <v>0</v>
          </cell>
          <cell r="G309">
            <v>0</v>
          </cell>
        </row>
        <row r="310">
          <cell r="A310" t="str">
            <v>7,1,6,10</v>
          </cell>
          <cell r="B310" t="str">
            <v>Accesorio PVCP-RDE 21 UZ 2"</v>
          </cell>
          <cell r="C310" t="str">
            <v>ML</v>
          </cell>
          <cell r="D310">
            <v>0</v>
          </cell>
          <cell r="E310">
            <v>23137.730000000003</v>
          </cell>
          <cell r="F310">
            <v>0</v>
          </cell>
          <cell r="G310">
            <v>0</v>
          </cell>
        </row>
        <row r="311">
          <cell r="A311" t="str">
            <v>7,1,6,11</v>
          </cell>
          <cell r="B311" t="str">
            <v>Accesorio PVCP-RDE 21 UZ 3"</v>
          </cell>
          <cell r="C311" t="str">
            <v>UN</v>
          </cell>
          <cell r="D311">
            <v>0</v>
          </cell>
          <cell r="E311">
            <v>34407.760000000002</v>
          </cell>
          <cell r="F311">
            <v>0</v>
          </cell>
          <cell r="G311">
            <v>0</v>
          </cell>
        </row>
        <row r="312">
          <cell r="A312" t="str">
            <v>7,1,7</v>
          </cell>
          <cell r="B312" t="str">
            <v>CAJILLA PARA MEDIDOR</v>
          </cell>
          <cell r="C312">
            <v>0</v>
          </cell>
          <cell r="D312">
            <v>0</v>
          </cell>
          <cell r="E312">
            <v>0</v>
          </cell>
          <cell r="F312">
            <v>0</v>
          </cell>
          <cell r="G312">
            <v>0</v>
          </cell>
        </row>
        <row r="313">
          <cell r="A313" t="str">
            <v>7,1,7,1</v>
          </cell>
          <cell r="B313" t="str">
            <v>Tuberias HG  1/2"</v>
          </cell>
          <cell r="C313" t="str">
            <v>ML</v>
          </cell>
          <cell r="D313">
            <v>0</v>
          </cell>
          <cell r="E313">
            <v>10733.56</v>
          </cell>
          <cell r="F313">
            <v>0</v>
          </cell>
          <cell r="G313">
            <v>0</v>
          </cell>
        </row>
        <row r="314">
          <cell r="A314" t="str">
            <v>7,1,7,2</v>
          </cell>
          <cell r="B314" t="str">
            <v>Accesorios HG 1/2"</v>
          </cell>
          <cell r="C314" t="str">
            <v>UN</v>
          </cell>
          <cell r="D314">
            <v>0</v>
          </cell>
          <cell r="E314">
            <v>2206.8000000000002</v>
          </cell>
          <cell r="F314">
            <v>0</v>
          </cell>
          <cell r="G314">
            <v>0</v>
          </cell>
        </row>
        <row r="315">
          <cell r="A315" t="str">
            <v>7,1,7,3</v>
          </cell>
          <cell r="B315" t="str">
            <v>Registros de corte 1/2"</v>
          </cell>
          <cell r="C315" t="str">
            <v>UN</v>
          </cell>
          <cell r="D315">
            <v>0</v>
          </cell>
          <cell r="E315">
            <v>37630.639999999999</v>
          </cell>
          <cell r="F315">
            <v>0</v>
          </cell>
          <cell r="G315">
            <v>0</v>
          </cell>
        </row>
        <row r="316">
          <cell r="A316" t="str">
            <v>7,1,7,4</v>
          </cell>
          <cell r="B316" t="str">
            <v>Registro  P/D Red White  1/2"</v>
          </cell>
          <cell r="C316" t="str">
            <v>UN</v>
          </cell>
          <cell r="D316">
            <v>0</v>
          </cell>
          <cell r="E316">
            <v>33283.83</v>
          </cell>
          <cell r="F316">
            <v>0</v>
          </cell>
          <cell r="G316">
            <v>0</v>
          </cell>
        </row>
        <row r="317">
          <cell r="A317" t="str">
            <v>7,1,7,5</v>
          </cell>
          <cell r="B317" t="str">
            <v>Cajas para medidor</v>
          </cell>
          <cell r="C317" t="str">
            <v>UN</v>
          </cell>
          <cell r="D317">
            <v>0</v>
          </cell>
          <cell r="E317">
            <v>72237.27</v>
          </cell>
          <cell r="F317">
            <v>0</v>
          </cell>
          <cell r="G317">
            <v>0</v>
          </cell>
        </row>
        <row r="318">
          <cell r="A318" t="str">
            <v>7,1,7,6</v>
          </cell>
          <cell r="B318" t="str">
            <v>Plaqueta de identificacion</v>
          </cell>
          <cell r="C318" t="str">
            <v>UN</v>
          </cell>
          <cell r="D318">
            <v>0</v>
          </cell>
          <cell r="E318">
            <v>0</v>
          </cell>
          <cell r="F318">
            <v>0</v>
          </cell>
          <cell r="G318">
            <v>0</v>
          </cell>
        </row>
        <row r="319">
          <cell r="A319" t="str">
            <v>7,1,7,7</v>
          </cell>
          <cell r="B319" t="str">
            <v>Instalacion medidor</v>
          </cell>
          <cell r="C319" t="str">
            <v>UN</v>
          </cell>
          <cell r="D319">
            <v>0</v>
          </cell>
          <cell r="E319">
            <v>0</v>
          </cell>
          <cell r="F319">
            <v>0</v>
          </cell>
          <cell r="G319">
            <v>0</v>
          </cell>
        </row>
        <row r="320">
          <cell r="A320" t="str">
            <v>7,1,8</v>
          </cell>
          <cell r="B320" t="str">
            <v>PUNTOS HIDRAULICOS AGUA FRIA</v>
          </cell>
          <cell r="C320">
            <v>0</v>
          </cell>
          <cell r="D320">
            <v>0</v>
          </cell>
          <cell r="E320">
            <v>0</v>
          </cell>
          <cell r="F320">
            <v>0</v>
          </cell>
          <cell r="G320">
            <v>0</v>
          </cell>
        </row>
        <row r="321">
          <cell r="A321" t="str">
            <v>7,1,8,1</v>
          </cell>
          <cell r="B321" t="str">
            <v>Punto agua fría (Lavamanos, sanitarios, duchas, pocetas laboratorio, pocetas aseo, orinales)</v>
          </cell>
          <cell r="C321" t="str">
            <v>UN</v>
          </cell>
          <cell r="D321">
            <v>0</v>
          </cell>
          <cell r="E321">
            <v>37309.949999999997</v>
          </cell>
          <cell r="F321">
            <v>0</v>
          </cell>
          <cell r="G321">
            <v>0</v>
          </cell>
        </row>
        <row r="322">
          <cell r="A322" t="str">
            <v>7,1,8,2</v>
          </cell>
          <cell r="B322" t="str">
            <v>Punto Sanitarios de fluxometro 1 1/2"</v>
          </cell>
          <cell r="C322" t="str">
            <v>UN</v>
          </cell>
          <cell r="D322">
            <v>0</v>
          </cell>
          <cell r="E322">
            <v>84629.92</v>
          </cell>
          <cell r="F322">
            <v>0</v>
          </cell>
          <cell r="G322">
            <v>0</v>
          </cell>
        </row>
        <row r="323">
          <cell r="A323" t="str">
            <v>7,1,8,3</v>
          </cell>
          <cell r="B323" t="str">
            <v>Punto agua fría Sanitarios de tanque</v>
          </cell>
          <cell r="C323" t="str">
            <v>UN</v>
          </cell>
          <cell r="D323">
            <v>0</v>
          </cell>
          <cell r="E323">
            <v>49691.939999999995</v>
          </cell>
          <cell r="F323">
            <v>0</v>
          </cell>
          <cell r="G323">
            <v>0</v>
          </cell>
        </row>
        <row r="324">
          <cell r="A324" t="str">
            <v>7,1,8,4</v>
          </cell>
          <cell r="B324" t="str">
            <v>Punto agua fría orinales</v>
          </cell>
          <cell r="C324" t="str">
            <v>UN</v>
          </cell>
          <cell r="D324">
            <v>0</v>
          </cell>
          <cell r="E324">
            <v>49691.939999999995</v>
          </cell>
          <cell r="F324">
            <v>0</v>
          </cell>
          <cell r="G324">
            <v>0</v>
          </cell>
        </row>
        <row r="325">
          <cell r="A325" t="str">
            <v>7,1,8,5</v>
          </cell>
          <cell r="B325" t="str">
            <v>Lavaplatos - pocetas laboratorios</v>
          </cell>
          <cell r="C325" t="str">
            <v>UN</v>
          </cell>
          <cell r="D325">
            <v>0</v>
          </cell>
          <cell r="E325">
            <v>38413.589999999997</v>
          </cell>
          <cell r="F325">
            <v>0</v>
          </cell>
          <cell r="G325">
            <v>0</v>
          </cell>
        </row>
        <row r="326">
          <cell r="A326" t="str">
            <v>7,1,8,6</v>
          </cell>
          <cell r="B326" t="str">
            <v>Punto Agua Fria Duchas</v>
          </cell>
          <cell r="C326" t="str">
            <v>UN</v>
          </cell>
          <cell r="D326">
            <v>0</v>
          </cell>
          <cell r="E326">
            <v>49691.939999999995</v>
          </cell>
          <cell r="F326">
            <v>0</v>
          </cell>
          <cell r="G326">
            <v>0</v>
          </cell>
        </row>
        <row r="327">
          <cell r="A327" t="str">
            <v>7,1,8,7</v>
          </cell>
          <cell r="B327" t="str">
            <v>Punto agua fria Pocetas de aseo</v>
          </cell>
          <cell r="C327" t="str">
            <v>UN</v>
          </cell>
          <cell r="D327">
            <v>0</v>
          </cell>
          <cell r="E327">
            <v>22092.53</v>
          </cell>
          <cell r="F327">
            <v>0</v>
          </cell>
          <cell r="G327">
            <v>0</v>
          </cell>
        </row>
        <row r="328">
          <cell r="A328" t="str">
            <v>7,1,8,8</v>
          </cell>
          <cell r="B328" t="str">
            <v>Llaves de manguera en 1/2"</v>
          </cell>
          <cell r="C328" t="str">
            <v>UN</v>
          </cell>
          <cell r="D328">
            <v>0</v>
          </cell>
          <cell r="E328">
            <v>10031.83</v>
          </cell>
          <cell r="F328">
            <v>0</v>
          </cell>
          <cell r="G328">
            <v>0</v>
          </cell>
        </row>
        <row r="329">
          <cell r="A329" t="str">
            <v>7,1,8,9</v>
          </cell>
          <cell r="B329" t="str">
            <v>Dispensadores de agua</v>
          </cell>
          <cell r="C329" t="str">
            <v>UN</v>
          </cell>
          <cell r="D329">
            <v>0</v>
          </cell>
          <cell r="E329">
            <v>0</v>
          </cell>
          <cell r="F329">
            <v>0</v>
          </cell>
          <cell r="G329">
            <v>0</v>
          </cell>
        </row>
        <row r="330">
          <cell r="A330" t="str">
            <v>7,1,8,10</v>
          </cell>
          <cell r="B330" t="str">
            <v>Tapones HG 1/2"</v>
          </cell>
          <cell r="C330" t="str">
            <v>UN</v>
          </cell>
          <cell r="D330">
            <v>0</v>
          </cell>
          <cell r="E330">
            <v>2342.5099999999998</v>
          </cell>
          <cell r="F330">
            <v>0</v>
          </cell>
          <cell r="G330">
            <v>0</v>
          </cell>
        </row>
        <row r="331">
          <cell r="A331" t="str">
            <v>7,1,8,11</v>
          </cell>
          <cell r="B331" t="str">
            <v>Tapones PVCP 1/2"</v>
          </cell>
          <cell r="C331" t="str">
            <v>UN</v>
          </cell>
          <cell r="D331">
            <v>0</v>
          </cell>
          <cell r="E331">
            <v>1231.8399999999999</v>
          </cell>
          <cell r="F331">
            <v>0</v>
          </cell>
          <cell r="G331">
            <v>0</v>
          </cell>
        </row>
        <row r="332">
          <cell r="A332" t="str">
            <v>7,1,8,12</v>
          </cell>
          <cell r="B332" t="str">
            <v>Camaras de aire HG 1/2"</v>
          </cell>
          <cell r="C332" t="str">
            <v>UN</v>
          </cell>
          <cell r="D332">
            <v>0</v>
          </cell>
          <cell r="E332">
            <v>17837.060000000001</v>
          </cell>
          <cell r="F332">
            <v>0</v>
          </cell>
          <cell r="G332">
            <v>0</v>
          </cell>
        </row>
        <row r="333">
          <cell r="A333" t="str">
            <v>7,1,8,13</v>
          </cell>
          <cell r="B333" t="str">
            <v>Camaras de aire PVC-P  1/2"</v>
          </cell>
          <cell r="C333" t="str">
            <v>UN</v>
          </cell>
          <cell r="D333">
            <v>0</v>
          </cell>
          <cell r="E333">
            <v>9268.14</v>
          </cell>
          <cell r="F333">
            <v>0</v>
          </cell>
          <cell r="G333">
            <v>0</v>
          </cell>
        </row>
        <row r="334">
          <cell r="A334" t="str">
            <v>7,1,9</v>
          </cell>
          <cell r="B334" t="str">
            <v>SALIDAS SANITARIAS</v>
          </cell>
          <cell r="C334">
            <v>0</v>
          </cell>
          <cell r="D334">
            <v>0</v>
          </cell>
          <cell r="E334">
            <v>0</v>
          </cell>
          <cell r="F334">
            <v>0</v>
          </cell>
          <cell r="G334">
            <v>0</v>
          </cell>
        </row>
        <row r="335">
          <cell r="A335" t="str">
            <v>7,1,9,1</v>
          </cell>
          <cell r="B335" t="str">
            <v>Salidas sanitarias PVC-S 2"</v>
          </cell>
          <cell r="C335" t="str">
            <v>UN</v>
          </cell>
          <cell r="D335">
            <v>0</v>
          </cell>
          <cell r="E335">
            <v>52898.319999999992</v>
          </cell>
          <cell r="F335">
            <v>0</v>
          </cell>
          <cell r="G335">
            <v>0</v>
          </cell>
        </row>
        <row r="336">
          <cell r="A336" t="str">
            <v>7,1,9,3</v>
          </cell>
          <cell r="B336" t="str">
            <v>Salidas sanitarias PVC-S 4"</v>
          </cell>
          <cell r="C336" t="str">
            <v>UN</v>
          </cell>
          <cell r="D336">
            <v>0</v>
          </cell>
          <cell r="E336">
            <v>74852.549999999988</v>
          </cell>
          <cell r="F336">
            <v>0</v>
          </cell>
          <cell r="G336">
            <v>0</v>
          </cell>
        </row>
        <row r="337">
          <cell r="A337" t="str">
            <v>7,1,9,4</v>
          </cell>
          <cell r="B337" t="str">
            <v>Salidas sanitarias PVC-S 3"</v>
          </cell>
          <cell r="C337" t="str">
            <v>UN</v>
          </cell>
          <cell r="D337">
            <v>0</v>
          </cell>
          <cell r="E337">
            <v>57264.240000000005</v>
          </cell>
          <cell r="F337">
            <v>0</v>
          </cell>
          <cell r="G337">
            <v>0</v>
          </cell>
        </row>
        <row r="338">
          <cell r="A338" t="str">
            <v>7,1,9,5</v>
          </cell>
          <cell r="B338" t="str">
            <v>Salidas sanitarias - Sifones  PVC-S 3"</v>
          </cell>
          <cell r="C338" t="str">
            <v>UN</v>
          </cell>
          <cell r="D338">
            <v>0</v>
          </cell>
          <cell r="E338">
            <v>52850.83</v>
          </cell>
          <cell r="F338">
            <v>0</v>
          </cell>
          <cell r="G338">
            <v>0</v>
          </cell>
        </row>
        <row r="339">
          <cell r="A339" t="str">
            <v>7,1,9,6</v>
          </cell>
          <cell r="B339" t="str">
            <v>salidas sanitarias sifón Ducha PVC-S 2"</v>
          </cell>
          <cell r="C339" t="str">
            <v>UN</v>
          </cell>
          <cell r="D339">
            <v>0</v>
          </cell>
          <cell r="E339">
            <v>39318.83</v>
          </cell>
          <cell r="F339">
            <v>0</v>
          </cell>
          <cell r="G339">
            <v>0</v>
          </cell>
        </row>
        <row r="340">
          <cell r="A340" t="str">
            <v>7,1,9,7</v>
          </cell>
          <cell r="B340" t="str">
            <v>Salidas sanitarias - Pocetas y  sifones</v>
          </cell>
          <cell r="C340" t="str">
            <v>UN</v>
          </cell>
          <cell r="D340">
            <v>0</v>
          </cell>
          <cell r="E340">
            <v>30626.02</v>
          </cell>
          <cell r="F340">
            <v>0</v>
          </cell>
          <cell r="G340">
            <v>0</v>
          </cell>
        </row>
        <row r="341">
          <cell r="A341" t="str">
            <v>7,1,9,8</v>
          </cell>
          <cell r="B341" t="str">
            <v>Dispensadores de agua</v>
          </cell>
          <cell r="C341" t="str">
            <v>UN</v>
          </cell>
          <cell r="D341">
            <v>0</v>
          </cell>
          <cell r="E341">
            <v>0</v>
          </cell>
          <cell r="F341">
            <v>0</v>
          </cell>
          <cell r="G341">
            <v>0</v>
          </cell>
        </row>
        <row r="342">
          <cell r="A342" t="str">
            <v>7,1,9,9</v>
          </cell>
          <cell r="B342" t="str">
            <v>Punto de aguas lluvias</v>
          </cell>
          <cell r="C342" t="str">
            <v>UN</v>
          </cell>
          <cell r="D342">
            <v>0</v>
          </cell>
          <cell r="E342">
            <v>47610.82</v>
          </cell>
          <cell r="F342">
            <v>0</v>
          </cell>
          <cell r="G342">
            <v>0</v>
          </cell>
        </row>
        <row r="343">
          <cell r="A343" t="str">
            <v>7,1,9,10</v>
          </cell>
          <cell r="B343" t="str">
            <v>Tapon de limpieza de PVC-S 2"</v>
          </cell>
          <cell r="C343" t="str">
            <v>UN</v>
          </cell>
          <cell r="D343">
            <v>0</v>
          </cell>
          <cell r="E343">
            <v>0</v>
          </cell>
          <cell r="F343">
            <v>0</v>
          </cell>
          <cell r="G343">
            <v>0</v>
          </cell>
        </row>
        <row r="344">
          <cell r="A344" t="str">
            <v>7,1,9,11</v>
          </cell>
          <cell r="B344" t="str">
            <v>Tapon de limpieza de PVC-S 3"</v>
          </cell>
          <cell r="C344" t="str">
            <v>UN</v>
          </cell>
          <cell r="D344">
            <v>0</v>
          </cell>
          <cell r="E344">
            <v>0</v>
          </cell>
          <cell r="F344">
            <v>0</v>
          </cell>
          <cell r="G344">
            <v>0</v>
          </cell>
        </row>
        <row r="345">
          <cell r="A345" t="str">
            <v>7,1,9,12</v>
          </cell>
          <cell r="B345" t="str">
            <v>Tapon de limpieza de PVC-S 4"</v>
          </cell>
          <cell r="C345" t="str">
            <v>UN</v>
          </cell>
          <cell r="D345">
            <v>0</v>
          </cell>
          <cell r="E345">
            <v>0</v>
          </cell>
          <cell r="F345">
            <v>0</v>
          </cell>
          <cell r="G345">
            <v>0</v>
          </cell>
        </row>
        <row r="346">
          <cell r="A346" t="str">
            <v>7,1,10</v>
          </cell>
          <cell r="B346" t="str">
            <v>TUBERIA SANITARIA, Y PUNTOS VENTILADOS AGUAS NEGRAS</v>
          </cell>
          <cell r="C346">
            <v>0</v>
          </cell>
          <cell r="D346">
            <v>0</v>
          </cell>
          <cell r="E346">
            <v>0</v>
          </cell>
          <cell r="F346">
            <v>0</v>
          </cell>
          <cell r="G346">
            <v>0</v>
          </cell>
        </row>
        <row r="347">
          <cell r="A347" t="str">
            <v>7,1,10,1</v>
          </cell>
          <cell r="B347" t="str">
            <v>Punto Ventilado (Orinal y lavamanos de 1 1/2")</v>
          </cell>
          <cell r="C347" t="str">
            <v>UN</v>
          </cell>
          <cell r="D347">
            <v>0</v>
          </cell>
          <cell r="E347">
            <v>31223.97</v>
          </cell>
          <cell r="F347">
            <v>0</v>
          </cell>
          <cell r="G347">
            <v>0</v>
          </cell>
        </row>
        <row r="348">
          <cell r="A348" t="str">
            <v>7,1,10,2</v>
          </cell>
          <cell r="B348" t="str">
            <v>Punto Ventilado (Sanitario de 3")</v>
          </cell>
          <cell r="C348" t="str">
            <v>UN</v>
          </cell>
          <cell r="D348">
            <v>0</v>
          </cell>
          <cell r="E348">
            <v>42680.97</v>
          </cell>
          <cell r="F348">
            <v>0</v>
          </cell>
          <cell r="G348">
            <v>0</v>
          </cell>
        </row>
        <row r="349">
          <cell r="A349" t="str">
            <v>7,1,10,3</v>
          </cell>
          <cell r="B349" t="str">
            <v>Tuberias en PVCS - 2"</v>
          </cell>
          <cell r="C349" t="str">
            <v>ML</v>
          </cell>
          <cell r="D349">
            <v>0</v>
          </cell>
          <cell r="E349">
            <v>11862.759999999998</v>
          </cell>
          <cell r="F349">
            <v>0</v>
          </cell>
          <cell r="G349">
            <v>0</v>
          </cell>
        </row>
        <row r="350">
          <cell r="A350" t="str">
            <v>7,1,10,4</v>
          </cell>
          <cell r="B350" t="str">
            <v>Tuberias en PVCS - 3"</v>
          </cell>
          <cell r="C350" t="str">
            <v>ML</v>
          </cell>
          <cell r="D350">
            <v>0</v>
          </cell>
          <cell r="E350">
            <v>16567.07</v>
          </cell>
          <cell r="F350">
            <v>0</v>
          </cell>
          <cell r="G350">
            <v>0</v>
          </cell>
        </row>
        <row r="351">
          <cell r="A351" t="str">
            <v>7,1,10,5</v>
          </cell>
          <cell r="B351" t="str">
            <v>Tuberias en PVCS - 4"</v>
          </cell>
          <cell r="C351" t="str">
            <v>ML</v>
          </cell>
          <cell r="D351">
            <v>0</v>
          </cell>
          <cell r="E351">
            <v>19311.060000000001</v>
          </cell>
          <cell r="F351">
            <v>0</v>
          </cell>
          <cell r="G351">
            <v>0</v>
          </cell>
        </row>
        <row r="352">
          <cell r="A352" t="str">
            <v>7,1,10,6</v>
          </cell>
          <cell r="B352" t="str">
            <v>Tuberias en PVCS - 6"</v>
          </cell>
          <cell r="C352" t="str">
            <v>ML</v>
          </cell>
          <cell r="D352">
            <v>0</v>
          </cell>
          <cell r="E352">
            <v>27304.850000000006</v>
          </cell>
          <cell r="F352">
            <v>0</v>
          </cell>
          <cell r="G352">
            <v>0</v>
          </cell>
        </row>
        <row r="353">
          <cell r="A353" t="str">
            <v>7,1,11</v>
          </cell>
          <cell r="B353" t="str">
            <v>TUBERIA VENTILACIONES Y BAJANTES</v>
          </cell>
          <cell r="C353">
            <v>0</v>
          </cell>
          <cell r="D353">
            <v>0</v>
          </cell>
          <cell r="E353">
            <v>0</v>
          </cell>
          <cell r="F353">
            <v>1292817.96</v>
          </cell>
          <cell r="G353">
            <v>0</v>
          </cell>
        </row>
        <row r="354">
          <cell r="A354" t="str">
            <v>7,1,11,1</v>
          </cell>
          <cell r="B354" t="str">
            <v>Tubería PVCV 1 1/2"</v>
          </cell>
          <cell r="C354" t="str">
            <v>ML</v>
          </cell>
          <cell r="D354">
            <v>0</v>
          </cell>
          <cell r="E354">
            <v>4177.9400000000005</v>
          </cell>
          <cell r="F354">
            <v>0</v>
          </cell>
          <cell r="G354">
            <v>0</v>
          </cell>
        </row>
        <row r="355">
          <cell r="A355" t="str">
            <v>7,1,11,2</v>
          </cell>
          <cell r="B355" t="str">
            <v>Tubería PVCV 2"</v>
          </cell>
          <cell r="C355" t="str">
            <v>ML</v>
          </cell>
          <cell r="D355">
            <v>0</v>
          </cell>
          <cell r="E355">
            <v>7343.1799999999994</v>
          </cell>
          <cell r="F355">
            <v>0</v>
          </cell>
          <cell r="G355">
            <v>0</v>
          </cell>
        </row>
        <row r="356">
          <cell r="A356" t="str">
            <v>7,1,11,3</v>
          </cell>
          <cell r="B356" t="str">
            <v>Tubería PVCV 3"</v>
          </cell>
          <cell r="C356" t="str">
            <v>ML</v>
          </cell>
          <cell r="D356">
            <v>0</v>
          </cell>
          <cell r="E356">
            <v>10181.99</v>
          </cell>
          <cell r="F356">
            <v>0</v>
          </cell>
          <cell r="G356">
            <v>0</v>
          </cell>
        </row>
        <row r="357">
          <cell r="A357" t="str">
            <v>7,1,11,4</v>
          </cell>
          <cell r="B357" t="str">
            <v>Tubería PVC-V 4"</v>
          </cell>
          <cell r="C357" t="str">
            <v>ML</v>
          </cell>
          <cell r="D357">
            <v>84</v>
          </cell>
          <cell r="E357">
            <v>15390.689999999999</v>
          </cell>
          <cell r="F357">
            <v>1292817.96</v>
          </cell>
          <cell r="G357">
            <v>0</v>
          </cell>
        </row>
        <row r="358">
          <cell r="A358" t="str">
            <v>7,1,11,5</v>
          </cell>
          <cell r="B358" t="str">
            <v>Bajante PVC  Rectangular</v>
          </cell>
          <cell r="C358" t="str">
            <v>Ml</v>
          </cell>
          <cell r="D358">
            <v>0</v>
          </cell>
          <cell r="E358">
            <v>37895.920000000006</v>
          </cell>
          <cell r="F358">
            <v>0</v>
          </cell>
          <cell r="G358">
            <v>0</v>
          </cell>
        </row>
        <row r="359">
          <cell r="A359" t="str">
            <v>7,1,11,6</v>
          </cell>
          <cell r="B359" t="str">
            <v>Accesorios PVC</v>
          </cell>
          <cell r="C359" t="str">
            <v>Un</v>
          </cell>
          <cell r="D359">
            <v>0</v>
          </cell>
          <cell r="E359">
            <v>8332.2899999999991</v>
          </cell>
          <cell r="F359">
            <v>0</v>
          </cell>
          <cell r="G359">
            <v>0</v>
          </cell>
        </row>
        <row r="360">
          <cell r="A360" t="str">
            <v>7,1,12</v>
          </cell>
          <cell r="B360" t="str">
            <v>MONTAJE DE APARATOS</v>
          </cell>
          <cell r="C360">
            <v>0</v>
          </cell>
          <cell r="D360">
            <v>0</v>
          </cell>
          <cell r="E360">
            <v>0</v>
          </cell>
          <cell r="F360">
            <v>0</v>
          </cell>
          <cell r="G360">
            <v>0</v>
          </cell>
        </row>
        <row r="361">
          <cell r="A361" t="str">
            <v>7,1,12,1</v>
          </cell>
          <cell r="B361" t="str">
            <v xml:space="preserve">Instalación  Lavamanos </v>
          </cell>
          <cell r="C361" t="str">
            <v>UN</v>
          </cell>
          <cell r="D361">
            <v>0</v>
          </cell>
          <cell r="E361">
            <v>19566.98</v>
          </cell>
          <cell r="F361">
            <v>0</v>
          </cell>
          <cell r="G361">
            <v>0</v>
          </cell>
        </row>
        <row r="362">
          <cell r="A362" t="str">
            <v>7,1,12,2</v>
          </cell>
          <cell r="B362" t="str">
            <v>Instalación  Sanitarios de fluxometro</v>
          </cell>
          <cell r="C362" t="str">
            <v>UN</v>
          </cell>
          <cell r="D362">
            <v>0</v>
          </cell>
          <cell r="E362">
            <v>29022.890000000003</v>
          </cell>
          <cell r="F362">
            <v>0</v>
          </cell>
          <cell r="G362">
            <v>0</v>
          </cell>
        </row>
        <row r="363">
          <cell r="A363" t="str">
            <v>7,1,12,3</v>
          </cell>
          <cell r="B363" t="str">
            <v>Instalación Sanitarios de tanque</v>
          </cell>
          <cell r="C363" t="str">
            <v>UN</v>
          </cell>
          <cell r="D363">
            <v>0</v>
          </cell>
          <cell r="E363">
            <v>0</v>
          </cell>
          <cell r="F363">
            <v>0</v>
          </cell>
          <cell r="G363">
            <v>0</v>
          </cell>
        </row>
        <row r="364">
          <cell r="A364" t="str">
            <v>7,1,12,4</v>
          </cell>
          <cell r="B364" t="str">
            <v>Instalacion  Orinales de pared</v>
          </cell>
          <cell r="C364" t="str">
            <v>UN</v>
          </cell>
          <cell r="D364">
            <v>0</v>
          </cell>
          <cell r="E364">
            <v>0</v>
          </cell>
          <cell r="F364">
            <v>0</v>
          </cell>
          <cell r="G364">
            <v>0</v>
          </cell>
        </row>
        <row r="365">
          <cell r="A365" t="str">
            <v>7,1,12,5</v>
          </cell>
          <cell r="B365" t="str">
            <v>Instalación  Lavaplatos - pocetas laboratorios</v>
          </cell>
          <cell r="C365" t="str">
            <v>UN</v>
          </cell>
          <cell r="D365">
            <v>0</v>
          </cell>
          <cell r="E365">
            <v>0</v>
          </cell>
          <cell r="F365">
            <v>0</v>
          </cell>
          <cell r="G365">
            <v>0</v>
          </cell>
        </row>
        <row r="366">
          <cell r="A366" t="str">
            <v>7,1,12,6</v>
          </cell>
          <cell r="B366" t="str">
            <v>Instalación Duchas</v>
          </cell>
          <cell r="C366" t="str">
            <v>UN</v>
          </cell>
          <cell r="D366">
            <v>0</v>
          </cell>
          <cell r="E366">
            <v>0</v>
          </cell>
          <cell r="F366">
            <v>0</v>
          </cell>
          <cell r="G366">
            <v>0</v>
          </cell>
        </row>
        <row r="367">
          <cell r="A367" t="str">
            <v>7,1,12,7</v>
          </cell>
          <cell r="B367" t="str">
            <v>Instalación Pocetas de aseo</v>
          </cell>
          <cell r="C367" t="str">
            <v>UN</v>
          </cell>
          <cell r="D367">
            <v>0</v>
          </cell>
          <cell r="E367">
            <v>0</v>
          </cell>
          <cell r="F367">
            <v>0</v>
          </cell>
          <cell r="G367">
            <v>0</v>
          </cell>
        </row>
        <row r="368">
          <cell r="A368" t="str">
            <v>7,1,12,8</v>
          </cell>
          <cell r="B368" t="str">
            <v>Llaves terminales para manguera en 1/2"</v>
          </cell>
          <cell r="C368" t="str">
            <v>UN</v>
          </cell>
          <cell r="D368">
            <v>0</v>
          </cell>
          <cell r="E368">
            <v>10031.83</v>
          </cell>
          <cell r="F368">
            <v>0</v>
          </cell>
          <cell r="G368">
            <v>0</v>
          </cell>
        </row>
        <row r="369">
          <cell r="A369" t="str">
            <v>7,1,12,9</v>
          </cell>
          <cell r="B369" t="str">
            <v>Acoflex lavamanos/Sanitario de 1/2"</v>
          </cell>
          <cell r="C369" t="str">
            <v>UN</v>
          </cell>
          <cell r="D369">
            <v>0</v>
          </cell>
          <cell r="E369">
            <v>6005.16</v>
          </cell>
          <cell r="F369">
            <v>0</v>
          </cell>
          <cell r="G369">
            <v>0</v>
          </cell>
        </row>
        <row r="370">
          <cell r="A370" t="str">
            <v>7,1,13</v>
          </cell>
          <cell r="B370" t="str">
            <v>ABRAZADERAS Y SOPORTES</v>
          </cell>
          <cell r="C370" t="str">
            <v>UN</v>
          </cell>
          <cell r="D370">
            <v>0</v>
          </cell>
          <cell r="E370">
            <v>0</v>
          </cell>
          <cell r="F370">
            <v>0</v>
          </cell>
          <cell r="G370">
            <v>0</v>
          </cell>
        </row>
        <row r="371">
          <cell r="A371" t="str">
            <v>7,1,14</v>
          </cell>
          <cell r="B371" t="str">
            <v>LAVADO TANQUES DE AGUA POTABLE</v>
          </cell>
          <cell r="C371" t="str">
            <v>UN</v>
          </cell>
          <cell r="D371">
            <v>0</v>
          </cell>
          <cell r="E371">
            <v>50287.390000000007</v>
          </cell>
          <cell r="F371">
            <v>0</v>
          </cell>
          <cell r="G371">
            <v>0</v>
          </cell>
        </row>
        <row r="372">
          <cell r="A372" t="str">
            <v>7,1,15</v>
          </cell>
          <cell r="B372" t="str">
            <v>DESINFECCION SISTEMA DE AGUA POTABLE</v>
          </cell>
          <cell r="C372" t="str">
            <v>UN</v>
          </cell>
          <cell r="D372">
            <v>0</v>
          </cell>
          <cell r="E372">
            <v>40367.630000000005</v>
          </cell>
          <cell r="F372">
            <v>0</v>
          </cell>
          <cell r="G372">
            <v>0</v>
          </cell>
        </row>
        <row r="373">
          <cell r="A373" t="str">
            <v>7,1,16</v>
          </cell>
          <cell r="B373" t="str">
            <v>EQUIPOS</v>
          </cell>
          <cell r="C373">
            <v>0</v>
          </cell>
          <cell r="D373">
            <v>0</v>
          </cell>
          <cell r="E373">
            <v>0</v>
          </cell>
          <cell r="F373">
            <v>0</v>
          </cell>
          <cell r="G373">
            <v>0</v>
          </cell>
        </row>
        <row r="374">
          <cell r="A374" t="str">
            <v>7,1,16,1</v>
          </cell>
          <cell r="B374" t="str">
            <v>Gabinete de incendio seco por 20lbs</v>
          </cell>
          <cell r="C374" t="str">
            <v>UN</v>
          </cell>
          <cell r="D374">
            <v>0</v>
          </cell>
          <cell r="E374">
            <v>0</v>
          </cell>
          <cell r="F374">
            <v>0</v>
          </cell>
          <cell r="G374">
            <v>0</v>
          </cell>
        </row>
        <row r="375">
          <cell r="A375" t="str">
            <v>7,1,16,2</v>
          </cell>
          <cell r="B375">
            <v>0</v>
          </cell>
          <cell r="C375" t="str">
            <v>UN</v>
          </cell>
          <cell r="D375">
            <v>0</v>
          </cell>
          <cell r="E375">
            <v>0</v>
          </cell>
          <cell r="F375">
            <v>0</v>
          </cell>
          <cell r="G375">
            <v>0</v>
          </cell>
        </row>
        <row r="376">
          <cell r="A376">
            <v>7.2</v>
          </cell>
          <cell r="B376" t="str">
            <v>INSTALACIONES DE GAS</v>
          </cell>
          <cell r="C376">
            <v>0</v>
          </cell>
          <cell r="D376">
            <v>0</v>
          </cell>
          <cell r="E376">
            <v>0</v>
          </cell>
          <cell r="F376">
            <v>0</v>
          </cell>
          <cell r="G376">
            <v>0</v>
          </cell>
        </row>
        <row r="377">
          <cell r="A377" t="str">
            <v>7,2,1</v>
          </cell>
          <cell r="B377" t="str">
            <v>LABORATORIOS</v>
          </cell>
          <cell r="C377">
            <v>0</v>
          </cell>
          <cell r="D377">
            <v>0</v>
          </cell>
          <cell r="E377">
            <v>0</v>
          </cell>
          <cell r="F377">
            <v>0</v>
          </cell>
          <cell r="G377">
            <v>0</v>
          </cell>
        </row>
        <row r="378">
          <cell r="A378" t="str">
            <v>7,2,1,1</v>
          </cell>
          <cell r="B378" t="str">
            <v>Puntos de Gas</v>
          </cell>
          <cell r="C378" t="str">
            <v>UN</v>
          </cell>
          <cell r="D378">
            <v>0</v>
          </cell>
          <cell r="E378">
            <v>117256.71</v>
          </cell>
          <cell r="F378">
            <v>0</v>
          </cell>
          <cell r="G378">
            <v>0</v>
          </cell>
        </row>
        <row r="379">
          <cell r="A379" t="str">
            <v>7,2,1,2</v>
          </cell>
          <cell r="B379" t="str">
            <v>Preinstalación red principal de gas</v>
          </cell>
          <cell r="C379" t="str">
            <v>UN</v>
          </cell>
          <cell r="D379">
            <v>0</v>
          </cell>
          <cell r="E379">
            <v>73193.650000000009</v>
          </cell>
          <cell r="F379">
            <v>0</v>
          </cell>
          <cell r="G379">
            <v>0</v>
          </cell>
        </row>
        <row r="380">
          <cell r="A380" t="str">
            <v>7,2,1,3</v>
          </cell>
          <cell r="B380" t="str">
            <v>Tubería de cobre tipo L 1/2"</v>
          </cell>
          <cell r="C380" t="str">
            <v>ML</v>
          </cell>
          <cell r="D380">
            <v>0</v>
          </cell>
          <cell r="E380">
            <v>16223.89</v>
          </cell>
          <cell r="F380">
            <v>0</v>
          </cell>
          <cell r="G380">
            <v>0</v>
          </cell>
        </row>
        <row r="381">
          <cell r="A381" t="str">
            <v>7,2,1,4</v>
          </cell>
          <cell r="B381" t="str">
            <v>Tubería de cobre tipo L 1"</v>
          </cell>
          <cell r="C381" t="str">
            <v>UN</v>
          </cell>
          <cell r="D381">
            <v>0</v>
          </cell>
          <cell r="E381">
            <v>26649.73</v>
          </cell>
          <cell r="F381">
            <v>0</v>
          </cell>
          <cell r="G381">
            <v>0</v>
          </cell>
        </row>
        <row r="382">
          <cell r="A382" t="str">
            <v>7,2,1,5</v>
          </cell>
          <cell r="B382" t="str">
            <v>Registros de bola 1" Asiento en teflón</v>
          </cell>
          <cell r="C382" t="str">
            <v>UN</v>
          </cell>
          <cell r="D382">
            <v>0</v>
          </cell>
          <cell r="E382">
            <v>38869.08</v>
          </cell>
          <cell r="F382">
            <v>0</v>
          </cell>
          <cell r="G382">
            <v>0</v>
          </cell>
        </row>
        <row r="383">
          <cell r="A383" t="str">
            <v>7,2,1,6</v>
          </cell>
          <cell r="B383" t="str">
            <v>Reguladores</v>
          </cell>
          <cell r="C383" t="str">
            <v>UN</v>
          </cell>
          <cell r="D383">
            <v>0</v>
          </cell>
          <cell r="E383">
            <v>0</v>
          </cell>
          <cell r="F383">
            <v>0</v>
          </cell>
          <cell r="G383">
            <v>0</v>
          </cell>
        </row>
        <row r="384">
          <cell r="A384" t="str">
            <v>7,2,1,7</v>
          </cell>
          <cell r="B384" t="str">
            <v>Rejilla ventilación plastica de 0,20 x 0,20 mts.</v>
          </cell>
          <cell r="C384" t="str">
            <v>UN</v>
          </cell>
          <cell r="D384">
            <v>0</v>
          </cell>
          <cell r="E384">
            <v>5821.63</v>
          </cell>
          <cell r="F384">
            <v>0</v>
          </cell>
          <cell r="G384">
            <v>0</v>
          </cell>
        </row>
        <row r="385">
          <cell r="A385">
            <v>7.3</v>
          </cell>
          <cell r="B385" t="str">
            <v>CAMPOS DE INFILTRACION</v>
          </cell>
          <cell r="C385">
            <v>0</v>
          </cell>
          <cell r="D385">
            <v>0</v>
          </cell>
          <cell r="E385">
            <v>0</v>
          </cell>
          <cell r="F385">
            <v>0</v>
          </cell>
          <cell r="G385">
            <v>0</v>
          </cell>
        </row>
        <row r="386">
          <cell r="A386" t="str">
            <v>7,3,1</v>
          </cell>
          <cell r="B386" t="str">
            <v>Caja de distribución de 0,60 x 1,3m</v>
          </cell>
          <cell r="C386" t="str">
            <v>UN</v>
          </cell>
          <cell r="D386">
            <v>0</v>
          </cell>
          <cell r="E386">
            <v>0</v>
          </cell>
          <cell r="F386">
            <v>0</v>
          </cell>
          <cell r="G386">
            <v>0</v>
          </cell>
        </row>
        <row r="387">
          <cell r="A387" t="str">
            <v>7,3,2</v>
          </cell>
          <cell r="B387" t="str">
            <v>Caja de distribución de 0,60 x 0,60 m</v>
          </cell>
          <cell r="C387" t="str">
            <v>UN</v>
          </cell>
          <cell r="D387">
            <v>0</v>
          </cell>
          <cell r="E387">
            <v>217282.26</v>
          </cell>
          <cell r="F387">
            <v>0</v>
          </cell>
          <cell r="G387">
            <v>0</v>
          </cell>
        </row>
        <row r="388">
          <cell r="A388" t="str">
            <v>7,3,3</v>
          </cell>
          <cell r="B388" t="str">
            <v>Caja de distribución de 0,80 x 0,80 m</v>
          </cell>
          <cell r="C388" t="str">
            <v>UN</v>
          </cell>
          <cell r="D388">
            <v>0</v>
          </cell>
          <cell r="E388">
            <v>276297.59999999992</v>
          </cell>
          <cell r="F388">
            <v>0</v>
          </cell>
          <cell r="G388">
            <v>0</v>
          </cell>
        </row>
        <row r="389">
          <cell r="A389" t="str">
            <v>7,3,4</v>
          </cell>
          <cell r="B389" t="str">
            <v>Item Nuevo</v>
          </cell>
          <cell r="C389" t="str">
            <v>ML</v>
          </cell>
          <cell r="D389">
            <v>0</v>
          </cell>
          <cell r="E389">
            <v>0</v>
          </cell>
          <cell r="F389">
            <v>0</v>
          </cell>
          <cell r="G389">
            <v>0</v>
          </cell>
        </row>
        <row r="390">
          <cell r="A390" t="str">
            <v>7,2,2</v>
          </cell>
          <cell r="B390" t="str">
            <v>MONTAJE DE APARATOS</v>
          </cell>
          <cell r="C390">
            <v>0</v>
          </cell>
          <cell r="D390">
            <v>0</v>
          </cell>
          <cell r="E390">
            <v>0</v>
          </cell>
          <cell r="F390">
            <v>0</v>
          </cell>
          <cell r="G390">
            <v>0</v>
          </cell>
        </row>
        <row r="391">
          <cell r="A391" t="str">
            <v>7,2,2,1</v>
          </cell>
          <cell r="B391" t="str">
            <v>Medidores</v>
          </cell>
          <cell r="C391" t="str">
            <v>UN</v>
          </cell>
          <cell r="D391">
            <v>0</v>
          </cell>
          <cell r="E391">
            <v>0</v>
          </cell>
          <cell r="F391">
            <v>0</v>
          </cell>
          <cell r="G391">
            <v>0</v>
          </cell>
        </row>
        <row r="392">
          <cell r="A392" t="str">
            <v>7,2,2,2</v>
          </cell>
          <cell r="B392" t="str">
            <v>Quemadores</v>
          </cell>
          <cell r="C392" t="str">
            <v>UN</v>
          </cell>
          <cell r="D392">
            <v>0</v>
          </cell>
          <cell r="E392">
            <v>0</v>
          </cell>
          <cell r="F392">
            <v>0</v>
          </cell>
          <cell r="G392">
            <v>0</v>
          </cell>
        </row>
        <row r="393">
          <cell r="A393">
            <v>0</v>
          </cell>
          <cell r="B393">
            <v>0</v>
          </cell>
          <cell r="C393">
            <v>0</v>
          </cell>
          <cell r="D393">
            <v>0</v>
          </cell>
          <cell r="E393">
            <v>0</v>
          </cell>
          <cell r="F393">
            <v>0</v>
          </cell>
          <cell r="G393">
            <v>0</v>
          </cell>
        </row>
        <row r="394">
          <cell r="A394">
            <v>0</v>
          </cell>
          <cell r="B394">
            <v>0</v>
          </cell>
          <cell r="C394">
            <v>0</v>
          </cell>
          <cell r="D394">
            <v>0</v>
          </cell>
          <cell r="E394">
            <v>0</v>
          </cell>
          <cell r="F394">
            <v>0</v>
          </cell>
          <cell r="G394">
            <v>0</v>
          </cell>
        </row>
        <row r="395">
          <cell r="A395">
            <v>8</v>
          </cell>
          <cell r="B395" t="str">
            <v>INSTALACION ELECTRICA, TELEFÓNICA Y COMUNICACIONES</v>
          </cell>
          <cell r="C395">
            <v>0</v>
          </cell>
          <cell r="D395">
            <v>0</v>
          </cell>
          <cell r="E395">
            <v>0</v>
          </cell>
          <cell r="F395">
            <v>0</v>
          </cell>
          <cell r="G395">
            <v>13402090.99</v>
          </cell>
        </row>
        <row r="396">
          <cell r="A396">
            <v>8.1</v>
          </cell>
          <cell r="B396" t="str">
            <v>SALIDAS ELECTRICAS</v>
          </cell>
          <cell r="C396">
            <v>0</v>
          </cell>
          <cell r="D396">
            <v>0</v>
          </cell>
          <cell r="E396">
            <v>0</v>
          </cell>
          <cell r="F396">
            <v>58411.49</v>
          </cell>
          <cell r="G396">
            <v>0</v>
          </cell>
        </row>
        <row r="397">
          <cell r="A397" t="str">
            <v>8,1,1</v>
          </cell>
          <cell r="B397" t="str">
            <v>Salida para lámpara fluorescente en tubo conduit PVC de 1/2", con conductores de cobre 2No12 + 1No12 desnudo. Incluye proporcional interruptor, soportes, cajas y accesorios necesarios para completar la salida.</v>
          </cell>
          <cell r="C397" t="str">
            <v>UN</v>
          </cell>
          <cell r="D397">
            <v>0</v>
          </cell>
          <cell r="E397">
            <v>69209.399999999994</v>
          </cell>
          <cell r="F397">
            <v>0</v>
          </cell>
          <cell r="G397">
            <v>0</v>
          </cell>
        </row>
        <row r="398">
          <cell r="A398" t="str">
            <v>8,1,2</v>
          </cell>
          <cell r="B398" t="str">
            <v>Salida para lámpara incandescente en tubo conduit PVC de 1/2", con conductores de cobre 2No12 + 1No12 desnudo. Incluye proporcional interruptor, roseta, bombilo de bajo consumo, soportes, cajas y accesorios necesarios para completar la salida.</v>
          </cell>
          <cell r="C398" t="str">
            <v>UN</v>
          </cell>
          <cell r="D398">
            <v>0</v>
          </cell>
          <cell r="E398">
            <v>77900.829999999987</v>
          </cell>
          <cell r="F398">
            <v>0</v>
          </cell>
          <cell r="G398">
            <v>0</v>
          </cell>
        </row>
        <row r="399">
          <cell r="A399" t="str">
            <v>8,1,3</v>
          </cell>
          <cell r="B399" t="str">
            <v>Salida para Ventilador en tubo conduit PVC de 3/4". Incluye soportes, cajas y accesorios necesarios para completar la salida. Sin Cable</v>
          </cell>
          <cell r="C399" t="str">
            <v>UN</v>
          </cell>
          <cell r="D399">
            <v>0</v>
          </cell>
          <cell r="E399">
            <v>23835.17</v>
          </cell>
          <cell r="F399">
            <v>0</v>
          </cell>
          <cell r="G399">
            <v>0</v>
          </cell>
        </row>
        <row r="400">
          <cell r="A400" t="str">
            <v>8,1,4</v>
          </cell>
          <cell r="B400" t="str">
            <v>Salida para toma monofásica doble en tubo conduit PVC de 1/2", con conductores de cobre 2No12 + 1No12 desnudo. Incluye toma, soportes, cajas y accesorios necesarios para completar la salida.</v>
          </cell>
          <cell r="C400" t="str">
            <v>UN</v>
          </cell>
          <cell r="D400">
            <v>1</v>
          </cell>
          <cell r="E400">
            <v>58411.490000000005</v>
          </cell>
          <cell r="F400">
            <v>58411.49</v>
          </cell>
          <cell r="G400">
            <v>0</v>
          </cell>
        </row>
        <row r="401">
          <cell r="A401" t="str">
            <v>8,1,5</v>
          </cell>
          <cell r="B401" t="str">
            <v>Salida para cableado estructurado en ducto vacío de 3/4". Incluye cajas, y accesorios necesarios para completar la salida.</v>
          </cell>
          <cell r="C401" t="str">
            <v>UN</v>
          </cell>
          <cell r="D401">
            <v>0</v>
          </cell>
          <cell r="E401">
            <v>37489.549999999996</v>
          </cell>
          <cell r="F401">
            <v>0</v>
          </cell>
          <cell r="G401">
            <v>0</v>
          </cell>
        </row>
        <row r="402">
          <cell r="A402" t="str">
            <v>8,1,6</v>
          </cell>
          <cell r="B402" t="str">
            <v>Salida para toma monofásica doble en tubo conduit PVC de 1/2", con conductores de cobre 2No12 + 1No12 desnudo. Incluye toma GFCI, soportes, cajas y accesorios necesarios para completar la salida.</v>
          </cell>
          <cell r="C402" t="str">
            <v>UN</v>
          </cell>
          <cell r="D402">
            <v>0</v>
          </cell>
          <cell r="E402">
            <v>102589.01</v>
          </cell>
          <cell r="F402">
            <v>0</v>
          </cell>
          <cell r="G402">
            <v>0</v>
          </cell>
        </row>
        <row r="403">
          <cell r="A403" t="str">
            <v>8,1,1,1</v>
          </cell>
          <cell r="B403" t="str">
            <v>SALIDA PARA TOMACORRIENTE DOBLE MONOFÁSICO CON POLO A TIERRA. Incluye 1 toma doble 15A tierra aislada COLOR BLANCO, cajas galvanizadas, accesorios,suplemento,tuberia , cable no 12 , marquillas con circuitos y conectores certificados</v>
          </cell>
          <cell r="C403" t="str">
            <v>UN</v>
          </cell>
          <cell r="D403">
            <v>0</v>
          </cell>
          <cell r="E403">
            <v>56268.87</v>
          </cell>
          <cell r="F403">
            <v>0</v>
          </cell>
          <cell r="G403">
            <v>0</v>
          </cell>
        </row>
        <row r="404">
          <cell r="A404" t="str">
            <v>8,1,1,2</v>
          </cell>
          <cell r="B404" t="str">
            <v>SALIDA PARA TOMACORRIENTE DOBLE MONOFÁSICO CON POLO A TIERRA REGULADA GRADO HOSPITALARIO. Incluye 1 toma doble de 15A 120V COLOR NARANJA, polo a tierra aislada, cajas galvanizadas, accesorios, tuberia, cableado, suplemento, marquillas con numeracion de circuitos y conectores certificados de resorte o de tipo autodesforre</v>
          </cell>
          <cell r="C404" t="str">
            <v>UN</v>
          </cell>
          <cell r="D404">
            <v>0</v>
          </cell>
          <cell r="E404">
            <v>64289.26</v>
          </cell>
          <cell r="F404">
            <v>0</v>
          </cell>
          <cell r="G404">
            <v>0</v>
          </cell>
        </row>
        <row r="405">
          <cell r="A405" t="str">
            <v>8,1,1,3</v>
          </cell>
          <cell r="B405" t="str">
            <v>SALIDA PARA TOMACORRIENTE DOBLE MONOFÁSICO CON POLO A TIERRA GFCI. Incluye 1 toma doble 15A tierra aislada COLOR BLANCO GFCI, cajas galvanizadas, accesorios, suplemento,tuberia , cable no 12 , marquillas con circuitos y conectores certificados</v>
          </cell>
          <cell r="C405" t="str">
            <v>UN</v>
          </cell>
          <cell r="D405">
            <v>0</v>
          </cell>
          <cell r="E405">
            <v>94491.8</v>
          </cell>
          <cell r="F405">
            <v>0</v>
          </cell>
          <cell r="G405">
            <v>0</v>
          </cell>
        </row>
        <row r="406">
          <cell r="A406" t="str">
            <v>8,1,1,4</v>
          </cell>
          <cell r="B406" t="str">
            <v>SALIDA PARA TOMACORRIENTE DOBLE MONOFÁSICO CON POLO A TIERRA PARA SECADORAS. Incluye 1 toma doble 15A tierra aislada COLOR BLANCO, cajas galvanizadas, accesorios, suplemento,tuberia , cable no 12 , marquillas con circuitos y conectores certificados</v>
          </cell>
          <cell r="C406" t="str">
            <v>UN</v>
          </cell>
          <cell r="D406">
            <v>0</v>
          </cell>
          <cell r="E406">
            <v>59169.04</v>
          </cell>
          <cell r="F406">
            <v>0</v>
          </cell>
          <cell r="G406">
            <v>0</v>
          </cell>
        </row>
        <row r="407">
          <cell r="A407" t="str">
            <v>8,1,1,5</v>
          </cell>
          <cell r="B407" t="str">
            <v xml:space="preserve">SALIDAS PARA ILUMINACION, 120V Incluye caja 5800, adaptadores, ducto EMT de 1" y/o 3/4", cableado en #12 AWG+tierra e interruptor COLOR BLANCO asociado a la salida. No incluye luminaria, </v>
          </cell>
          <cell r="C407" t="str">
            <v>UN</v>
          </cell>
          <cell r="D407">
            <v>0</v>
          </cell>
          <cell r="E407">
            <v>78665.109999999986</v>
          </cell>
          <cell r="F407">
            <v>0</v>
          </cell>
          <cell r="G407">
            <v>0</v>
          </cell>
        </row>
        <row r="408">
          <cell r="A408" t="str">
            <v>8,1,1,6</v>
          </cell>
          <cell r="B408" t="str">
            <v>SALIDAS PARA LAMPARAS DE EMERGENCIA desde el tablero normal. Incluye caja, adaptadores, ducto EMT y cableado en 2#12AWG + tierra.</v>
          </cell>
          <cell r="C408" t="str">
            <v>UN</v>
          </cell>
          <cell r="D408">
            <v>0</v>
          </cell>
          <cell r="E408">
            <v>66980.039999999994</v>
          </cell>
          <cell r="F408">
            <v>0</v>
          </cell>
          <cell r="G408">
            <v>0</v>
          </cell>
        </row>
        <row r="409">
          <cell r="A409">
            <v>8.1999999999999993</v>
          </cell>
          <cell r="B409" t="str">
            <v>TABLEROS Y PROTECCIONES</v>
          </cell>
          <cell r="C409">
            <v>0</v>
          </cell>
          <cell r="D409">
            <v>0</v>
          </cell>
          <cell r="E409">
            <v>0</v>
          </cell>
          <cell r="F409">
            <v>2770338.54</v>
          </cell>
          <cell r="G409">
            <v>0</v>
          </cell>
        </row>
        <row r="410">
          <cell r="A410" t="str">
            <v>8,2,1</v>
          </cell>
          <cell r="B410" t="str">
            <v>Suministro, montaje y conexión de automático enchufable de 1x20, 1x30 o 1x40 amperios - 10 KA.</v>
          </cell>
          <cell r="C410" t="str">
            <v>UN</v>
          </cell>
          <cell r="D410">
            <v>0</v>
          </cell>
          <cell r="E410">
            <v>18647.21</v>
          </cell>
          <cell r="F410">
            <v>0</v>
          </cell>
          <cell r="G410">
            <v>0</v>
          </cell>
        </row>
        <row r="411">
          <cell r="A411" t="str">
            <v>8,2,2</v>
          </cell>
          <cell r="B411" t="str">
            <v>Suministro, montaje y conexión de automático enchufable de 3x20, 3X30, 3X40 Y 3x50 amperios 10 KA.</v>
          </cell>
          <cell r="C411" t="str">
            <v>UN</v>
          </cell>
          <cell r="D411">
            <v>0</v>
          </cell>
          <cell r="E411">
            <v>95088.010000000009</v>
          </cell>
          <cell r="F411">
            <v>0</v>
          </cell>
          <cell r="G411">
            <v>0</v>
          </cell>
        </row>
        <row r="412">
          <cell r="A412" t="str">
            <v>8,2,3</v>
          </cell>
          <cell r="B412" t="str">
            <v>Suministro, montaje y conexión de interruptor tripolar tamaño 125A, 15 KA a 240V, regulable para 70 o 80 Amperios.</v>
          </cell>
          <cell r="C412" t="str">
            <v>UN</v>
          </cell>
          <cell r="D412">
            <v>0</v>
          </cell>
          <cell r="E412">
            <v>392493.39</v>
          </cell>
          <cell r="F412">
            <v>0</v>
          </cell>
          <cell r="G412">
            <v>0</v>
          </cell>
        </row>
        <row r="413">
          <cell r="A413" t="str">
            <v>8,2,4</v>
          </cell>
          <cell r="B413" t="str">
            <v>Suministro, montaje y conexión de automático enchufable tripolar de 40, 50 o 60 amperios - 10 KA.</v>
          </cell>
          <cell r="C413" t="str">
            <v>UN</v>
          </cell>
          <cell r="D413">
            <v>0</v>
          </cell>
          <cell r="E413">
            <v>139950.78</v>
          </cell>
          <cell r="F413">
            <v>0</v>
          </cell>
          <cell r="G413">
            <v>0</v>
          </cell>
        </row>
        <row r="414">
          <cell r="A414" t="str">
            <v>8,2,5</v>
          </cell>
          <cell r="B414" t="str">
            <v>Suministro, montaje y conexión de tablero minipragma tipo Schneider Electric con espacio para totalizador de 12 circuitos. Debe disponer de puerta y chapa, barra de neutro y barra de tierra.</v>
          </cell>
          <cell r="C414" t="str">
            <v>UN</v>
          </cell>
          <cell r="D414">
            <v>1</v>
          </cell>
          <cell r="E414">
            <v>624986.59000000008</v>
          </cell>
          <cell r="F414">
            <v>624986.59</v>
          </cell>
          <cell r="G414">
            <v>0</v>
          </cell>
        </row>
        <row r="415">
          <cell r="A415" t="str">
            <v>8,2,6</v>
          </cell>
          <cell r="B415" t="str">
            <v>Suministro, montaje y conexión de tablero trifásico con espacio para totalizador de 18 circuitos. Debe disponer de puerta y chapa, barra de neutro y barra de tierra.</v>
          </cell>
          <cell r="C415" t="str">
            <v>UN</v>
          </cell>
          <cell r="D415">
            <v>0</v>
          </cell>
          <cell r="E415">
            <v>654612.46000000008</v>
          </cell>
          <cell r="F415">
            <v>0</v>
          </cell>
          <cell r="G415">
            <v>0</v>
          </cell>
        </row>
        <row r="416">
          <cell r="A416" t="str">
            <v>8,2,1,1</v>
          </cell>
          <cell r="B416" t="str">
            <v xml:space="preserve">TABLERO NORMAL : GABINETE METALICO AUTOSOPORTADO FABRICADO LAMINA COLD ROLLED CALIBRE 16 , CON LAS SIGUIENTES DIMENSIONES 90 X 80 X 40 mm (ALTO, ANCHO Y PROFUNDO). ACABADO EN PINTURA ELECTROSTATICA, INCLUYE: 1 TOTALIZADOR BREAKER REGULABLE INDUSTRIAL DE 3X125 (87A-125A) 1 BREAKER INDUSTRIAL DE 3X30AMP. 1 BREAKER INDUSTRIAL DE 3X40AMP. 1 BREAKER DE 1X40AMP, 1 BREAKER DE 1X30AMP, 6 BREAKER DE 2X30AMP, 14 BREAKER DE 1X20AMP, 14 BREAKER DE 1X15AMP.1 RESERVA. 1 D.P.S. SEGUN DIAGRAMA UNIFILAR Y MEMORIAS DE CALCULO </v>
          </cell>
          <cell r="C416" t="str">
            <v>UN</v>
          </cell>
          <cell r="D416">
            <v>0</v>
          </cell>
          <cell r="E416">
            <v>5711856.04</v>
          </cell>
          <cell r="F416">
            <v>0</v>
          </cell>
          <cell r="G416">
            <v>0</v>
          </cell>
        </row>
        <row r="417">
          <cell r="A417" t="str">
            <v>8,2,1,2</v>
          </cell>
          <cell r="B417" t="str">
            <v>TABLERO GENERAL REGULADO : GABINETE METALICO AUTOSOPORTADO FABRICADO LAMINA COLD ROLLED CALIBRE 16 , CON LAS SIGUIENTES DIMENSIONES 60 X 60 X 40 mm (ALTO, ANCHO Y PROFUNDO). ACABADO EN PINTURA ELECTROSTATICA, INCLUYE: 1 TOTALIZADOR BREAKER DE 1X40A 3 DE 1X40AMP. 4 BREAKER DE 1X20AMP, BY PASS.4 RESERVA. SEGUN DIAGRAMA UNIFILAR Y MEMORIAS DE CALCULO</v>
          </cell>
          <cell r="C417" t="str">
            <v>UN</v>
          </cell>
          <cell r="D417">
            <v>0</v>
          </cell>
          <cell r="E417">
            <v>2022396.0099999998</v>
          </cell>
          <cell r="F417">
            <v>0</v>
          </cell>
          <cell r="G417">
            <v>0</v>
          </cell>
        </row>
        <row r="418">
          <cell r="A418" t="str">
            <v>8,2,1,3</v>
          </cell>
          <cell r="B418" t="str">
            <v xml:space="preserve">SUMINISTRO E INSTALACIÓN DE TABLERO DE BAJA TENSIÓN MONOFÁSICO DE 6 CIRCUITOS CON PUERTA,CON BARRAJE PARA 225 A, TENSIÓN DE TRABAJO 120V,6 HILOS:1 FASES+BARRA DE NEUTROS+BARRA DE TIERRA INSTALADAS,IINCLUYE (ACCESORIOS PARA INSTALACIÓN ,MANO DE OBRA ,ETC) TABLERO BAÑOS. (TB) </v>
          </cell>
          <cell r="C418" t="str">
            <v>UN</v>
          </cell>
          <cell r="D418">
            <v>0</v>
          </cell>
          <cell r="E418">
            <v>114008.91999999998</v>
          </cell>
          <cell r="F418">
            <v>0</v>
          </cell>
          <cell r="G418">
            <v>0</v>
          </cell>
        </row>
        <row r="419">
          <cell r="A419" t="str">
            <v>8,2,1,4</v>
          </cell>
          <cell r="B419" t="str">
            <v>SUMINISTRO E INSTALACIÓN DE ACOMETIDA EN 2 N° 10 + 1N° 10 T EN INCLUYE (CABLE,ACCESORIOS, MANO DE OBRA ,ETC) para ILUMINACION BIFASICA.</v>
          </cell>
          <cell r="C419" t="str">
            <v>ML</v>
          </cell>
          <cell r="D419">
            <v>0</v>
          </cell>
          <cell r="E419">
            <v>7900.86</v>
          </cell>
          <cell r="F419">
            <v>0</v>
          </cell>
          <cell r="G419">
            <v>0</v>
          </cell>
        </row>
        <row r="420">
          <cell r="A420" t="str">
            <v>8,2,1,5</v>
          </cell>
          <cell r="B420" t="str">
            <v>SUMINISTRO E INSTALACIÓN DE ACOMETIDA EN 3 N° 2 + 1N° 4 + 1N° 6 T INCLUYE (CABLE,ACCESORIOS, MANO DE OBRA ,ETC)para tablero NORMAL.</v>
          </cell>
          <cell r="C420" t="str">
            <v>ML</v>
          </cell>
          <cell r="D420">
            <v>0</v>
          </cell>
          <cell r="E420">
            <v>55035.76</v>
          </cell>
          <cell r="F420">
            <v>0</v>
          </cell>
          <cell r="G420">
            <v>0</v>
          </cell>
        </row>
        <row r="421">
          <cell r="A421" t="str">
            <v>8,2,1,6</v>
          </cell>
          <cell r="B421" t="str">
            <v>SUMINISTRO E INSTALACIÓN DE ACOMETIDA EN 2 N° 6 + 1N° 8 T  INCLUYE (CABLE,ACCESORIOS, MANO DE OBRA ,ETC) para tablero GENERAL.</v>
          </cell>
          <cell r="C421" t="str">
            <v>ML</v>
          </cell>
          <cell r="D421">
            <v>25</v>
          </cell>
          <cell r="E421">
            <v>24173.550000000003</v>
          </cell>
          <cell r="F421">
            <v>604338.75</v>
          </cell>
          <cell r="G421">
            <v>0</v>
          </cell>
        </row>
        <row r="422">
          <cell r="A422" t="str">
            <v>8,2,1,7</v>
          </cell>
          <cell r="B422" t="str">
            <v xml:space="preserve">SUMINISTRO E INSTALACIÓN DE ACOMETIDA EN 3 N° 8 + 1N° 8 + 1N° 10 T EN INCLUYE (CABLE,ACCESORIOS, MANO DE OBRA ,ETC) </v>
          </cell>
          <cell r="C422" t="str">
            <v>ML</v>
          </cell>
          <cell r="D422">
            <v>20</v>
          </cell>
          <cell r="E422">
            <v>18830.920000000002</v>
          </cell>
          <cell r="F422">
            <v>376618.4</v>
          </cell>
          <cell r="G422">
            <v>0</v>
          </cell>
        </row>
        <row r="423">
          <cell r="A423" t="str">
            <v>8,2,1,8</v>
          </cell>
          <cell r="B423" t="str">
            <v>SUMINISTRO E INSTALACIÓN DE ACOMETIDA EN 1 N° 6 + 1N° 8 + 1N° 10 T EN INCLUYE (CABLE,ACCESORIOS, MANO DE OBRA ,ETC)</v>
          </cell>
          <cell r="C423" t="str">
            <v>ML</v>
          </cell>
          <cell r="D423">
            <v>90</v>
          </cell>
          <cell r="E423">
            <v>12937.72</v>
          </cell>
          <cell r="F423">
            <v>1164394.8</v>
          </cell>
          <cell r="G423">
            <v>0</v>
          </cell>
        </row>
        <row r="424">
          <cell r="A424" t="str">
            <v>8,2,1,9</v>
          </cell>
          <cell r="B424" t="str">
            <v>SUMINISTRO E INSTALACIÓN DE ACOMETIDA EN 1 N° 8 + 1N° 8 + 1N° 10 T EN INCLUYE (CABLE,ACCESORIOS, MANO DE OBRA ,ETC) para tablero REGULADO.</v>
          </cell>
          <cell r="C424" t="str">
            <v>ML</v>
          </cell>
          <cell r="D424">
            <v>0</v>
          </cell>
          <cell r="E424">
            <v>11427.72</v>
          </cell>
          <cell r="F424">
            <v>0</v>
          </cell>
          <cell r="G424">
            <v>0</v>
          </cell>
        </row>
        <row r="425">
          <cell r="A425">
            <v>8.3000000000000007</v>
          </cell>
          <cell r="B425" t="str">
            <v>DUCTERIA, CAJAS, BANDEJA Y CANALETA METALICA</v>
          </cell>
          <cell r="C425">
            <v>0</v>
          </cell>
          <cell r="D425">
            <v>0</v>
          </cell>
          <cell r="E425">
            <v>0</v>
          </cell>
          <cell r="F425">
            <v>2486573.98</v>
          </cell>
          <cell r="G425">
            <v>0</v>
          </cell>
        </row>
        <row r="426">
          <cell r="A426" t="str">
            <v>8,3,1</v>
          </cell>
          <cell r="B426" t="str">
            <v>Suministro y tendido de acometida trifásica en conductores 3No2+1No2+1No6 AWG - THHN. Incluye accesorios para completar la actividad.</v>
          </cell>
          <cell r="C426" t="str">
            <v>ML</v>
          </cell>
          <cell r="D426">
            <v>0</v>
          </cell>
          <cell r="E426">
            <v>81078.139999999985</v>
          </cell>
          <cell r="F426">
            <v>0</v>
          </cell>
          <cell r="G426">
            <v>0</v>
          </cell>
        </row>
        <row r="427">
          <cell r="A427" t="str">
            <v>8,3,2</v>
          </cell>
          <cell r="B427" t="str">
            <v>Suministro y tendido de acometida trifásica en conductores 4No10+1No10 AWG - THHN. Incluye accesorios para completar la actividad.</v>
          </cell>
          <cell r="C427" t="str">
            <v>ML</v>
          </cell>
          <cell r="D427">
            <v>0</v>
          </cell>
          <cell r="E427">
            <v>14728.09</v>
          </cell>
          <cell r="F427">
            <v>0</v>
          </cell>
          <cell r="G427">
            <v>0</v>
          </cell>
        </row>
        <row r="428">
          <cell r="A428" t="str">
            <v>8,3,3</v>
          </cell>
          <cell r="B428" t="str">
            <v>Suministro y tendido de ducto PVC de 1-1/4". Incluye curvas, uniones, boquillas, material de relleno, excavación, compactación y accesorios.</v>
          </cell>
          <cell r="C428" t="str">
            <v>ML</v>
          </cell>
          <cell r="D428">
            <v>25</v>
          </cell>
          <cell r="E428">
            <v>10558.329999999998</v>
          </cell>
          <cell r="F428">
            <v>263958.25</v>
          </cell>
          <cell r="G428">
            <v>0</v>
          </cell>
        </row>
        <row r="429">
          <cell r="A429" t="str">
            <v>8,3,4</v>
          </cell>
          <cell r="B429" t="str">
            <v>Suministro y tendido de ducto PVC de 1". Incluye curvas, uniones, boquillas terminales y accesorios.</v>
          </cell>
          <cell r="C429" t="str">
            <v>ML</v>
          </cell>
          <cell r="D429">
            <v>0</v>
          </cell>
          <cell r="E429">
            <v>8276.82</v>
          </cell>
          <cell r="F429">
            <v>0</v>
          </cell>
          <cell r="G429">
            <v>0</v>
          </cell>
        </row>
        <row r="430">
          <cell r="A430" t="str">
            <v>8,3,5</v>
          </cell>
          <cell r="B430" t="str">
            <v>Suministro y tendido de ducto PVC de 3/4". Incluye curvas, uniones, boquillas terminales y accesorios.</v>
          </cell>
          <cell r="C430" t="str">
            <v>ML</v>
          </cell>
          <cell r="D430">
            <v>0</v>
          </cell>
          <cell r="E430">
            <v>8049.94</v>
          </cell>
          <cell r="F430">
            <v>0</v>
          </cell>
          <cell r="G430">
            <v>0</v>
          </cell>
        </row>
        <row r="431">
          <cell r="A431" t="str">
            <v>8,3,6</v>
          </cell>
          <cell r="B431" t="str">
            <v>Bajante para acometida eléctrica aérea en tubo conduit EMT de 1-1/2" de diámetro. Incluye capacete y accesorios.</v>
          </cell>
          <cell r="C431" t="str">
            <v>UN</v>
          </cell>
          <cell r="D431">
            <v>0</v>
          </cell>
          <cell r="E431">
            <v>71254.48</v>
          </cell>
          <cell r="F431">
            <v>0</v>
          </cell>
          <cell r="G431">
            <v>0</v>
          </cell>
        </row>
        <row r="432">
          <cell r="A432" t="str">
            <v>8,3,1,1</v>
          </cell>
          <cell r="B432" t="str">
            <v>Suministro e instalación de tubería pvc de 1-1/4".</v>
          </cell>
          <cell r="C432" t="str">
            <v>ML</v>
          </cell>
          <cell r="D432">
            <v>0</v>
          </cell>
          <cell r="E432">
            <v>4684.5199999999995</v>
          </cell>
          <cell r="F432">
            <v>0</v>
          </cell>
          <cell r="G432">
            <v>0</v>
          </cell>
        </row>
        <row r="433">
          <cell r="A433" t="str">
            <v>8,3,1,2</v>
          </cell>
          <cell r="B433" t="str">
            <v>Suministro e instalación de tubería pvc de 1".</v>
          </cell>
          <cell r="C433" t="str">
            <v>ML</v>
          </cell>
          <cell r="D433">
            <v>0</v>
          </cell>
          <cell r="E433">
            <v>3117.8</v>
          </cell>
          <cell r="F433">
            <v>0</v>
          </cell>
          <cell r="G433">
            <v>0</v>
          </cell>
        </row>
        <row r="434">
          <cell r="A434" t="str">
            <v>8,3,1,3</v>
          </cell>
          <cell r="B434" t="str">
            <v>Suministro e instalación de tubería pvc de 2".</v>
          </cell>
          <cell r="C434" t="str">
            <v>ML</v>
          </cell>
          <cell r="D434">
            <v>0</v>
          </cell>
          <cell r="E434">
            <v>7527.0999999999995</v>
          </cell>
          <cell r="F434">
            <v>0</v>
          </cell>
          <cell r="G434">
            <v>0</v>
          </cell>
        </row>
        <row r="435">
          <cell r="A435" t="str">
            <v>8,3,1,4</v>
          </cell>
          <cell r="B435" t="str">
            <v>Suministro e instalacion de cajas de paso de 20*20*15 Incluye terminales.</v>
          </cell>
          <cell r="C435" t="str">
            <v>UN</v>
          </cell>
          <cell r="D435">
            <v>3</v>
          </cell>
          <cell r="E435">
            <v>60173.11</v>
          </cell>
          <cell r="F435">
            <v>180519.33</v>
          </cell>
          <cell r="G435">
            <v>0</v>
          </cell>
        </row>
        <row r="436">
          <cell r="A436" t="str">
            <v>8,3,1,5</v>
          </cell>
          <cell r="B436" t="str">
            <v>Suministro y tendido de ducto EMT de 3/4". Incluye curvas, uniones, boquillas terminales y accesorios.</v>
          </cell>
          <cell r="C436" t="str">
            <v>UN</v>
          </cell>
          <cell r="D436">
            <v>90</v>
          </cell>
          <cell r="E436">
            <v>22689.96</v>
          </cell>
          <cell r="F436">
            <v>2042096.4</v>
          </cell>
          <cell r="G436">
            <v>0</v>
          </cell>
        </row>
        <row r="437">
          <cell r="A437">
            <v>8.4</v>
          </cell>
          <cell r="B437" t="str">
            <v>LUMINARIAS</v>
          </cell>
          <cell r="C437">
            <v>0</v>
          </cell>
          <cell r="D437">
            <v>0</v>
          </cell>
          <cell r="E437">
            <v>0</v>
          </cell>
          <cell r="F437">
            <v>4064284.05</v>
          </cell>
          <cell r="G437">
            <v>0</v>
          </cell>
        </row>
        <row r="438">
          <cell r="A438" t="str">
            <v>8,4,1</v>
          </cell>
          <cell r="B438" t="str">
            <v>Suministro, montaje y conexión de lámpara fluorescente de 2x32W, balasto electrónico, semiespecular, bajo consumo. Incluye tubos y accesorios.</v>
          </cell>
          <cell r="C438" t="str">
            <v>UN</v>
          </cell>
          <cell r="D438">
            <v>0</v>
          </cell>
          <cell r="E438">
            <v>137429.34</v>
          </cell>
          <cell r="F438">
            <v>0</v>
          </cell>
          <cell r="G438">
            <v>0</v>
          </cell>
        </row>
        <row r="439">
          <cell r="A439" t="str">
            <v>8,4,2</v>
          </cell>
          <cell r="B439" t="str">
            <v>Suministro, montaje y conexión de campana de 2x32W.</v>
          </cell>
          <cell r="C439" t="str">
            <v>UN</v>
          </cell>
          <cell r="D439">
            <v>0</v>
          </cell>
          <cell r="E439">
            <v>100968.49</v>
          </cell>
          <cell r="F439">
            <v>0</v>
          </cell>
          <cell r="G439">
            <v>0</v>
          </cell>
        </row>
        <row r="440">
          <cell r="A440" t="str">
            <v>8,4,3</v>
          </cell>
          <cell r="B440" t="str">
            <v>Suministro, montaje y conexión de lámpara fluorescente 2x32 doble balasto (balasto y batería). Incluye tubos y accesorios.</v>
          </cell>
          <cell r="C440" t="str">
            <v>UN</v>
          </cell>
          <cell r="D440">
            <v>0</v>
          </cell>
          <cell r="E440">
            <v>135306.48000000001</v>
          </cell>
          <cell r="F440">
            <v>0</v>
          </cell>
          <cell r="G440">
            <v>0</v>
          </cell>
        </row>
        <row r="441">
          <cell r="A441" t="str">
            <v>8,4,1,1</v>
          </cell>
          <cell r="B441" t="str">
            <v xml:space="preserve">Suministro e instalación de luminaria 60*60 para incrustar en cielo raso , con rejilla difusora aluminio semiespecular de 16 celdas, 4 tubos T8 de 17W y balasto electrónico. Incluye cableado, toma y clavija de desconexión para limpieza y mantenimiento. Similar a la Ref. ILTELUX IR 2x2 / 3” ESP 16C /4T81741 / E1 </v>
          </cell>
          <cell r="C441" t="str">
            <v>UN</v>
          </cell>
          <cell r="D441">
            <v>0</v>
          </cell>
          <cell r="E441">
            <v>155930.51999999999</v>
          </cell>
          <cell r="F441">
            <v>0</v>
          </cell>
          <cell r="G441">
            <v>0</v>
          </cell>
        </row>
        <row r="442">
          <cell r="A442" t="str">
            <v>8,4,1,2</v>
          </cell>
          <cell r="B442" t="str">
            <v xml:space="preserve">Suministro e instalación de luminaria fluorescente desobreponer, hermetica de policarbonato ip 65, 2 tubos T8 de 32W y balasto electrónico. Incluye cableado, toma y clavija de desconexión para limpieza y mantenimiento. Similar a la ref: IT 100 SPH 1X4/2T83241/ E1 ILTEC </v>
          </cell>
          <cell r="C442" t="str">
            <v>UN</v>
          </cell>
          <cell r="D442">
            <v>0</v>
          </cell>
          <cell r="E442">
            <v>144027.41999999998</v>
          </cell>
          <cell r="F442">
            <v>0</v>
          </cell>
          <cell r="G442">
            <v>0</v>
          </cell>
        </row>
        <row r="443">
          <cell r="A443" t="str">
            <v>8,4,1,3</v>
          </cell>
          <cell r="B443" t="str">
            <v>Suministro e instalación de lámparas de emergencia recargables tipo LED. Incluye baterias y bombillos, Se debe garantizar al menos 1 horas de servicio.</v>
          </cell>
          <cell r="C443" t="str">
            <v>UN</v>
          </cell>
          <cell r="D443">
            <v>0</v>
          </cell>
          <cell r="E443">
            <v>174963.63</v>
          </cell>
          <cell r="F443">
            <v>0</v>
          </cell>
          <cell r="G443">
            <v>0</v>
          </cell>
        </row>
        <row r="444">
          <cell r="A444" t="str">
            <v>8,4,1,4</v>
          </cell>
          <cell r="B444" t="str">
            <v>Suministro e instalacion de Lámparas reflector para la tribuna  250 w MH tipo: tipo Indulux WA. ROY ALPHA</v>
          </cell>
          <cell r="C444" t="str">
            <v>UN</v>
          </cell>
          <cell r="D444">
            <v>0</v>
          </cell>
          <cell r="E444">
            <v>562961.91</v>
          </cell>
          <cell r="F444">
            <v>0</v>
          </cell>
          <cell r="G444">
            <v>0</v>
          </cell>
        </row>
        <row r="445">
          <cell r="A445" t="str">
            <v>8,4,1,5</v>
          </cell>
          <cell r="B445" t="str">
            <v>Suministro e instalacion de Lámparas REFLECTOR DE 150W 220V SODIO IP66. tipo RRA ROY ALPHA</v>
          </cell>
          <cell r="C445" t="str">
            <v>UN</v>
          </cell>
          <cell r="D445">
            <v>6</v>
          </cell>
          <cell r="E445">
            <v>531195.95000000007</v>
          </cell>
          <cell r="F445">
            <v>3187175.7</v>
          </cell>
          <cell r="G445">
            <v>0</v>
          </cell>
        </row>
        <row r="446">
          <cell r="A446" t="str">
            <v>8,4,1,6</v>
          </cell>
          <cell r="B446" t="str">
            <v>Suministro e instalacion de TELERRUPTOR 2P-220V 2X16A</v>
          </cell>
          <cell r="C446" t="str">
            <v>UN</v>
          </cell>
          <cell r="D446">
            <v>3</v>
          </cell>
          <cell r="E446">
            <v>292369.45</v>
          </cell>
          <cell r="F446">
            <v>877108.35</v>
          </cell>
          <cell r="G446">
            <v>0</v>
          </cell>
        </row>
        <row r="447">
          <cell r="A447">
            <v>8.5</v>
          </cell>
          <cell r="B447" t="str">
            <v>SUBESTACION Y EQUIPOS ESPECIALES</v>
          </cell>
          <cell r="C447">
            <v>0</v>
          </cell>
          <cell r="D447">
            <v>0</v>
          </cell>
          <cell r="E447">
            <v>0</v>
          </cell>
          <cell r="F447">
            <v>4022482.93</v>
          </cell>
          <cell r="G447">
            <v>0</v>
          </cell>
        </row>
        <row r="448">
          <cell r="A448" t="str">
            <v>8,5,1</v>
          </cell>
          <cell r="B448" t="str">
            <v>Suministro e hincada de varilla de cobre de 5/8" x 2.44 mts.</v>
          </cell>
          <cell r="C448" t="str">
            <v>UN</v>
          </cell>
          <cell r="D448">
            <v>1</v>
          </cell>
          <cell r="E448">
            <v>143893</v>
          </cell>
          <cell r="F448">
            <v>143893</v>
          </cell>
          <cell r="G448">
            <v>0</v>
          </cell>
        </row>
        <row r="449">
          <cell r="A449" t="str">
            <v>8,5,2</v>
          </cell>
          <cell r="B449" t="str">
            <v>Suministro y tendido de cable de cobre desnudo No 8, Incluye Tubo de PVC Ø1/2"</v>
          </cell>
          <cell r="C449" t="str">
            <v>ML</v>
          </cell>
          <cell r="D449">
            <v>15</v>
          </cell>
          <cell r="E449">
            <v>8161.9</v>
          </cell>
          <cell r="F449">
            <v>122428.5</v>
          </cell>
          <cell r="G449">
            <v>0</v>
          </cell>
        </row>
        <row r="450">
          <cell r="A450" t="str">
            <v>8,5,3</v>
          </cell>
          <cell r="B450" t="str">
            <v>Suministro y construcción de caja de paso de 30 x 30. Incluye tapa, marco y contramarco.</v>
          </cell>
          <cell r="C450" t="str">
            <v>UN</v>
          </cell>
          <cell r="D450">
            <v>1</v>
          </cell>
          <cell r="E450">
            <v>263672.2</v>
          </cell>
          <cell r="F450">
            <v>263672.2</v>
          </cell>
          <cell r="G450">
            <v>0</v>
          </cell>
        </row>
        <row r="451">
          <cell r="A451" t="str">
            <v>8,5,4</v>
          </cell>
          <cell r="B451" t="str">
            <v>Suministro y construcción de caja de paso de 60 x 60 tipo alumbrado público. Incluye tapa, marco y contramarco.</v>
          </cell>
          <cell r="C451" t="str">
            <v>UN</v>
          </cell>
          <cell r="D451">
            <v>0</v>
          </cell>
          <cell r="E451">
            <v>402020.35999999993</v>
          </cell>
          <cell r="F451">
            <v>0</v>
          </cell>
          <cell r="G451">
            <v>0</v>
          </cell>
        </row>
        <row r="452">
          <cell r="A452" t="str">
            <v>8,5,5</v>
          </cell>
          <cell r="B452" t="str">
            <v>Trámites ante el operador del servicio para aprobar y conectar el nuevo servicio. Incluye costos por documento para trámite.</v>
          </cell>
          <cell r="C452" t="str">
            <v>UN</v>
          </cell>
          <cell r="D452">
            <v>0</v>
          </cell>
          <cell r="E452">
            <v>1573597.3900000001</v>
          </cell>
          <cell r="F452">
            <v>0</v>
          </cell>
          <cell r="G452">
            <v>0</v>
          </cell>
        </row>
        <row r="453">
          <cell r="A453" t="str">
            <v>8,5,6</v>
          </cell>
          <cell r="B453" t="str">
            <v xml:space="preserve">Empalme en resina para derivar de 2/0 a 2 Cu </v>
          </cell>
          <cell r="C453" t="str">
            <v>UN</v>
          </cell>
          <cell r="D453">
            <v>0</v>
          </cell>
          <cell r="E453">
            <v>60890.32</v>
          </cell>
          <cell r="F453">
            <v>0</v>
          </cell>
          <cell r="G453">
            <v>0</v>
          </cell>
        </row>
        <row r="454">
          <cell r="A454" t="str">
            <v>8,5,1,1</v>
          </cell>
          <cell r="B454" t="str">
            <v>Caja de paso en mamposteria tipo 2 CD-2008 de EBSA</v>
          </cell>
          <cell r="C454" t="str">
            <v>UN</v>
          </cell>
          <cell r="D454">
            <v>0</v>
          </cell>
          <cell r="E454">
            <v>1131748.67</v>
          </cell>
          <cell r="F454">
            <v>0</v>
          </cell>
          <cell r="G454">
            <v>0</v>
          </cell>
        </row>
        <row r="455">
          <cell r="A455" t="str">
            <v>8,9,1,2</v>
          </cell>
          <cell r="B455" t="str">
            <v xml:space="preserve">CAJA CON MEDIDOR CONEXIÓN DIRECTA SEGÚN NORMA </v>
          </cell>
          <cell r="C455" t="str">
            <v>UN</v>
          </cell>
          <cell r="D455">
            <v>1</v>
          </cell>
          <cell r="E455">
            <v>583489.23</v>
          </cell>
          <cell r="F455">
            <v>583489.23</v>
          </cell>
          <cell r="G455">
            <v>0</v>
          </cell>
        </row>
        <row r="456">
          <cell r="A456" t="str">
            <v>8,9,1,3</v>
          </cell>
          <cell r="B456" t="str">
            <v>INSPECTORÍA ELÉCTRICA Y OBTENCIÓN DE CERTIFICACIÓN RETIE</v>
          </cell>
          <cell r="C456" t="str">
            <v>UN</v>
          </cell>
          <cell r="D456">
            <v>1</v>
          </cell>
          <cell r="E456">
            <v>1203000</v>
          </cell>
          <cell r="F456">
            <v>1203000</v>
          </cell>
          <cell r="G456">
            <v>0</v>
          </cell>
        </row>
        <row r="457">
          <cell r="A457" t="str">
            <v>8,9,1,4</v>
          </cell>
          <cell r="B457" t="str">
            <v>INSPECTORÍA ELÉCTRICA Y OBTENCIÓN DE CERTIFICACIÓN RETILAP</v>
          </cell>
          <cell r="C457" t="str">
            <v>UN</v>
          </cell>
          <cell r="D457">
            <v>1</v>
          </cell>
          <cell r="E457">
            <v>1203000</v>
          </cell>
          <cell r="F457">
            <v>1203000</v>
          </cell>
          <cell r="G457">
            <v>0</v>
          </cell>
        </row>
        <row r="458">
          <cell r="A458" t="str">
            <v>8,9,1,5</v>
          </cell>
          <cell r="B458" t="str">
            <v>TRAMITES  PARA LA CONEXIÓN DEFINITIVA</v>
          </cell>
          <cell r="C458" t="str">
            <v>UN</v>
          </cell>
          <cell r="D458">
            <v>1</v>
          </cell>
          <cell r="E458">
            <v>503000</v>
          </cell>
          <cell r="F458">
            <v>503000</v>
          </cell>
          <cell r="G458">
            <v>0</v>
          </cell>
        </row>
        <row r="459">
          <cell r="A459">
            <v>8.6</v>
          </cell>
          <cell r="B459" t="str">
            <v>PUESTA A TIERRA</v>
          </cell>
          <cell r="C459">
            <v>0</v>
          </cell>
          <cell r="D459">
            <v>0</v>
          </cell>
          <cell r="E459">
            <v>0</v>
          </cell>
          <cell r="F459">
            <v>0</v>
          </cell>
          <cell r="G459">
            <v>0</v>
          </cell>
        </row>
        <row r="460">
          <cell r="A460" t="str">
            <v>8,6,1</v>
          </cell>
          <cell r="B460" t="str">
            <v>Suministro, montaje y ponchada de toma sencilla RJ-45 para puesto de datos. Incluye face plate y jacks.</v>
          </cell>
          <cell r="C460" t="str">
            <v>UN</v>
          </cell>
          <cell r="D460">
            <v>0</v>
          </cell>
          <cell r="E460">
            <v>21784.829999999998</v>
          </cell>
          <cell r="F460">
            <v>0</v>
          </cell>
          <cell r="G460">
            <v>0</v>
          </cell>
        </row>
        <row r="461">
          <cell r="A461" t="str">
            <v>8,6,2</v>
          </cell>
          <cell r="B461" t="str">
            <v>Suministro e instalación de rack abierto de 60 centímetros de alto. Incluye multitoma, ventilador y los accesrios para cumplir especificación.</v>
          </cell>
          <cell r="C461" t="str">
            <v>UN</v>
          </cell>
          <cell r="D461">
            <v>0</v>
          </cell>
          <cell r="E461">
            <v>591010.29</v>
          </cell>
          <cell r="F461">
            <v>0</v>
          </cell>
          <cell r="G461">
            <v>0</v>
          </cell>
        </row>
        <row r="462">
          <cell r="A462" t="str">
            <v>8,6,3</v>
          </cell>
          <cell r="B462" t="str">
            <v>Suministro, montaje y ponchado de patch panel de 48 puertos.</v>
          </cell>
          <cell r="C462" t="str">
            <v>UN</v>
          </cell>
          <cell r="D462">
            <v>0</v>
          </cell>
          <cell r="E462">
            <v>814746.73</v>
          </cell>
          <cell r="F462">
            <v>0</v>
          </cell>
          <cell r="G462">
            <v>0</v>
          </cell>
        </row>
        <row r="463">
          <cell r="A463" t="str">
            <v>8,6,4</v>
          </cell>
          <cell r="B463" t="str">
            <v>Suministro de patch cord de 3 metros categoría 6, certificado en fábrica.</v>
          </cell>
          <cell r="C463" t="str">
            <v>UN</v>
          </cell>
          <cell r="D463">
            <v>0</v>
          </cell>
          <cell r="E463">
            <v>15374.49</v>
          </cell>
          <cell r="F463">
            <v>0</v>
          </cell>
          <cell r="G463">
            <v>0</v>
          </cell>
        </row>
        <row r="464">
          <cell r="A464" t="str">
            <v>8,6,5</v>
          </cell>
          <cell r="B464" t="str">
            <v>Suministro y tendido de cable UTP categoría 6. Incluye marquillas.</v>
          </cell>
          <cell r="C464" t="str">
            <v>UN</v>
          </cell>
          <cell r="D464">
            <v>0</v>
          </cell>
          <cell r="E464">
            <v>2037.59</v>
          </cell>
          <cell r="F464">
            <v>0</v>
          </cell>
          <cell r="G464">
            <v>0</v>
          </cell>
        </row>
        <row r="465">
          <cell r="A465" t="str">
            <v>8,6,6</v>
          </cell>
          <cell r="B465" t="str">
            <v>Certificacón de puntos de datos categoría 6</v>
          </cell>
          <cell r="C465" t="str">
            <v>UN</v>
          </cell>
          <cell r="D465">
            <v>0</v>
          </cell>
          <cell r="E465">
            <v>35867.479999999996</v>
          </cell>
          <cell r="F465">
            <v>0</v>
          </cell>
          <cell r="G465">
            <v>0</v>
          </cell>
        </row>
        <row r="466">
          <cell r="A466" t="str">
            <v>8,6,7</v>
          </cell>
          <cell r="B466" t="str">
            <v>Suministro y tendido de acometida subterránea en conductores de cobre 3No1/0+1No2T. Incluye conexión en tableros.</v>
          </cell>
          <cell r="C466" t="str">
            <v>ML</v>
          </cell>
          <cell r="D466">
            <v>0</v>
          </cell>
          <cell r="E466">
            <v>95826.03</v>
          </cell>
          <cell r="F466">
            <v>0</v>
          </cell>
          <cell r="G466">
            <v>0</v>
          </cell>
        </row>
        <row r="467">
          <cell r="A467" t="str">
            <v>8,6,8</v>
          </cell>
          <cell r="B467" t="str">
            <v>Tablero de distribucion de 40 x 50 en acero inoxidabley cerradura con doble fondo y barraje de 300 A 2F+N+T</v>
          </cell>
          <cell r="C467" t="str">
            <v>UN</v>
          </cell>
          <cell r="D467">
            <v>0</v>
          </cell>
          <cell r="E467">
            <v>1517169.02</v>
          </cell>
          <cell r="F467">
            <v>0</v>
          </cell>
          <cell r="G467">
            <v>0</v>
          </cell>
        </row>
        <row r="468">
          <cell r="A468" t="str">
            <v>8,6,9</v>
          </cell>
          <cell r="B468" t="str">
            <v>Suministro, montaje y conexión de automático industrial de 3x150 amperios.</v>
          </cell>
          <cell r="C468" t="str">
            <v>UN</v>
          </cell>
          <cell r="D468">
            <v>0</v>
          </cell>
          <cell r="E468">
            <v>791652.99</v>
          </cell>
          <cell r="F468">
            <v>0</v>
          </cell>
          <cell r="G468">
            <v>0</v>
          </cell>
        </row>
        <row r="469">
          <cell r="A469" t="str">
            <v>8,6,10</v>
          </cell>
          <cell r="B469" t="str">
            <v>Suministro, montaje y conexión de automático industrial de 3x80 amperios.</v>
          </cell>
          <cell r="C469" t="str">
            <v>UN</v>
          </cell>
          <cell r="D469">
            <v>0</v>
          </cell>
          <cell r="E469">
            <v>367465.43</v>
          </cell>
          <cell r="F469">
            <v>0</v>
          </cell>
          <cell r="G469">
            <v>0</v>
          </cell>
        </row>
        <row r="470">
          <cell r="A470" t="str">
            <v>8,6,11</v>
          </cell>
          <cell r="B470" t="str">
            <v>Suministro, montaje y conexión de automático industrial de 3x70 amperios.</v>
          </cell>
          <cell r="C470" t="str">
            <v>UN</v>
          </cell>
          <cell r="D470">
            <v>0</v>
          </cell>
          <cell r="E470">
            <v>368135.65</v>
          </cell>
          <cell r="F470">
            <v>0</v>
          </cell>
          <cell r="G470">
            <v>0</v>
          </cell>
        </row>
        <row r="471">
          <cell r="A471" t="str">
            <v>8,6,12</v>
          </cell>
          <cell r="B471" t="str">
            <v>Suministro, excavación, compactación y tendido de ducto PVC de 2". Incluye accesorios.</v>
          </cell>
          <cell r="C471" t="str">
            <v>ML</v>
          </cell>
          <cell r="D471">
            <v>0</v>
          </cell>
          <cell r="E471">
            <v>15475.04</v>
          </cell>
          <cell r="F471">
            <v>0</v>
          </cell>
          <cell r="G471">
            <v>0</v>
          </cell>
        </row>
        <row r="472">
          <cell r="A472" t="str">
            <v>8,6,13</v>
          </cell>
          <cell r="B472" t="str">
            <v>Reubicacion acometida existente de sede actual</v>
          </cell>
          <cell r="C472" t="str">
            <v>ML</v>
          </cell>
          <cell r="D472">
            <v>0</v>
          </cell>
          <cell r="E472">
            <v>25544.62</v>
          </cell>
          <cell r="F472">
            <v>0</v>
          </cell>
          <cell r="G472">
            <v>0</v>
          </cell>
        </row>
        <row r="473">
          <cell r="A473" t="str">
            <v>8,6,14</v>
          </cell>
          <cell r="B473" t="str">
            <v>Lampara  fluorescente tipo bala</v>
          </cell>
          <cell r="C473" t="str">
            <v>UN</v>
          </cell>
          <cell r="D473">
            <v>0</v>
          </cell>
          <cell r="E473">
            <v>64061.35</v>
          </cell>
          <cell r="F473">
            <v>0</v>
          </cell>
          <cell r="G473">
            <v>0</v>
          </cell>
        </row>
        <row r="474">
          <cell r="A474" t="str">
            <v>8,6,1,1</v>
          </cell>
          <cell r="B474" t="str">
            <v>CONDUCTOR DE COBRE DESNUDO CALIBRE 2/0 AWG PARA LA INTERCONEXIÓN DE LAS VARILLAS DE COBRE PURO PARA FORMAR LA MALLA DE PUESTA A TIERRA GENERAL DEL SISTEMA,</v>
          </cell>
          <cell r="C474" t="str">
            <v>ML</v>
          </cell>
          <cell r="D474">
            <v>0</v>
          </cell>
          <cell r="E474">
            <v>24922.63</v>
          </cell>
          <cell r="F474">
            <v>0</v>
          </cell>
          <cell r="G474">
            <v>0</v>
          </cell>
        </row>
        <row r="475">
          <cell r="A475" t="str">
            <v>8,6,1,2</v>
          </cell>
          <cell r="B475" t="str">
            <v>CONEXIÓN CON SOLDADURA EXOTÉRMICA TIPO GT CABLE 2/0AWG Y PÓLVORA Nº115</v>
          </cell>
          <cell r="C475" t="str">
            <v>UN</v>
          </cell>
          <cell r="D475">
            <v>0</v>
          </cell>
          <cell r="E475">
            <v>21641.640000000003</v>
          </cell>
          <cell r="F475">
            <v>0</v>
          </cell>
          <cell r="G475">
            <v>0</v>
          </cell>
        </row>
        <row r="476">
          <cell r="A476" t="str">
            <v>8,6,1,3</v>
          </cell>
          <cell r="B476" t="str">
            <v>CAMARA DE INSPECCION EN MAMPOSTERIA DE 30X30X30 CMS. INCLUYE MARCO METALICO Y TAPA FUNDIDA EN CONCRETO</v>
          </cell>
          <cell r="C476" t="str">
            <v>UN</v>
          </cell>
          <cell r="D476">
            <v>0</v>
          </cell>
          <cell r="E476">
            <v>129986.67</v>
          </cell>
          <cell r="F476">
            <v>0</v>
          </cell>
          <cell r="G476">
            <v>0</v>
          </cell>
        </row>
        <row r="477">
          <cell r="A477" t="str">
            <v>8,6,1,4</v>
          </cell>
          <cell r="B477" t="str">
            <v>VARILLAS DE COBRE PURO DE ×5/8" X 8'(2.44 MTS).</v>
          </cell>
          <cell r="C477" t="str">
            <v>UN</v>
          </cell>
          <cell r="D477">
            <v>0</v>
          </cell>
          <cell r="E477">
            <v>143290.18</v>
          </cell>
          <cell r="F477">
            <v>0</v>
          </cell>
          <cell r="G477">
            <v>0</v>
          </cell>
        </row>
        <row r="478">
          <cell r="A478">
            <v>8.6999999999999993</v>
          </cell>
          <cell r="B478" t="str">
            <v>PUESTOS DE TRABAJO VOZ Y DATOS</v>
          </cell>
          <cell r="C478">
            <v>0</v>
          </cell>
          <cell r="D478">
            <v>0</v>
          </cell>
          <cell r="E478">
            <v>0</v>
          </cell>
          <cell r="F478">
            <v>0</v>
          </cell>
          <cell r="G478">
            <v>0</v>
          </cell>
        </row>
        <row r="479">
          <cell r="A479" t="str">
            <v>8,7,1,1</v>
          </cell>
          <cell r="B479" t="str">
            <v>Puntos de Voz Y Datos puestos, (1 voz (azul), 1 datos (rojo),. Incluye toma y modulos RJ45 doble cat 6A COLOR BLANCO,cajas galvanizada, accesorios, suplemento o troquel, marquillas y certificación CAT 6A.</v>
          </cell>
          <cell r="C479" t="str">
            <v>UN</v>
          </cell>
          <cell r="D479">
            <v>0</v>
          </cell>
          <cell r="E479">
            <v>102117.79</v>
          </cell>
          <cell r="F479">
            <v>0</v>
          </cell>
          <cell r="G479">
            <v>0</v>
          </cell>
        </row>
        <row r="480">
          <cell r="A480" t="str">
            <v>8,7,1,2</v>
          </cell>
          <cell r="B480" t="str">
            <v>Suministro e instalación de cable UTP 24 AWG (CMR) CAT 6A con separador cross filled, y marquillado.</v>
          </cell>
          <cell r="C480" t="str">
            <v>ML</v>
          </cell>
          <cell r="D480">
            <v>0</v>
          </cell>
          <cell r="E480">
            <v>10440.07</v>
          </cell>
          <cell r="F480">
            <v>0</v>
          </cell>
          <cell r="G480">
            <v>0</v>
          </cell>
        </row>
        <row r="481">
          <cell r="A481" t="str">
            <v>8,7,1,3</v>
          </cell>
          <cell r="B481" t="str">
            <v xml:space="preserve">Gabinete cerrado de Comunicaciones (rack cerrado) para datos y comunicaciones. Incluye gabinete con puertas delantera y trasera y tapas laterales desmontables, 2 ventiladores,  multitoma con 2 salidas dobles tierra aislada y supresor de picos. Incluye organizadores horizontales y verticales </v>
          </cell>
          <cell r="C481" t="str">
            <v>UN</v>
          </cell>
          <cell r="D481">
            <v>0</v>
          </cell>
          <cell r="E481">
            <v>1072493.3599999999</v>
          </cell>
          <cell r="F481">
            <v>0</v>
          </cell>
          <cell r="G481">
            <v>0</v>
          </cell>
        </row>
        <row r="482">
          <cell r="A482" t="str">
            <v>8,7,1,4</v>
          </cell>
          <cell r="B482" t="str">
            <v>Suministro e instalación de patch cord para datos en rack FTP cat 6A ensamblado en fábrica del color rojo o que indique la interventoría, (de 2 a 5 PIES) centro computo</v>
          </cell>
          <cell r="C482" t="str">
            <v>UN</v>
          </cell>
          <cell r="D482">
            <v>0</v>
          </cell>
          <cell r="E482">
            <v>42875.07</v>
          </cell>
          <cell r="F482">
            <v>0</v>
          </cell>
          <cell r="G482">
            <v>0</v>
          </cell>
        </row>
        <row r="483">
          <cell r="A483" t="str">
            <v>8,7,1,5</v>
          </cell>
          <cell r="B483" t="str">
            <v>Suministro e instalación de patch cord para datos en puestos de trabajo cat 6A ensamblado en fábrica de color rojo o que indique la interventoría, de 10 PIES</v>
          </cell>
          <cell r="C483" t="str">
            <v>UN</v>
          </cell>
          <cell r="D483">
            <v>0</v>
          </cell>
          <cell r="E483">
            <v>49011.55</v>
          </cell>
          <cell r="F483">
            <v>0</v>
          </cell>
          <cell r="G483">
            <v>0</v>
          </cell>
        </row>
        <row r="484">
          <cell r="A484" t="str">
            <v>8,7,1,6</v>
          </cell>
          <cell r="B484" t="str">
            <v>Suministro e instalación de patch cord para voz en rack FTP cat 6A ensamblado en fábrica del color azul o que indique la interventoría, (de 2 a 5 PIES) centro computo</v>
          </cell>
          <cell r="C484" t="str">
            <v>UN</v>
          </cell>
          <cell r="D484">
            <v>0</v>
          </cell>
          <cell r="E484">
            <v>42875.07</v>
          </cell>
          <cell r="F484">
            <v>0</v>
          </cell>
          <cell r="G484">
            <v>0</v>
          </cell>
        </row>
        <row r="485">
          <cell r="A485" t="str">
            <v>8,7,1,7</v>
          </cell>
          <cell r="B485" t="str">
            <v>Suministro e instalación de patch cord para voz en puestos de trabajo cat 6A ensamblado en fábrica de color azul o que indique la interventoría, de 10 PIES</v>
          </cell>
          <cell r="C485" t="str">
            <v>ML</v>
          </cell>
          <cell r="D485">
            <v>0</v>
          </cell>
          <cell r="E485">
            <v>49011.55</v>
          </cell>
          <cell r="F485">
            <v>0</v>
          </cell>
          <cell r="G485">
            <v>0</v>
          </cell>
        </row>
        <row r="486">
          <cell r="A486" t="str">
            <v>8,7,1,8</v>
          </cell>
          <cell r="B486" t="str">
            <v>Suministro e instalacion y conexión en rack, de patch panel de 24 puertos CAT 6 A con organizador posterior de datos</v>
          </cell>
          <cell r="C486" t="str">
            <v>UN</v>
          </cell>
          <cell r="D486">
            <v>0</v>
          </cell>
          <cell r="E486">
            <v>1031984.14</v>
          </cell>
          <cell r="F486">
            <v>0</v>
          </cell>
          <cell r="G486">
            <v>0</v>
          </cell>
        </row>
        <row r="487">
          <cell r="A487" t="str">
            <v>8,7,1,9</v>
          </cell>
          <cell r="B487" t="str">
            <v>Suministro e instalacion y conexión en rack, de patch panel de 24 puertos CAT 6 A con organizador posterior de voz</v>
          </cell>
          <cell r="C487" t="str">
            <v>UN</v>
          </cell>
          <cell r="D487">
            <v>0</v>
          </cell>
          <cell r="E487">
            <v>1031984.14</v>
          </cell>
          <cell r="F487">
            <v>0</v>
          </cell>
          <cell r="G487">
            <v>0</v>
          </cell>
        </row>
        <row r="488">
          <cell r="A488" t="str">
            <v>8,7,1,10</v>
          </cell>
          <cell r="B488" t="str">
            <v>Suministro e instalación de SWITCH DE 24 PUERTOS</v>
          </cell>
          <cell r="C488" t="str">
            <v>UN</v>
          </cell>
          <cell r="D488">
            <v>0</v>
          </cell>
          <cell r="E488">
            <v>4170930.9499999997</v>
          </cell>
          <cell r="F488">
            <v>0</v>
          </cell>
          <cell r="G488">
            <v>0</v>
          </cell>
        </row>
        <row r="489">
          <cell r="A489" t="str">
            <v>8,7,1,11</v>
          </cell>
          <cell r="B489" t="str">
            <v>suministro e instalacion UPS DE 5 KVA MONOFASICA HOMOLOGADO CON AUTONOMIA DE 15 MINUTOS</v>
          </cell>
          <cell r="C489" t="str">
            <v>UN</v>
          </cell>
          <cell r="D489">
            <v>0</v>
          </cell>
          <cell r="E489">
            <v>5549256.7300000004</v>
          </cell>
          <cell r="F489">
            <v>0</v>
          </cell>
          <cell r="G489">
            <v>0</v>
          </cell>
        </row>
        <row r="490">
          <cell r="A490">
            <v>8.8000000000000007</v>
          </cell>
          <cell r="B490" t="str">
            <v>ASCENSOR</v>
          </cell>
          <cell r="C490">
            <v>0</v>
          </cell>
          <cell r="D490">
            <v>0</v>
          </cell>
          <cell r="E490">
            <v>0</v>
          </cell>
          <cell r="F490">
            <v>0</v>
          </cell>
          <cell r="G490">
            <v>0</v>
          </cell>
        </row>
        <row r="491">
          <cell r="A491" t="str">
            <v>8,8,1,1</v>
          </cell>
          <cell r="B491" t="str">
            <v>ASCENSOR PARA 3 PISOS A TODO COSTO, INCLUYE CUARTO DE MAQUINAS</v>
          </cell>
          <cell r="C491" t="str">
            <v>UN</v>
          </cell>
          <cell r="D491">
            <v>0</v>
          </cell>
          <cell r="E491">
            <v>95000000</v>
          </cell>
          <cell r="F491">
            <v>0</v>
          </cell>
          <cell r="G491">
            <v>0</v>
          </cell>
        </row>
        <row r="492">
          <cell r="A492">
            <v>0</v>
          </cell>
          <cell r="B492">
            <v>0</v>
          </cell>
          <cell r="C492">
            <v>0</v>
          </cell>
          <cell r="D492">
            <v>0</v>
          </cell>
          <cell r="E492">
            <v>0</v>
          </cell>
          <cell r="F492">
            <v>0</v>
          </cell>
          <cell r="G492">
            <v>0</v>
          </cell>
        </row>
        <row r="493">
          <cell r="A493">
            <v>9</v>
          </cell>
          <cell r="B493" t="str">
            <v>PAÑETES</v>
          </cell>
          <cell r="C493">
            <v>0</v>
          </cell>
          <cell r="D493">
            <v>0</v>
          </cell>
          <cell r="E493">
            <v>0</v>
          </cell>
          <cell r="F493">
            <v>0</v>
          </cell>
          <cell r="G493">
            <v>0</v>
          </cell>
        </row>
        <row r="494">
          <cell r="A494">
            <v>9.1</v>
          </cell>
          <cell r="B494" t="str">
            <v>SOBRE MUROS</v>
          </cell>
          <cell r="C494">
            <v>0</v>
          </cell>
          <cell r="D494">
            <v>0</v>
          </cell>
          <cell r="E494">
            <v>0</v>
          </cell>
          <cell r="F494">
            <v>0</v>
          </cell>
          <cell r="G494">
            <v>0</v>
          </cell>
        </row>
        <row r="495">
          <cell r="A495" t="str">
            <v>9,1,1</v>
          </cell>
          <cell r="B495" t="str">
            <v>PAÑETE IMPERMEABILIZADO INTEGRALMENTE</v>
          </cell>
          <cell r="C495" t="str">
            <v>M2</v>
          </cell>
          <cell r="D495">
            <v>0</v>
          </cell>
          <cell r="E495">
            <v>19188.02</v>
          </cell>
          <cell r="F495">
            <v>0</v>
          </cell>
          <cell r="G495">
            <v>0</v>
          </cell>
        </row>
        <row r="496">
          <cell r="A496" t="str">
            <v>9,1,2</v>
          </cell>
          <cell r="B496" t="str">
            <v>PAÑETES LISOS INTERIORES PARA MUROS</v>
          </cell>
          <cell r="C496" t="str">
            <v>M2</v>
          </cell>
          <cell r="D496">
            <v>0</v>
          </cell>
          <cell r="E496">
            <v>13102.609999999999</v>
          </cell>
          <cell r="F496">
            <v>0</v>
          </cell>
          <cell r="G496">
            <v>0</v>
          </cell>
        </row>
        <row r="497">
          <cell r="A497" t="str">
            <v>9,1,3</v>
          </cell>
          <cell r="B497" t="str">
            <v>PAÑETES LISOS EXTERIORES</v>
          </cell>
          <cell r="C497" t="str">
            <v>M2</v>
          </cell>
          <cell r="D497">
            <v>0</v>
          </cell>
          <cell r="E497">
            <v>13596.36</v>
          </cell>
          <cell r="F497">
            <v>0</v>
          </cell>
          <cell r="G497">
            <v>0</v>
          </cell>
        </row>
        <row r="498">
          <cell r="A498" t="str">
            <v>9,1,4</v>
          </cell>
          <cell r="B498" t="str">
            <v>OTROS</v>
          </cell>
          <cell r="C498">
            <v>0</v>
          </cell>
          <cell r="D498">
            <v>0</v>
          </cell>
          <cell r="E498">
            <v>0</v>
          </cell>
          <cell r="F498">
            <v>0</v>
          </cell>
          <cell r="G498">
            <v>0</v>
          </cell>
        </row>
        <row r="499">
          <cell r="A499">
            <v>9.1999999999999993</v>
          </cell>
          <cell r="B499" t="str">
            <v>BAJO PLACAS</v>
          </cell>
          <cell r="C499">
            <v>0</v>
          </cell>
          <cell r="D499">
            <v>0</v>
          </cell>
          <cell r="E499">
            <v>0</v>
          </cell>
          <cell r="F499">
            <v>0</v>
          </cell>
          <cell r="G499">
            <v>0</v>
          </cell>
        </row>
        <row r="500">
          <cell r="A500" t="str">
            <v>9,2,1</v>
          </cell>
          <cell r="B500" t="str">
            <v>PAÑETES LISOS BAJO PLACAS</v>
          </cell>
          <cell r="C500" t="str">
            <v>M2</v>
          </cell>
          <cell r="D500">
            <v>0</v>
          </cell>
          <cell r="E500">
            <v>12272.76</v>
          </cell>
          <cell r="F500">
            <v>0</v>
          </cell>
          <cell r="G500">
            <v>0</v>
          </cell>
        </row>
        <row r="501">
          <cell r="A501" t="str">
            <v>9,2,2</v>
          </cell>
          <cell r="B501" t="str">
            <v>PAÑETES LISOS BAJO MALLA</v>
          </cell>
          <cell r="C501" t="str">
            <v>M2</v>
          </cell>
          <cell r="D501">
            <v>0</v>
          </cell>
          <cell r="E501">
            <v>0</v>
          </cell>
          <cell r="F501">
            <v>0</v>
          </cell>
          <cell r="G501">
            <v>0</v>
          </cell>
        </row>
        <row r="502">
          <cell r="A502" t="str">
            <v>9,2,3</v>
          </cell>
          <cell r="B502" t="str">
            <v>OTROS</v>
          </cell>
          <cell r="C502">
            <v>0</v>
          </cell>
          <cell r="D502">
            <v>0</v>
          </cell>
          <cell r="E502">
            <v>0</v>
          </cell>
          <cell r="F502">
            <v>0</v>
          </cell>
          <cell r="G502">
            <v>0</v>
          </cell>
        </row>
        <row r="503">
          <cell r="A503">
            <v>0</v>
          </cell>
          <cell r="B503">
            <v>0</v>
          </cell>
          <cell r="C503">
            <v>0</v>
          </cell>
          <cell r="D503">
            <v>0</v>
          </cell>
          <cell r="E503">
            <v>0</v>
          </cell>
          <cell r="F503">
            <v>0</v>
          </cell>
          <cell r="G503">
            <v>0</v>
          </cell>
        </row>
        <row r="504">
          <cell r="A504">
            <v>0</v>
          </cell>
          <cell r="B504">
            <v>0</v>
          </cell>
          <cell r="C504">
            <v>0</v>
          </cell>
          <cell r="D504">
            <v>0</v>
          </cell>
          <cell r="E504">
            <v>0</v>
          </cell>
          <cell r="F504">
            <v>0</v>
          </cell>
          <cell r="G504">
            <v>0</v>
          </cell>
        </row>
        <row r="505">
          <cell r="A505">
            <v>10</v>
          </cell>
          <cell r="B505" t="str">
            <v>PISOS</v>
          </cell>
          <cell r="C505">
            <v>0</v>
          </cell>
          <cell r="D505">
            <v>0</v>
          </cell>
          <cell r="E505">
            <v>0</v>
          </cell>
          <cell r="F505">
            <v>0</v>
          </cell>
          <cell r="G505">
            <v>0</v>
          </cell>
        </row>
        <row r="506">
          <cell r="A506">
            <v>10.1</v>
          </cell>
          <cell r="B506" t="str">
            <v>BASES PISOS Y AFINADOS</v>
          </cell>
          <cell r="C506">
            <v>0</v>
          </cell>
          <cell r="D506">
            <v>0</v>
          </cell>
          <cell r="E506">
            <v>0</v>
          </cell>
          <cell r="F506">
            <v>0</v>
          </cell>
          <cell r="G506">
            <v>0</v>
          </cell>
        </row>
        <row r="507">
          <cell r="A507" t="str">
            <v>10,1,1</v>
          </cell>
          <cell r="B507" t="str">
            <v>CONCRETO BASE MUEBLES</v>
          </cell>
          <cell r="C507" t="str">
            <v>M2</v>
          </cell>
          <cell r="D507">
            <v>0</v>
          </cell>
          <cell r="E507">
            <v>31399.730000000003</v>
          </cell>
          <cell r="F507">
            <v>0</v>
          </cell>
          <cell r="G507">
            <v>0</v>
          </cell>
        </row>
        <row r="508">
          <cell r="A508" t="str">
            <v>10,1,2</v>
          </cell>
          <cell r="B508" t="str">
            <v>ALISTADO PISOS PARA VINISOL Y ALFOMBRA</v>
          </cell>
          <cell r="C508" t="str">
            <v>M2</v>
          </cell>
          <cell r="D508">
            <v>0</v>
          </cell>
          <cell r="E508">
            <v>0</v>
          </cell>
          <cell r="F508">
            <v>0</v>
          </cell>
          <cell r="G508">
            <v>0</v>
          </cell>
        </row>
        <row r="509">
          <cell r="A509" t="str">
            <v>10,1,3</v>
          </cell>
          <cell r="B509" t="str">
            <v>MORTERO DE PEGA PARA PISOS EN BALDOSÍN DE GRANITO</v>
          </cell>
          <cell r="C509" t="str">
            <v>M2</v>
          </cell>
          <cell r="D509">
            <v>0</v>
          </cell>
          <cell r="E509">
            <v>11684.380000000001</v>
          </cell>
          <cell r="F509">
            <v>0</v>
          </cell>
          <cell r="G509">
            <v>0</v>
          </cell>
        </row>
        <row r="510">
          <cell r="A510" t="str">
            <v>10,1,4</v>
          </cell>
          <cell r="B510" t="str">
            <v>MORTERO AFINADO PARA PISOS</v>
          </cell>
          <cell r="C510" t="str">
            <v>M2</v>
          </cell>
          <cell r="D510">
            <v>0</v>
          </cell>
          <cell r="E510">
            <v>20567.39</v>
          </cell>
          <cell r="F510">
            <v>0</v>
          </cell>
          <cell r="G510">
            <v>0</v>
          </cell>
        </row>
        <row r="511">
          <cell r="A511" t="str">
            <v>10,1,5</v>
          </cell>
          <cell r="B511" t="str">
            <v>CEMENTO ENDURECIDO</v>
          </cell>
          <cell r="C511" t="str">
            <v>M2</v>
          </cell>
          <cell r="D511">
            <v>0</v>
          </cell>
          <cell r="E511">
            <v>0</v>
          </cell>
          <cell r="F511">
            <v>0</v>
          </cell>
          <cell r="G511">
            <v>0</v>
          </cell>
        </row>
        <row r="512">
          <cell r="A512" t="str">
            <v>10,1,6</v>
          </cell>
          <cell r="B512" t="str">
            <v>CONCRETO ESTAMPADO (Acabado estampado para las placas de rampas).</v>
          </cell>
          <cell r="C512" t="str">
            <v>M2</v>
          </cell>
          <cell r="D512">
            <v>0</v>
          </cell>
          <cell r="E512">
            <v>39730.870000000003</v>
          </cell>
          <cell r="F512">
            <v>0</v>
          </cell>
          <cell r="G512">
            <v>0</v>
          </cell>
        </row>
        <row r="513">
          <cell r="A513">
            <v>10.199999999999999</v>
          </cell>
          <cell r="B513" t="str">
            <v>ACABADOS PISOS</v>
          </cell>
          <cell r="C513">
            <v>0</v>
          </cell>
          <cell r="D513">
            <v>0</v>
          </cell>
          <cell r="E513">
            <v>0</v>
          </cell>
          <cell r="F513">
            <v>0</v>
          </cell>
          <cell r="G513">
            <v>0</v>
          </cell>
        </row>
        <row r="514">
          <cell r="A514" t="str">
            <v>10,2,1</v>
          </cell>
          <cell r="B514" t="str">
            <v>EN CERAMICA</v>
          </cell>
          <cell r="C514">
            <v>0</v>
          </cell>
          <cell r="D514">
            <v>0</v>
          </cell>
          <cell r="E514">
            <v>0</v>
          </cell>
          <cell r="F514">
            <v>0</v>
          </cell>
          <cell r="G514">
            <v>0</v>
          </cell>
        </row>
        <row r="515">
          <cell r="A515" t="str">
            <v>10,2,1,1</v>
          </cell>
          <cell r="B515" t="str">
            <v>Gres porcelanizado</v>
          </cell>
          <cell r="C515" t="str">
            <v>M2</v>
          </cell>
          <cell r="D515">
            <v>0</v>
          </cell>
          <cell r="E515">
            <v>0</v>
          </cell>
          <cell r="F515">
            <v>0</v>
          </cell>
          <cell r="G515">
            <v>0</v>
          </cell>
        </row>
        <row r="516">
          <cell r="A516" t="str">
            <v>10,2,1,2</v>
          </cell>
          <cell r="B516" t="str">
            <v>Duropiso</v>
          </cell>
          <cell r="C516" t="str">
            <v>M2</v>
          </cell>
          <cell r="D516">
            <v>0</v>
          </cell>
          <cell r="E516">
            <v>0</v>
          </cell>
          <cell r="F516">
            <v>0</v>
          </cell>
          <cell r="G516">
            <v>0</v>
          </cell>
        </row>
        <row r="517">
          <cell r="A517" t="str">
            <v>10,2,1,3</v>
          </cell>
          <cell r="B517" t="str">
            <v>Ceramica 20 x 20 trafico 4</v>
          </cell>
          <cell r="C517" t="str">
            <v>M2</v>
          </cell>
          <cell r="D517">
            <v>0</v>
          </cell>
          <cell r="E517">
            <v>35420.89</v>
          </cell>
          <cell r="F517">
            <v>0</v>
          </cell>
          <cell r="G517">
            <v>0</v>
          </cell>
        </row>
        <row r="518">
          <cell r="A518" t="str">
            <v>10,2,1,4</v>
          </cell>
          <cell r="B518" t="str">
            <v>Ceramica 30 x 30 Trafico 4</v>
          </cell>
          <cell r="C518" t="str">
            <v>M2</v>
          </cell>
          <cell r="D518">
            <v>0</v>
          </cell>
          <cell r="E518">
            <v>0</v>
          </cell>
          <cell r="F518">
            <v>0</v>
          </cell>
          <cell r="G518">
            <v>0</v>
          </cell>
        </row>
        <row r="519">
          <cell r="A519" t="str">
            <v>10,2,2</v>
          </cell>
          <cell r="B519" t="str">
            <v>EN ARCILLA Y GRES</v>
          </cell>
          <cell r="C519">
            <v>0</v>
          </cell>
          <cell r="D519">
            <v>0</v>
          </cell>
          <cell r="E519">
            <v>0</v>
          </cell>
          <cell r="F519">
            <v>0</v>
          </cell>
          <cell r="G519">
            <v>0</v>
          </cell>
        </row>
        <row r="520">
          <cell r="A520" t="str">
            <v>10,2,2,1</v>
          </cell>
          <cell r="B520" t="str">
            <v>Tablón cuarto 26</v>
          </cell>
          <cell r="C520" t="str">
            <v>M2</v>
          </cell>
          <cell r="D520">
            <v>0</v>
          </cell>
          <cell r="E520">
            <v>0</v>
          </cell>
          <cell r="F520">
            <v>0</v>
          </cell>
          <cell r="G520">
            <v>0</v>
          </cell>
        </row>
        <row r="521">
          <cell r="A521" t="str">
            <v>10,2,2,2</v>
          </cell>
          <cell r="B521" t="str">
            <v>Tablón de 20 x 20</v>
          </cell>
          <cell r="C521" t="str">
            <v>M2</v>
          </cell>
          <cell r="D521">
            <v>0</v>
          </cell>
          <cell r="E521">
            <v>0</v>
          </cell>
          <cell r="F521">
            <v>0</v>
          </cell>
          <cell r="G521">
            <v>0</v>
          </cell>
        </row>
        <row r="522">
          <cell r="A522" t="str">
            <v>10,2,2,3</v>
          </cell>
          <cell r="B522" t="str">
            <v>Tablón de 30 x 30</v>
          </cell>
          <cell r="C522" t="str">
            <v>M2</v>
          </cell>
          <cell r="D522">
            <v>0</v>
          </cell>
          <cell r="E522">
            <v>35248.93</v>
          </cell>
          <cell r="F522">
            <v>0</v>
          </cell>
          <cell r="G522">
            <v>0</v>
          </cell>
        </row>
        <row r="523">
          <cell r="A523" t="str">
            <v>10,2,3</v>
          </cell>
          <cell r="B523" t="str">
            <v>ADOQUINES</v>
          </cell>
          <cell r="C523">
            <v>0</v>
          </cell>
          <cell r="D523">
            <v>0</v>
          </cell>
          <cell r="E523">
            <v>0</v>
          </cell>
          <cell r="F523">
            <v>0</v>
          </cell>
          <cell r="G523">
            <v>0</v>
          </cell>
        </row>
        <row r="524">
          <cell r="A524" t="str">
            <v>10,2,3,1</v>
          </cell>
          <cell r="B524" t="str">
            <v>De concreto</v>
          </cell>
          <cell r="C524" t="str">
            <v>M2</v>
          </cell>
          <cell r="D524">
            <v>0</v>
          </cell>
          <cell r="E524">
            <v>0</v>
          </cell>
          <cell r="F524">
            <v>0</v>
          </cell>
          <cell r="G524">
            <v>0</v>
          </cell>
        </row>
        <row r="525">
          <cell r="A525" t="str">
            <v>10,2,3,2</v>
          </cell>
          <cell r="B525" t="str">
            <v>De arcilla</v>
          </cell>
          <cell r="C525" t="str">
            <v>M2</v>
          </cell>
          <cell r="D525">
            <v>0</v>
          </cell>
          <cell r="E525">
            <v>0</v>
          </cell>
          <cell r="F525">
            <v>0</v>
          </cell>
          <cell r="G525">
            <v>0</v>
          </cell>
        </row>
        <row r="526">
          <cell r="A526" t="str">
            <v>10,2,4</v>
          </cell>
          <cell r="B526" t="str">
            <v>GRANITOS Y MARMOLES</v>
          </cell>
          <cell r="C526">
            <v>0</v>
          </cell>
          <cell r="D526">
            <v>0</v>
          </cell>
          <cell r="E526">
            <v>0</v>
          </cell>
          <cell r="F526">
            <v>0</v>
          </cell>
          <cell r="G526">
            <v>0</v>
          </cell>
        </row>
        <row r="527">
          <cell r="A527" t="str">
            <v>10,2,4,1</v>
          </cell>
          <cell r="B527" t="str">
            <v>Baldosín de granito vibroprensado 30 x 30, pulido, tipo ALFA BH5 (incluye alistado)</v>
          </cell>
          <cell r="C527" t="str">
            <v>M2</v>
          </cell>
          <cell r="D527">
            <v>0</v>
          </cell>
          <cell r="E527">
            <v>79009.030000000013</v>
          </cell>
          <cell r="F527">
            <v>0</v>
          </cell>
          <cell r="G527">
            <v>0</v>
          </cell>
        </row>
        <row r="528">
          <cell r="A528" t="str">
            <v>10,2,4,2</v>
          </cell>
          <cell r="B528" t="str">
            <v>Granito pulido</v>
          </cell>
          <cell r="C528" t="str">
            <v>M2</v>
          </cell>
          <cell r="D528">
            <v>0</v>
          </cell>
          <cell r="E528">
            <v>29701.799999999996</v>
          </cell>
          <cell r="F528">
            <v>0</v>
          </cell>
          <cell r="G528">
            <v>0</v>
          </cell>
        </row>
        <row r="529">
          <cell r="A529" t="str">
            <v>10,2,4,3</v>
          </cell>
          <cell r="B529" t="str">
            <v>Gravilla  lavada</v>
          </cell>
          <cell r="C529" t="str">
            <v>M2</v>
          </cell>
          <cell r="D529">
            <v>0</v>
          </cell>
          <cell r="E529">
            <v>71173.12999999999</v>
          </cell>
          <cell r="F529">
            <v>0</v>
          </cell>
          <cell r="G529">
            <v>0</v>
          </cell>
        </row>
        <row r="530">
          <cell r="A530" t="str">
            <v>10,2,4,4</v>
          </cell>
          <cell r="B530" t="str">
            <v>Baldosín de granito vibroprensado 33 x 33, pulido (incluye alistado)</v>
          </cell>
          <cell r="C530" t="str">
            <v>M2</v>
          </cell>
          <cell r="D530">
            <v>0</v>
          </cell>
          <cell r="E530">
            <v>22426.69</v>
          </cell>
          <cell r="F530">
            <v>0</v>
          </cell>
          <cell r="G530">
            <v>0</v>
          </cell>
        </row>
        <row r="531">
          <cell r="A531" t="str">
            <v>10,2,5</v>
          </cell>
          <cell r="B531" t="str">
            <v>SINTETICOS</v>
          </cell>
          <cell r="C531">
            <v>0</v>
          </cell>
          <cell r="D531">
            <v>0</v>
          </cell>
          <cell r="E531">
            <v>0</v>
          </cell>
          <cell r="F531">
            <v>0</v>
          </cell>
          <cell r="G531">
            <v>0</v>
          </cell>
        </row>
        <row r="532">
          <cell r="A532" t="str">
            <v>10,2,5,1</v>
          </cell>
          <cell r="B532" t="str">
            <v>Vinisol de alto tráfico de 3 mm</v>
          </cell>
          <cell r="C532" t="str">
            <v>M2</v>
          </cell>
          <cell r="D532">
            <v>0</v>
          </cell>
          <cell r="E532">
            <v>0</v>
          </cell>
          <cell r="F532">
            <v>0</v>
          </cell>
          <cell r="G532">
            <v>0</v>
          </cell>
        </row>
        <row r="533">
          <cell r="A533" t="str">
            <v>10,2,5,2</v>
          </cell>
          <cell r="B533" t="str">
            <v>Emeflex alto tráfico</v>
          </cell>
          <cell r="C533" t="str">
            <v>M2</v>
          </cell>
          <cell r="D533">
            <v>0</v>
          </cell>
          <cell r="E533">
            <v>0</v>
          </cell>
          <cell r="F533">
            <v>0</v>
          </cell>
          <cell r="G533">
            <v>0</v>
          </cell>
        </row>
        <row r="534">
          <cell r="A534" t="str">
            <v>10,2,6</v>
          </cell>
          <cell r="B534" t="str">
            <v>ALFOMBRAS</v>
          </cell>
          <cell r="C534">
            <v>0</v>
          </cell>
          <cell r="D534">
            <v>0</v>
          </cell>
          <cell r="E534">
            <v>0</v>
          </cell>
          <cell r="F534">
            <v>0</v>
          </cell>
          <cell r="G534">
            <v>0</v>
          </cell>
        </row>
        <row r="535">
          <cell r="A535" t="str">
            <v>10,2,6,1</v>
          </cell>
          <cell r="B535" t="str">
            <v>Alfombra argollada alto tráfico</v>
          </cell>
          <cell r="C535" t="str">
            <v>M2</v>
          </cell>
          <cell r="D535">
            <v>0</v>
          </cell>
          <cell r="E535">
            <v>0</v>
          </cell>
          <cell r="F535">
            <v>0</v>
          </cell>
          <cell r="G535">
            <v>0</v>
          </cell>
        </row>
        <row r="536">
          <cell r="A536" t="str">
            <v>10,2,7</v>
          </cell>
          <cell r="B536" t="str">
            <v>EN MADERA</v>
          </cell>
          <cell r="C536">
            <v>0</v>
          </cell>
          <cell r="D536">
            <v>0</v>
          </cell>
          <cell r="E536">
            <v>0</v>
          </cell>
          <cell r="F536">
            <v>0</v>
          </cell>
          <cell r="G536">
            <v>0</v>
          </cell>
        </row>
        <row r="537">
          <cell r="A537" t="str">
            <v>10,2,7,1</v>
          </cell>
          <cell r="B537" t="str">
            <v>Triplex estructural para escenario</v>
          </cell>
          <cell r="C537" t="str">
            <v>M2</v>
          </cell>
          <cell r="D537">
            <v>0</v>
          </cell>
          <cell r="E537">
            <v>0</v>
          </cell>
          <cell r="F537">
            <v>0</v>
          </cell>
          <cell r="G537">
            <v>0</v>
          </cell>
        </row>
        <row r="538">
          <cell r="A538" t="str">
            <v>10,2,8</v>
          </cell>
          <cell r="B538" t="str">
            <v>OTROS</v>
          </cell>
          <cell r="C538">
            <v>0</v>
          </cell>
          <cell r="D538">
            <v>0</v>
          </cell>
          <cell r="E538">
            <v>0</v>
          </cell>
          <cell r="F538">
            <v>0</v>
          </cell>
          <cell r="G538">
            <v>0</v>
          </cell>
        </row>
        <row r="539">
          <cell r="A539">
            <v>10.3</v>
          </cell>
          <cell r="B539" t="str">
            <v>GUARDAESCOBAS</v>
          </cell>
          <cell r="C539">
            <v>0</v>
          </cell>
          <cell r="D539">
            <v>0</v>
          </cell>
          <cell r="E539">
            <v>0</v>
          </cell>
          <cell r="F539">
            <v>0</v>
          </cell>
          <cell r="G539">
            <v>0</v>
          </cell>
        </row>
        <row r="540">
          <cell r="A540" t="str">
            <v>10,3,1</v>
          </cell>
          <cell r="B540" t="str">
            <v>EN ARCILLA Y GRES</v>
          </cell>
          <cell r="C540">
            <v>0</v>
          </cell>
          <cell r="D540">
            <v>0</v>
          </cell>
          <cell r="E540">
            <v>0</v>
          </cell>
          <cell r="F540">
            <v>0</v>
          </cell>
          <cell r="G540">
            <v>0</v>
          </cell>
        </row>
        <row r="541">
          <cell r="A541" t="str">
            <v>10,3,1,1</v>
          </cell>
          <cell r="B541" t="str">
            <v>Tablón cuarto 26</v>
          </cell>
          <cell r="C541" t="str">
            <v>ML</v>
          </cell>
          <cell r="D541">
            <v>0</v>
          </cell>
          <cell r="E541">
            <v>11005.710000000001</v>
          </cell>
          <cell r="F541">
            <v>0</v>
          </cell>
          <cell r="G541">
            <v>0</v>
          </cell>
        </row>
        <row r="542">
          <cell r="A542" t="str">
            <v>10,3,2</v>
          </cell>
          <cell r="B542" t="str">
            <v>GRANITOS Y MARMOLES</v>
          </cell>
          <cell r="C542">
            <v>0</v>
          </cell>
          <cell r="D542">
            <v>0</v>
          </cell>
          <cell r="E542">
            <v>0</v>
          </cell>
          <cell r="F542">
            <v>0</v>
          </cell>
          <cell r="G542">
            <v>0</v>
          </cell>
        </row>
        <row r="543">
          <cell r="A543" t="str">
            <v>10,3,2,1</v>
          </cell>
          <cell r="B543" t="str">
            <v>Zocalo de granito vibroprensado</v>
          </cell>
          <cell r="C543" t="str">
            <v>ML</v>
          </cell>
          <cell r="D543">
            <v>0</v>
          </cell>
          <cell r="E543">
            <v>18768.8</v>
          </cell>
          <cell r="F543">
            <v>0</v>
          </cell>
          <cell r="G543">
            <v>0</v>
          </cell>
        </row>
        <row r="544">
          <cell r="A544" t="str">
            <v>10,3,2,2</v>
          </cell>
          <cell r="B544" t="str">
            <v>Granito pulido</v>
          </cell>
          <cell r="C544" t="str">
            <v>ML</v>
          </cell>
          <cell r="D544">
            <v>0</v>
          </cell>
          <cell r="E544">
            <v>0</v>
          </cell>
          <cell r="F544">
            <v>0</v>
          </cell>
          <cell r="G544">
            <v>0</v>
          </cell>
        </row>
        <row r="545">
          <cell r="A545" t="str">
            <v>10,3,2,3</v>
          </cell>
          <cell r="B545" t="str">
            <v>Media caña en mortero</v>
          </cell>
          <cell r="C545" t="str">
            <v>ML</v>
          </cell>
          <cell r="D545">
            <v>0</v>
          </cell>
          <cell r="E545">
            <v>13234.800000000001</v>
          </cell>
          <cell r="F545">
            <v>0</v>
          </cell>
          <cell r="G545">
            <v>0</v>
          </cell>
        </row>
        <row r="546">
          <cell r="A546" t="str">
            <v>10,3,2,4</v>
          </cell>
          <cell r="B546" t="str">
            <v>Gravilla  lavada</v>
          </cell>
          <cell r="C546" t="str">
            <v>ML</v>
          </cell>
          <cell r="D546">
            <v>0</v>
          </cell>
          <cell r="E546">
            <v>0</v>
          </cell>
          <cell r="F546">
            <v>0</v>
          </cell>
          <cell r="G546">
            <v>0</v>
          </cell>
        </row>
        <row r="547">
          <cell r="A547" t="str">
            <v>10,3,2,5</v>
          </cell>
          <cell r="B547" t="str">
            <v>Media caña en gravilla lavada</v>
          </cell>
          <cell r="C547" t="str">
            <v>ML</v>
          </cell>
          <cell r="D547">
            <v>0</v>
          </cell>
          <cell r="E547">
            <v>27954.57</v>
          </cell>
          <cell r="F547">
            <v>0</v>
          </cell>
          <cell r="G547">
            <v>0</v>
          </cell>
        </row>
        <row r="548">
          <cell r="A548" t="str">
            <v>10,3,2,6</v>
          </cell>
          <cell r="B548" t="str">
            <v>Media caña en granito pulido</v>
          </cell>
          <cell r="C548" t="str">
            <v>ML</v>
          </cell>
          <cell r="D548">
            <v>0</v>
          </cell>
          <cell r="E548">
            <v>36852.17</v>
          </cell>
          <cell r="F548">
            <v>0</v>
          </cell>
          <cell r="G548">
            <v>0</v>
          </cell>
        </row>
        <row r="549">
          <cell r="A549" t="str">
            <v>10,3,3</v>
          </cell>
          <cell r="B549" t="str">
            <v>SINTETICOS</v>
          </cell>
          <cell r="C549">
            <v>0</v>
          </cell>
          <cell r="D549">
            <v>0</v>
          </cell>
          <cell r="E549">
            <v>0</v>
          </cell>
          <cell r="F549">
            <v>0</v>
          </cell>
          <cell r="G549">
            <v>0</v>
          </cell>
        </row>
        <row r="550">
          <cell r="A550" t="str">
            <v>10,3,3,1</v>
          </cell>
          <cell r="B550" t="str">
            <v>Vinisol de alto tráfico de 3 mm</v>
          </cell>
          <cell r="C550" t="str">
            <v>ML</v>
          </cell>
          <cell r="D550">
            <v>0</v>
          </cell>
          <cell r="E550">
            <v>0</v>
          </cell>
          <cell r="F550">
            <v>0</v>
          </cell>
          <cell r="G550">
            <v>0</v>
          </cell>
        </row>
        <row r="551">
          <cell r="A551" t="str">
            <v>10,3,3,2</v>
          </cell>
          <cell r="B551" t="str">
            <v>Emeflex alto tráfico</v>
          </cell>
          <cell r="C551" t="str">
            <v>ML</v>
          </cell>
          <cell r="D551">
            <v>0</v>
          </cell>
          <cell r="E551">
            <v>0</v>
          </cell>
          <cell r="F551">
            <v>0</v>
          </cell>
          <cell r="G551">
            <v>0</v>
          </cell>
        </row>
        <row r="552">
          <cell r="A552" t="str">
            <v>10,3,4</v>
          </cell>
          <cell r="B552" t="str">
            <v>EN MADERA</v>
          </cell>
          <cell r="C552">
            <v>0</v>
          </cell>
          <cell r="D552">
            <v>0</v>
          </cell>
          <cell r="E552">
            <v>0</v>
          </cell>
          <cell r="F552">
            <v>0</v>
          </cell>
          <cell r="G552">
            <v>0</v>
          </cell>
        </row>
        <row r="553">
          <cell r="A553" t="str">
            <v>10,3,4,1</v>
          </cell>
          <cell r="B553" t="str">
            <v>Cedro</v>
          </cell>
          <cell r="C553" t="str">
            <v>ML</v>
          </cell>
          <cell r="D553">
            <v>0</v>
          </cell>
          <cell r="E553">
            <v>0</v>
          </cell>
          <cell r="F553">
            <v>0</v>
          </cell>
          <cell r="G553">
            <v>0</v>
          </cell>
        </row>
        <row r="554">
          <cell r="A554" t="str">
            <v>10,3,5</v>
          </cell>
          <cell r="B554" t="str">
            <v>OTROS</v>
          </cell>
          <cell r="C554">
            <v>0</v>
          </cell>
          <cell r="D554">
            <v>0</v>
          </cell>
          <cell r="E554">
            <v>0</v>
          </cell>
          <cell r="F554">
            <v>0</v>
          </cell>
          <cell r="G554">
            <v>0</v>
          </cell>
        </row>
        <row r="555">
          <cell r="A555" t="str">
            <v>10,3,5,1</v>
          </cell>
          <cell r="B555" t="str">
            <v>Media caña en mortero</v>
          </cell>
          <cell r="C555" t="str">
            <v>ML</v>
          </cell>
          <cell r="D555">
            <v>0</v>
          </cell>
          <cell r="E555">
            <v>0</v>
          </cell>
          <cell r="F555">
            <v>0</v>
          </cell>
          <cell r="G555">
            <v>0</v>
          </cell>
        </row>
        <row r="556">
          <cell r="A556">
            <v>10.4</v>
          </cell>
          <cell r="B556" t="str">
            <v>GRADAS</v>
          </cell>
          <cell r="C556">
            <v>0</v>
          </cell>
          <cell r="D556">
            <v>0</v>
          </cell>
          <cell r="E556">
            <v>0</v>
          </cell>
          <cell r="F556">
            <v>0</v>
          </cell>
          <cell r="G556">
            <v>0</v>
          </cell>
        </row>
        <row r="557">
          <cell r="A557" t="str">
            <v>10,4,1</v>
          </cell>
          <cell r="B557" t="str">
            <v>EN GRANITO PULIDO</v>
          </cell>
          <cell r="C557" t="str">
            <v>ML</v>
          </cell>
          <cell r="D557">
            <v>0</v>
          </cell>
          <cell r="E557">
            <v>0</v>
          </cell>
          <cell r="F557">
            <v>0</v>
          </cell>
          <cell r="G557">
            <v>0</v>
          </cell>
        </row>
        <row r="558">
          <cell r="A558" t="str">
            <v>10,4,2</v>
          </cell>
          <cell r="B558" t="str">
            <v>EN GRAVILLA LAVADA</v>
          </cell>
          <cell r="C558" t="str">
            <v>ML</v>
          </cell>
          <cell r="D558">
            <v>0</v>
          </cell>
          <cell r="E558">
            <v>36499.53</v>
          </cell>
          <cell r="F558">
            <v>0</v>
          </cell>
          <cell r="G558">
            <v>0</v>
          </cell>
        </row>
        <row r="559">
          <cell r="A559" t="str">
            <v>10,4,3</v>
          </cell>
          <cell r="B559" t="str">
            <v>EN LADRILLO TOLETE</v>
          </cell>
          <cell r="C559" t="str">
            <v>ML</v>
          </cell>
          <cell r="D559">
            <v>0</v>
          </cell>
          <cell r="E559">
            <v>0</v>
          </cell>
          <cell r="F559">
            <v>0</v>
          </cell>
          <cell r="G559">
            <v>0</v>
          </cell>
        </row>
        <row r="560">
          <cell r="A560" t="str">
            <v>10,4,4</v>
          </cell>
          <cell r="B560" t="str">
            <v>EN TABLETA DE GRES</v>
          </cell>
          <cell r="C560" t="str">
            <v>ML</v>
          </cell>
          <cell r="D560">
            <v>0</v>
          </cell>
          <cell r="E560">
            <v>0</v>
          </cell>
          <cell r="F560">
            <v>0</v>
          </cell>
          <cell r="G560">
            <v>0</v>
          </cell>
        </row>
        <row r="561">
          <cell r="A561" t="str">
            <v>10,4,5</v>
          </cell>
          <cell r="B561" t="str">
            <v>EN CONCRETO</v>
          </cell>
          <cell r="C561" t="str">
            <v>ML</v>
          </cell>
          <cell r="D561">
            <v>0</v>
          </cell>
          <cell r="E561">
            <v>0</v>
          </cell>
          <cell r="F561">
            <v>0</v>
          </cell>
          <cell r="G561">
            <v>0</v>
          </cell>
        </row>
        <row r="562">
          <cell r="A562">
            <v>10.5</v>
          </cell>
          <cell r="B562" t="str">
            <v>CENEFAS, DILATACIONES, PERLANES Y OTROS</v>
          </cell>
          <cell r="C562">
            <v>0</v>
          </cell>
          <cell r="D562">
            <v>0</v>
          </cell>
          <cell r="E562">
            <v>0</v>
          </cell>
          <cell r="F562">
            <v>0</v>
          </cell>
          <cell r="G562">
            <v>0</v>
          </cell>
        </row>
        <row r="563">
          <cell r="A563" t="str">
            <v>10,5,1</v>
          </cell>
          <cell r="B563" t="str">
            <v>CENEFAS EN CONCRETO</v>
          </cell>
          <cell r="C563" t="str">
            <v>ML</v>
          </cell>
          <cell r="D563">
            <v>0</v>
          </cell>
          <cell r="E563">
            <v>0</v>
          </cell>
          <cell r="F563">
            <v>0</v>
          </cell>
          <cell r="G563">
            <v>0</v>
          </cell>
        </row>
        <row r="564">
          <cell r="A564" t="str">
            <v>10,5,2</v>
          </cell>
          <cell r="B564" t="str">
            <v>CENEFAS EN GRANITO PULIDO</v>
          </cell>
          <cell r="C564" t="str">
            <v>ML</v>
          </cell>
          <cell r="D564">
            <v>0</v>
          </cell>
          <cell r="E564">
            <v>0</v>
          </cell>
          <cell r="F564">
            <v>0</v>
          </cell>
          <cell r="G564">
            <v>0</v>
          </cell>
        </row>
        <row r="565">
          <cell r="A565" t="str">
            <v>10,5,3</v>
          </cell>
          <cell r="B565" t="str">
            <v>CENEFAS EN GRAVILLA LAVADA</v>
          </cell>
          <cell r="C565" t="str">
            <v>ML</v>
          </cell>
          <cell r="D565">
            <v>0</v>
          </cell>
          <cell r="E565">
            <v>23407.839999999997</v>
          </cell>
          <cell r="F565">
            <v>0</v>
          </cell>
          <cell r="G565">
            <v>0</v>
          </cell>
        </row>
        <row r="566">
          <cell r="A566" t="str">
            <v>10,5,4</v>
          </cell>
          <cell r="B566" t="str">
            <v>DILATACIONES EN CONCRETO</v>
          </cell>
          <cell r="C566" t="str">
            <v>ML</v>
          </cell>
          <cell r="D566">
            <v>0</v>
          </cell>
          <cell r="E566">
            <v>0</v>
          </cell>
          <cell r="F566">
            <v>0</v>
          </cell>
          <cell r="G566">
            <v>0</v>
          </cell>
        </row>
        <row r="567">
          <cell r="A567" t="str">
            <v>10,5,5</v>
          </cell>
          <cell r="B567" t="str">
            <v>DILATACIONES EN LADRILLO</v>
          </cell>
          <cell r="C567" t="str">
            <v>ML</v>
          </cell>
          <cell r="D567">
            <v>0</v>
          </cell>
          <cell r="E567">
            <v>0</v>
          </cell>
          <cell r="F567">
            <v>0</v>
          </cell>
          <cell r="G567">
            <v>0</v>
          </cell>
        </row>
        <row r="568">
          <cell r="A568">
            <v>0</v>
          </cell>
          <cell r="B568">
            <v>0</v>
          </cell>
          <cell r="C568">
            <v>0</v>
          </cell>
          <cell r="D568">
            <v>0</v>
          </cell>
          <cell r="E568">
            <v>0</v>
          </cell>
          <cell r="F568">
            <v>0</v>
          </cell>
          <cell r="G568">
            <v>0</v>
          </cell>
        </row>
        <row r="569">
          <cell r="A569">
            <v>0</v>
          </cell>
          <cell r="B569">
            <v>0</v>
          </cell>
          <cell r="C569">
            <v>0</v>
          </cell>
          <cell r="D569">
            <v>0</v>
          </cell>
          <cell r="E569">
            <v>0</v>
          </cell>
          <cell r="F569">
            <v>0</v>
          </cell>
          <cell r="G569">
            <v>0</v>
          </cell>
        </row>
        <row r="570">
          <cell r="A570">
            <v>11</v>
          </cell>
          <cell r="B570" t="str">
            <v>CUBIERTAS E IMPERMEABILIZACIONES</v>
          </cell>
          <cell r="C570">
            <v>0</v>
          </cell>
          <cell r="D570">
            <v>0</v>
          </cell>
          <cell r="E570">
            <v>0</v>
          </cell>
          <cell r="F570">
            <v>0</v>
          </cell>
          <cell r="G570">
            <v>79315667.831200004</v>
          </cell>
        </row>
        <row r="571">
          <cell r="A571">
            <v>11.1</v>
          </cell>
          <cell r="B571" t="str">
            <v>IMPERMEABILIZACIONES Y AISLAMIENTOS</v>
          </cell>
          <cell r="C571">
            <v>0</v>
          </cell>
          <cell r="D571">
            <v>0</v>
          </cell>
          <cell r="E571">
            <v>0</v>
          </cell>
          <cell r="F571">
            <v>0</v>
          </cell>
          <cell r="G571">
            <v>0</v>
          </cell>
        </row>
        <row r="572">
          <cell r="A572" t="str">
            <v>11,1,1</v>
          </cell>
          <cell r="B572" t="str">
            <v>AFINADO EN MORTERO DE PENDIENTE</v>
          </cell>
          <cell r="C572" t="str">
            <v>M2</v>
          </cell>
          <cell r="D572">
            <v>0</v>
          </cell>
          <cell r="E572">
            <v>19868.21</v>
          </cell>
          <cell r="F572">
            <v>0</v>
          </cell>
          <cell r="G572">
            <v>0</v>
          </cell>
        </row>
        <row r="573">
          <cell r="A573" t="str">
            <v>11,1,2</v>
          </cell>
          <cell r="B573" t="str">
            <v>MEDIA CAÑA EN MORTERO DE PENDIENTE</v>
          </cell>
          <cell r="C573" t="str">
            <v>ML</v>
          </cell>
          <cell r="D573">
            <v>0</v>
          </cell>
          <cell r="E573">
            <v>14226.53</v>
          </cell>
          <cell r="F573">
            <v>0</v>
          </cell>
          <cell r="G573">
            <v>0</v>
          </cell>
        </row>
        <row r="574">
          <cell r="A574" t="str">
            <v>11,1,3</v>
          </cell>
          <cell r="B574" t="str">
            <v>AFINADO VIGAS CANALES EN MORTERO (Incluye media caña)</v>
          </cell>
          <cell r="C574" t="str">
            <v>M2</v>
          </cell>
          <cell r="D574">
            <v>0</v>
          </cell>
          <cell r="E574">
            <v>34455.43</v>
          </cell>
          <cell r="F574">
            <v>0</v>
          </cell>
          <cell r="G574">
            <v>0</v>
          </cell>
        </row>
        <row r="575">
          <cell r="A575" t="str">
            <v>11,1,4</v>
          </cell>
          <cell r="B575" t="str">
            <v>MANTO ASFÁLTICO CON FOIL DE ALUMINIO</v>
          </cell>
          <cell r="C575" t="str">
            <v>M2</v>
          </cell>
          <cell r="D575">
            <v>0</v>
          </cell>
          <cell r="E575">
            <v>33016.910000000003</v>
          </cell>
          <cell r="F575">
            <v>0</v>
          </cell>
          <cell r="G575">
            <v>0</v>
          </cell>
        </row>
        <row r="576">
          <cell r="A576" t="str">
            <v>11,1,5</v>
          </cell>
          <cell r="B576" t="str">
            <v>MANTO ASFÁLTICO DE POLIETILENO</v>
          </cell>
          <cell r="C576" t="str">
            <v>M2</v>
          </cell>
          <cell r="D576">
            <v>0</v>
          </cell>
          <cell r="E576">
            <v>0</v>
          </cell>
          <cell r="F576">
            <v>0</v>
          </cell>
          <cell r="G576">
            <v>0</v>
          </cell>
        </row>
        <row r="577">
          <cell r="A577" t="str">
            <v>11,1,6</v>
          </cell>
          <cell r="B577" t="str">
            <v>IMPERMEABILIACIÓN CON ASPERSOR</v>
          </cell>
          <cell r="C577" t="str">
            <v>M2</v>
          </cell>
          <cell r="D577">
            <v>0</v>
          </cell>
          <cell r="E577">
            <v>0</v>
          </cell>
          <cell r="F577">
            <v>0</v>
          </cell>
          <cell r="G577">
            <v>0</v>
          </cell>
        </row>
        <row r="578">
          <cell r="A578">
            <v>11.2</v>
          </cell>
          <cell r="B578" t="str">
            <v xml:space="preserve">CUBIERTAS  </v>
          </cell>
          <cell r="C578">
            <v>0</v>
          </cell>
          <cell r="D578">
            <v>0</v>
          </cell>
          <cell r="E578">
            <v>0</v>
          </cell>
          <cell r="F578">
            <v>0</v>
          </cell>
          <cell r="G578">
            <v>0</v>
          </cell>
        </row>
        <row r="579">
          <cell r="A579" t="str">
            <v>11,2,1</v>
          </cell>
          <cell r="B579" t="str">
            <v>CUBIERTAS METALICAS</v>
          </cell>
          <cell r="C579">
            <v>0</v>
          </cell>
          <cell r="D579">
            <v>0</v>
          </cell>
          <cell r="E579">
            <v>0</v>
          </cell>
          <cell r="F579">
            <v>0</v>
          </cell>
          <cell r="G579">
            <v>0</v>
          </cell>
        </row>
        <row r="580">
          <cell r="A580" t="str">
            <v>11,2,1,1</v>
          </cell>
          <cell r="B580" t="str">
            <v>Cubierta luxalon tipo sandwich</v>
          </cell>
          <cell r="C580" t="str">
            <v>M2</v>
          </cell>
          <cell r="D580">
            <v>0</v>
          </cell>
          <cell r="E580">
            <v>0</v>
          </cell>
          <cell r="F580">
            <v>0</v>
          </cell>
          <cell r="G580">
            <v>0</v>
          </cell>
        </row>
        <row r="581">
          <cell r="A581" t="str">
            <v>11,2,1,2</v>
          </cell>
          <cell r="B581" t="str">
            <v>Teja aluminio doble grafada</v>
          </cell>
          <cell r="C581" t="str">
            <v>M2</v>
          </cell>
          <cell r="D581">
            <v>0</v>
          </cell>
          <cell r="E581">
            <v>0</v>
          </cell>
          <cell r="F581">
            <v>0</v>
          </cell>
          <cell r="G581">
            <v>0</v>
          </cell>
        </row>
        <row r="582">
          <cell r="A582" t="str">
            <v>11,2,1,3</v>
          </cell>
          <cell r="B582" t="str">
            <v>Teja acesco tipo sandwich</v>
          </cell>
          <cell r="C582" t="str">
            <v>M2</v>
          </cell>
          <cell r="D582">
            <v>0</v>
          </cell>
          <cell r="E582">
            <v>0</v>
          </cell>
          <cell r="F582">
            <v>0</v>
          </cell>
          <cell r="G582">
            <v>0</v>
          </cell>
        </row>
        <row r="583">
          <cell r="A583" t="str">
            <v>11,2,1,4</v>
          </cell>
          <cell r="B583" t="str">
            <v>otras</v>
          </cell>
          <cell r="C583">
            <v>0</v>
          </cell>
          <cell r="D583">
            <v>0</v>
          </cell>
          <cell r="E583">
            <v>0</v>
          </cell>
          <cell r="F583">
            <v>0</v>
          </cell>
          <cell r="G583">
            <v>0</v>
          </cell>
        </row>
        <row r="584">
          <cell r="A584" t="str">
            <v>11,2,2</v>
          </cell>
          <cell r="B584" t="str">
            <v>ACCESORIOS PARA CUBIERTAS METALICAS</v>
          </cell>
          <cell r="C584">
            <v>0</v>
          </cell>
          <cell r="D584">
            <v>0</v>
          </cell>
          <cell r="E584">
            <v>0</v>
          </cell>
          <cell r="F584">
            <v>1631308.4094</v>
          </cell>
          <cell r="G584">
            <v>0</v>
          </cell>
        </row>
        <row r="585">
          <cell r="A585" t="str">
            <v>11,2,2,1</v>
          </cell>
          <cell r="B585" t="str">
            <v xml:space="preserve">Caballete para cubierta bioclimática, en acero, con foil de aluminio </v>
          </cell>
          <cell r="C585" t="str">
            <v>ML</v>
          </cell>
          <cell r="D585">
            <v>0</v>
          </cell>
          <cell r="E585">
            <v>37078.06</v>
          </cell>
          <cell r="F585">
            <v>0</v>
          </cell>
          <cell r="G585">
            <v>0</v>
          </cell>
        </row>
        <row r="586">
          <cell r="A586" t="str">
            <v>11,2,2,2</v>
          </cell>
          <cell r="B586" t="str">
            <v>REMATES  PARA CUBIERTA BIOCLIMATICA, EN ACERO, CON FOIL DE ALUMINIO CAL. 20 (Desarrollo de Lamina= 0.65m)</v>
          </cell>
          <cell r="C586" t="str">
            <v>ML</v>
          </cell>
          <cell r="D586">
            <v>45.74</v>
          </cell>
          <cell r="E586">
            <v>35664.81</v>
          </cell>
          <cell r="F586">
            <v>1631308.4094</v>
          </cell>
          <cell r="G586">
            <v>0</v>
          </cell>
        </row>
        <row r="587">
          <cell r="A587" t="str">
            <v>11,2,2,3</v>
          </cell>
          <cell r="B587" t="str">
            <v>Remates laterales</v>
          </cell>
          <cell r="C587" t="str">
            <v>ML</v>
          </cell>
          <cell r="D587">
            <v>0</v>
          </cell>
          <cell r="E587">
            <v>0</v>
          </cell>
          <cell r="F587">
            <v>0</v>
          </cell>
          <cell r="G587">
            <v>0</v>
          </cell>
        </row>
        <row r="588">
          <cell r="A588" t="str">
            <v>11,2,2,4</v>
          </cell>
          <cell r="B588" t="str">
            <v>Limatesas</v>
          </cell>
          <cell r="C588" t="str">
            <v>ML</v>
          </cell>
          <cell r="D588">
            <v>0</v>
          </cell>
          <cell r="E588">
            <v>0</v>
          </cell>
          <cell r="F588">
            <v>0</v>
          </cell>
          <cell r="G588">
            <v>0</v>
          </cell>
        </row>
        <row r="589">
          <cell r="A589" t="str">
            <v>11,2,2,5</v>
          </cell>
          <cell r="B589" t="str">
            <v>Limahoyas</v>
          </cell>
          <cell r="C589" t="str">
            <v>ML</v>
          </cell>
          <cell r="D589">
            <v>0</v>
          </cell>
          <cell r="E589">
            <v>0</v>
          </cell>
          <cell r="F589">
            <v>0</v>
          </cell>
          <cell r="G589">
            <v>0</v>
          </cell>
        </row>
        <row r="590">
          <cell r="A590" t="str">
            <v>11,2,2,6</v>
          </cell>
          <cell r="B590" t="str">
            <v>otros</v>
          </cell>
          <cell r="C590">
            <v>0</v>
          </cell>
          <cell r="D590">
            <v>0</v>
          </cell>
          <cell r="E590">
            <v>0</v>
          </cell>
          <cell r="F590">
            <v>0</v>
          </cell>
          <cell r="G590">
            <v>0</v>
          </cell>
        </row>
        <row r="591">
          <cell r="A591" t="str">
            <v>11,2,3</v>
          </cell>
          <cell r="B591" t="str">
            <v>CUBIERTAS ACRÍLICAS Y/O POLICARBONATO</v>
          </cell>
          <cell r="C591">
            <v>0</v>
          </cell>
          <cell r="D591">
            <v>0</v>
          </cell>
          <cell r="E591">
            <v>0</v>
          </cell>
          <cell r="F591">
            <v>0</v>
          </cell>
          <cell r="G591">
            <v>0</v>
          </cell>
        </row>
        <row r="592">
          <cell r="A592" t="str">
            <v>11,2,3,1</v>
          </cell>
          <cell r="B592" t="str">
            <v>Domos acrílicos</v>
          </cell>
          <cell r="C592" t="str">
            <v>UN</v>
          </cell>
          <cell r="D592">
            <v>0</v>
          </cell>
          <cell r="E592">
            <v>99881.15</v>
          </cell>
          <cell r="F592">
            <v>0</v>
          </cell>
          <cell r="G592">
            <v>0</v>
          </cell>
        </row>
        <row r="593">
          <cell r="A593" t="str">
            <v>11,2,3,2</v>
          </cell>
          <cell r="B593" t="str">
            <v>Acrílico transparente de 2 mm</v>
          </cell>
          <cell r="C593" t="str">
            <v>M2</v>
          </cell>
          <cell r="D593">
            <v>0</v>
          </cell>
          <cell r="E593">
            <v>24924.720000000001</v>
          </cell>
          <cell r="F593">
            <v>0</v>
          </cell>
          <cell r="G593">
            <v>0</v>
          </cell>
        </row>
        <row r="594">
          <cell r="A594" t="str">
            <v>11,2,3,3</v>
          </cell>
          <cell r="B594" t="str">
            <v>Teja Trapezoidal Transparente en policarbonato</v>
          </cell>
          <cell r="C594" t="str">
            <v>M2</v>
          </cell>
          <cell r="D594">
            <v>0</v>
          </cell>
          <cell r="E594">
            <v>76526.069999999992</v>
          </cell>
          <cell r="F594">
            <v>0</v>
          </cell>
          <cell r="G594">
            <v>0</v>
          </cell>
        </row>
        <row r="595">
          <cell r="A595" t="str">
            <v>11,2,4</v>
          </cell>
          <cell r="B595" t="str">
            <v>OTRAS CUBIERTAS</v>
          </cell>
          <cell r="C595">
            <v>0</v>
          </cell>
          <cell r="D595">
            <v>0</v>
          </cell>
          <cell r="E595">
            <v>0</v>
          </cell>
          <cell r="F595">
            <v>72004688.781800002</v>
          </cell>
          <cell r="G595">
            <v>0</v>
          </cell>
        </row>
        <row r="596">
          <cell r="A596" t="str">
            <v>11,2,4,1</v>
          </cell>
          <cell r="B596" t="str">
            <v>CUBIERTA EN FIBROCARBONO FC PLUS</v>
          </cell>
          <cell r="C596" t="str">
            <v>M2</v>
          </cell>
          <cell r="D596">
            <v>0</v>
          </cell>
          <cell r="E596">
            <v>41883.33</v>
          </cell>
          <cell r="F596">
            <v>0</v>
          </cell>
          <cell r="G596">
            <v>0</v>
          </cell>
        </row>
        <row r="597">
          <cell r="A597" t="str">
            <v>11,2,4,2</v>
          </cell>
          <cell r="B597" t="str">
            <v>CUBIERTA TERMOACUSTICA FC PLUS BLANCA</v>
          </cell>
          <cell r="C597" t="str">
            <v>M2</v>
          </cell>
          <cell r="D597">
            <v>0</v>
          </cell>
          <cell r="E597">
            <v>44555.729999999974</v>
          </cell>
          <cell r="F597">
            <v>0</v>
          </cell>
          <cell r="G597">
            <v>0</v>
          </cell>
        </row>
        <row r="598">
          <cell r="A598" t="str">
            <v>11,2,4,3</v>
          </cell>
          <cell r="B598" t="str">
            <v>CUBIERTA TERMOACUSTICA CINDU O SIMILAR</v>
          </cell>
          <cell r="C598" t="str">
            <v>M2</v>
          </cell>
          <cell r="D598">
            <v>0</v>
          </cell>
          <cell r="E598">
            <v>48522.92</v>
          </cell>
          <cell r="F598">
            <v>0</v>
          </cell>
          <cell r="G598">
            <v>0</v>
          </cell>
        </row>
        <row r="599">
          <cell r="A599" t="str">
            <v>11,2,4,4</v>
          </cell>
          <cell r="B599" t="str">
            <v>TEJA TRAPEZOIDAL TIPO SANDWICH (INCLUYE INSTALACION Y ACCESORIOS)</v>
          </cell>
          <cell r="C599" t="str">
            <v>M2</v>
          </cell>
          <cell r="D599">
            <v>869.06</v>
          </cell>
          <cell r="E599">
            <v>82853.52999999997</v>
          </cell>
          <cell r="F599">
            <v>72004688.781800002</v>
          </cell>
          <cell r="G599">
            <v>0</v>
          </cell>
        </row>
        <row r="600">
          <cell r="A600" t="str">
            <v>11,2,5</v>
          </cell>
          <cell r="B600" t="str">
            <v>CUBIERTAS EN ARCILLA</v>
          </cell>
          <cell r="C600">
            <v>0</v>
          </cell>
          <cell r="D600">
            <v>0</v>
          </cell>
          <cell r="E600">
            <v>0</v>
          </cell>
          <cell r="F600">
            <v>0</v>
          </cell>
          <cell r="G600">
            <v>0</v>
          </cell>
        </row>
        <row r="601">
          <cell r="A601" t="str">
            <v>11,2,5,1</v>
          </cell>
          <cell r="B601" t="str">
            <v>TEJA DE BARRO (Incluye estructura para teja)</v>
          </cell>
          <cell r="C601" t="str">
            <v>M2</v>
          </cell>
          <cell r="D601">
            <v>0</v>
          </cell>
          <cell r="E601">
            <v>149249.99000000002</v>
          </cell>
          <cell r="F601">
            <v>0</v>
          </cell>
          <cell r="G601">
            <v>0</v>
          </cell>
        </row>
        <row r="602">
          <cell r="A602" t="str">
            <v>11,2,5,2</v>
          </cell>
          <cell r="B602" t="str">
            <v>LIMAHOYAS Y LIMATESAS EN TEJA DE BARRO</v>
          </cell>
          <cell r="C602" t="str">
            <v>ML</v>
          </cell>
          <cell r="D602">
            <v>0</v>
          </cell>
          <cell r="E602">
            <v>16339.05</v>
          </cell>
          <cell r="F602">
            <v>0</v>
          </cell>
          <cell r="G602">
            <v>0</v>
          </cell>
        </row>
        <row r="603">
          <cell r="A603">
            <v>11.3</v>
          </cell>
          <cell r="B603" t="str">
            <v>ACCESORIOS Y OTROS</v>
          </cell>
          <cell r="C603">
            <v>0</v>
          </cell>
          <cell r="D603">
            <v>0</v>
          </cell>
          <cell r="E603">
            <v>0</v>
          </cell>
          <cell r="F603">
            <v>5679670.6399999997</v>
          </cell>
          <cell r="G603">
            <v>0</v>
          </cell>
        </row>
        <row r="604">
          <cell r="A604" t="str">
            <v>11,3,1</v>
          </cell>
          <cell r="B604" t="str">
            <v>CANALES EN LÁMINA GALVANIZADA CAL 20 (Desarrollo de Lamina 1.30 m)</v>
          </cell>
          <cell r="C604" t="str">
            <v>ML</v>
          </cell>
          <cell r="D604">
            <v>76</v>
          </cell>
          <cell r="E604">
            <v>71226.290000000008</v>
          </cell>
          <cell r="F604">
            <v>5413198.04</v>
          </cell>
          <cell r="G604">
            <v>0</v>
          </cell>
        </row>
        <row r="605">
          <cell r="A605" t="str">
            <v>11,3,2</v>
          </cell>
          <cell r="B605" t="str">
            <v>FLASHING  EN LAMINA GALVANIZADA CAL 20</v>
          </cell>
          <cell r="C605" t="str">
            <v>ML</v>
          </cell>
          <cell r="D605">
            <v>0</v>
          </cell>
          <cell r="E605">
            <v>22600.690000000002</v>
          </cell>
          <cell r="F605">
            <v>0</v>
          </cell>
          <cell r="G605">
            <v>0</v>
          </cell>
        </row>
        <row r="606">
          <cell r="A606" t="str">
            <v>11,3,3</v>
          </cell>
          <cell r="B606" t="str">
            <v>CÚPULAS TRAGANTES EN ALUMINIO 5 x 3"</v>
          </cell>
          <cell r="C606" t="str">
            <v>UN</v>
          </cell>
          <cell r="D606">
            <v>0</v>
          </cell>
          <cell r="E606">
            <v>18569.66</v>
          </cell>
          <cell r="F606">
            <v>0</v>
          </cell>
          <cell r="G606">
            <v>0</v>
          </cell>
        </row>
        <row r="607">
          <cell r="A607" t="str">
            <v>11,3,4</v>
          </cell>
          <cell r="B607" t="str">
            <v>CÚPULAS TRAGANTES EN ALUMINIO 6 x 4"</v>
          </cell>
          <cell r="C607" t="str">
            <v>UN</v>
          </cell>
          <cell r="D607">
            <v>10</v>
          </cell>
          <cell r="E607">
            <v>26647.260000000002</v>
          </cell>
          <cell r="F607">
            <v>266472.59999999998</v>
          </cell>
          <cell r="G607">
            <v>0</v>
          </cell>
        </row>
        <row r="608">
          <cell r="A608" t="str">
            <v>11,3,5</v>
          </cell>
          <cell r="B608" t="str">
            <v>CANAL PVC  RECTANGULAR</v>
          </cell>
          <cell r="C608" t="str">
            <v>ML</v>
          </cell>
          <cell r="D608">
            <v>0</v>
          </cell>
          <cell r="E608">
            <v>42411.259999999995</v>
          </cell>
          <cell r="F608">
            <v>0</v>
          </cell>
          <cell r="G608">
            <v>0</v>
          </cell>
        </row>
        <row r="609">
          <cell r="A609">
            <v>0</v>
          </cell>
          <cell r="B609">
            <v>0</v>
          </cell>
          <cell r="C609">
            <v>0</v>
          </cell>
          <cell r="D609">
            <v>0</v>
          </cell>
          <cell r="E609">
            <v>0</v>
          </cell>
          <cell r="F609">
            <v>0</v>
          </cell>
          <cell r="G609">
            <v>0</v>
          </cell>
        </row>
        <row r="610">
          <cell r="A610">
            <v>0</v>
          </cell>
          <cell r="B610">
            <v>0</v>
          </cell>
          <cell r="C610">
            <v>0</v>
          </cell>
          <cell r="D610">
            <v>0</v>
          </cell>
          <cell r="E610">
            <v>0</v>
          </cell>
          <cell r="F610">
            <v>0</v>
          </cell>
          <cell r="G610">
            <v>0</v>
          </cell>
        </row>
        <row r="611">
          <cell r="A611">
            <v>12</v>
          </cell>
          <cell r="B611" t="str">
            <v>CARPINTERIA METALICA</v>
          </cell>
          <cell r="C611">
            <v>0</v>
          </cell>
          <cell r="D611">
            <v>0</v>
          </cell>
          <cell r="E611">
            <v>0</v>
          </cell>
          <cell r="F611">
            <v>0</v>
          </cell>
          <cell r="G611">
            <v>0</v>
          </cell>
        </row>
        <row r="612">
          <cell r="A612">
            <v>12.1</v>
          </cell>
          <cell r="B612" t="str">
            <v>CARPINTERIA EN ALUMINIO</v>
          </cell>
          <cell r="C612">
            <v>0</v>
          </cell>
          <cell r="D612">
            <v>0</v>
          </cell>
          <cell r="E612">
            <v>0</v>
          </cell>
          <cell r="F612">
            <v>0</v>
          </cell>
          <cell r="G612">
            <v>0</v>
          </cell>
        </row>
        <row r="613">
          <cell r="A613" t="str">
            <v>12,1,1</v>
          </cell>
          <cell r="B613" t="str">
            <v xml:space="preserve">VENTANAS EN ALUMINIO </v>
          </cell>
          <cell r="C613" t="str">
            <v>M2</v>
          </cell>
          <cell r="D613">
            <v>0</v>
          </cell>
          <cell r="E613">
            <v>153636.64000000001</v>
          </cell>
          <cell r="F613">
            <v>0</v>
          </cell>
          <cell r="G613">
            <v>0</v>
          </cell>
        </row>
        <row r="614">
          <cell r="A614" t="str">
            <v>12,1,2</v>
          </cell>
          <cell r="B614" t="str">
            <v>REJA EN ALUMINIO</v>
          </cell>
          <cell r="C614" t="str">
            <v>M2</v>
          </cell>
          <cell r="D614">
            <v>0</v>
          </cell>
          <cell r="E614">
            <v>119456.57</v>
          </cell>
          <cell r="F614">
            <v>0</v>
          </cell>
          <cell r="G614">
            <v>0</v>
          </cell>
        </row>
        <row r="615">
          <cell r="A615" t="str">
            <v>12,1,3</v>
          </cell>
          <cell r="B615" t="str">
            <v xml:space="preserve">PUERTAS EN ALUMINIO SENCILLAS  </v>
          </cell>
          <cell r="C615" t="str">
            <v>M2</v>
          </cell>
          <cell r="D615">
            <v>0</v>
          </cell>
          <cell r="E615">
            <v>158595.22999999998</v>
          </cell>
          <cell r="F615">
            <v>0</v>
          </cell>
          <cell r="G615">
            <v>0</v>
          </cell>
        </row>
        <row r="616">
          <cell r="A616" t="str">
            <v>12,1,4</v>
          </cell>
          <cell r="B616" t="str">
            <v>PUERTA EN ALUMINIO DOBLE VENTANA CON REJA</v>
          </cell>
          <cell r="C616" t="str">
            <v>M2</v>
          </cell>
          <cell r="D616">
            <v>0</v>
          </cell>
          <cell r="E616">
            <v>0</v>
          </cell>
          <cell r="F616">
            <v>0</v>
          </cell>
          <cell r="G616">
            <v>0</v>
          </cell>
        </row>
        <row r="617">
          <cell r="A617" t="str">
            <v>12,1,5</v>
          </cell>
          <cell r="B617" t="str">
            <v>PUERTAS EN ALUMINIO DOBLE VENTANA</v>
          </cell>
          <cell r="C617" t="str">
            <v>M2</v>
          </cell>
          <cell r="D617">
            <v>0</v>
          </cell>
          <cell r="E617">
            <v>127863.94</v>
          </cell>
          <cell r="F617">
            <v>0</v>
          </cell>
          <cell r="G617">
            <v>0</v>
          </cell>
        </row>
        <row r="618">
          <cell r="A618" t="str">
            <v>12,1,6</v>
          </cell>
          <cell r="B618" t="str">
            <v>PUERTAS PARA BAÑOS</v>
          </cell>
          <cell r="C618" t="str">
            <v>UN</v>
          </cell>
          <cell r="D618">
            <v>0</v>
          </cell>
          <cell r="E618">
            <v>115545.57</v>
          </cell>
          <cell r="F618">
            <v>0</v>
          </cell>
          <cell r="G618">
            <v>0</v>
          </cell>
        </row>
        <row r="619">
          <cell r="A619" t="str">
            <v>12,1,7</v>
          </cell>
          <cell r="B619" t="str">
            <v>PERGOLAS EN ALUMINIO</v>
          </cell>
          <cell r="C619" t="str">
            <v>ML</v>
          </cell>
          <cell r="D619">
            <v>0</v>
          </cell>
          <cell r="E619">
            <v>21940.54</v>
          </cell>
          <cell r="F619">
            <v>0</v>
          </cell>
          <cell r="G619">
            <v>0</v>
          </cell>
        </row>
        <row r="620">
          <cell r="A620" t="str">
            <v>12,1,8</v>
          </cell>
          <cell r="B620" t="str">
            <v>PUERTAS BAÑO PARA DISCAPACITADOS</v>
          </cell>
          <cell r="C620" t="str">
            <v>M2</v>
          </cell>
          <cell r="D620">
            <v>0</v>
          </cell>
          <cell r="E620">
            <v>139197.85999999999</v>
          </cell>
          <cell r="F620">
            <v>0</v>
          </cell>
          <cell r="G620">
            <v>0</v>
          </cell>
        </row>
        <row r="621">
          <cell r="A621" t="str">
            <v>12,1,9</v>
          </cell>
          <cell r="B621" t="str">
            <v xml:space="preserve">BARANDA EN ALUMINIO </v>
          </cell>
          <cell r="C621" t="str">
            <v>ML</v>
          </cell>
          <cell r="D621">
            <v>0</v>
          </cell>
          <cell r="E621">
            <v>0</v>
          </cell>
          <cell r="F621">
            <v>0</v>
          </cell>
          <cell r="G621">
            <v>0</v>
          </cell>
        </row>
        <row r="622">
          <cell r="A622">
            <v>12.2</v>
          </cell>
          <cell r="B622" t="str">
            <v>CARPINTERIA EN LÁMINA</v>
          </cell>
          <cell r="C622">
            <v>0</v>
          </cell>
          <cell r="D622">
            <v>0</v>
          </cell>
          <cell r="E622">
            <v>0</v>
          </cell>
          <cell r="F622">
            <v>0</v>
          </cell>
          <cell r="G622">
            <v>0</v>
          </cell>
        </row>
        <row r="623">
          <cell r="A623" t="str">
            <v>12,2,1</v>
          </cell>
          <cell r="B623" t="str">
            <v>MARCOS Y HOJAS PUERTA</v>
          </cell>
          <cell r="C623">
            <v>0</v>
          </cell>
          <cell r="D623">
            <v>0</v>
          </cell>
          <cell r="E623">
            <v>0</v>
          </cell>
          <cell r="F623">
            <v>0</v>
          </cell>
          <cell r="G623">
            <v>0</v>
          </cell>
        </row>
        <row r="624">
          <cell r="A624" t="str">
            <v>12,2,1,1</v>
          </cell>
          <cell r="B624" t="str">
            <v>Marcos puertas</v>
          </cell>
          <cell r="C624" t="str">
            <v>ML</v>
          </cell>
          <cell r="D624">
            <v>0</v>
          </cell>
          <cell r="E624">
            <v>18074.78</v>
          </cell>
          <cell r="F624">
            <v>0</v>
          </cell>
          <cell r="G624">
            <v>0</v>
          </cell>
        </row>
        <row r="625">
          <cell r="A625" t="str">
            <v>12,2,1,2</v>
          </cell>
          <cell r="B625" t="str">
            <v>Puerta ventana en lámina  cold rolled cal 18</v>
          </cell>
          <cell r="C625" t="str">
            <v>M2</v>
          </cell>
          <cell r="D625">
            <v>0</v>
          </cell>
          <cell r="E625">
            <v>83397.47</v>
          </cell>
          <cell r="F625">
            <v>0</v>
          </cell>
          <cell r="G625">
            <v>0</v>
          </cell>
        </row>
        <row r="626">
          <cell r="A626" t="str">
            <v>12,2,1,3</v>
          </cell>
          <cell r="B626" t="str">
            <v>Ventanas en  lámina cold rolled cal. 20</v>
          </cell>
          <cell r="C626" t="str">
            <v>M2</v>
          </cell>
          <cell r="D626">
            <v>0</v>
          </cell>
          <cell r="E626">
            <v>69284.17</v>
          </cell>
          <cell r="F626">
            <v>0</v>
          </cell>
          <cell r="G626">
            <v>0</v>
          </cell>
        </row>
        <row r="627">
          <cell r="A627" t="str">
            <v>12,2,1,4</v>
          </cell>
          <cell r="B627" t="str">
            <v>Hojas entamboradas con mirillas</v>
          </cell>
          <cell r="C627" t="str">
            <v>M2</v>
          </cell>
          <cell r="D627">
            <v>0</v>
          </cell>
          <cell r="E627">
            <v>0</v>
          </cell>
          <cell r="F627">
            <v>0</v>
          </cell>
          <cell r="G627">
            <v>0</v>
          </cell>
        </row>
        <row r="628">
          <cell r="A628" t="str">
            <v>12,2,1,5</v>
          </cell>
          <cell r="B628" t="str">
            <v>Hojas entamboradas ; incluye marco</v>
          </cell>
          <cell r="C628" t="str">
            <v>UN</v>
          </cell>
          <cell r="D628">
            <v>0</v>
          </cell>
          <cell r="E628">
            <v>0</v>
          </cell>
          <cell r="F628">
            <v>0</v>
          </cell>
          <cell r="G628">
            <v>0</v>
          </cell>
        </row>
        <row r="629">
          <cell r="A629" t="str">
            <v>12,2,1,6</v>
          </cell>
          <cell r="B629" t="str">
            <v>Hojas de corredera</v>
          </cell>
          <cell r="C629" t="str">
            <v>M2</v>
          </cell>
          <cell r="D629">
            <v>0</v>
          </cell>
          <cell r="E629">
            <v>0</v>
          </cell>
          <cell r="F629">
            <v>0</v>
          </cell>
          <cell r="G629">
            <v>0</v>
          </cell>
        </row>
        <row r="630">
          <cell r="A630" t="str">
            <v>12,2,1,7</v>
          </cell>
          <cell r="B630" t="str">
            <v>Hojas con celosía</v>
          </cell>
          <cell r="C630" t="str">
            <v>M2</v>
          </cell>
          <cell r="D630">
            <v>0</v>
          </cell>
          <cell r="E630">
            <v>0</v>
          </cell>
          <cell r="F630">
            <v>0</v>
          </cell>
          <cell r="G630">
            <v>0</v>
          </cell>
        </row>
        <row r="631">
          <cell r="A631" t="str">
            <v>12,2,1,8</v>
          </cell>
          <cell r="B631" t="str">
            <v>Hojas con celosía para muebles bajos</v>
          </cell>
          <cell r="C631" t="str">
            <v>M2</v>
          </cell>
          <cell r="D631">
            <v>0</v>
          </cell>
          <cell r="E631">
            <v>0</v>
          </cell>
          <cell r="F631">
            <v>0</v>
          </cell>
          <cell r="G631">
            <v>0</v>
          </cell>
        </row>
        <row r="632">
          <cell r="A632" t="str">
            <v>12,2,1,9</v>
          </cell>
          <cell r="B632" t="str">
            <v>Hojas inspección ductos</v>
          </cell>
          <cell r="C632" t="str">
            <v>M2</v>
          </cell>
          <cell r="D632">
            <v>0</v>
          </cell>
          <cell r="E632">
            <v>0</v>
          </cell>
          <cell r="F632">
            <v>0</v>
          </cell>
          <cell r="G632">
            <v>0</v>
          </cell>
        </row>
        <row r="633">
          <cell r="A633" t="str">
            <v>12,2,1,10</v>
          </cell>
          <cell r="B633" t="str">
            <v>PUERTA EN MARCO 8X4 CON PERSIANA</v>
          </cell>
          <cell r="C633" t="str">
            <v>M2</v>
          </cell>
          <cell r="D633">
            <v>0</v>
          </cell>
          <cell r="E633">
            <v>250000</v>
          </cell>
          <cell r="F633">
            <v>0</v>
          </cell>
          <cell r="G633">
            <v>0</v>
          </cell>
        </row>
        <row r="634">
          <cell r="A634" t="str">
            <v>12,2,1,11</v>
          </cell>
          <cell r="B634" t="str">
            <v>PUERTA EN MARCO 8X4 CON LAMINA ACANALADA</v>
          </cell>
          <cell r="C634" t="str">
            <v>M2</v>
          </cell>
          <cell r="D634">
            <v>0</v>
          </cell>
          <cell r="E634">
            <v>250000</v>
          </cell>
          <cell r="F634">
            <v>0</v>
          </cell>
          <cell r="G634">
            <v>0</v>
          </cell>
        </row>
        <row r="635">
          <cell r="A635" t="str">
            <v>12,2,1,12</v>
          </cell>
          <cell r="B635" t="str">
            <v>VENTANA PERSIANA</v>
          </cell>
          <cell r="C635" t="str">
            <v>M2</v>
          </cell>
          <cell r="D635">
            <v>0</v>
          </cell>
          <cell r="E635">
            <v>250000</v>
          </cell>
          <cell r="F635">
            <v>0</v>
          </cell>
          <cell r="G635">
            <v>0</v>
          </cell>
        </row>
        <row r="636">
          <cell r="A636" t="str">
            <v>12,2,1,13</v>
          </cell>
          <cell r="B636" t="str">
            <v>PUERTA BANOS</v>
          </cell>
          <cell r="C636" t="str">
            <v>UN</v>
          </cell>
          <cell r="D636">
            <v>0</v>
          </cell>
          <cell r="E636">
            <v>115545.57</v>
          </cell>
          <cell r="F636">
            <v>0</v>
          </cell>
          <cell r="G636">
            <v>0</v>
          </cell>
        </row>
        <row r="637">
          <cell r="A637" t="str">
            <v>12,2,2</v>
          </cell>
          <cell r="B637" t="str">
            <v>BARANDAS Y PASAMANOS</v>
          </cell>
          <cell r="C637">
            <v>0</v>
          </cell>
          <cell r="D637">
            <v>0</v>
          </cell>
          <cell r="E637">
            <v>0</v>
          </cell>
          <cell r="F637">
            <v>0</v>
          </cell>
          <cell r="G637">
            <v>0</v>
          </cell>
        </row>
        <row r="638">
          <cell r="A638" t="str">
            <v>12,2,2,1</v>
          </cell>
          <cell r="B638" t="str">
            <v>Pasamanos en tubo de 1 1/2 "</v>
          </cell>
          <cell r="C638" t="str">
            <v>ML</v>
          </cell>
          <cell r="D638">
            <v>0</v>
          </cell>
          <cell r="E638">
            <v>45814.369999999995</v>
          </cell>
          <cell r="F638">
            <v>0</v>
          </cell>
          <cell r="G638">
            <v>0</v>
          </cell>
        </row>
        <row r="639">
          <cell r="A639" t="str">
            <v>12,2,2,2</v>
          </cell>
          <cell r="B639" t="str">
            <v>Pasamanos en tubo</v>
          </cell>
          <cell r="C639" t="str">
            <v>ML</v>
          </cell>
          <cell r="D639">
            <v>0</v>
          </cell>
          <cell r="E639">
            <v>77946.559999999998</v>
          </cell>
          <cell r="F639">
            <v>0</v>
          </cell>
          <cell r="G639">
            <v>0</v>
          </cell>
        </row>
        <row r="640">
          <cell r="A640" t="str">
            <v>12,2,2,3</v>
          </cell>
          <cell r="B640" t="str">
            <v>Baranda Metálica</v>
          </cell>
          <cell r="C640" t="str">
            <v>ML</v>
          </cell>
          <cell r="D640">
            <v>0</v>
          </cell>
          <cell r="E640">
            <v>110434.15</v>
          </cell>
          <cell r="F640">
            <v>0</v>
          </cell>
          <cell r="G640">
            <v>0</v>
          </cell>
        </row>
        <row r="641">
          <cell r="A641" t="str">
            <v>12,2,2,4</v>
          </cell>
          <cell r="B641" t="str">
            <v>Cerramiento en acrílico incluye estructura metálica de soporte.</v>
          </cell>
          <cell r="C641" t="str">
            <v>M2</v>
          </cell>
          <cell r="D641">
            <v>0</v>
          </cell>
          <cell r="E641">
            <v>0</v>
          </cell>
          <cell r="F641">
            <v>0</v>
          </cell>
          <cell r="G641">
            <v>0</v>
          </cell>
        </row>
        <row r="642">
          <cell r="A642" t="str">
            <v>12,2,2,5</v>
          </cell>
          <cell r="B642" t="str">
            <v>Baranda de protección perímetral M80</v>
          </cell>
          <cell r="C642" t="str">
            <v>ML</v>
          </cell>
          <cell r="D642">
            <v>0</v>
          </cell>
          <cell r="E642">
            <v>0</v>
          </cell>
          <cell r="F642">
            <v>0</v>
          </cell>
          <cell r="G642">
            <v>0</v>
          </cell>
        </row>
        <row r="643">
          <cell r="A643" t="str">
            <v>12,2,2,6</v>
          </cell>
          <cell r="B643" t="str">
            <v>Baranda de protección pista de patinaje</v>
          </cell>
          <cell r="C643" t="str">
            <v>ML</v>
          </cell>
          <cell r="D643">
            <v>0</v>
          </cell>
          <cell r="E643">
            <v>0</v>
          </cell>
          <cell r="F643">
            <v>0</v>
          </cell>
          <cell r="G643">
            <v>0</v>
          </cell>
        </row>
        <row r="644">
          <cell r="A644" t="str">
            <v>12,2,3</v>
          </cell>
          <cell r="B644" t="str">
            <v>REJAS Y REJILLAS</v>
          </cell>
          <cell r="C644">
            <v>0</v>
          </cell>
          <cell r="D644">
            <v>0</v>
          </cell>
          <cell r="E644">
            <v>0</v>
          </cell>
          <cell r="F644">
            <v>0</v>
          </cell>
          <cell r="G644">
            <v>0</v>
          </cell>
        </row>
        <row r="645">
          <cell r="A645" t="str">
            <v>12,2,3,1</v>
          </cell>
          <cell r="B645" t="str">
            <v>Rejas en varilla cuadrada</v>
          </cell>
          <cell r="C645" t="str">
            <v>M2</v>
          </cell>
          <cell r="D645">
            <v>0</v>
          </cell>
          <cell r="E645">
            <v>66503.509999999995</v>
          </cell>
          <cell r="F645">
            <v>0</v>
          </cell>
          <cell r="G645">
            <v>0</v>
          </cell>
        </row>
        <row r="646">
          <cell r="A646" t="str">
            <v>12,2,3,2</v>
          </cell>
          <cell r="B646" t="str">
            <v xml:space="preserve">Puertas ventanas en rejas de varilla cuadrada para aulas </v>
          </cell>
          <cell r="C646" t="str">
            <v>UN</v>
          </cell>
          <cell r="D646">
            <v>0</v>
          </cell>
          <cell r="E646">
            <v>449044.08000000007</v>
          </cell>
          <cell r="F646">
            <v>0</v>
          </cell>
          <cell r="G646">
            <v>0</v>
          </cell>
        </row>
        <row r="647">
          <cell r="A647" t="str">
            <v>12,2,3,3</v>
          </cell>
          <cell r="B647" t="str">
            <v xml:space="preserve">Puertas en reja de varilla cuadrada para ingreso baños </v>
          </cell>
          <cell r="C647" t="str">
            <v>UN</v>
          </cell>
          <cell r="D647">
            <v>0</v>
          </cell>
          <cell r="E647">
            <v>233420.83</v>
          </cell>
          <cell r="F647">
            <v>0</v>
          </cell>
          <cell r="G647">
            <v>0</v>
          </cell>
        </row>
        <row r="648">
          <cell r="A648" t="str">
            <v>12,2,3,4</v>
          </cell>
          <cell r="B648" t="str">
            <v>Persiana de protección contra nevada</v>
          </cell>
          <cell r="C648" t="str">
            <v>M2</v>
          </cell>
          <cell r="D648">
            <v>0</v>
          </cell>
          <cell r="E648">
            <v>105841.16</v>
          </cell>
          <cell r="F648">
            <v>0</v>
          </cell>
          <cell r="G648">
            <v>0</v>
          </cell>
        </row>
        <row r="649">
          <cell r="A649" t="str">
            <v>12,2,3,5</v>
          </cell>
          <cell r="B649" t="str">
            <v>Rejillas metálica para cañuelas</v>
          </cell>
          <cell r="C649" t="str">
            <v>ML</v>
          </cell>
          <cell r="D649">
            <v>0</v>
          </cell>
          <cell r="E649">
            <v>0</v>
          </cell>
          <cell r="F649">
            <v>0</v>
          </cell>
          <cell r="G649">
            <v>0</v>
          </cell>
        </row>
        <row r="650">
          <cell r="A650" t="str">
            <v>12,2,3,6</v>
          </cell>
          <cell r="B650" t="str">
            <v>Rejillas tratamiento radicular arboles</v>
          </cell>
          <cell r="C650" t="str">
            <v>UN</v>
          </cell>
          <cell r="D650">
            <v>0</v>
          </cell>
          <cell r="E650">
            <v>0</v>
          </cell>
          <cell r="F650">
            <v>0</v>
          </cell>
          <cell r="G650">
            <v>0</v>
          </cell>
        </row>
        <row r="651">
          <cell r="A651" t="str">
            <v>12,2,4</v>
          </cell>
          <cell r="B651" t="str">
            <v>OTROS</v>
          </cell>
          <cell r="C651">
            <v>0</v>
          </cell>
          <cell r="D651">
            <v>0</v>
          </cell>
          <cell r="E651">
            <v>0</v>
          </cell>
          <cell r="F651">
            <v>0</v>
          </cell>
          <cell r="G651">
            <v>0</v>
          </cell>
        </row>
        <row r="652">
          <cell r="A652" t="str">
            <v>12,2,4,1</v>
          </cell>
          <cell r="B652" t="str">
            <v>Cortasol  pintado</v>
          </cell>
          <cell r="C652" t="str">
            <v>UN</v>
          </cell>
          <cell r="D652">
            <v>0</v>
          </cell>
          <cell r="E652">
            <v>660814.74</v>
          </cell>
          <cell r="F652">
            <v>0</v>
          </cell>
          <cell r="G652">
            <v>0</v>
          </cell>
        </row>
        <row r="653">
          <cell r="A653" t="str">
            <v>12,2,4,2</v>
          </cell>
          <cell r="B653" t="str">
            <v>Tapas tanques de agua</v>
          </cell>
          <cell r="C653" t="str">
            <v>UN</v>
          </cell>
          <cell r="D653">
            <v>0</v>
          </cell>
          <cell r="E653">
            <v>0</v>
          </cell>
          <cell r="F653">
            <v>0</v>
          </cell>
          <cell r="G653">
            <v>0</v>
          </cell>
        </row>
        <row r="654">
          <cell r="A654" t="str">
            <v>12,2,4,3</v>
          </cell>
          <cell r="B654" t="str">
            <v>Puertas en tubo y malla eslabonada</v>
          </cell>
          <cell r="C654" t="str">
            <v>M2</v>
          </cell>
          <cell r="D654">
            <v>0</v>
          </cell>
          <cell r="E654">
            <v>0</v>
          </cell>
          <cell r="F654">
            <v>0</v>
          </cell>
          <cell r="G654">
            <v>0</v>
          </cell>
        </row>
        <row r="655">
          <cell r="A655" t="str">
            <v>12,2,4,4</v>
          </cell>
          <cell r="B655" t="str">
            <v>Ventanas en malla eslabonada</v>
          </cell>
          <cell r="C655" t="str">
            <v>M2</v>
          </cell>
          <cell r="D655">
            <v>0</v>
          </cell>
          <cell r="E655">
            <v>76681.460000000006</v>
          </cell>
          <cell r="F655">
            <v>0</v>
          </cell>
          <cell r="G655">
            <v>0</v>
          </cell>
        </row>
        <row r="656">
          <cell r="A656" t="str">
            <v>12,2,4,5</v>
          </cell>
          <cell r="B656" t="str">
            <v>Claraboyas en lámina</v>
          </cell>
          <cell r="C656" t="str">
            <v>M2</v>
          </cell>
          <cell r="D656">
            <v>0</v>
          </cell>
          <cell r="E656">
            <v>0</v>
          </cell>
          <cell r="F656">
            <v>0</v>
          </cell>
          <cell r="G656">
            <v>0</v>
          </cell>
        </row>
        <row r="657">
          <cell r="A657" t="str">
            <v>12,2,4,6</v>
          </cell>
          <cell r="B657" t="str">
            <v>Tapas ductos basuras en acero inoxidable</v>
          </cell>
          <cell r="C657" t="str">
            <v>UN</v>
          </cell>
          <cell r="D657">
            <v>0</v>
          </cell>
          <cell r="E657">
            <v>0</v>
          </cell>
          <cell r="F657">
            <v>0</v>
          </cell>
          <cell r="G657">
            <v>0</v>
          </cell>
        </row>
        <row r="658">
          <cell r="A658" t="str">
            <v>12,2,4,7</v>
          </cell>
          <cell r="B658" t="str">
            <v>Tolvas basuras en acero inoxidable</v>
          </cell>
          <cell r="C658" t="str">
            <v>UN</v>
          </cell>
          <cell r="D658">
            <v>0</v>
          </cell>
          <cell r="E658">
            <v>0</v>
          </cell>
          <cell r="F658">
            <v>0</v>
          </cell>
          <cell r="G658">
            <v>0</v>
          </cell>
        </row>
        <row r="659">
          <cell r="A659" t="str">
            <v>12,2,4,8</v>
          </cell>
          <cell r="B659" t="str">
            <v>Juntas de construcción en lámina galvanizada</v>
          </cell>
          <cell r="C659" t="str">
            <v>ML</v>
          </cell>
          <cell r="D659">
            <v>0</v>
          </cell>
          <cell r="E659">
            <v>0</v>
          </cell>
          <cell r="F659">
            <v>0</v>
          </cell>
          <cell r="G659">
            <v>0</v>
          </cell>
        </row>
        <row r="660">
          <cell r="A660" t="str">
            <v>12,2,4,9</v>
          </cell>
          <cell r="B660" t="str">
            <v>Juntas de construcción en lámina alfajor</v>
          </cell>
          <cell r="C660" t="str">
            <v>ML</v>
          </cell>
          <cell r="D660">
            <v>0</v>
          </cell>
          <cell r="E660">
            <v>0</v>
          </cell>
          <cell r="F660">
            <v>0</v>
          </cell>
          <cell r="G660">
            <v>0</v>
          </cell>
        </row>
        <row r="661">
          <cell r="A661" t="str">
            <v>12,2,4,10</v>
          </cell>
          <cell r="B661" t="str">
            <v>CERRAMIENTO EN PERFIL, LAMINA PERFORADA Y MALLA ESLABONADA (segun Diseno)</v>
          </cell>
          <cell r="C661" t="str">
            <v>M2</v>
          </cell>
          <cell r="D661">
            <v>0</v>
          </cell>
          <cell r="E661">
            <v>210715.36</v>
          </cell>
          <cell r="F661">
            <v>0</v>
          </cell>
          <cell r="G661">
            <v>0</v>
          </cell>
        </row>
        <row r="662">
          <cell r="A662" t="str">
            <v>12,2,4,11</v>
          </cell>
          <cell r="B662" t="str">
            <v>Malla de protección contra impacto tipo IDRD h=5.00m</v>
          </cell>
          <cell r="C662" t="str">
            <v>M2</v>
          </cell>
          <cell r="D662">
            <v>0</v>
          </cell>
          <cell r="E662">
            <v>0</v>
          </cell>
          <cell r="F662">
            <v>0</v>
          </cell>
          <cell r="G662">
            <v>0</v>
          </cell>
        </row>
        <row r="663">
          <cell r="A663" t="str">
            <v>12,2,4,12</v>
          </cell>
          <cell r="B663" t="str">
            <v>Malla de protección contra impacto tipo IDRD h=1.00m</v>
          </cell>
          <cell r="C663" t="str">
            <v>M2</v>
          </cell>
          <cell r="D663">
            <v>0</v>
          </cell>
          <cell r="E663">
            <v>0</v>
          </cell>
          <cell r="F663">
            <v>0</v>
          </cell>
          <cell r="G663">
            <v>0</v>
          </cell>
        </row>
        <row r="664">
          <cell r="A664" t="str">
            <v>12,2,4,13</v>
          </cell>
          <cell r="B664" t="str">
            <v>Particiones Sanitarias (Divisiones)</v>
          </cell>
          <cell r="C664" t="str">
            <v>Un</v>
          </cell>
          <cell r="D664">
            <v>0</v>
          </cell>
          <cell r="E664">
            <v>0</v>
          </cell>
          <cell r="F664">
            <v>0</v>
          </cell>
          <cell r="G664">
            <v>0</v>
          </cell>
        </row>
        <row r="665">
          <cell r="A665" t="str">
            <v>12,2,4,14</v>
          </cell>
          <cell r="B665" t="str">
            <v>Particiones Orinales (Divisiones)</v>
          </cell>
          <cell r="C665" t="str">
            <v>Un</v>
          </cell>
          <cell r="D665">
            <v>0</v>
          </cell>
          <cell r="E665">
            <v>0</v>
          </cell>
          <cell r="F665">
            <v>0</v>
          </cell>
          <cell r="G665">
            <v>0</v>
          </cell>
        </row>
        <row r="666">
          <cell r="A666" t="str">
            <v>12,2,4,15</v>
          </cell>
          <cell r="B666" t="str">
            <v>Cerramiento división (Paral + puerta)</v>
          </cell>
          <cell r="C666" t="str">
            <v>Un</v>
          </cell>
          <cell r="D666">
            <v>0</v>
          </cell>
          <cell r="E666">
            <v>0</v>
          </cell>
          <cell r="F666">
            <v>0</v>
          </cell>
          <cell r="G666">
            <v>0</v>
          </cell>
        </row>
        <row r="667">
          <cell r="A667">
            <v>0</v>
          </cell>
          <cell r="B667">
            <v>0</v>
          </cell>
          <cell r="C667">
            <v>0</v>
          </cell>
          <cell r="D667">
            <v>0</v>
          </cell>
          <cell r="E667">
            <v>0</v>
          </cell>
          <cell r="F667">
            <v>0</v>
          </cell>
          <cell r="G667">
            <v>0</v>
          </cell>
        </row>
        <row r="668">
          <cell r="A668">
            <v>13</v>
          </cell>
          <cell r="B668" t="str">
            <v>CARPINTERIA DE MADERA</v>
          </cell>
          <cell r="C668">
            <v>0</v>
          </cell>
          <cell r="D668">
            <v>0</v>
          </cell>
          <cell r="E668">
            <v>0</v>
          </cell>
          <cell r="F668">
            <v>0</v>
          </cell>
          <cell r="G668">
            <v>0</v>
          </cell>
        </row>
        <row r="669">
          <cell r="A669">
            <v>13.1</v>
          </cell>
          <cell r="B669" t="str">
            <v>MARCOS Y PUERTAS</v>
          </cell>
          <cell r="C669">
            <v>0</v>
          </cell>
          <cell r="D669">
            <v>0</v>
          </cell>
          <cell r="E669">
            <v>0</v>
          </cell>
          <cell r="F669">
            <v>0</v>
          </cell>
          <cell r="G669">
            <v>0</v>
          </cell>
        </row>
        <row r="670">
          <cell r="A670" t="str">
            <v>13,1,1</v>
          </cell>
          <cell r="B670" t="str">
            <v>HOJAS ENTAMBORADAS LISAS</v>
          </cell>
          <cell r="C670" t="str">
            <v>M2</v>
          </cell>
          <cell r="D670">
            <v>0</v>
          </cell>
          <cell r="E670">
            <v>0</v>
          </cell>
          <cell r="F670">
            <v>0</v>
          </cell>
          <cell r="G670">
            <v>0</v>
          </cell>
        </row>
        <row r="671">
          <cell r="A671" t="str">
            <v>13,1,2</v>
          </cell>
          <cell r="B671" t="str">
            <v>HOJAS ENTAMBORADAS CON REJILLA   DE   VENTILACIÓN</v>
          </cell>
          <cell r="C671" t="str">
            <v>M2</v>
          </cell>
          <cell r="D671">
            <v>0</v>
          </cell>
          <cell r="E671">
            <v>90318.46</v>
          </cell>
          <cell r="F671">
            <v>0</v>
          </cell>
          <cell r="G671">
            <v>0</v>
          </cell>
        </row>
        <row r="672">
          <cell r="A672" t="str">
            <v>13,1,3</v>
          </cell>
          <cell r="B672" t="str">
            <v>HOJAS ENTAMBORADAS CON ENCHAPE EN ACERO INOX</v>
          </cell>
          <cell r="C672" t="str">
            <v>M2</v>
          </cell>
          <cell r="D672">
            <v>0</v>
          </cell>
          <cell r="E672">
            <v>0</v>
          </cell>
          <cell r="F672">
            <v>0</v>
          </cell>
          <cell r="G672">
            <v>0</v>
          </cell>
        </row>
        <row r="673">
          <cell r="A673" t="str">
            <v>13,1,4</v>
          </cell>
          <cell r="B673" t="str">
            <v>PANELES  REMOVIBLES    CON   AISLAMIENTOS  ACÚSTICO</v>
          </cell>
          <cell r="C673" t="str">
            <v>M2</v>
          </cell>
          <cell r="D673">
            <v>0</v>
          </cell>
          <cell r="E673">
            <v>0</v>
          </cell>
          <cell r="F673">
            <v>0</v>
          </cell>
          <cell r="G673">
            <v>0</v>
          </cell>
        </row>
        <row r="674">
          <cell r="A674" t="str">
            <v>13,1,5</v>
          </cell>
          <cell r="B674" t="str">
            <v>Puerta Ventana en Madera (Incluye Marco)</v>
          </cell>
          <cell r="C674" t="str">
            <v>M2</v>
          </cell>
          <cell r="D674">
            <v>0</v>
          </cell>
          <cell r="E674">
            <v>178582.82</v>
          </cell>
          <cell r="F674">
            <v>0</v>
          </cell>
          <cell r="G674">
            <v>0</v>
          </cell>
        </row>
        <row r="675">
          <cell r="A675" t="str">
            <v>13,1,6</v>
          </cell>
          <cell r="B675" t="str">
            <v>Puerta en Madera (Incluye Marco)</v>
          </cell>
          <cell r="C675" t="str">
            <v>M2</v>
          </cell>
          <cell r="D675">
            <v>0</v>
          </cell>
          <cell r="E675">
            <v>154779.79999999999</v>
          </cell>
          <cell r="F675">
            <v>0</v>
          </cell>
          <cell r="G675">
            <v>0</v>
          </cell>
        </row>
        <row r="676">
          <cell r="A676">
            <v>13.2</v>
          </cell>
          <cell r="B676" t="str">
            <v>MUEBLES</v>
          </cell>
          <cell r="C676">
            <v>0</v>
          </cell>
          <cell r="D676">
            <v>0</v>
          </cell>
          <cell r="E676">
            <v>0</v>
          </cell>
          <cell r="F676">
            <v>0</v>
          </cell>
          <cell r="G676">
            <v>0</v>
          </cell>
        </row>
        <row r="677">
          <cell r="A677" t="str">
            <v>13,2,1</v>
          </cell>
          <cell r="B677" t="str">
            <v>MUEBLE INTEGRAL PARA AULAS</v>
          </cell>
          <cell r="C677" t="str">
            <v>UN</v>
          </cell>
          <cell r="D677">
            <v>0</v>
          </cell>
          <cell r="E677">
            <v>0</v>
          </cell>
          <cell r="F677">
            <v>0</v>
          </cell>
          <cell r="G677">
            <v>0</v>
          </cell>
        </row>
        <row r="678">
          <cell r="A678" t="str">
            <v>13,2,2</v>
          </cell>
          <cell r="B678" t="str">
            <v>MUEBLES PARA COMPUTADOR</v>
          </cell>
          <cell r="C678" t="str">
            <v>UN</v>
          </cell>
          <cell r="D678">
            <v>0</v>
          </cell>
          <cell r="E678">
            <v>0</v>
          </cell>
          <cell r="F678">
            <v>0</v>
          </cell>
          <cell r="G678">
            <v>0</v>
          </cell>
        </row>
        <row r="679">
          <cell r="A679" t="str">
            <v>13,2,3</v>
          </cell>
          <cell r="B679" t="str">
            <v>MUEBLE BAJO TIPO ESTANTERIA</v>
          </cell>
          <cell r="C679" t="str">
            <v>ML</v>
          </cell>
          <cell r="D679">
            <v>0</v>
          </cell>
          <cell r="E679">
            <v>0</v>
          </cell>
          <cell r="F679">
            <v>0</v>
          </cell>
          <cell r="G679">
            <v>0</v>
          </cell>
        </row>
        <row r="680">
          <cell r="A680" t="str">
            <v>13,2,4</v>
          </cell>
          <cell r="B680" t="str">
            <v>MUEBLE ALTO TIPO ESTANTERIA</v>
          </cell>
          <cell r="C680" t="str">
            <v>M2</v>
          </cell>
          <cell r="D680">
            <v>0</v>
          </cell>
          <cell r="E680">
            <v>0</v>
          </cell>
          <cell r="F680">
            <v>0</v>
          </cell>
          <cell r="G680">
            <v>0</v>
          </cell>
        </row>
        <row r="681">
          <cell r="A681" t="str">
            <v>13,2,5</v>
          </cell>
          <cell r="B681" t="str">
            <v>MUEBLE TIPO CLOSET</v>
          </cell>
          <cell r="C681" t="str">
            <v>M2</v>
          </cell>
          <cell r="D681">
            <v>0</v>
          </cell>
          <cell r="E681">
            <v>0</v>
          </cell>
          <cell r="F681">
            <v>0</v>
          </cell>
          <cell r="G681">
            <v>0</v>
          </cell>
        </row>
        <row r="682">
          <cell r="A682" t="str">
            <v>13,2,6</v>
          </cell>
          <cell r="B682" t="str">
            <v>MUEBLE BAJO LAVAMANOS</v>
          </cell>
          <cell r="C682" t="str">
            <v>ML</v>
          </cell>
          <cell r="D682">
            <v>0</v>
          </cell>
          <cell r="E682">
            <v>0</v>
          </cell>
          <cell r="F682">
            <v>0</v>
          </cell>
          <cell r="G682">
            <v>0</v>
          </cell>
        </row>
        <row r="683">
          <cell r="A683" t="str">
            <v>13,2,7</v>
          </cell>
          <cell r="B683" t="str">
            <v>MUEBLE BAJO TIPO PORTERÍA</v>
          </cell>
          <cell r="C683" t="str">
            <v>ML</v>
          </cell>
          <cell r="D683">
            <v>0</v>
          </cell>
          <cell r="E683">
            <v>0</v>
          </cell>
          <cell r="F683">
            <v>0</v>
          </cell>
          <cell r="G683">
            <v>0</v>
          </cell>
        </row>
        <row r="684">
          <cell r="A684" t="str">
            <v>13,2,8</v>
          </cell>
          <cell r="B684" t="str">
            <v>ENTREPAÑOS EN MADERA</v>
          </cell>
          <cell r="C684" t="str">
            <v>ML</v>
          </cell>
          <cell r="D684">
            <v>0</v>
          </cell>
          <cell r="E684">
            <v>0</v>
          </cell>
          <cell r="F684">
            <v>0</v>
          </cell>
          <cell r="G684">
            <v>0</v>
          </cell>
        </row>
        <row r="685">
          <cell r="A685">
            <v>13.3</v>
          </cell>
          <cell r="B685" t="str">
            <v>VARIOS</v>
          </cell>
          <cell r="C685">
            <v>0</v>
          </cell>
          <cell r="D685">
            <v>0</v>
          </cell>
          <cell r="E685">
            <v>0</v>
          </cell>
          <cell r="F685">
            <v>0</v>
          </cell>
          <cell r="G685">
            <v>0</v>
          </cell>
        </row>
        <row r="686">
          <cell r="A686" t="str">
            <v>13,3,1</v>
          </cell>
          <cell r="B686" t="str">
            <v>MUEBLE COCINA INTEGRAL</v>
          </cell>
          <cell r="C686" t="str">
            <v>ML</v>
          </cell>
          <cell r="D686">
            <v>0</v>
          </cell>
          <cell r="E686">
            <v>0</v>
          </cell>
          <cell r="F686">
            <v>0</v>
          </cell>
          <cell r="G686">
            <v>0</v>
          </cell>
        </row>
        <row r="687">
          <cell r="A687" t="str">
            <v>13,3,2</v>
          </cell>
          <cell r="B687" t="str">
            <v>TARIMA PARA AUDITORIO</v>
          </cell>
          <cell r="C687" t="str">
            <v>M2</v>
          </cell>
          <cell r="D687">
            <v>0</v>
          </cell>
          <cell r="E687">
            <v>0</v>
          </cell>
          <cell r="F687">
            <v>0</v>
          </cell>
          <cell r="G687">
            <v>0</v>
          </cell>
        </row>
        <row r="688">
          <cell r="A688" t="str">
            <v>13,3,3</v>
          </cell>
          <cell r="B688" t="str">
            <v>DECK DE MADERA</v>
          </cell>
          <cell r="C688" t="str">
            <v>M2</v>
          </cell>
          <cell r="D688">
            <v>0</v>
          </cell>
          <cell r="E688">
            <v>93127.37999999999</v>
          </cell>
          <cell r="F688">
            <v>0</v>
          </cell>
          <cell r="G688">
            <v>0</v>
          </cell>
        </row>
        <row r="689">
          <cell r="A689">
            <v>13.4</v>
          </cell>
          <cell r="B689" t="str">
            <v>VENTANAS</v>
          </cell>
          <cell r="C689">
            <v>0</v>
          </cell>
          <cell r="D689">
            <v>0</v>
          </cell>
          <cell r="E689">
            <v>0</v>
          </cell>
          <cell r="F689">
            <v>0</v>
          </cell>
          <cell r="G689">
            <v>0</v>
          </cell>
        </row>
        <row r="690">
          <cell r="A690" t="str">
            <v>13,4,1</v>
          </cell>
          <cell r="B690" t="str">
            <v>Ventanas en Madera</v>
          </cell>
          <cell r="C690" t="str">
            <v>M2</v>
          </cell>
          <cell r="D690">
            <v>0</v>
          </cell>
          <cell r="E690">
            <v>133576.1</v>
          </cell>
          <cell r="F690">
            <v>0</v>
          </cell>
          <cell r="G690">
            <v>0</v>
          </cell>
        </row>
        <row r="691">
          <cell r="A691" t="str">
            <v>13,4,2</v>
          </cell>
          <cell r="B691">
            <v>0</v>
          </cell>
          <cell r="C691">
            <v>0</v>
          </cell>
          <cell r="D691">
            <v>0</v>
          </cell>
          <cell r="E691">
            <v>0</v>
          </cell>
          <cell r="F691">
            <v>0</v>
          </cell>
          <cell r="G691">
            <v>0</v>
          </cell>
        </row>
        <row r="692">
          <cell r="A692">
            <v>0</v>
          </cell>
          <cell r="B692">
            <v>0</v>
          </cell>
          <cell r="C692">
            <v>0</v>
          </cell>
          <cell r="D692">
            <v>0</v>
          </cell>
          <cell r="E692">
            <v>0</v>
          </cell>
          <cell r="F692">
            <v>0</v>
          </cell>
          <cell r="G692">
            <v>0</v>
          </cell>
        </row>
        <row r="693">
          <cell r="A693">
            <v>0</v>
          </cell>
          <cell r="B693">
            <v>0</v>
          </cell>
          <cell r="C693">
            <v>0</v>
          </cell>
          <cell r="D693">
            <v>0</v>
          </cell>
          <cell r="E693">
            <v>0</v>
          </cell>
          <cell r="F693">
            <v>0</v>
          </cell>
          <cell r="G693">
            <v>0</v>
          </cell>
        </row>
        <row r="694">
          <cell r="A694">
            <v>14</v>
          </cell>
          <cell r="B694" t="str">
            <v>ENCHAPES</v>
          </cell>
          <cell r="C694">
            <v>0</v>
          </cell>
          <cell r="D694">
            <v>0</v>
          </cell>
          <cell r="E694">
            <v>0</v>
          </cell>
          <cell r="F694">
            <v>0</v>
          </cell>
          <cell r="G694">
            <v>0</v>
          </cell>
        </row>
        <row r="695">
          <cell r="A695">
            <v>14.1</v>
          </cell>
          <cell r="B695" t="str">
            <v>SOBRE MUROS</v>
          </cell>
          <cell r="C695">
            <v>0</v>
          </cell>
          <cell r="D695">
            <v>0</v>
          </cell>
          <cell r="E695">
            <v>0</v>
          </cell>
          <cell r="F695">
            <v>0</v>
          </cell>
          <cell r="G695">
            <v>0</v>
          </cell>
        </row>
        <row r="696">
          <cell r="A696" t="str">
            <v>14,1,1</v>
          </cell>
          <cell r="B696" t="str">
            <v>CERAMICA  20 x 20; TIPO EGEO, CORONA BLANCO INSTITUCIONAL, INCLUYE WING PERIMETRAL</v>
          </cell>
          <cell r="C696" t="str">
            <v>M2</v>
          </cell>
          <cell r="D696">
            <v>0</v>
          </cell>
          <cell r="E696">
            <v>32443.550000000003</v>
          </cell>
          <cell r="F696">
            <v>0</v>
          </cell>
          <cell r="G696">
            <v>0</v>
          </cell>
        </row>
        <row r="697">
          <cell r="A697" t="str">
            <v>14,1,2</v>
          </cell>
          <cell r="B697" t="str">
            <v>CERAMICA DE 30 X 30</v>
          </cell>
          <cell r="C697" t="str">
            <v>M2</v>
          </cell>
          <cell r="D697">
            <v>0</v>
          </cell>
          <cell r="E697">
            <v>0</v>
          </cell>
          <cell r="F697">
            <v>0</v>
          </cell>
          <cell r="G697">
            <v>0</v>
          </cell>
        </row>
        <row r="698">
          <cell r="A698" t="str">
            <v>14,1,3</v>
          </cell>
          <cell r="B698" t="str">
            <v>CENEFAS EN CERÁMICA DE 0.20</v>
          </cell>
          <cell r="C698" t="str">
            <v>ML</v>
          </cell>
          <cell r="D698">
            <v>0</v>
          </cell>
          <cell r="E698">
            <v>0</v>
          </cell>
          <cell r="F698">
            <v>0</v>
          </cell>
          <cell r="G698">
            <v>0</v>
          </cell>
        </row>
        <row r="699">
          <cell r="A699" t="str">
            <v>14,1,4</v>
          </cell>
          <cell r="B699" t="str">
            <v>CENEFAS EN CERÁMICA DE 0.30</v>
          </cell>
          <cell r="C699" t="str">
            <v>ML</v>
          </cell>
          <cell r="D699">
            <v>0</v>
          </cell>
          <cell r="E699">
            <v>0</v>
          </cell>
          <cell r="F699">
            <v>0</v>
          </cell>
          <cell r="G699">
            <v>0</v>
          </cell>
        </row>
        <row r="700">
          <cell r="A700">
            <v>14.2</v>
          </cell>
          <cell r="B700" t="str">
            <v>SOBRE MESONES</v>
          </cell>
          <cell r="C700">
            <v>0</v>
          </cell>
          <cell r="D700">
            <v>0</v>
          </cell>
          <cell r="E700">
            <v>0</v>
          </cell>
          <cell r="F700">
            <v>0</v>
          </cell>
          <cell r="G700">
            <v>0</v>
          </cell>
        </row>
        <row r="701">
          <cell r="A701" t="str">
            <v>14,2,1</v>
          </cell>
          <cell r="B701" t="str">
            <v>GRANITO PULIDO - LAVAMANOS</v>
          </cell>
          <cell r="C701" t="str">
            <v>ML</v>
          </cell>
          <cell r="D701">
            <v>0</v>
          </cell>
          <cell r="E701">
            <v>0</v>
          </cell>
          <cell r="F701">
            <v>0</v>
          </cell>
          <cell r="G701">
            <v>0</v>
          </cell>
        </row>
        <row r="702">
          <cell r="A702" t="str">
            <v>14,2,2</v>
          </cell>
          <cell r="B702" t="str">
            <v>GRANITO PULIDO - LABORATORIOS</v>
          </cell>
          <cell r="C702" t="str">
            <v>ML</v>
          </cell>
          <cell r="D702">
            <v>0</v>
          </cell>
          <cell r="E702">
            <v>0</v>
          </cell>
          <cell r="F702">
            <v>0</v>
          </cell>
          <cell r="G702">
            <v>0</v>
          </cell>
        </row>
        <row r="703">
          <cell r="A703" t="str">
            <v>14,2,3</v>
          </cell>
          <cell r="B703" t="str">
            <v>TABLETA CERÁMICA</v>
          </cell>
          <cell r="C703" t="str">
            <v>ML</v>
          </cell>
          <cell r="D703">
            <v>0</v>
          </cell>
          <cell r="E703">
            <v>0</v>
          </cell>
          <cell r="F703">
            <v>0</v>
          </cell>
          <cell r="G703">
            <v>0</v>
          </cell>
        </row>
        <row r="704">
          <cell r="A704" t="str">
            <v>14,2,4</v>
          </cell>
          <cell r="B704" t="str">
            <v>BALDOSÍN VIBROPRENSADO GRANITO</v>
          </cell>
          <cell r="C704" t="str">
            <v>ML</v>
          </cell>
          <cell r="D704">
            <v>0</v>
          </cell>
          <cell r="E704">
            <v>0</v>
          </cell>
          <cell r="F704">
            <v>0</v>
          </cell>
          <cell r="G704">
            <v>0</v>
          </cell>
        </row>
        <row r="705">
          <cell r="A705">
            <v>14.3</v>
          </cell>
          <cell r="B705" t="str">
            <v>VARIOS</v>
          </cell>
          <cell r="C705">
            <v>0</v>
          </cell>
          <cell r="D705">
            <v>0</v>
          </cell>
          <cell r="E705">
            <v>0</v>
          </cell>
          <cell r="F705">
            <v>0</v>
          </cell>
          <cell r="G705">
            <v>0</v>
          </cell>
        </row>
        <row r="706">
          <cell r="A706" t="str">
            <v>14,3,1</v>
          </cell>
          <cell r="B706" t="str">
            <v>POCETAS DE ASEO EN GRANITO PULIDO</v>
          </cell>
          <cell r="C706" t="str">
            <v>UN</v>
          </cell>
          <cell r="D706">
            <v>0</v>
          </cell>
          <cell r="E706">
            <v>0</v>
          </cell>
          <cell r="F706">
            <v>0</v>
          </cell>
          <cell r="G706">
            <v>0</v>
          </cell>
        </row>
        <row r="707">
          <cell r="A707" t="str">
            <v>14,3,2</v>
          </cell>
          <cell r="B707" t="str">
            <v>BORDILLOS DUCHAS EN CERAMICA 20 x 20</v>
          </cell>
          <cell r="C707" t="str">
            <v>ML</v>
          </cell>
          <cell r="D707">
            <v>0</v>
          </cell>
          <cell r="E707">
            <v>0</v>
          </cell>
          <cell r="F707">
            <v>0</v>
          </cell>
          <cell r="G707">
            <v>0</v>
          </cell>
        </row>
        <row r="708">
          <cell r="A708" t="str">
            <v>14,3,3</v>
          </cell>
          <cell r="B708" t="str">
            <v>BORDILLOS DUCHAS EN CERÁMICA 30 x 30</v>
          </cell>
          <cell r="C708" t="str">
            <v>ML</v>
          </cell>
          <cell r="D708">
            <v>0</v>
          </cell>
          <cell r="E708">
            <v>0</v>
          </cell>
          <cell r="F708">
            <v>0</v>
          </cell>
          <cell r="G708">
            <v>0</v>
          </cell>
        </row>
        <row r="709">
          <cell r="A709">
            <v>0</v>
          </cell>
          <cell r="B709">
            <v>0</v>
          </cell>
          <cell r="C709">
            <v>0</v>
          </cell>
          <cell r="D709">
            <v>0</v>
          </cell>
          <cell r="E709">
            <v>0</v>
          </cell>
          <cell r="F709">
            <v>0</v>
          </cell>
          <cell r="G709">
            <v>0</v>
          </cell>
        </row>
        <row r="710">
          <cell r="A710">
            <v>0</v>
          </cell>
          <cell r="B710">
            <v>0</v>
          </cell>
          <cell r="C710">
            <v>0</v>
          </cell>
          <cell r="D710">
            <v>0</v>
          </cell>
          <cell r="E710">
            <v>0</v>
          </cell>
          <cell r="F710">
            <v>0</v>
          </cell>
          <cell r="G710">
            <v>0</v>
          </cell>
        </row>
        <row r="711">
          <cell r="A711">
            <v>15</v>
          </cell>
          <cell r="B711" t="str">
            <v>ILUMINACION</v>
          </cell>
          <cell r="C711">
            <v>0</v>
          </cell>
          <cell r="D711">
            <v>0</v>
          </cell>
          <cell r="E711">
            <v>0</v>
          </cell>
          <cell r="F711">
            <v>0</v>
          </cell>
          <cell r="G711">
            <v>0</v>
          </cell>
        </row>
        <row r="712">
          <cell r="A712">
            <v>15.1</v>
          </cell>
          <cell r="B712" t="str">
            <v>LAMPARAS FLUORESCENTES</v>
          </cell>
          <cell r="C712">
            <v>0</v>
          </cell>
          <cell r="D712">
            <v>0</v>
          </cell>
          <cell r="E712">
            <v>0</v>
          </cell>
          <cell r="F712">
            <v>0</v>
          </cell>
          <cell r="G712">
            <v>0</v>
          </cell>
        </row>
        <row r="713">
          <cell r="A713" t="str">
            <v>15,1,1</v>
          </cell>
          <cell r="B713" t="str">
            <v>LAMPARAS FLUORESCENTES T-8 DE 1 x 17 w</v>
          </cell>
          <cell r="C713" t="str">
            <v>UN</v>
          </cell>
          <cell r="D713">
            <v>0</v>
          </cell>
          <cell r="E713">
            <v>0</v>
          </cell>
          <cell r="F713">
            <v>0</v>
          </cell>
          <cell r="G713">
            <v>0</v>
          </cell>
        </row>
        <row r="714">
          <cell r="A714" t="str">
            <v>15,1,2</v>
          </cell>
          <cell r="B714" t="str">
            <v>LAMPARAS FLUORESCENTES T-8 DE 1 x 32 w</v>
          </cell>
          <cell r="C714" t="str">
            <v>UN</v>
          </cell>
          <cell r="D714">
            <v>0</v>
          </cell>
          <cell r="E714">
            <v>0</v>
          </cell>
          <cell r="F714">
            <v>0</v>
          </cell>
          <cell r="G714">
            <v>0</v>
          </cell>
        </row>
        <row r="715">
          <cell r="A715" t="str">
            <v>15,1,3</v>
          </cell>
          <cell r="B715" t="str">
            <v>LAMPARAS FLUORESCENTES DE 2 x 32 w (Incluye suministro, montaje y conexión de lampara fluorescente de bajo consumo, alto factor, accesorios para derivación de salida y soportes de fijación para descolgar luminaria)</v>
          </cell>
          <cell r="C715" t="str">
            <v>UN</v>
          </cell>
          <cell r="D715">
            <v>0</v>
          </cell>
          <cell r="E715">
            <v>108787.48000000001</v>
          </cell>
          <cell r="F715">
            <v>0</v>
          </cell>
          <cell r="G715">
            <v>0</v>
          </cell>
        </row>
        <row r="716">
          <cell r="A716" t="str">
            <v>15,1,4</v>
          </cell>
          <cell r="B716" t="str">
            <v>LAMPARAS FLUORESCENTES T-8 DE 2 x 32 w TUBO CORRIDO</v>
          </cell>
          <cell r="C716" t="str">
            <v>UN</v>
          </cell>
          <cell r="D716">
            <v>0</v>
          </cell>
          <cell r="E716">
            <v>0</v>
          </cell>
          <cell r="F716">
            <v>0</v>
          </cell>
          <cell r="G716">
            <v>0</v>
          </cell>
        </row>
        <row r="717">
          <cell r="A717" t="str">
            <v>15,1,5</v>
          </cell>
          <cell r="B717" t="str">
            <v>LAMPARAS FLUORESCENTES T-8 DE 4 x 32 w</v>
          </cell>
          <cell r="C717" t="str">
            <v>UN</v>
          </cell>
          <cell r="D717">
            <v>0</v>
          </cell>
          <cell r="E717">
            <v>0</v>
          </cell>
          <cell r="F717">
            <v>0</v>
          </cell>
          <cell r="G717">
            <v>0</v>
          </cell>
        </row>
        <row r="718">
          <cell r="A718" t="str">
            <v>15,1,6</v>
          </cell>
          <cell r="B718" t="str">
            <v>LAMPARAS FLUORESCENTES T-8 DE 2 x 59 w</v>
          </cell>
          <cell r="C718" t="str">
            <v>UN</v>
          </cell>
          <cell r="D718">
            <v>0</v>
          </cell>
          <cell r="E718">
            <v>0</v>
          </cell>
          <cell r="F718">
            <v>0</v>
          </cell>
          <cell r="G718">
            <v>0</v>
          </cell>
        </row>
        <row r="719">
          <cell r="A719">
            <v>15.2</v>
          </cell>
          <cell r="B719" t="str">
            <v>BALAS Y APLIQUES</v>
          </cell>
          <cell r="C719">
            <v>0</v>
          </cell>
          <cell r="D719">
            <v>0</v>
          </cell>
          <cell r="E719">
            <v>0</v>
          </cell>
          <cell r="F719">
            <v>0</v>
          </cell>
          <cell r="G719">
            <v>0</v>
          </cell>
        </row>
        <row r="720">
          <cell r="A720" t="str">
            <v>15,2,1</v>
          </cell>
          <cell r="B720" t="str">
            <v>BALAS Y BOMBILLO FLUORESCENTES 13 w</v>
          </cell>
          <cell r="C720" t="str">
            <v>UN</v>
          </cell>
          <cell r="D720">
            <v>0</v>
          </cell>
          <cell r="E720">
            <v>0</v>
          </cell>
          <cell r="F720">
            <v>0</v>
          </cell>
          <cell r="G720">
            <v>0</v>
          </cell>
        </row>
        <row r="721">
          <cell r="A721" t="str">
            <v>15,2,2</v>
          </cell>
          <cell r="B721" t="str">
            <v>BALAS Y BOMBILLO FLUORESCENTES 26 w</v>
          </cell>
          <cell r="C721" t="str">
            <v>UN</v>
          </cell>
          <cell r="D721">
            <v>0</v>
          </cell>
          <cell r="E721">
            <v>0</v>
          </cell>
          <cell r="F721">
            <v>0</v>
          </cell>
          <cell r="G721">
            <v>0</v>
          </cell>
        </row>
        <row r="722">
          <cell r="A722" t="str">
            <v>15,2,3</v>
          </cell>
          <cell r="B722" t="str">
            <v>BALAS Y BOMBILLO FLUORESCENTES 2 x 13 w</v>
          </cell>
          <cell r="C722" t="str">
            <v>UN</v>
          </cell>
          <cell r="D722">
            <v>0</v>
          </cell>
          <cell r="E722">
            <v>0</v>
          </cell>
          <cell r="F722">
            <v>0</v>
          </cell>
          <cell r="G722">
            <v>0</v>
          </cell>
        </row>
        <row r="723">
          <cell r="A723" t="str">
            <v>15,2,4</v>
          </cell>
          <cell r="B723" t="str">
            <v>BALAS Y BOMBILLO FLUORESCENTES 2 x 26 w</v>
          </cell>
          <cell r="C723" t="str">
            <v>UN</v>
          </cell>
          <cell r="D723">
            <v>0</v>
          </cell>
          <cell r="E723">
            <v>0</v>
          </cell>
          <cell r="F723">
            <v>0</v>
          </cell>
          <cell r="G723">
            <v>0</v>
          </cell>
        </row>
        <row r="724">
          <cell r="A724" t="str">
            <v>15,2,5</v>
          </cell>
          <cell r="B724" t="str">
            <v>BALAS BOMBILLO INCANDECENTES</v>
          </cell>
          <cell r="C724" t="str">
            <v>UN</v>
          </cell>
          <cell r="D724">
            <v>0</v>
          </cell>
          <cell r="E724">
            <v>0</v>
          </cell>
          <cell r="F724">
            <v>0</v>
          </cell>
          <cell r="G724">
            <v>0</v>
          </cell>
        </row>
        <row r="725">
          <cell r="A725" t="str">
            <v>15,2,6</v>
          </cell>
          <cell r="B725" t="str">
            <v>BALAS BOMBILLO HALOGENO</v>
          </cell>
          <cell r="C725" t="str">
            <v>UN</v>
          </cell>
          <cell r="D725">
            <v>0</v>
          </cell>
          <cell r="E725">
            <v>0</v>
          </cell>
          <cell r="F725">
            <v>0</v>
          </cell>
          <cell r="G725">
            <v>0</v>
          </cell>
        </row>
        <row r="726">
          <cell r="A726">
            <v>15.3</v>
          </cell>
          <cell r="B726" t="str">
            <v>LUMINARIAS DE DESCARGA</v>
          </cell>
          <cell r="C726">
            <v>0</v>
          </cell>
          <cell r="D726">
            <v>0</v>
          </cell>
          <cell r="E726">
            <v>0</v>
          </cell>
          <cell r="F726">
            <v>0</v>
          </cell>
          <cell r="G726">
            <v>0</v>
          </cell>
        </row>
        <row r="727">
          <cell r="A727" t="str">
            <v>15,3,1</v>
          </cell>
          <cell r="B727" t="str">
            <v>LUMINARIAS DE SODIO DE 70 w</v>
          </cell>
          <cell r="C727" t="str">
            <v>UN</v>
          </cell>
          <cell r="D727">
            <v>0</v>
          </cell>
          <cell r="E727">
            <v>0</v>
          </cell>
          <cell r="F727">
            <v>0</v>
          </cell>
          <cell r="G727">
            <v>0</v>
          </cell>
        </row>
        <row r="728">
          <cell r="A728" t="str">
            <v>15,3,2</v>
          </cell>
          <cell r="B728" t="str">
            <v>LUMINARIAS DE SODIO DE 150 w</v>
          </cell>
          <cell r="C728" t="str">
            <v>UN</v>
          </cell>
          <cell r="D728">
            <v>0</v>
          </cell>
          <cell r="E728">
            <v>0</v>
          </cell>
          <cell r="F728">
            <v>0</v>
          </cell>
          <cell r="G728">
            <v>0</v>
          </cell>
        </row>
        <row r="729">
          <cell r="A729" t="str">
            <v>15,3,3</v>
          </cell>
          <cell r="B729" t="str">
            <v>LUMINARIAS DE SODIO DE 250 w</v>
          </cell>
          <cell r="C729" t="str">
            <v>UN</v>
          </cell>
          <cell r="D729">
            <v>0</v>
          </cell>
          <cell r="E729">
            <v>0</v>
          </cell>
          <cell r="F729">
            <v>0</v>
          </cell>
          <cell r="G729">
            <v>0</v>
          </cell>
        </row>
        <row r="730">
          <cell r="A730" t="str">
            <v>15,3,4</v>
          </cell>
          <cell r="B730" t="str">
            <v>LUMINARIAS DE METAL HALIDE DE 150 w</v>
          </cell>
          <cell r="C730" t="str">
            <v>UN</v>
          </cell>
          <cell r="D730">
            <v>0</v>
          </cell>
          <cell r="E730">
            <v>0</v>
          </cell>
          <cell r="F730">
            <v>0</v>
          </cell>
          <cell r="G730">
            <v>0</v>
          </cell>
        </row>
        <row r="731">
          <cell r="A731" t="str">
            <v>15,3,5</v>
          </cell>
          <cell r="B731" t="str">
            <v>LUMINARIAS DE METAL HALIDE DE 250 w</v>
          </cell>
          <cell r="C731" t="str">
            <v>UN</v>
          </cell>
          <cell r="D731">
            <v>0</v>
          </cell>
          <cell r="E731">
            <v>0</v>
          </cell>
          <cell r="F731">
            <v>0</v>
          </cell>
          <cell r="G731">
            <v>0</v>
          </cell>
        </row>
        <row r="732">
          <cell r="A732" t="str">
            <v>15,3,6</v>
          </cell>
          <cell r="B732" t="str">
            <v>LUMINARIAS DE METAL HALIDE DE 400 w</v>
          </cell>
          <cell r="C732" t="str">
            <v>UN</v>
          </cell>
          <cell r="D732">
            <v>0</v>
          </cell>
          <cell r="E732">
            <v>0</v>
          </cell>
          <cell r="F732">
            <v>0</v>
          </cell>
          <cell r="G732">
            <v>0</v>
          </cell>
        </row>
        <row r="733">
          <cell r="A733" t="str">
            <v>15,3,7</v>
          </cell>
          <cell r="B733" t="str">
            <v>LUMINARIAS DE MERCURIO DE 250 w</v>
          </cell>
          <cell r="C733" t="str">
            <v>UN</v>
          </cell>
          <cell r="D733">
            <v>0</v>
          </cell>
          <cell r="E733">
            <v>0</v>
          </cell>
          <cell r="F733">
            <v>0</v>
          </cell>
          <cell r="G733">
            <v>0</v>
          </cell>
        </row>
        <row r="734">
          <cell r="A734">
            <v>15.4</v>
          </cell>
          <cell r="B734" t="str">
            <v>VARIOS</v>
          </cell>
          <cell r="C734">
            <v>0</v>
          </cell>
          <cell r="D734">
            <v>0</v>
          </cell>
          <cell r="E734">
            <v>0</v>
          </cell>
          <cell r="F734">
            <v>0</v>
          </cell>
          <cell r="G734">
            <v>0</v>
          </cell>
        </row>
        <row r="735">
          <cell r="A735" t="str">
            <v>15,4,1</v>
          </cell>
          <cell r="B735" t="str">
            <v>PROYECTOR HALOGENO DE 120 v 500 w</v>
          </cell>
          <cell r="C735" t="str">
            <v>UN</v>
          </cell>
          <cell r="D735">
            <v>0</v>
          </cell>
          <cell r="E735">
            <v>0</v>
          </cell>
          <cell r="F735">
            <v>0</v>
          </cell>
          <cell r="G735">
            <v>0</v>
          </cell>
        </row>
        <row r="736">
          <cell r="A736" t="str">
            <v>15,4,2</v>
          </cell>
          <cell r="B736" t="str">
            <v>LAMPARAS TIPO WALL PACK</v>
          </cell>
          <cell r="C736" t="str">
            <v>UN</v>
          </cell>
          <cell r="D736">
            <v>0</v>
          </cell>
          <cell r="E736">
            <v>0</v>
          </cell>
          <cell r="F736">
            <v>0</v>
          </cell>
          <cell r="G736">
            <v>0</v>
          </cell>
        </row>
        <row r="737">
          <cell r="A737">
            <v>0</v>
          </cell>
          <cell r="B737">
            <v>0</v>
          </cell>
          <cell r="C737">
            <v>0</v>
          </cell>
          <cell r="D737">
            <v>0</v>
          </cell>
          <cell r="E737">
            <v>0</v>
          </cell>
          <cell r="F737">
            <v>0</v>
          </cell>
          <cell r="G737">
            <v>0</v>
          </cell>
        </row>
        <row r="738">
          <cell r="A738">
            <v>0</v>
          </cell>
          <cell r="B738">
            <v>0</v>
          </cell>
          <cell r="C738">
            <v>0</v>
          </cell>
          <cell r="D738">
            <v>0</v>
          </cell>
          <cell r="E738">
            <v>0</v>
          </cell>
          <cell r="F738">
            <v>0</v>
          </cell>
          <cell r="G738">
            <v>0</v>
          </cell>
        </row>
        <row r="739">
          <cell r="A739">
            <v>16</v>
          </cell>
          <cell r="B739" t="str">
            <v>APARATOS SANITARIOS Y ACCESORIOS</v>
          </cell>
          <cell r="C739">
            <v>0</v>
          </cell>
          <cell r="D739">
            <v>0</v>
          </cell>
          <cell r="E739">
            <v>0</v>
          </cell>
          <cell r="F739">
            <v>0</v>
          </cell>
          <cell r="G739">
            <v>0</v>
          </cell>
        </row>
        <row r="740">
          <cell r="A740">
            <v>16.100000000000001</v>
          </cell>
          <cell r="B740" t="str">
            <v xml:space="preserve">APARATOS SANITARIOS </v>
          </cell>
          <cell r="C740">
            <v>0</v>
          </cell>
          <cell r="D740">
            <v>0</v>
          </cell>
          <cell r="E740">
            <v>0</v>
          </cell>
          <cell r="F740">
            <v>0</v>
          </cell>
          <cell r="G740">
            <v>0</v>
          </cell>
        </row>
        <row r="741">
          <cell r="A741" t="str">
            <v>16,1,1</v>
          </cell>
          <cell r="B741" t="str">
            <v>SANITARIO DE FLUXOMETRO</v>
          </cell>
          <cell r="C741" t="str">
            <v>UN</v>
          </cell>
          <cell r="D741">
            <v>0</v>
          </cell>
          <cell r="E741">
            <v>0</v>
          </cell>
          <cell r="F741">
            <v>0</v>
          </cell>
          <cell r="G741">
            <v>0</v>
          </cell>
        </row>
        <row r="742">
          <cell r="A742" t="str">
            <v>16,1,2</v>
          </cell>
          <cell r="B742" t="str">
            <v>SANITARIO INFANTIL</v>
          </cell>
          <cell r="C742" t="str">
            <v>UN</v>
          </cell>
          <cell r="D742">
            <v>0</v>
          </cell>
          <cell r="E742">
            <v>0</v>
          </cell>
          <cell r="F742">
            <v>0</v>
          </cell>
          <cell r="G742">
            <v>0</v>
          </cell>
        </row>
        <row r="743">
          <cell r="A743" t="str">
            <v>16,1,3</v>
          </cell>
          <cell r="B743" t="str">
            <v>SANITARIOS DE TANQUE INSTITUCIONAL TIPO ACUACER CORONA COLOR BLANCO</v>
          </cell>
          <cell r="C743" t="str">
            <v>UN</v>
          </cell>
          <cell r="D743">
            <v>0</v>
          </cell>
          <cell r="E743">
            <v>228568.35</v>
          </cell>
          <cell r="F743">
            <v>0</v>
          </cell>
          <cell r="G743">
            <v>0</v>
          </cell>
        </row>
        <row r="744">
          <cell r="A744" t="str">
            <v>16,1,4</v>
          </cell>
          <cell r="B744" t="str">
            <v>ORINAL MEDIANO TIPO CORONA BLANCO, INCLUYE GRIFERIA Y ACCESORIOS</v>
          </cell>
          <cell r="C744" t="str">
            <v>UN</v>
          </cell>
          <cell r="D744">
            <v>0</v>
          </cell>
          <cell r="E744">
            <v>331857.33</v>
          </cell>
          <cell r="F744">
            <v>0</v>
          </cell>
          <cell r="G744">
            <v>0</v>
          </cell>
        </row>
        <row r="745">
          <cell r="A745" t="str">
            <v>16,1,5</v>
          </cell>
          <cell r="B745" t="str">
            <v>LAVAMANOS DE SOBREPONER TIPO VALENCIA, DE CORONA, COLOR BLANCO INSTITUCIONAL</v>
          </cell>
          <cell r="C745" t="str">
            <v>UN</v>
          </cell>
          <cell r="D745">
            <v>0</v>
          </cell>
          <cell r="E745">
            <v>167665.49999999997</v>
          </cell>
          <cell r="F745">
            <v>0</v>
          </cell>
          <cell r="G745">
            <v>0</v>
          </cell>
        </row>
        <row r="746">
          <cell r="A746" t="str">
            <v>16,1,6</v>
          </cell>
          <cell r="B746" t="str">
            <v>LAVAMANOS OTROS</v>
          </cell>
          <cell r="C746" t="str">
            <v>UN</v>
          </cell>
          <cell r="D746">
            <v>0</v>
          </cell>
          <cell r="E746">
            <v>0</v>
          </cell>
          <cell r="F746">
            <v>0</v>
          </cell>
          <cell r="G746">
            <v>0</v>
          </cell>
        </row>
        <row r="747">
          <cell r="A747" t="str">
            <v>16,1,7</v>
          </cell>
          <cell r="B747" t="str">
            <v>LAVAMANOS DE COLGAR TIPO ACUACER DE CORONA COLOR BLANCO INSTITUCIONAL</v>
          </cell>
          <cell r="C747" t="str">
            <v>UN</v>
          </cell>
          <cell r="D747">
            <v>0</v>
          </cell>
          <cell r="E747">
            <v>112285.73999999999</v>
          </cell>
          <cell r="F747">
            <v>0</v>
          </cell>
          <cell r="G747">
            <v>0</v>
          </cell>
        </row>
        <row r="748">
          <cell r="A748" t="str">
            <v>16,1,8</v>
          </cell>
          <cell r="B748" t="str">
            <v>SANITARIO PARA DISCAPACITADOS</v>
          </cell>
          <cell r="C748" t="str">
            <v>UN</v>
          </cell>
          <cell r="D748">
            <v>0</v>
          </cell>
          <cell r="E748">
            <v>211082.87000000002</v>
          </cell>
          <cell r="F748">
            <v>0</v>
          </cell>
          <cell r="G748">
            <v>0</v>
          </cell>
        </row>
        <row r="749">
          <cell r="A749" t="str">
            <v>16,1,9</v>
          </cell>
          <cell r="B749" t="str">
            <v>DUCHA TIPO PISCIS GRIVAL</v>
          </cell>
          <cell r="C749" t="str">
            <v>UN</v>
          </cell>
          <cell r="D749">
            <v>0</v>
          </cell>
          <cell r="E749">
            <v>59734.29</v>
          </cell>
          <cell r="F749">
            <v>0</v>
          </cell>
          <cell r="G749">
            <v>0</v>
          </cell>
        </row>
        <row r="750">
          <cell r="A750" t="str">
            <v>16,1,10</v>
          </cell>
          <cell r="B750" t="str">
            <v>DUCHA DE EMERGENCIA</v>
          </cell>
          <cell r="C750" t="str">
            <v>UN</v>
          </cell>
          <cell r="D750">
            <v>0</v>
          </cell>
          <cell r="E750">
            <v>0</v>
          </cell>
          <cell r="F750">
            <v>0</v>
          </cell>
          <cell r="G750">
            <v>0</v>
          </cell>
        </row>
        <row r="751">
          <cell r="A751" t="str">
            <v>16,1,11</v>
          </cell>
          <cell r="B751" t="str">
            <v>POCETA ACERO INOXIDABLE LABORATORIOS</v>
          </cell>
          <cell r="C751" t="str">
            <v>UN</v>
          </cell>
          <cell r="D751">
            <v>0</v>
          </cell>
          <cell r="E751">
            <v>20466.54</v>
          </cell>
          <cell r="F751">
            <v>0</v>
          </cell>
          <cell r="G751">
            <v>0</v>
          </cell>
        </row>
        <row r="752">
          <cell r="A752">
            <v>16.2</v>
          </cell>
          <cell r="B752" t="str">
            <v>ACCESORIOS</v>
          </cell>
          <cell r="C752">
            <v>0</v>
          </cell>
          <cell r="D752">
            <v>0</v>
          </cell>
          <cell r="E752">
            <v>0</v>
          </cell>
          <cell r="F752">
            <v>0</v>
          </cell>
          <cell r="G752">
            <v>0</v>
          </cell>
        </row>
        <row r="753">
          <cell r="A753" t="str">
            <v>16,2,1</v>
          </cell>
          <cell r="B753" t="str">
            <v>POCETAS DE ASEO (Incluye enchape, win y válvula de pozuelo en bronce)</v>
          </cell>
          <cell r="C753" t="str">
            <v>UN</v>
          </cell>
          <cell r="D753">
            <v>0</v>
          </cell>
          <cell r="E753">
            <v>175112.09999999998</v>
          </cell>
          <cell r="F753">
            <v>0</v>
          </cell>
          <cell r="G753">
            <v>0</v>
          </cell>
        </row>
        <row r="754">
          <cell r="A754" t="str">
            <v>16,2,2</v>
          </cell>
          <cell r="B754">
            <v>0</v>
          </cell>
          <cell r="C754" t="str">
            <v>UN</v>
          </cell>
          <cell r="D754">
            <v>0</v>
          </cell>
          <cell r="E754">
            <v>175112.09999999998</v>
          </cell>
          <cell r="F754">
            <v>0</v>
          </cell>
          <cell r="G754">
            <v>0</v>
          </cell>
        </row>
        <row r="755">
          <cell r="A755" t="str">
            <v>16,2,3</v>
          </cell>
          <cell r="B755" t="str">
            <v>JABONERAS DE SOBREPONER EN ACERO SATINADO</v>
          </cell>
          <cell r="C755" t="str">
            <v>UN</v>
          </cell>
          <cell r="D755">
            <v>0</v>
          </cell>
          <cell r="E755">
            <v>36020.376666666663</v>
          </cell>
          <cell r="F755">
            <v>0</v>
          </cell>
          <cell r="G755">
            <v>0</v>
          </cell>
        </row>
        <row r="756">
          <cell r="A756" t="str">
            <v>16,2,4</v>
          </cell>
          <cell r="B756" t="str">
            <v>TAPARREGISTRO ACERO INOXIDABLE CON CERRADURA</v>
          </cell>
          <cell r="C756" t="str">
            <v>UN</v>
          </cell>
          <cell r="D756">
            <v>0</v>
          </cell>
          <cell r="E756">
            <v>0</v>
          </cell>
          <cell r="F756">
            <v>0</v>
          </cell>
          <cell r="G756">
            <v>0</v>
          </cell>
        </row>
        <row r="757">
          <cell r="A757" t="str">
            <v>16,2,5</v>
          </cell>
          <cell r="B757" t="str">
            <v>LLAVE TERMINAL DE 1/2 PLG</v>
          </cell>
          <cell r="C757" t="str">
            <v>UN</v>
          </cell>
          <cell r="D757">
            <v>0</v>
          </cell>
          <cell r="E757">
            <v>10246.6</v>
          </cell>
          <cell r="F757">
            <v>0</v>
          </cell>
          <cell r="G757">
            <v>0</v>
          </cell>
        </row>
        <row r="758">
          <cell r="A758" t="str">
            <v>16,2,6</v>
          </cell>
          <cell r="B758" t="str">
            <v>INCRUSTACIONES (JABONERA Y PORTARROLLO)</v>
          </cell>
          <cell r="C758" t="str">
            <v>UN</v>
          </cell>
          <cell r="D758">
            <v>0</v>
          </cell>
          <cell r="E758">
            <v>11894.45</v>
          </cell>
          <cell r="F758">
            <v>0</v>
          </cell>
          <cell r="G758">
            <v>0</v>
          </cell>
        </row>
        <row r="759">
          <cell r="A759" t="str">
            <v>16,2,7</v>
          </cell>
          <cell r="B759" t="str">
            <v>BARRAS DE APOYO DISCAPACITADOS</v>
          </cell>
          <cell r="C759" t="str">
            <v>UN</v>
          </cell>
          <cell r="D759">
            <v>0</v>
          </cell>
          <cell r="E759">
            <v>828288.26</v>
          </cell>
          <cell r="F759">
            <v>0</v>
          </cell>
          <cell r="G759">
            <v>0</v>
          </cell>
        </row>
        <row r="760">
          <cell r="A760">
            <v>0</v>
          </cell>
          <cell r="B760">
            <v>0</v>
          </cell>
          <cell r="C760">
            <v>0</v>
          </cell>
          <cell r="D760">
            <v>0</v>
          </cell>
          <cell r="E760">
            <v>0</v>
          </cell>
          <cell r="F760">
            <v>0</v>
          </cell>
          <cell r="G760">
            <v>0</v>
          </cell>
        </row>
        <row r="761">
          <cell r="A761">
            <v>0</v>
          </cell>
          <cell r="B761">
            <v>0</v>
          </cell>
          <cell r="C761">
            <v>0</v>
          </cell>
          <cell r="D761">
            <v>0</v>
          </cell>
          <cell r="E761">
            <v>0</v>
          </cell>
          <cell r="F761">
            <v>0</v>
          </cell>
          <cell r="G761">
            <v>0</v>
          </cell>
        </row>
        <row r="762">
          <cell r="A762">
            <v>17</v>
          </cell>
          <cell r="B762" t="str">
            <v>CIELOS RASOS Y DIVISIONES</v>
          </cell>
          <cell r="C762">
            <v>0</v>
          </cell>
          <cell r="D762">
            <v>0</v>
          </cell>
          <cell r="E762">
            <v>0</v>
          </cell>
          <cell r="F762">
            <v>0</v>
          </cell>
          <cell r="G762">
            <v>0</v>
          </cell>
        </row>
        <row r="763">
          <cell r="A763">
            <v>17.100000000000001</v>
          </cell>
          <cell r="B763" t="str">
            <v xml:space="preserve">CIELOS RASOS  </v>
          </cell>
          <cell r="C763">
            <v>0</v>
          </cell>
          <cell r="D763">
            <v>0</v>
          </cell>
          <cell r="E763">
            <v>0</v>
          </cell>
          <cell r="F763">
            <v>0</v>
          </cell>
          <cell r="G763">
            <v>0</v>
          </cell>
        </row>
        <row r="764">
          <cell r="A764" t="str">
            <v>17,1,1</v>
          </cell>
          <cell r="B764" t="str">
            <v>CIELOS RASOS EN SUPERCELL</v>
          </cell>
          <cell r="C764" t="str">
            <v>M2</v>
          </cell>
          <cell r="D764">
            <v>0</v>
          </cell>
          <cell r="E764">
            <v>0</v>
          </cell>
          <cell r="F764">
            <v>0</v>
          </cell>
          <cell r="G764">
            <v>0</v>
          </cell>
        </row>
        <row r="765">
          <cell r="A765" t="str">
            <v>17,1,2</v>
          </cell>
          <cell r="B765" t="str">
            <v>CIELOS RASOS EN DURACUSTIC DE 5/8"</v>
          </cell>
          <cell r="C765" t="str">
            <v>M2</v>
          </cell>
          <cell r="D765">
            <v>0</v>
          </cell>
          <cell r="E765">
            <v>0</v>
          </cell>
          <cell r="F765">
            <v>0</v>
          </cell>
          <cell r="G765">
            <v>0</v>
          </cell>
        </row>
        <row r="766">
          <cell r="A766" t="str">
            <v>17,1,3</v>
          </cell>
          <cell r="B766" t="str">
            <v>CIELOS RASOS EN DRY WALL</v>
          </cell>
          <cell r="C766" t="str">
            <v>M2</v>
          </cell>
          <cell r="D766">
            <v>0</v>
          </cell>
          <cell r="E766">
            <v>29837.119999999999</v>
          </cell>
          <cell r="F766">
            <v>0</v>
          </cell>
          <cell r="G766">
            <v>0</v>
          </cell>
        </row>
        <row r="767">
          <cell r="A767" t="str">
            <v>17,1,4</v>
          </cell>
          <cell r="B767" t="str">
            <v>CIELOS RASOS EN PLYCEM</v>
          </cell>
          <cell r="C767" t="str">
            <v>M2</v>
          </cell>
          <cell r="D767">
            <v>0</v>
          </cell>
          <cell r="E767">
            <v>0</v>
          </cell>
          <cell r="F767">
            <v>0</v>
          </cell>
          <cell r="G767">
            <v>0</v>
          </cell>
        </row>
        <row r="768">
          <cell r="A768">
            <v>17.2</v>
          </cell>
          <cell r="B768" t="str">
            <v>DIVISIONES Y OTROS</v>
          </cell>
          <cell r="C768">
            <v>0</v>
          </cell>
          <cell r="D768">
            <v>0</v>
          </cell>
          <cell r="E768">
            <v>0</v>
          </cell>
          <cell r="F768">
            <v>0</v>
          </cell>
          <cell r="G768">
            <v>0</v>
          </cell>
        </row>
        <row r="769">
          <cell r="A769" t="str">
            <v>17,2,1</v>
          </cell>
          <cell r="B769" t="str">
            <v>PUERTA PARA BAÑO EN VIDRIO TEMPLADO (Incluye, suministro, instalación y accesorios)</v>
          </cell>
          <cell r="C769" t="str">
            <v>UN</v>
          </cell>
          <cell r="D769">
            <v>0</v>
          </cell>
          <cell r="E769">
            <v>156639.18</v>
          </cell>
          <cell r="F769">
            <v>0</v>
          </cell>
          <cell r="G769">
            <v>0</v>
          </cell>
        </row>
        <row r="770">
          <cell r="A770" t="str">
            <v>17,2,2</v>
          </cell>
          <cell r="B770" t="str">
            <v xml:space="preserve">PUERTA SISTEMA CONSTRUCTIVO EN PVC DE 0,95 X 1,60 M; INCLUYE MARCO METÁLICO. </v>
          </cell>
          <cell r="C770" t="str">
            <v>UN</v>
          </cell>
          <cell r="D770">
            <v>0</v>
          </cell>
          <cell r="E770">
            <v>629016.53</v>
          </cell>
          <cell r="F770">
            <v>0</v>
          </cell>
          <cell r="G770">
            <v>0</v>
          </cell>
        </row>
        <row r="771">
          <cell r="A771" t="str">
            <v>17,2,3</v>
          </cell>
          <cell r="B771">
            <v>0</v>
          </cell>
          <cell r="C771" t="str">
            <v>UN</v>
          </cell>
          <cell r="D771">
            <v>0</v>
          </cell>
          <cell r="E771">
            <v>32885.799999999996</v>
          </cell>
          <cell r="F771">
            <v>0</v>
          </cell>
          <cell r="G771">
            <v>0</v>
          </cell>
        </row>
        <row r="772">
          <cell r="A772" t="str">
            <v>17,2,4</v>
          </cell>
          <cell r="B772" t="str">
            <v>DIVISIONES EN BLOQUE DE CONCRETO PARA  MUR0S ESTRUCTURAES PARA SANITARIOS Y ORINALES DE E = 0,09 M  INCLUYE PANETE IMPERMEABILIZADO</v>
          </cell>
          <cell r="C772" t="str">
            <v>M2</v>
          </cell>
          <cell r="D772">
            <v>0</v>
          </cell>
          <cell r="E772">
            <v>29846.86</v>
          </cell>
          <cell r="F772">
            <v>0</v>
          </cell>
          <cell r="G772">
            <v>0</v>
          </cell>
        </row>
        <row r="773">
          <cell r="A773">
            <v>0</v>
          </cell>
          <cell r="B773">
            <v>0</v>
          </cell>
          <cell r="C773">
            <v>0</v>
          </cell>
          <cell r="D773">
            <v>0</v>
          </cell>
          <cell r="E773">
            <v>0</v>
          </cell>
          <cell r="F773">
            <v>0</v>
          </cell>
          <cell r="G773">
            <v>0</v>
          </cell>
        </row>
        <row r="774">
          <cell r="A774">
            <v>0</v>
          </cell>
          <cell r="B774">
            <v>0</v>
          </cell>
          <cell r="C774">
            <v>0</v>
          </cell>
          <cell r="D774">
            <v>0</v>
          </cell>
          <cell r="E774">
            <v>0</v>
          </cell>
          <cell r="F774">
            <v>0</v>
          </cell>
          <cell r="G774">
            <v>0</v>
          </cell>
        </row>
        <row r="775">
          <cell r="A775">
            <v>18</v>
          </cell>
          <cell r="B775" t="str">
            <v>PINTURA</v>
          </cell>
          <cell r="C775">
            <v>0</v>
          </cell>
          <cell r="D775">
            <v>0</v>
          </cell>
          <cell r="E775">
            <v>0</v>
          </cell>
          <cell r="F775">
            <v>0</v>
          </cell>
          <cell r="G775">
            <v>0</v>
          </cell>
        </row>
        <row r="776">
          <cell r="A776">
            <v>18.100000000000001</v>
          </cell>
          <cell r="B776" t="str">
            <v>SOBRE MAMPOSTERIA</v>
          </cell>
          <cell r="C776">
            <v>0</v>
          </cell>
          <cell r="D776">
            <v>0</v>
          </cell>
          <cell r="E776">
            <v>0</v>
          </cell>
          <cell r="F776">
            <v>0</v>
          </cell>
          <cell r="G776">
            <v>0</v>
          </cell>
        </row>
        <row r="777">
          <cell r="A777" t="str">
            <v>18,1,1</v>
          </cell>
          <cell r="B777" t="str">
            <v>PINTURA TIPO KORAZA DE PINTUCO ACRILICA  PARA EXTERIORES 3 MANOS</v>
          </cell>
          <cell r="C777" t="str">
            <v>M2</v>
          </cell>
          <cell r="D777">
            <v>0</v>
          </cell>
          <cell r="E777">
            <v>14355.380000000001</v>
          </cell>
          <cell r="F777">
            <v>0</v>
          </cell>
          <cell r="G777">
            <v>0</v>
          </cell>
        </row>
        <row r="778">
          <cell r="A778" t="str">
            <v>18,1,2</v>
          </cell>
          <cell r="B778" t="str">
            <v>ESMALTE EPOXICO DE DOS COMPONENTES</v>
          </cell>
          <cell r="C778" t="str">
            <v>M2</v>
          </cell>
          <cell r="D778">
            <v>0</v>
          </cell>
          <cell r="E778">
            <v>20404.68</v>
          </cell>
          <cell r="F778">
            <v>0</v>
          </cell>
          <cell r="G778">
            <v>0</v>
          </cell>
        </row>
        <row r="779">
          <cell r="A779" t="str">
            <v>18,1,3</v>
          </cell>
          <cell r="B779" t="str">
            <v>ESTUCO Y VINILO TIPO I TIPO VINILTEX  DE PINTUCO PARA MUROS Y CIELO RASOS 3 MANOS</v>
          </cell>
          <cell r="C779" t="str">
            <v>M2</v>
          </cell>
          <cell r="D779">
            <v>0</v>
          </cell>
          <cell r="E779">
            <v>11511.56</v>
          </cell>
          <cell r="F779">
            <v>0</v>
          </cell>
          <cell r="G779">
            <v>0</v>
          </cell>
        </row>
        <row r="780">
          <cell r="A780" t="str">
            <v>18,1,4</v>
          </cell>
          <cell r="B780" t="str">
            <v>VINILO TIPO I PARA MUROS Y CIELO RASOS SIN ESTUCO 3 MANOS</v>
          </cell>
          <cell r="C780" t="str">
            <v>M2</v>
          </cell>
          <cell r="D780">
            <v>0</v>
          </cell>
          <cell r="E780">
            <v>3941.65</v>
          </cell>
          <cell r="F780">
            <v>0</v>
          </cell>
          <cell r="G780">
            <v>0</v>
          </cell>
        </row>
        <row r="781">
          <cell r="A781" t="str">
            <v>18,1,5</v>
          </cell>
          <cell r="B781" t="str">
            <v>VINILO CIELOS SIN ESTUCO</v>
          </cell>
          <cell r="C781" t="str">
            <v>M2</v>
          </cell>
          <cell r="D781">
            <v>0</v>
          </cell>
          <cell r="E781">
            <v>0</v>
          </cell>
          <cell r="F781">
            <v>0</v>
          </cell>
          <cell r="G781">
            <v>0</v>
          </cell>
        </row>
        <row r="782">
          <cell r="A782">
            <v>18.2</v>
          </cell>
          <cell r="B782" t="str">
            <v>SOBRE METAL</v>
          </cell>
          <cell r="C782">
            <v>0</v>
          </cell>
          <cell r="D782">
            <v>0</v>
          </cell>
          <cell r="E782">
            <v>0</v>
          </cell>
          <cell r="F782">
            <v>0</v>
          </cell>
          <cell r="G782">
            <v>0</v>
          </cell>
        </row>
        <row r="783">
          <cell r="A783" t="str">
            <v>18,2,1</v>
          </cell>
          <cell r="B783" t="str">
            <v>ESMALTE SOBRE MARCOS LAMINA</v>
          </cell>
          <cell r="C783" t="str">
            <v>ML</v>
          </cell>
          <cell r="D783">
            <v>0</v>
          </cell>
          <cell r="E783">
            <v>0</v>
          </cell>
          <cell r="F783">
            <v>0</v>
          </cell>
          <cell r="G783">
            <v>0</v>
          </cell>
        </row>
        <row r="784">
          <cell r="A784" t="str">
            <v>18,2,2</v>
          </cell>
          <cell r="B784" t="str">
            <v>ESMALTE SOBRE HOJAS PUERTAS</v>
          </cell>
          <cell r="C784" t="str">
            <v>M2</v>
          </cell>
          <cell r="D784">
            <v>0</v>
          </cell>
          <cell r="E784">
            <v>0</v>
          </cell>
          <cell r="F784">
            <v>0</v>
          </cell>
          <cell r="G784">
            <v>0</v>
          </cell>
        </row>
        <row r="785">
          <cell r="A785" t="str">
            <v>18,2,3</v>
          </cell>
          <cell r="B785" t="str">
            <v>ESMALTE SOBRE REJAS</v>
          </cell>
          <cell r="C785" t="str">
            <v>M2</v>
          </cell>
          <cell r="D785">
            <v>0</v>
          </cell>
          <cell r="E785">
            <v>0</v>
          </cell>
          <cell r="F785">
            <v>0</v>
          </cell>
          <cell r="G785">
            <v>0</v>
          </cell>
        </row>
        <row r="786">
          <cell r="A786" t="str">
            <v>18,2,4</v>
          </cell>
          <cell r="B786" t="str">
            <v>ESMALTE SOBRE REJILLAS</v>
          </cell>
          <cell r="C786" t="str">
            <v>M2</v>
          </cell>
          <cell r="D786">
            <v>0</v>
          </cell>
          <cell r="E786">
            <v>0</v>
          </cell>
          <cell r="F786">
            <v>0</v>
          </cell>
          <cell r="G786">
            <v>0</v>
          </cell>
        </row>
        <row r="787">
          <cell r="A787" t="str">
            <v>18,2,5</v>
          </cell>
          <cell r="B787" t="str">
            <v>ESMALTE SOBRE BARANDAS</v>
          </cell>
          <cell r="C787" t="str">
            <v>ML</v>
          </cell>
          <cell r="D787">
            <v>0</v>
          </cell>
          <cell r="E787">
            <v>0</v>
          </cell>
          <cell r="F787">
            <v>0</v>
          </cell>
          <cell r="G787">
            <v>0</v>
          </cell>
        </row>
        <row r="788">
          <cell r="A788" t="str">
            <v>18,2,6</v>
          </cell>
          <cell r="B788" t="str">
            <v>ESMALTE SOBRE PASAMANOS</v>
          </cell>
          <cell r="C788" t="str">
            <v>ML</v>
          </cell>
          <cell r="D788">
            <v>0</v>
          </cell>
          <cell r="E788">
            <v>0</v>
          </cell>
          <cell r="F788">
            <v>0</v>
          </cell>
          <cell r="G788">
            <v>0</v>
          </cell>
        </row>
        <row r="789">
          <cell r="A789" t="str">
            <v>18,2,7</v>
          </cell>
          <cell r="B789" t="str">
            <v>ESMALTE SOBRE TAPAS TANQUE</v>
          </cell>
          <cell r="C789" t="str">
            <v>UN</v>
          </cell>
          <cell r="D789">
            <v>0</v>
          </cell>
          <cell r="E789">
            <v>0</v>
          </cell>
          <cell r="F789">
            <v>0</v>
          </cell>
          <cell r="G789">
            <v>0</v>
          </cell>
        </row>
        <row r="790">
          <cell r="A790" t="str">
            <v>18,2,8</v>
          </cell>
          <cell r="B790" t="str">
            <v>ESMALTE ESCALERAS DE GATO</v>
          </cell>
          <cell r="C790" t="str">
            <v>ML</v>
          </cell>
          <cell r="D790">
            <v>0</v>
          </cell>
          <cell r="E790">
            <v>0</v>
          </cell>
          <cell r="F790">
            <v>0</v>
          </cell>
          <cell r="G790">
            <v>0</v>
          </cell>
        </row>
        <row r="791">
          <cell r="A791" t="str">
            <v>18,2,9</v>
          </cell>
          <cell r="B791" t="str">
            <v>OTROS</v>
          </cell>
          <cell r="C791">
            <v>0</v>
          </cell>
          <cell r="D791">
            <v>0</v>
          </cell>
          <cell r="E791">
            <v>0</v>
          </cell>
          <cell r="F791">
            <v>0</v>
          </cell>
          <cell r="G791">
            <v>0</v>
          </cell>
        </row>
        <row r="792">
          <cell r="A792">
            <v>18.3</v>
          </cell>
          <cell r="B792" t="str">
            <v>SOBRE MADERA</v>
          </cell>
          <cell r="C792">
            <v>0</v>
          </cell>
          <cell r="D792">
            <v>0</v>
          </cell>
          <cell r="E792">
            <v>0</v>
          </cell>
          <cell r="F792">
            <v>0</v>
          </cell>
          <cell r="G792">
            <v>0</v>
          </cell>
        </row>
        <row r="793">
          <cell r="A793" t="str">
            <v>18,3,1</v>
          </cell>
          <cell r="B793" t="str">
            <v>ESMALTE SOBRE HOJAS PUERTAS</v>
          </cell>
          <cell r="C793" t="str">
            <v>M2</v>
          </cell>
          <cell r="D793">
            <v>0</v>
          </cell>
          <cell r="E793">
            <v>0</v>
          </cell>
          <cell r="F793">
            <v>0</v>
          </cell>
          <cell r="G793">
            <v>0</v>
          </cell>
        </row>
        <row r="794">
          <cell r="A794" t="str">
            <v>18,3,2</v>
          </cell>
          <cell r="B794" t="str">
            <v>ESMALTE SOBRE MUEBLES AULAS</v>
          </cell>
          <cell r="C794" t="str">
            <v>UN</v>
          </cell>
          <cell r="D794">
            <v>0</v>
          </cell>
          <cell r="E794">
            <v>0</v>
          </cell>
          <cell r="F794">
            <v>0</v>
          </cell>
          <cell r="G794">
            <v>0</v>
          </cell>
        </row>
        <row r="795">
          <cell r="A795" t="str">
            <v>18,3,3</v>
          </cell>
          <cell r="B795" t="str">
            <v>ESMALTE SOBRE MUEBLES COMPUTADOR</v>
          </cell>
          <cell r="C795" t="str">
            <v>UN</v>
          </cell>
          <cell r="D795">
            <v>0</v>
          </cell>
          <cell r="E795">
            <v>0</v>
          </cell>
          <cell r="F795">
            <v>0</v>
          </cell>
          <cell r="G795">
            <v>0</v>
          </cell>
        </row>
        <row r="796">
          <cell r="A796" t="str">
            <v>18,3,4</v>
          </cell>
          <cell r="B796" t="str">
            <v>ESMALTE SOBRE MUEBLES ESTANTERIA</v>
          </cell>
          <cell r="C796" t="str">
            <v>M2</v>
          </cell>
          <cell r="D796">
            <v>0</v>
          </cell>
          <cell r="E796">
            <v>0</v>
          </cell>
          <cell r="F796">
            <v>0</v>
          </cell>
          <cell r="G796">
            <v>0</v>
          </cell>
        </row>
        <row r="797">
          <cell r="A797" t="str">
            <v>18,3,5</v>
          </cell>
          <cell r="B797" t="str">
            <v>ESMALTE SOBRE MUEBLES CLOSETS</v>
          </cell>
          <cell r="C797" t="str">
            <v>M2</v>
          </cell>
          <cell r="D797">
            <v>0</v>
          </cell>
          <cell r="E797">
            <v>0</v>
          </cell>
          <cell r="F797">
            <v>0</v>
          </cell>
          <cell r="G797">
            <v>0</v>
          </cell>
        </row>
        <row r="798">
          <cell r="A798" t="str">
            <v>18,3,6</v>
          </cell>
          <cell r="B798" t="str">
            <v>ESMALTE MUEBLES BAJOS</v>
          </cell>
          <cell r="C798" t="str">
            <v>ML</v>
          </cell>
          <cell r="D798">
            <v>0</v>
          </cell>
          <cell r="E798">
            <v>0</v>
          </cell>
          <cell r="F798">
            <v>0</v>
          </cell>
          <cell r="G798">
            <v>0</v>
          </cell>
        </row>
        <row r="799">
          <cell r="A799" t="str">
            <v>18,3,7</v>
          </cell>
          <cell r="B799" t="str">
            <v>OTROS</v>
          </cell>
          <cell r="C799">
            <v>0</v>
          </cell>
          <cell r="D799">
            <v>0</v>
          </cell>
          <cell r="E799">
            <v>0</v>
          </cell>
          <cell r="F799">
            <v>0</v>
          </cell>
          <cell r="G799">
            <v>0</v>
          </cell>
        </row>
        <row r="800">
          <cell r="A800">
            <v>18.399999999999999</v>
          </cell>
          <cell r="B800" t="str">
            <v>VARIOS</v>
          </cell>
          <cell r="C800">
            <v>0</v>
          </cell>
          <cell r="D800">
            <v>0</v>
          </cell>
          <cell r="E800">
            <v>0</v>
          </cell>
          <cell r="F800">
            <v>0</v>
          </cell>
          <cell r="G800">
            <v>0</v>
          </cell>
        </row>
        <row r="801">
          <cell r="A801" t="str">
            <v>18,4,1</v>
          </cell>
          <cell r="B801" t="str">
            <v>DEMARCACIóN PARQUEADEROS</v>
          </cell>
          <cell r="C801" t="str">
            <v>UN</v>
          </cell>
          <cell r="D801">
            <v>0</v>
          </cell>
          <cell r="E801">
            <v>0</v>
          </cell>
          <cell r="F801">
            <v>0</v>
          </cell>
          <cell r="G801">
            <v>0</v>
          </cell>
        </row>
        <row r="802">
          <cell r="A802" t="str">
            <v>18,4,2</v>
          </cell>
          <cell r="B802" t="str">
            <v>DEMARCACIóN CANCHAS DEPORTIVAS</v>
          </cell>
          <cell r="C802" t="str">
            <v>UN</v>
          </cell>
          <cell r="D802">
            <v>0</v>
          </cell>
          <cell r="E802">
            <v>0</v>
          </cell>
          <cell r="F802">
            <v>0</v>
          </cell>
          <cell r="G802">
            <v>0</v>
          </cell>
        </row>
        <row r="803">
          <cell r="A803">
            <v>0</v>
          </cell>
          <cell r="B803">
            <v>0</v>
          </cell>
          <cell r="C803">
            <v>0</v>
          </cell>
          <cell r="D803">
            <v>0</v>
          </cell>
          <cell r="E803">
            <v>0</v>
          </cell>
          <cell r="F803">
            <v>0</v>
          </cell>
          <cell r="G803">
            <v>0</v>
          </cell>
        </row>
        <row r="804">
          <cell r="A804">
            <v>0</v>
          </cell>
          <cell r="B804">
            <v>0</v>
          </cell>
          <cell r="C804">
            <v>0</v>
          </cell>
          <cell r="D804">
            <v>0</v>
          </cell>
          <cell r="E804">
            <v>0</v>
          </cell>
          <cell r="F804">
            <v>0</v>
          </cell>
          <cell r="G804">
            <v>0</v>
          </cell>
        </row>
        <row r="805">
          <cell r="A805">
            <v>19</v>
          </cell>
          <cell r="B805" t="str">
            <v>CERRADURAS Y VIDRIOS</v>
          </cell>
          <cell r="C805">
            <v>0</v>
          </cell>
          <cell r="D805">
            <v>0</v>
          </cell>
          <cell r="E805">
            <v>0</v>
          </cell>
          <cell r="F805">
            <v>0</v>
          </cell>
          <cell r="G805">
            <v>0</v>
          </cell>
        </row>
        <row r="806">
          <cell r="A806">
            <v>19.100000000000001</v>
          </cell>
          <cell r="B806" t="str">
            <v>CERRADURAS</v>
          </cell>
          <cell r="C806">
            <v>0</v>
          </cell>
          <cell r="D806">
            <v>0</v>
          </cell>
          <cell r="E806">
            <v>0</v>
          </cell>
          <cell r="F806">
            <v>0</v>
          </cell>
          <cell r="G806">
            <v>0</v>
          </cell>
        </row>
        <row r="807">
          <cell r="A807" t="str">
            <v>19,1,1</v>
          </cell>
          <cell r="B807" t="str">
            <v>CERRADURA TIPO SCHLAGE JUPITER</v>
          </cell>
          <cell r="C807" t="str">
            <v>UN</v>
          </cell>
          <cell r="D807">
            <v>0</v>
          </cell>
          <cell r="E807">
            <v>69670.42</v>
          </cell>
          <cell r="F807">
            <v>0</v>
          </cell>
          <cell r="G807">
            <v>0</v>
          </cell>
        </row>
        <row r="808">
          <cell r="A808" t="str">
            <v>19,1,2</v>
          </cell>
          <cell r="B808" t="str">
            <v xml:space="preserve">PARA OFICINAS </v>
          </cell>
          <cell r="C808" t="str">
            <v>UN</v>
          </cell>
          <cell r="D808">
            <v>0</v>
          </cell>
          <cell r="E808">
            <v>0</v>
          </cell>
          <cell r="F808">
            <v>0</v>
          </cell>
          <cell r="G808">
            <v>0</v>
          </cell>
        </row>
        <row r="809">
          <cell r="A809" t="str">
            <v>19,1,3</v>
          </cell>
          <cell r="B809" t="str">
            <v>PARA ACCESOS</v>
          </cell>
          <cell r="C809" t="str">
            <v>UN</v>
          </cell>
          <cell r="D809">
            <v>0</v>
          </cell>
          <cell r="E809">
            <v>0</v>
          </cell>
          <cell r="F809">
            <v>0</v>
          </cell>
          <cell r="G809">
            <v>0</v>
          </cell>
        </row>
        <row r="810">
          <cell r="A810" t="str">
            <v>19,1,4</v>
          </cell>
          <cell r="B810" t="str">
            <v>CERRADURA DOBLE CILINDRO TIPO SCHLAGE B362</v>
          </cell>
          <cell r="C810" t="str">
            <v>UN</v>
          </cell>
          <cell r="D810">
            <v>0</v>
          </cell>
          <cell r="E810">
            <v>67651.02</v>
          </cell>
          <cell r="F810">
            <v>0</v>
          </cell>
          <cell r="G810">
            <v>0</v>
          </cell>
        </row>
        <row r="811">
          <cell r="A811" t="str">
            <v>19,1,5</v>
          </cell>
          <cell r="B811" t="str">
            <v>CERRADURA BANO DISCAPACITADOS B.A.&amp;A</v>
          </cell>
          <cell r="C811" t="str">
            <v>UN</v>
          </cell>
          <cell r="D811">
            <v>0</v>
          </cell>
          <cell r="E811">
            <v>112178.79000000001</v>
          </cell>
          <cell r="F811">
            <v>0</v>
          </cell>
          <cell r="G811">
            <v>0</v>
          </cell>
        </row>
        <row r="812">
          <cell r="A812" t="str">
            <v>19,1,6</v>
          </cell>
          <cell r="B812" t="str">
            <v>CERRADURA YALE SOBREPONER EXTERIORES</v>
          </cell>
          <cell r="C812" t="str">
            <v>UN</v>
          </cell>
          <cell r="D812">
            <v>0</v>
          </cell>
          <cell r="E812">
            <v>84815.920000000013</v>
          </cell>
          <cell r="F812">
            <v>0</v>
          </cell>
          <cell r="G812">
            <v>0</v>
          </cell>
        </row>
        <row r="813">
          <cell r="A813" t="str">
            <v>19,1,7</v>
          </cell>
          <cell r="B813" t="str">
            <v xml:space="preserve">HERRAJES  </v>
          </cell>
          <cell r="C813">
            <v>0</v>
          </cell>
          <cell r="D813">
            <v>0</v>
          </cell>
          <cell r="E813">
            <v>0</v>
          </cell>
          <cell r="F813">
            <v>0</v>
          </cell>
          <cell r="G813">
            <v>0</v>
          </cell>
        </row>
        <row r="814">
          <cell r="A814" t="str">
            <v>19,1,8</v>
          </cell>
          <cell r="B814" t="str">
            <v>BRAZOS HIDRAÚLICOS</v>
          </cell>
          <cell r="C814" t="str">
            <v>UN</v>
          </cell>
          <cell r="D814">
            <v>0</v>
          </cell>
          <cell r="E814">
            <v>0</v>
          </cell>
          <cell r="F814">
            <v>0</v>
          </cell>
          <cell r="G814">
            <v>0</v>
          </cell>
        </row>
        <row r="815">
          <cell r="A815" t="str">
            <v>19,1,9</v>
          </cell>
          <cell r="B815" t="str">
            <v>MANIJAS HORIZONTALES</v>
          </cell>
          <cell r="C815" t="str">
            <v>UN</v>
          </cell>
          <cell r="D815">
            <v>0</v>
          </cell>
          <cell r="E815">
            <v>0</v>
          </cell>
          <cell r="F815">
            <v>0</v>
          </cell>
          <cell r="G815">
            <v>0</v>
          </cell>
        </row>
        <row r="816">
          <cell r="A816" t="str">
            <v>19,1,10</v>
          </cell>
          <cell r="B816" t="str">
            <v>TOPES</v>
          </cell>
          <cell r="C816" t="str">
            <v>UN</v>
          </cell>
          <cell r="D816">
            <v>0</v>
          </cell>
          <cell r="E816">
            <v>0</v>
          </cell>
          <cell r="F816">
            <v>0</v>
          </cell>
          <cell r="G816">
            <v>0</v>
          </cell>
        </row>
        <row r="817">
          <cell r="A817">
            <v>19.399999999999999</v>
          </cell>
          <cell r="B817" t="str">
            <v>VIDRIOS Y ESPEJOS</v>
          </cell>
          <cell r="C817">
            <v>0</v>
          </cell>
          <cell r="D817">
            <v>0</v>
          </cell>
          <cell r="E817">
            <v>0</v>
          </cell>
          <cell r="F817">
            <v>0</v>
          </cell>
          <cell r="G817">
            <v>0</v>
          </cell>
        </row>
        <row r="818">
          <cell r="A818" t="str">
            <v>19,4,1</v>
          </cell>
          <cell r="B818" t="str">
            <v>ESPEJOS BISELADOS DE 4 MM</v>
          </cell>
          <cell r="C818" t="str">
            <v>M2</v>
          </cell>
          <cell r="D818">
            <v>0</v>
          </cell>
          <cell r="E818">
            <v>52901.630000000005</v>
          </cell>
          <cell r="F818">
            <v>0</v>
          </cell>
          <cell r="G818">
            <v>0</v>
          </cell>
        </row>
        <row r="819">
          <cell r="A819" t="str">
            <v>19,4,2</v>
          </cell>
          <cell r="B819" t="str">
            <v>VIDRIO CRUDO 5 mm (pulido extremos, todo costo)</v>
          </cell>
          <cell r="C819" t="str">
            <v>M2</v>
          </cell>
          <cell r="D819">
            <v>0</v>
          </cell>
          <cell r="E819">
            <v>29945.279999999999</v>
          </cell>
          <cell r="F819">
            <v>0</v>
          </cell>
          <cell r="G819">
            <v>0</v>
          </cell>
        </row>
        <row r="820">
          <cell r="A820" t="str">
            <v>19,4,3</v>
          </cell>
          <cell r="B820" t="str">
            <v>VIDRIO TEMPLADO</v>
          </cell>
          <cell r="C820" t="str">
            <v>UN</v>
          </cell>
          <cell r="D820">
            <v>0</v>
          </cell>
          <cell r="E820">
            <v>0</v>
          </cell>
          <cell r="F820">
            <v>0</v>
          </cell>
          <cell r="G820">
            <v>0</v>
          </cell>
        </row>
        <row r="821">
          <cell r="A821" t="str">
            <v>19,4,4</v>
          </cell>
          <cell r="B821">
            <v>0</v>
          </cell>
          <cell r="C821" t="str">
            <v>UN</v>
          </cell>
          <cell r="D821">
            <v>0</v>
          </cell>
          <cell r="E821">
            <v>0</v>
          </cell>
          <cell r="F821">
            <v>0</v>
          </cell>
          <cell r="G821">
            <v>0</v>
          </cell>
        </row>
        <row r="822">
          <cell r="A822">
            <v>0</v>
          </cell>
          <cell r="B822">
            <v>0</v>
          </cell>
          <cell r="C822">
            <v>0</v>
          </cell>
          <cell r="D822">
            <v>0</v>
          </cell>
          <cell r="E822">
            <v>0</v>
          </cell>
          <cell r="F822">
            <v>0</v>
          </cell>
          <cell r="G822">
            <v>0</v>
          </cell>
        </row>
        <row r="823">
          <cell r="A823">
            <v>0</v>
          </cell>
          <cell r="B823">
            <v>0</v>
          </cell>
          <cell r="C823">
            <v>0</v>
          </cell>
          <cell r="D823">
            <v>0</v>
          </cell>
          <cell r="E823">
            <v>0</v>
          </cell>
          <cell r="F823">
            <v>0</v>
          </cell>
          <cell r="G823">
            <v>0</v>
          </cell>
        </row>
        <row r="824">
          <cell r="A824">
            <v>20</v>
          </cell>
          <cell r="B824" t="str">
            <v>OBRAS EXTERIORES</v>
          </cell>
          <cell r="C824">
            <v>0</v>
          </cell>
          <cell r="D824">
            <v>0</v>
          </cell>
          <cell r="E824">
            <v>0</v>
          </cell>
          <cell r="F824">
            <v>0</v>
          </cell>
          <cell r="G824">
            <v>0</v>
          </cell>
        </row>
        <row r="825">
          <cell r="A825">
            <v>20.100000000000001</v>
          </cell>
          <cell r="B825" t="str">
            <v>MOVIMIENTO DE TIERRAS Y REEMPLAZOS</v>
          </cell>
          <cell r="C825">
            <v>0</v>
          </cell>
          <cell r="D825">
            <v>0</v>
          </cell>
          <cell r="E825">
            <v>0</v>
          </cell>
          <cell r="F825">
            <v>0</v>
          </cell>
          <cell r="G825">
            <v>0</v>
          </cell>
        </row>
        <row r="826">
          <cell r="A826" t="str">
            <v>20,1,1</v>
          </cell>
          <cell r="B826" t="str">
            <v>EXCAVACIÓN A MAQUINA MATERIAL COMUN</v>
          </cell>
          <cell r="C826" t="str">
            <v>M3</v>
          </cell>
          <cell r="D826">
            <v>0</v>
          </cell>
          <cell r="E826">
            <v>0</v>
          </cell>
          <cell r="F826">
            <v>0</v>
          </cell>
          <cell r="G826">
            <v>0</v>
          </cell>
        </row>
        <row r="827">
          <cell r="A827" t="str">
            <v>20,1,2</v>
          </cell>
          <cell r="B827" t="str">
            <v>EXCAVACIÓN A MANO MATERIAL COMUN</v>
          </cell>
          <cell r="C827" t="str">
            <v>M3</v>
          </cell>
          <cell r="D827">
            <v>0</v>
          </cell>
          <cell r="E827">
            <v>28459.943636363634</v>
          </cell>
          <cell r="F827">
            <v>0</v>
          </cell>
          <cell r="G827">
            <v>0</v>
          </cell>
        </row>
        <row r="828">
          <cell r="A828" t="str">
            <v>20,1,3</v>
          </cell>
          <cell r="B828" t="str">
            <v>RELLENOS EN MATERIAL COMUN</v>
          </cell>
          <cell r="C828" t="str">
            <v>M3</v>
          </cell>
          <cell r="D828">
            <v>0</v>
          </cell>
          <cell r="E828">
            <v>14704.3</v>
          </cell>
          <cell r="F828">
            <v>0</v>
          </cell>
          <cell r="G828">
            <v>0</v>
          </cell>
        </row>
        <row r="829">
          <cell r="A829" t="str">
            <v>20,1,4</v>
          </cell>
          <cell r="B829" t="str">
            <v>RELLENOS EN MATERIAL SELECCIONADO</v>
          </cell>
          <cell r="C829" t="str">
            <v>M3</v>
          </cell>
          <cell r="D829">
            <v>0</v>
          </cell>
          <cell r="E829">
            <v>0</v>
          </cell>
          <cell r="F829">
            <v>0</v>
          </cell>
          <cell r="G829">
            <v>0</v>
          </cell>
        </row>
        <row r="830">
          <cell r="A830" t="str">
            <v>20,1,5</v>
          </cell>
          <cell r="B830" t="str">
            <v>SUBBASE EN RECEBO COMPACTADO</v>
          </cell>
          <cell r="C830" t="str">
            <v>M3</v>
          </cell>
          <cell r="D830">
            <v>0</v>
          </cell>
          <cell r="E830">
            <v>74518.179999999993</v>
          </cell>
          <cell r="F830">
            <v>0</v>
          </cell>
          <cell r="G830">
            <v>0</v>
          </cell>
        </row>
        <row r="831">
          <cell r="A831">
            <v>20.2</v>
          </cell>
          <cell r="B831" t="str">
            <v>ZONAS DURAS Y PLAZOLETAS</v>
          </cell>
          <cell r="C831">
            <v>0</v>
          </cell>
          <cell r="D831">
            <v>0</v>
          </cell>
          <cell r="E831">
            <v>0</v>
          </cell>
          <cell r="F831">
            <v>0</v>
          </cell>
          <cell r="G831">
            <v>0</v>
          </cell>
        </row>
        <row r="832">
          <cell r="A832" t="str">
            <v>20,2,1</v>
          </cell>
          <cell r="B832" t="str">
            <v>ANDENES EN CONCRETO 2500 PSI; INCLUYE MALLA (grafil 4 mm y separación 15x25) Y POLIETILENO</v>
          </cell>
          <cell r="C832" t="str">
            <v>M2</v>
          </cell>
          <cell r="D832">
            <v>0</v>
          </cell>
          <cell r="E832">
            <v>46967.990000000005</v>
          </cell>
          <cell r="F832">
            <v>0</v>
          </cell>
          <cell r="G832">
            <v>0</v>
          </cell>
        </row>
        <row r="833">
          <cell r="A833" t="str">
            <v>20,2,2</v>
          </cell>
          <cell r="B833" t="str">
            <v>BORDILLO EN CONCRETO PREFABRICADO TIPO B (A-15)</v>
          </cell>
          <cell r="C833" t="str">
            <v>ML</v>
          </cell>
          <cell r="D833">
            <v>0</v>
          </cell>
          <cell r="E833">
            <v>39882.020000000004</v>
          </cell>
          <cell r="F833">
            <v>0</v>
          </cell>
          <cell r="G833">
            <v>0</v>
          </cell>
        </row>
        <row r="834">
          <cell r="A834" t="str">
            <v>20,2,3</v>
          </cell>
          <cell r="B834" t="str">
            <v>ADOQUIN ECOLOGICO GRAMOQUIN</v>
          </cell>
          <cell r="C834" t="str">
            <v>M2</v>
          </cell>
          <cell r="D834">
            <v>0</v>
          </cell>
          <cell r="E834">
            <v>55203.279999999992</v>
          </cell>
          <cell r="F834">
            <v>0</v>
          </cell>
          <cell r="G834">
            <v>0</v>
          </cell>
        </row>
        <row r="835">
          <cell r="A835" t="str">
            <v>20,2,4</v>
          </cell>
          <cell r="B835" t="str">
            <v>BANCAS EN CONCRETO</v>
          </cell>
          <cell r="C835" t="str">
            <v>UN</v>
          </cell>
          <cell r="D835">
            <v>0</v>
          </cell>
          <cell r="E835">
            <v>402962.01666666672</v>
          </cell>
          <cell r="F835">
            <v>0</v>
          </cell>
          <cell r="G835">
            <v>0</v>
          </cell>
        </row>
        <row r="836">
          <cell r="A836" t="str">
            <v>20,2,5</v>
          </cell>
          <cell r="B836" t="str">
            <v>ADOQUIN EN CONCRETO 6CM</v>
          </cell>
          <cell r="C836" t="str">
            <v>M2</v>
          </cell>
          <cell r="D836">
            <v>0</v>
          </cell>
          <cell r="E836">
            <v>51254.239999999998</v>
          </cell>
          <cell r="F836">
            <v>0</v>
          </cell>
          <cell r="G836">
            <v>0</v>
          </cell>
        </row>
        <row r="837">
          <cell r="A837" t="str">
            <v>20,2,6</v>
          </cell>
          <cell r="B837" t="str">
            <v>ADOQUIN DE ARCILLA 10x20x6</v>
          </cell>
          <cell r="C837" t="str">
            <v>M2</v>
          </cell>
          <cell r="D837">
            <v>0</v>
          </cell>
          <cell r="E837">
            <v>33318.080000000002</v>
          </cell>
          <cell r="F837">
            <v>0</v>
          </cell>
          <cell r="G837">
            <v>0</v>
          </cell>
        </row>
        <row r="838">
          <cell r="A838" t="str">
            <v>20,2,7</v>
          </cell>
          <cell r="B838" t="str">
            <v xml:space="preserve">LOSETA PREFABRICADA EN CONCRETO A-50 40x40x6 </v>
          </cell>
          <cell r="C838" t="str">
            <v>M2</v>
          </cell>
          <cell r="D838">
            <v>0</v>
          </cell>
          <cell r="E838">
            <v>50416.753333333334</v>
          </cell>
          <cell r="F838">
            <v>0</v>
          </cell>
          <cell r="G838">
            <v>0</v>
          </cell>
        </row>
        <row r="839">
          <cell r="A839" t="str">
            <v>20,2,8</v>
          </cell>
          <cell r="B839" t="str">
            <v>TABLON DE GRES</v>
          </cell>
          <cell r="C839" t="str">
            <v>M2</v>
          </cell>
          <cell r="D839">
            <v>0</v>
          </cell>
          <cell r="E839">
            <v>0</v>
          </cell>
          <cell r="F839">
            <v>0</v>
          </cell>
          <cell r="G839">
            <v>0</v>
          </cell>
        </row>
        <row r="840">
          <cell r="A840" t="str">
            <v>20,2,9</v>
          </cell>
          <cell r="B840" t="str">
            <v xml:space="preserve">DILATACIONES EN LADRILLO </v>
          </cell>
          <cell r="C840" t="str">
            <v>ML</v>
          </cell>
          <cell r="D840">
            <v>0</v>
          </cell>
          <cell r="E840">
            <v>0</v>
          </cell>
          <cell r="F840">
            <v>0</v>
          </cell>
          <cell r="G840">
            <v>0</v>
          </cell>
        </row>
        <row r="841">
          <cell r="A841" t="str">
            <v>20,2,10</v>
          </cell>
          <cell r="B841" t="str">
            <v>BORDILLO PREFABRICADO TIPO A-80</v>
          </cell>
          <cell r="C841" t="str">
            <v>ML</v>
          </cell>
          <cell r="D841">
            <v>0</v>
          </cell>
          <cell r="E841">
            <v>36285.686666666661</v>
          </cell>
          <cell r="F841">
            <v>0</v>
          </cell>
          <cell r="G841">
            <v>0</v>
          </cell>
        </row>
        <row r="842">
          <cell r="A842" t="str">
            <v>20,2,11</v>
          </cell>
          <cell r="B842" t="str">
            <v xml:space="preserve"> PLACA  EN CONCRETO CANCHAS DEPORTIVAS</v>
          </cell>
          <cell r="C842" t="str">
            <v>M2</v>
          </cell>
          <cell r="D842">
            <v>0</v>
          </cell>
          <cell r="E842">
            <v>58927.5</v>
          </cell>
          <cell r="F842">
            <v>0</v>
          </cell>
          <cell r="G842">
            <v>0</v>
          </cell>
        </row>
        <row r="843">
          <cell r="A843" t="str">
            <v>20,2,12</v>
          </cell>
          <cell r="B843">
            <v>0</v>
          </cell>
          <cell r="C843">
            <v>0</v>
          </cell>
          <cell r="D843">
            <v>0</v>
          </cell>
          <cell r="E843">
            <v>0</v>
          </cell>
          <cell r="F843">
            <v>0</v>
          </cell>
          <cell r="G843">
            <v>0</v>
          </cell>
        </row>
        <row r="844">
          <cell r="A844" t="str">
            <v>20,2,13</v>
          </cell>
          <cell r="B844" t="str">
            <v>ESCALINATAS  EN CONCRETO</v>
          </cell>
          <cell r="C844" t="str">
            <v>ML</v>
          </cell>
          <cell r="D844">
            <v>0</v>
          </cell>
          <cell r="E844">
            <v>38337.270000000004</v>
          </cell>
          <cell r="F844">
            <v>0</v>
          </cell>
          <cell r="G844">
            <v>0</v>
          </cell>
        </row>
        <row r="845">
          <cell r="A845" t="str">
            <v>20,2,14</v>
          </cell>
          <cell r="B845" t="str">
            <v>GRADAS EN LADRILLO TOLETE</v>
          </cell>
          <cell r="C845" t="str">
            <v>ML</v>
          </cell>
          <cell r="D845">
            <v>0</v>
          </cell>
          <cell r="E845">
            <v>0</v>
          </cell>
          <cell r="F845">
            <v>0</v>
          </cell>
          <cell r="G845">
            <v>0</v>
          </cell>
        </row>
        <row r="846">
          <cell r="A846" t="str">
            <v>20,2,15</v>
          </cell>
          <cell r="B846" t="str">
            <v>PISOS EN BALDOSÍN VIBROPRENSADO DE GRANITO</v>
          </cell>
          <cell r="C846" t="str">
            <v>M2</v>
          </cell>
          <cell r="D846">
            <v>0</v>
          </cell>
          <cell r="E846">
            <v>0</v>
          </cell>
          <cell r="F846">
            <v>0</v>
          </cell>
          <cell r="G846">
            <v>0</v>
          </cell>
        </row>
        <row r="847">
          <cell r="A847" t="str">
            <v>20,2,16</v>
          </cell>
          <cell r="B847" t="str">
            <v>GRADERÍAS EN CONCRETO</v>
          </cell>
          <cell r="C847" t="str">
            <v>ML</v>
          </cell>
          <cell r="D847">
            <v>0</v>
          </cell>
          <cell r="E847">
            <v>0</v>
          </cell>
          <cell r="F847">
            <v>0</v>
          </cell>
          <cell r="G847">
            <v>0</v>
          </cell>
        </row>
        <row r="848">
          <cell r="A848" t="str">
            <v>20,2,17</v>
          </cell>
          <cell r="B848" t="str">
            <v>CAÑUELA PERIMETRAL CANCHAS</v>
          </cell>
          <cell r="C848" t="str">
            <v>ML</v>
          </cell>
          <cell r="D848">
            <v>0</v>
          </cell>
          <cell r="E848">
            <v>0</v>
          </cell>
          <cell r="F848">
            <v>0</v>
          </cell>
          <cell r="G848">
            <v>0</v>
          </cell>
        </row>
        <row r="849">
          <cell r="A849" t="str">
            <v>20,2,18</v>
          </cell>
          <cell r="B849" t="str">
            <v>OTROS</v>
          </cell>
          <cell r="C849">
            <v>0</v>
          </cell>
          <cell r="D849">
            <v>0</v>
          </cell>
          <cell r="E849">
            <v>0</v>
          </cell>
          <cell r="F849">
            <v>0</v>
          </cell>
          <cell r="G849">
            <v>0</v>
          </cell>
        </row>
        <row r="850">
          <cell r="A850" t="str">
            <v>20,2,20</v>
          </cell>
          <cell r="B850" t="str">
            <v>BORDILLO PREFABRICADO TIPO A-81</v>
          </cell>
          <cell r="C850" t="str">
            <v>ML</v>
          </cell>
          <cell r="D850">
            <v>0</v>
          </cell>
          <cell r="E850">
            <v>35083.18</v>
          </cell>
          <cell r="F850">
            <v>0</v>
          </cell>
          <cell r="G850">
            <v>0</v>
          </cell>
        </row>
        <row r="851">
          <cell r="A851" t="str">
            <v>20,2,21</v>
          </cell>
          <cell r="B851" t="str">
            <v xml:space="preserve">LOSETA PREFABRICADA EN CONCRETO A-65 40x10x6 </v>
          </cell>
          <cell r="C851" t="str">
            <v>M2</v>
          </cell>
          <cell r="D851">
            <v>0</v>
          </cell>
          <cell r="E851">
            <v>35097.590000000004</v>
          </cell>
          <cell r="F851">
            <v>0</v>
          </cell>
          <cell r="G851">
            <v>0</v>
          </cell>
        </row>
        <row r="852">
          <cell r="A852" t="str">
            <v>20,2,22</v>
          </cell>
          <cell r="B852" t="str">
            <v>CONCRETO ESMALTADO</v>
          </cell>
          <cell r="C852" t="str">
            <v>M2</v>
          </cell>
          <cell r="D852">
            <v>0</v>
          </cell>
          <cell r="E852">
            <v>33995.94</v>
          </cell>
          <cell r="F852">
            <v>0</v>
          </cell>
          <cell r="G852">
            <v>0</v>
          </cell>
        </row>
        <row r="853">
          <cell r="A853" t="str">
            <v>20,2,23</v>
          </cell>
          <cell r="B853" t="str">
            <v>BASE DE ARENA PARA CANCHAS  FUTBOL Y VOLEY PLAYA</v>
          </cell>
          <cell r="C853" t="str">
            <v>M3</v>
          </cell>
          <cell r="D853">
            <v>0</v>
          </cell>
          <cell r="E853">
            <v>11223.1</v>
          </cell>
          <cell r="F853">
            <v>0</v>
          </cell>
          <cell r="G853">
            <v>0</v>
          </cell>
        </row>
        <row r="854">
          <cell r="A854" t="str">
            <v>20,2,24</v>
          </cell>
          <cell r="B854" t="str">
            <v>Bordillo limite inclinación de piso</v>
          </cell>
          <cell r="C854" t="str">
            <v>M2</v>
          </cell>
          <cell r="D854">
            <v>0</v>
          </cell>
          <cell r="E854">
            <v>45489.62</v>
          </cell>
          <cell r="F854">
            <v>0</v>
          </cell>
          <cell r="G854">
            <v>0</v>
          </cell>
        </row>
        <row r="855">
          <cell r="A855">
            <v>20.3</v>
          </cell>
          <cell r="B855" t="str">
            <v>CERRAMIENTOS</v>
          </cell>
          <cell r="C855">
            <v>0</v>
          </cell>
          <cell r="D855">
            <v>0</v>
          </cell>
          <cell r="E855">
            <v>0</v>
          </cell>
          <cell r="F855">
            <v>0</v>
          </cell>
          <cell r="G855">
            <v>0</v>
          </cell>
        </row>
        <row r="856">
          <cell r="A856" t="str">
            <v>20,3,1</v>
          </cell>
          <cell r="B856" t="str">
            <v>SOLADO Esp - 0,05mts.</v>
          </cell>
          <cell r="C856" t="str">
            <v>M3</v>
          </cell>
          <cell r="D856">
            <v>0</v>
          </cell>
          <cell r="E856">
            <v>332635.12</v>
          </cell>
          <cell r="F856">
            <v>0</v>
          </cell>
          <cell r="G856">
            <v>0</v>
          </cell>
        </row>
        <row r="857">
          <cell r="A857" t="str">
            <v>20,3,2</v>
          </cell>
          <cell r="B857" t="str">
            <v>CONCRETO CICLOPEO</v>
          </cell>
          <cell r="C857" t="str">
            <v>M3</v>
          </cell>
          <cell r="D857">
            <v>0</v>
          </cell>
          <cell r="E857">
            <v>371346.18</v>
          </cell>
          <cell r="F857">
            <v>0</v>
          </cell>
          <cell r="G857">
            <v>0</v>
          </cell>
        </row>
        <row r="858">
          <cell r="A858" t="str">
            <v>20,3,3</v>
          </cell>
          <cell r="B858" t="str">
            <v>VIGAS DE AMARRE EN CONCRETO</v>
          </cell>
          <cell r="C858" t="str">
            <v>M3</v>
          </cell>
          <cell r="D858">
            <v>0</v>
          </cell>
          <cell r="E858">
            <v>537870.00999999989</v>
          </cell>
          <cell r="F858">
            <v>0</v>
          </cell>
          <cell r="G858">
            <v>0</v>
          </cell>
        </row>
        <row r="859">
          <cell r="A859" t="str">
            <v>20,3,4</v>
          </cell>
          <cell r="B859" t="str">
            <v>MUROS PARA CERRAMIENTO</v>
          </cell>
          <cell r="C859" t="str">
            <v>M2</v>
          </cell>
          <cell r="D859">
            <v>0</v>
          </cell>
          <cell r="E859">
            <v>0</v>
          </cell>
          <cell r="F859">
            <v>0</v>
          </cell>
          <cell r="G859">
            <v>0</v>
          </cell>
        </row>
        <row r="860">
          <cell r="A860" t="str">
            <v>20,3,5</v>
          </cell>
          <cell r="B860" t="str">
            <v>CERRAMIENTO MALLA ESLABONADA Y TUBO</v>
          </cell>
          <cell r="C860" t="str">
            <v>M2</v>
          </cell>
          <cell r="D860">
            <v>0</v>
          </cell>
          <cell r="E860">
            <v>79540.28</v>
          </cell>
          <cell r="F860">
            <v>0</v>
          </cell>
          <cell r="G860">
            <v>0</v>
          </cell>
        </row>
        <row r="861">
          <cell r="A861" t="str">
            <v>20,3,6</v>
          </cell>
          <cell r="B861" t="str">
            <v>MUROS DE CONTENCIÓN EN CONCRETO</v>
          </cell>
          <cell r="C861" t="str">
            <v>M3</v>
          </cell>
          <cell r="D861">
            <v>0</v>
          </cell>
          <cell r="E861">
            <v>558057.37</v>
          </cell>
          <cell r="F861">
            <v>0</v>
          </cell>
          <cell r="G861">
            <v>0</v>
          </cell>
        </row>
        <row r="862">
          <cell r="A862" t="str">
            <v>20,3,7</v>
          </cell>
          <cell r="B862" t="str">
            <v>OTROS</v>
          </cell>
          <cell r="C862">
            <v>0</v>
          </cell>
          <cell r="D862">
            <v>0</v>
          </cell>
          <cell r="E862">
            <v>0</v>
          </cell>
          <cell r="F862">
            <v>0</v>
          </cell>
          <cell r="G862">
            <v>0</v>
          </cell>
        </row>
        <row r="863">
          <cell r="A863">
            <v>20.399999999999999</v>
          </cell>
          <cell r="B863" t="str">
            <v>ZONAS VERDES</v>
          </cell>
          <cell r="C863">
            <v>0</v>
          </cell>
          <cell r="D863">
            <v>0</v>
          </cell>
          <cell r="E863">
            <v>0</v>
          </cell>
          <cell r="F863">
            <v>0</v>
          </cell>
          <cell r="G863">
            <v>0</v>
          </cell>
        </row>
        <row r="864">
          <cell r="A864" t="str">
            <v>20,4,1</v>
          </cell>
          <cell r="B864" t="str">
            <v>MOVIMIENTO DE TIERRAS Y NIVELACION TERRENO</v>
          </cell>
          <cell r="C864" t="str">
            <v>M3</v>
          </cell>
          <cell r="D864">
            <v>0</v>
          </cell>
          <cell r="E864">
            <v>5760</v>
          </cell>
          <cell r="F864">
            <v>0</v>
          </cell>
          <cell r="G864">
            <v>0</v>
          </cell>
        </row>
        <row r="865">
          <cell r="A865" t="str">
            <v>20,4,2</v>
          </cell>
          <cell r="B865" t="str">
            <v>PRADIZACION</v>
          </cell>
          <cell r="C865" t="str">
            <v>M2</v>
          </cell>
          <cell r="D865">
            <v>0</v>
          </cell>
          <cell r="E865">
            <v>11760.47</v>
          </cell>
          <cell r="F865">
            <v>0</v>
          </cell>
          <cell r="G865">
            <v>0</v>
          </cell>
        </row>
        <row r="866">
          <cell r="A866" t="str">
            <v>20,4,3</v>
          </cell>
          <cell r="B866" t="str">
            <v>JARDINERAS</v>
          </cell>
          <cell r="C866" t="str">
            <v>M2</v>
          </cell>
          <cell r="D866">
            <v>0</v>
          </cell>
          <cell r="E866">
            <v>31518.58</v>
          </cell>
          <cell r="F866">
            <v>0</v>
          </cell>
          <cell r="G866">
            <v>0</v>
          </cell>
        </row>
        <row r="867">
          <cell r="A867" t="str">
            <v>20,4,4</v>
          </cell>
          <cell r="B867" t="str">
            <v>ARBORIZACIÓN</v>
          </cell>
          <cell r="C867" t="str">
            <v>UN</v>
          </cell>
          <cell r="D867">
            <v>0</v>
          </cell>
          <cell r="E867">
            <v>130245.26666666668</v>
          </cell>
          <cell r="F867">
            <v>0</v>
          </cell>
          <cell r="G867">
            <v>0</v>
          </cell>
        </row>
        <row r="868">
          <cell r="A868" t="str">
            <v>20,4,5</v>
          </cell>
          <cell r="B868" t="str">
            <v>GAVIONES EN PIEDRA</v>
          </cell>
          <cell r="C868" t="str">
            <v>M3</v>
          </cell>
          <cell r="D868">
            <v>0</v>
          </cell>
          <cell r="E868">
            <v>302216.27</v>
          </cell>
          <cell r="F868">
            <v>0</v>
          </cell>
          <cell r="G868">
            <v>0</v>
          </cell>
        </row>
        <row r="869">
          <cell r="A869">
            <v>20.5</v>
          </cell>
          <cell r="B869" t="str">
            <v>MOBILIARIO</v>
          </cell>
          <cell r="C869">
            <v>0</v>
          </cell>
          <cell r="D869">
            <v>0</v>
          </cell>
          <cell r="E869">
            <v>0</v>
          </cell>
          <cell r="F869">
            <v>0</v>
          </cell>
          <cell r="G869">
            <v>0</v>
          </cell>
        </row>
        <row r="870">
          <cell r="A870" t="str">
            <v>20,5,1</v>
          </cell>
          <cell r="B870" t="str">
            <v>CANECA M-121</v>
          </cell>
          <cell r="C870" t="str">
            <v>UN</v>
          </cell>
          <cell r="D870">
            <v>0</v>
          </cell>
          <cell r="E870">
            <v>0</v>
          </cell>
          <cell r="F870">
            <v>0</v>
          </cell>
          <cell r="G870">
            <v>0</v>
          </cell>
        </row>
        <row r="871">
          <cell r="A871" t="str">
            <v>20,5,2</v>
          </cell>
          <cell r="B871" t="str">
            <v>PERGOLAS METALICAS</v>
          </cell>
          <cell r="C871" t="str">
            <v>KG</v>
          </cell>
          <cell r="D871">
            <v>0</v>
          </cell>
          <cell r="E871">
            <v>12156.560000000001</v>
          </cell>
          <cell r="F871">
            <v>0</v>
          </cell>
          <cell r="G871">
            <v>0</v>
          </cell>
        </row>
        <row r="872">
          <cell r="A872" t="str">
            <v>20,5,3</v>
          </cell>
          <cell r="B872" t="str">
            <v>ACERO DE REFUERZO DE 37000 PSI</v>
          </cell>
          <cell r="C872" t="str">
            <v>KG</v>
          </cell>
          <cell r="D872">
            <v>0</v>
          </cell>
          <cell r="E872">
            <v>3338.06</v>
          </cell>
          <cell r="F872">
            <v>0</v>
          </cell>
          <cell r="G872">
            <v>0</v>
          </cell>
        </row>
        <row r="873">
          <cell r="A873" t="str">
            <v>20,5,4</v>
          </cell>
          <cell r="B873" t="str">
            <v>ACERO DE REFUERZO DE 60000 PSI</v>
          </cell>
          <cell r="C873" t="str">
            <v>KG</v>
          </cell>
          <cell r="D873">
            <v>0</v>
          </cell>
          <cell r="E873">
            <v>3360.28</v>
          </cell>
          <cell r="F873">
            <v>0</v>
          </cell>
          <cell r="G873">
            <v>0</v>
          </cell>
        </row>
        <row r="874">
          <cell r="A874" t="str">
            <v>20,5,5</v>
          </cell>
          <cell r="B874" t="str">
            <v>MALLAS ELECTROSOLDADAS</v>
          </cell>
          <cell r="C874" t="str">
            <v>KG</v>
          </cell>
          <cell r="D874">
            <v>0</v>
          </cell>
          <cell r="E874">
            <v>3184.87</v>
          </cell>
          <cell r="F874">
            <v>0</v>
          </cell>
          <cell r="G874">
            <v>0</v>
          </cell>
        </row>
        <row r="875">
          <cell r="A875" t="str">
            <v>20,5,6</v>
          </cell>
          <cell r="B875" t="str">
            <v>OTROS</v>
          </cell>
          <cell r="C875">
            <v>0</v>
          </cell>
          <cell r="D875">
            <v>0</v>
          </cell>
          <cell r="E875">
            <v>0</v>
          </cell>
          <cell r="F875">
            <v>0</v>
          </cell>
          <cell r="G875">
            <v>0</v>
          </cell>
        </row>
        <row r="876">
          <cell r="A876" t="str">
            <v>20,5,7</v>
          </cell>
          <cell r="B876" t="str">
            <v>GEOTEXTIL CONTENEDOR DE ARENA EN SUPERFICIE PARA CANCHAS</v>
          </cell>
          <cell r="C876" t="str">
            <v>M2</v>
          </cell>
          <cell r="D876">
            <v>0</v>
          </cell>
          <cell r="E876">
            <v>3074.15</v>
          </cell>
          <cell r="F876">
            <v>0</v>
          </cell>
          <cell r="G876">
            <v>0</v>
          </cell>
        </row>
        <row r="877">
          <cell r="A877" t="str">
            <v>20,5,8</v>
          </cell>
          <cell r="B877" t="str">
            <v>GRAVILLA PARA PISO</v>
          </cell>
          <cell r="C877" t="str">
            <v>M3</v>
          </cell>
          <cell r="D877">
            <v>0</v>
          </cell>
          <cell r="E877">
            <v>126076.18333333333</v>
          </cell>
          <cell r="F877">
            <v>0</v>
          </cell>
          <cell r="G877">
            <v>0</v>
          </cell>
        </row>
        <row r="878">
          <cell r="A878" t="str">
            <v>20,5,9</v>
          </cell>
          <cell r="B878" t="str">
            <v>JUEGOS INFANTILES TIPO 3 IDRD</v>
          </cell>
          <cell r="C878" t="str">
            <v>Jg</v>
          </cell>
          <cell r="D878">
            <v>0</v>
          </cell>
          <cell r="E878">
            <v>3103766.76</v>
          </cell>
          <cell r="F878">
            <v>0</v>
          </cell>
          <cell r="G878">
            <v>0</v>
          </cell>
        </row>
        <row r="879">
          <cell r="A879">
            <v>0</v>
          </cell>
          <cell r="B879">
            <v>0</v>
          </cell>
          <cell r="C879">
            <v>0</v>
          </cell>
          <cell r="D879">
            <v>0</v>
          </cell>
          <cell r="E879">
            <v>0</v>
          </cell>
          <cell r="F879">
            <v>0</v>
          </cell>
          <cell r="G879">
            <v>0</v>
          </cell>
        </row>
        <row r="880">
          <cell r="A880">
            <v>0</v>
          </cell>
          <cell r="B880">
            <v>0</v>
          </cell>
          <cell r="C880">
            <v>0</v>
          </cell>
          <cell r="D880">
            <v>0</v>
          </cell>
          <cell r="E880">
            <v>0</v>
          </cell>
          <cell r="F880">
            <v>0</v>
          </cell>
          <cell r="G880">
            <v>0</v>
          </cell>
        </row>
        <row r="881">
          <cell r="A881">
            <v>21</v>
          </cell>
          <cell r="B881" t="str">
            <v>ASEO Y VARIOS</v>
          </cell>
          <cell r="C881">
            <v>0</v>
          </cell>
          <cell r="D881">
            <v>0</v>
          </cell>
          <cell r="E881">
            <v>0</v>
          </cell>
          <cell r="F881">
            <v>0</v>
          </cell>
          <cell r="G881">
            <v>2441485.0203999998</v>
          </cell>
        </row>
        <row r="882">
          <cell r="A882">
            <v>21.1</v>
          </cell>
          <cell r="B882" t="str">
            <v>ASEO Y LIMPIEZA</v>
          </cell>
          <cell r="C882">
            <v>0</v>
          </cell>
          <cell r="D882">
            <v>0</v>
          </cell>
          <cell r="E882">
            <v>0</v>
          </cell>
          <cell r="F882">
            <v>2441485.0203999998</v>
          </cell>
          <cell r="G882">
            <v>0</v>
          </cell>
        </row>
        <row r="883">
          <cell r="A883" t="str">
            <v>21,1,1</v>
          </cell>
          <cell r="B883" t="str">
            <v>LAVADA LADRILLO A LA VISTA (Incluye antihumedad fachada)</v>
          </cell>
          <cell r="C883" t="str">
            <v>M2</v>
          </cell>
          <cell r="D883">
            <v>0</v>
          </cell>
          <cell r="E883">
            <v>6091.2600000000011</v>
          </cell>
          <cell r="F883">
            <v>0</v>
          </cell>
          <cell r="G883">
            <v>0</v>
          </cell>
        </row>
        <row r="884">
          <cell r="A884" t="str">
            <v>21,1,2</v>
          </cell>
          <cell r="B884" t="str">
            <v>LIMPIEZA MUROS INTERIORES</v>
          </cell>
          <cell r="C884" t="str">
            <v>M2</v>
          </cell>
          <cell r="D884">
            <v>0</v>
          </cell>
          <cell r="E884">
            <v>0</v>
          </cell>
          <cell r="F884">
            <v>0</v>
          </cell>
          <cell r="G884">
            <v>0</v>
          </cell>
        </row>
        <row r="885">
          <cell r="A885" t="str">
            <v>21,1,3</v>
          </cell>
          <cell r="B885" t="str">
            <v>ASEO GENERAL</v>
          </cell>
          <cell r="C885" t="str">
            <v>M2</v>
          </cell>
          <cell r="D885">
            <v>869.06</v>
          </cell>
          <cell r="E885">
            <v>2809.34</v>
          </cell>
          <cell r="F885">
            <v>2441485.0203999998</v>
          </cell>
          <cell r="G885">
            <v>0</v>
          </cell>
        </row>
        <row r="886">
          <cell r="A886" t="str">
            <v>21,1,4</v>
          </cell>
          <cell r="B886" t="str">
            <v>RETIRO DE ESCOMBROS</v>
          </cell>
          <cell r="C886" t="str">
            <v>M3</v>
          </cell>
          <cell r="D886">
            <v>0</v>
          </cell>
          <cell r="E886">
            <v>0</v>
          </cell>
          <cell r="F886">
            <v>0</v>
          </cell>
          <cell r="G886">
            <v>0</v>
          </cell>
        </row>
        <row r="887">
          <cell r="A887">
            <v>21.2</v>
          </cell>
          <cell r="B887" t="str">
            <v>DOTACION</v>
          </cell>
          <cell r="C887">
            <v>0</v>
          </cell>
          <cell r="D887">
            <v>0</v>
          </cell>
          <cell r="E887">
            <v>0</v>
          </cell>
          <cell r="F887">
            <v>0</v>
          </cell>
          <cell r="G887">
            <v>0</v>
          </cell>
        </row>
        <row r="888">
          <cell r="A888" t="str">
            <v>21,2,1</v>
          </cell>
          <cell r="B888" t="str">
            <v>GABINETES CONTRA INCENDIO</v>
          </cell>
          <cell r="C888" t="str">
            <v>UN</v>
          </cell>
          <cell r="D888">
            <v>0</v>
          </cell>
          <cell r="E888">
            <v>870445.24</v>
          </cell>
          <cell r="F888">
            <v>0</v>
          </cell>
          <cell r="G888">
            <v>0</v>
          </cell>
        </row>
        <row r="889">
          <cell r="A889" t="str">
            <v>21,2,2</v>
          </cell>
          <cell r="B889" t="str">
            <v>BICICLETEROS</v>
          </cell>
          <cell r="C889" t="str">
            <v>UN</v>
          </cell>
          <cell r="D889">
            <v>0</v>
          </cell>
          <cell r="E889">
            <v>0</v>
          </cell>
          <cell r="F889">
            <v>0</v>
          </cell>
          <cell r="G889">
            <v>0</v>
          </cell>
        </row>
        <row r="890">
          <cell r="A890" t="str">
            <v>21,2,3</v>
          </cell>
          <cell r="B890" t="str">
            <v>CANECAS</v>
          </cell>
          <cell r="C890" t="str">
            <v>UN</v>
          </cell>
          <cell r="D890">
            <v>0</v>
          </cell>
          <cell r="E890">
            <v>0</v>
          </cell>
          <cell r="F890">
            <v>0</v>
          </cell>
          <cell r="G890">
            <v>0</v>
          </cell>
        </row>
        <row r="891">
          <cell r="A891" t="str">
            <v>21,2,4</v>
          </cell>
          <cell r="B891" t="str">
            <v>ASTAS PARA BANDERAS</v>
          </cell>
          <cell r="C891" t="str">
            <v>UN</v>
          </cell>
          <cell r="D891">
            <v>0</v>
          </cell>
          <cell r="E891">
            <v>0</v>
          </cell>
          <cell r="F891">
            <v>0</v>
          </cell>
          <cell r="G891">
            <v>0</v>
          </cell>
        </row>
        <row r="892">
          <cell r="A892" t="str">
            <v>21,2,5</v>
          </cell>
          <cell r="B892" t="str">
            <v>MODULO JUEGOS INFANTILES MADERA</v>
          </cell>
          <cell r="C892" t="str">
            <v>UN</v>
          </cell>
          <cell r="D892">
            <v>0</v>
          </cell>
          <cell r="E892">
            <v>0</v>
          </cell>
          <cell r="F892">
            <v>0</v>
          </cell>
          <cell r="G892">
            <v>0</v>
          </cell>
        </row>
        <row r="893">
          <cell r="A893" t="str">
            <v>21,2,6</v>
          </cell>
          <cell r="B893" t="str">
            <v xml:space="preserve">TABLERO BASQUETBOL Y PORTERIA </v>
          </cell>
          <cell r="C893" t="str">
            <v>UN</v>
          </cell>
          <cell r="D893">
            <v>0</v>
          </cell>
          <cell r="E893">
            <v>0</v>
          </cell>
          <cell r="F893">
            <v>0</v>
          </cell>
          <cell r="G893">
            <v>0</v>
          </cell>
        </row>
        <row r="894">
          <cell r="A894" t="str">
            <v>21,2,7</v>
          </cell>
          <cell r="B894" t="str">
            <v>OTROS</v>
          </cell>
          <cell r="C894">
            <v>0</v>
          </cell>
          <cell r="D894">
            <v>0</v>
          </cell>
          <cell r="E894">
            <v>0</v>
          </cell>
          <cell r="F894">
            <v>0</v>
          </cell>
          <cell r="G894">
            <v>0</v>
          </cell>
        </row>
        <row r="895">
          <cell r="A895">
            <v>0</v>
          </cell>
          <cell r="B895">
            <v>0</v>
          </cell>
          <cell r="C895">
            <v>0</v>
          </cell>
          <cell r="D895">
            <v>0</v>
          </cell>
          <cell r="E895">
            <v>0</v>
          </cell>
          <cell r="F895">
            <v>0</v>
          </cell>
          <cell r="G895">
            <v>0</v>
          </cell>
        </row>
        <row r="896">
          <cell r="A896" t="str">
            <v>VALOR COSTO DIRECTO</v>
          </cell>
          <cell r="B896">
            <v>0</v>
          </cell>
          <cell r="C896">
            <v>0</v>
          </cell>
          <cell r="D896">
            <v>328711270.01810002</v>
          </cell>
          <cell r="E896">
            <v>0</v>
          </cell>
          <cell r="F896">
            <v>0</v>
          </cell>
          <cell r="G896">
            <v>0</v>
          </cell>
        </row>
        <row r="897">
          <cell r="A897" t="str">
            <v>ADMINISTRACION 16%</v>
          </cell>
          <cell r="B897">
            <v>0</v>
          </cell>
          <cell r="C897">
            <v>0</v>
          </cell>
          <cell r="D897">
            <v>52593803.202896006</v>
          </cell>
          <cell r="E897">
            <v>0</v>
          </cell>
          <cell r="F897">
            <v>0</v>
          </cell>
          <cell r="G897">
            <v>0</v>
          </cell>
        </row>
        <row r="898">
          <cell r="A898" t="str">
            <v>IMPREVISTOS 5%</v>
          </cell>
          <cell r="B898">
            <v>0</v>
          </cell>
          <cell r="C898">
            <v>0</v>
          </cell>
          <cell r="D898">
            <v>16435563.500905002</v>
          </cell>
          <cell r="E898">
            <v>0</v>
          </cell>
          <cell r="F898">
            <v>0</v>
          </cell>
          <cell r="G898">
            <v>0</v>
          </cell>
        </row>
        <row r="899">
          <cell r="A899" t="str">
            <v>UTILIDAD 9%</v>
          </cell>
          <cell r="B899">
            <v>0</v>
          </cell>
          <cell r="C899">
            <v>0</v>
          </cell>
          <cell r="D899">
            <v>29584014.301628999</v>
          </cell>
          <cell r="E899">
            <v>0</v>
          </cell>
          <cell r="F899">
            <v>0</v>
          </cell>
          <cell r="G899">
            <v>0</v>
          </cell>
        </row>
        <row r="900">
          <cell r="A900" t="str">
            <v>IVA 16% SOBRE UTILIDAD</v>
          </cell>
          <cell r="B900">
            <v>0</v>
          </cell>
          <cell r="C900">
            <v>0</v>
          </cell>
          <cell r="D900">
            <v>4733442.2882606396</v>
          </cell>
          <cell r="E900">
            <v>0</v>
          </cell>
          <cell r="F900">
            <v>0</v>
          </cell>
          <cell r="G900">
            <v>0</v>
          </cell>
        </row>
        <row r="901">
          <cell r="A901" t="str">
            <v>IMPUESTO DE CONTRIBUCION ESPECIAL 5%</v>
          </cell>
          <cell r="B901">
            <v>0</v>
          </cell>
          <cell r="C901">
            <v>0</v>
          </cell>
          <cell r="D901">
            <v>21366232.551176503</v>
          </cell>
          <cell r="E901">
            <v>0</v>
          </cell>
          <cell r="F901">
            <v>0</v>
          </cell>
          <cell r="G901">
            <v>0</v>
          </cell>
        </row>
        <row r="902">
          <cell r="A902" t="str">
            <v xml:space="preserve">VALOR TOTAL PROYECTO </v>
          </cell>
          <cell r="B902">
            <v>0</v>
          </cell>
          <cell r="C902">
            <v>0</v>
          </cell>
          <cell r="D902">
            <v>453424325.86296701</v>
          </cell>
          <cell r="E902">
            <v>0</v>
          </cell>
          <cell r="F902">
            <v>0</v>
          </cell>
          <cell r="G902">
            <v>0</v>
          </cell>
        </row>
        <row r="903">
          <cell r="A903" t="str">
            <v>DOTACION DE MOBILIARIO</v>
          </cell>
          <cell r="B903">
            <v>0</v>
          </cell>
          <cell r="C903">
            <v>0</v>
          </cell>
          <cell r="D903">
            <v>0</v>
          </cell>
          <cell r="E903">
            <v>0</v>
          </cell>
          <cell r="F903">
            <v>0</v>
          </cell>
          <cell r="G903">
            <v>0</v>
          </cell>
        </row>
        <row r="904">
          <cell r="A904" t="str">
            <v>ITEM</v>
          </cell>
          <cell r="B904" t="str">
            <v>DESCRIPCIÓN</v>
          </cell>
          <cell r="C904" t="str">
            <v>UNIDAD</v>
          </cell>
          <cell r="D904" t="str">
            <v>CANTIDAD</v>
          </cell>
          <cell r="E904" t="str">
            <v>VLR UNITARIO</v>
          </cell>
          <cell r="F904" t="str">
            <v>VLR  TOTAL</v>
          </cell>
          <cell r="G904">
            <v>0</v>
          </cell>
        </row>
        <row r="905">
          <cell r="A905" t="str">
            <v>DME-1</v>
          </cell>
          <cell r="B905" t="str">
            <v xml:space="preserve">Pupitre y silla para docente que cumpla con la Norma NTC 4641 </v>
          </cell>
          <cell r="C905" t="str">
            <v xml:space="preserve">UN </v>
          </cell>
          <cell r="D905">
            <v>0</v>
          </cell>
          <cell r="E905">
            <v>291868</v>
          </cell>
          <cell r="F905">
            <v>0</v>
          </cell>
          <cell r="G905">
            <v>0</v>
          </cell>
        </row>
        <row r="906">
          <cell r="A906" t="str">
            <v>DME-2</v>
          </cell>
          <cell r="B906" t="str">
            <v>Butaco para laboratorio que cumpla con la norma NTC 4730</v>
          </cell>
          <cell r="C906" t="str">
            <v>UN</v>
          </cell>
          <cell r="D906">
            <v>0</v>
          </cell>
          <cell r="E906">
            <v>74000</v>
          </cell>
          <cell r="F906">
            <v>0</v>
          </cell>
          <cell r="G906">
            <v>0</v>
          </cell>
        </row>
        <row r="907">
          <cell r="A907" t="str">
            <v>DME-3</v>
          </cell>
          <cell r="B907" t="str">
            <v>Tablero con dimensiones 2,40 M x 1,20 m, para escribir con marcado de tinta seca borrable, y que cumpla con la norma NTC 4726</v>
          </cell>
          <cell r="C907" t="str">
            <v>UN</v>
          </cell>
          <cell r="D907">
            <v>0</v>
          </cell>
          <cell r="E907">
            <v>281650</v>
          </cell>
          <cell r="F907">
            <v>0</v>
          </cell>
          <cell r="G907">
            <v>0</v>
          </cell>
        </row>
        <row r="908">
          <cell r="A908" t="str">
            <v>DME-4</v>
          </cell>
          <cell r="B908" t="str">
            <v>Mesa Trapezoidal y silla NTC 4731 Clase 1 Nivel de Preescolar.</v>
          </cell>
          <cell r="C908" t="str">
            <v>UN</v>
          </cell>
          <cell r="D908">
            <v>0</v>
          </cell>
          <cell r="E908">
            <v>143000</v>
          </cell>
          <cell r="F908">
            <v>0</v>
          </cell>
          <cell r="G908">
            <v>0</v>
          </cell>
        </row>
        <row r="909">
          <cell r="A909" t="str">
            <v>DME-5</v>
          </cell>
          <cell r="B909" t="str">
            <v>Silla Universitaria que cumpla la Norma NTC 4734,</v>
          </cell>
          <cell r="C909" t="str">
            <v xml:space="preserve">UN </v>
          </cell>
          <cell r="D909">
            <v>0</v>
          </cell>
          <cell r="E909">
            <v>79779</v>
          </cell>
          <cell r="F909">
            <v>0</v>
          </cell>
          <cell r="G909">
            <v>0</v>
          </cell>
        </row>
        <row r="910">
          <cell r="A910">
            <v>0</v>
          </cell>
          <cell r="B910" t="str">
            <v>Sub Total Dotación mobiliario para  aulas</v>
          </cell>
          <cell r="C910">
            <v>0</v>
          </cell>
          <cell r="D910">
            <v>0</v>
          </cell>
          <cell r="E910">
            <v>0</v>
          </cell>
          <cell r="F910">
            <v>0</v>
          </cell>
          <cell r="G910">
            <v>0</v>
          </cell>
        </row>
        <row r="911">
          <cell r="A911">
            <v>0</v>
          </cell>
          <cell r="B911">
            <v>0</v>
          </cell>
          <cell r="C911">
            <v>0</v>
          </cell>
          <cell r="D911">
            <v>0</v>
          </cell>
          <cell r="E911">
            <v>0</v>
          </cell>
          <cell r="F911">
            <v>0</v>
          </cell>
          <cell r="G911">
            <v>0</v>
          </cell>
        </row>
        <row r="912">
          <cell r="A912" t="str">
            <v>VALOR TOTAL PROYECTO</v>
          </cell>
          <cell r="B912">
            <v>0</v>
          </cell>
          <cell r="C912">
            <v>0</v>
          </cell>
          <cell r="D912">
            <v>0</v>
          </cell>
          <cell r="E912">
            <v>0</v>
          </cell>
          <cell r="F912">
            <v>453424325.86296701</v>
          </cell>
          <cell r="G912">
            <v>0</v>
          </cell>
        </row>
        <row r="913">
          <cell r="A913">
            <v>0</v>
          </cell>
          <cell r="B913">
            <v>0</v>
          </cell>
          <cell r="C913">
            <v>0</v>
          </cell>
          <cell r="D913">
            <v>0</v>
          </cell>
          <cell r="E913">
            <v>0</v>
          </cell>
          <cell r="F913">
            <v>0</v>
          </cell>
          <cell r="G913">
            <v>0</v>
          </cell>
        </row>
        <row r="914">
          <cell r="A914">
            <v>0</v>
          </cell>
          <cell r="B914">
            <v>0</v>
          </cell>
          <cell r="C914">
            <v>0</v>
          </cell>
          <cell r="D914">
            <v>0</v>
          </cell>
          <cell r="E914">
            <v>0</v>
          </cell>
          <cell r="F914">
            <v>0</v>
          </cell>
          <cell r="G914">
            <v>0</v>
          </cell>
        </row>
        <row r="915">
          <cell r="A915">
            <v>0</v>
          </cell>
          <cell r="B915">
            <v>0</v>
          </cell>
          <cell r="C915">
            <v>0</v>
          </cell>
          <cell r="D915">
            <v>0</v>
          </cell>
          <cell r="E915">
            <v>0</v>
          </cell>
          <cell r="F915">
            <v>0</v>
          </cell>
          <cell r="G915">
            <v>0</v>
          </cell>
        </row>
        <row r="916">
          <cell r="A916">
            <v>0</v>
          </cell>
          <cell r="B916">
            <v>0</v>
          </cell>
          <cell r="C916">
            <v>0</v>
          </cell>
          <cell r="D916">
            <v>0</v>
          </cell>
          <cell r="E916">
            <v>0</v>
          </cell>
          <cell r="F916">
            <v>0</v>
          </cell>
          <cell r="G916">
            <v>0</v>
          </cell>
        </row>
        <row r="917">
          <cell r="A917">
            <v>0</v>
          </cell>
          <cell r="B917">
            <v>0</v>
          </cell>
          <cell r="C917">
            <v>0</v>
          </cell>
          <cell r="D917">
            <v>0</v>
          </cell>
          <cell r="E917">
            <v>0</v>
          </cell>
          <cell r="F917">
            <v>0</v>
          </cell>
          <cell r="G917">
            <v>0</v>
          </cell>
        </row>
        <row r="918">
          <cell r="A918">
            <v>0</v>
          </cell>
          <cell r="B918">
            <v>0</v>
          </cell>
          <cell r="C918">
            <v>0</v>
          </cell>
          <cell r="D918">
            <v>0</v>
          </cell>
          <cell r="E918">
            <v>0</v>
          </cell>
          <cell r="F918">
            <v>0</v>
          </cell>
          <cell r="G918">
            <v>0</v>
          </cell>
        </row>
        <row r="919">
          <cell r="A919" t="str">
            <v>VALOR TOTAL PROYECTO</v>
          </cell>
          <cell r="B919">
            <v>0</v>
          </cell>
          <cell r="C919">
            <v>0</v>
          </cell>
          <cell r="D919">
            <v>0</v>
          </cell>
          <cell r="E919">
            <v>0</v>
          </cell>
          <cell r="F919">
            <v>200000000</v>
          </cell>
          <cell r="G919">
            <v>0</v>
          </cell>
        </row>
        <row r="920">
          <cell r="E920">
            <v>0</v>
          </cell>
          <cell r="F920">
            <v>-253424325.86296701</v>
          </cell>
          <cell r="G920">
            <v>0</v>
          </cell>
        </row>
        <row r="921">
          <cell r="E921">
            <v>0</v>
          </cell>
          <cell r="F921">
            <v>0</v>
          </cell>
        </row>
        <row r="922">
          <cell r="E922">
            <v>0</v>
          </cell>
          <cell r="F922">
            <v>0</v>
          </cell>
        </row>
        <row r="923">
          <cell r="A923">
            <v>0</v>
          </cell>
          <cell r="B923">
            <v>0</v>
          </cell>
          <cell r="C923">
            <v>0</v>
          </cell>
          <cell r="D923">
            <v>0</v>
          </cell>
          <cell r="E923">
            <v>0</v>
          </cell>
          <cell r="F923">
            <v>0</v>
          </cell>
          <cell r="G923">
            <v>0</v>
          </cell>
        </row>
        <row r="924">
          <cell r="E924">
            <v>0</v>
          </cell>
          <cell r="F924">
            <v>0</v>
          </cell>
        </row>
        <row r="925">
          <cell r="D925">
            <v>0</v>
          </cell>
          <cell r="F925">
            <v>0</v>
          </cell>
        </row>
        <row r="929">
          <cell r="G929">
            <v>0</v>
          </cell>
        </row>
      </sheetData>
      <sheetData sheetId="1"/>
      <sheetData sheetId="2"/>
      <sheetData sheetId="3"/>
      <sheetData sheetId="4"/>
      <sheetData sheetId="5"/>
      <sheetData sheetId="6"/>
      <sheetData sheetId="7"/>
      <sheetData sheetId="8"/>
      <sheetData sheetId="9">
        <row r="11">
          <cell r="A11" t="str">
            <v xml:space="preserve"> CUADRILLAS</v>
          </cell>
          <cell r="B11">
            <v>0</v>
          </cell>
          <cell r="C11">
            <v>0</v>
          </cell>
          <cell r="D11">
            <v>0</v>
          </cell>
          <cell r="E11">
            <v>0</v>
          </cell>
          <cell r="F11">
            <v>0</v>
          </cell>
          <cell r="G11">
            <v>0</v>
          </cell>
          <cell r="H11">
            <v>0</v>
          </cell>
          <cell r="I11">
            <v>0</v>
          </cell>
        </row>
        <row r="12">
          <cell r="A12">
            <v>0</v>
          </cell>
          <cell r="B12">
            <v>0</v>
          </cell>
          <cell r="C12">
            <v>0</v>
          </cell>
          <cell r="D12">
            <v>0</v>
          </cell>
          <cell r="E12">
            <v>0</v>
          </cell>
          <cell r="F12">
            <v>0</v>
          </cell>
          <cell r="G12">
            <v>0</v>
          </cell>
          <cell r="H12">
            <v>0</v>
          </cell>
          <cell r="I12">
            <v>0</v>
          </cell>
        </row>
        <row r="13">
          <cell r="A13" t="str">
            <v>SALARIO MINIMO LEGAL VIGENTE</v>
          </cell>
          <cell r="B13">
            <v>0</v>
          </cell>
          <cell r="C13">
            <v>0</v>
          </cell>
          <cell r="D13">
            <v>589500</v>
          </cell>
          <cell r="E13">
            <v>0</v>
          </cell>
          <cell r="F13">
            <v>0</v>
          </cell>
          <cell r="G13">
            <v>0</v>
          </cell>
          <cell r="H13">
            <v>0</v>
          </cell>
          <cell r="I13">
            <v>0</v>
          </cell>
        </row>
        <row r="14">
          <cell r="A14" t="str">
            <v>Descripción</v>
          </cell>
          <cell r="B14" t="str">
            <v>Jornal Oficial</v>
          </cell>
          <cell r="C14">
            <v>0</v>
          </cell>
          <cell r="D14">
            <v>0</v>
          </cell>
          <cell r="E14">
            <v>0</v>
          </cell>
          <cell r="F14" t="str">
            <v>Jornal Ayudante</v>
          </cell>
          <cell r="G14">
            <v>0</v>
          </cell>
          <cell r="H14">
            <v>0</v>
          </cell>
          <cell r="I14">
            <v>0</v>
          </cell>
        </row>
        <row r="15">
          <cell r="A15" t="str">
            <v>P. ALBAÑILERIA</v>
          </cell>
          <cell r="B15">
            <v>94113.674999999988</v>
          </cell>
          <cell r="C15">
            <v>0</v>
          </cell>
          <cell r="D15">
            <v>0</v>
          </cell>
          <cell r="E15">
            <v>0</v>
          </cell>
          <cell r="F15">
            <v>35014.334999999999</v>
          </cell>
          <cell r="G15">
            <v>0</v>
          </cell>
          <cell r="H15">
            <v>0</v>
          </cell>
          <cell r="I15">
            <v>0</v>
          </cell>
        </row>
        <row r="16">
          <cell r="A16" t="str">
            <v>P. INSTALACIONES BASICA</v>
          </cell>
          <cell r="B16">
            <v>103525.0425</v>
          </cell>
          <cell r="C16">
            <v>0</v>
          </cell>
          <cell r="D16">
            <v>0</v>
          </cell>
          <cell r="E16">
            <v>0</v>
          </cell>
          <cell r="F16">
            <v>38515.768499999998</v>
          </cell>
          <cell r="G16">
            <v>0</v>
          </cell>
          <cell r="H16">
            <v>0</v>
          </cell>
          <cell r="I16">
            <v>0</v>
          </cell>
        </row>
        <row r="17">
          <cell r="A17" t="str">
            <v>P. PINTURA</v>
          </cell>
          <cell r="B17">
            <v>108230.72624999999</v>
          </cell>
          <cell r="C17">
            <v>0</v>
          </cell>
          <cell r="D17">
            <v>0</v>
          </cell>
          <cell r="E17">
            <v>0</v>
          </cell>
          <cell r="F17">
            <v>40266.485249999998</v>
          </cell>
          <cell r="G17">
            <v>0</v>
          </cell>
          <cell r="H17">
            <v>0</v>
          </cell>
          <cell r="I17">
            <v>0</v>
          </cell>
        </row>
        <row r="18">
          <cell r="A18" t="str">
            <v>P. CARPINTERIA</v>
          </cell>
          <cell r="B18">
            <v>112936.40999999999</v>
          </cell>
          <cell r="C18">
            <v>0</v>
          </cell>
          <cell r="D18">
            <v>0</v>
          </cell>
          <cell r="E18">
            <v>0</v>
          </cell>
          <cell r="F18">
            <v>42017.201999999997</v>
          </cell>
          <cell r="G18">
            <v>0</v>
          </cell>
          <cell r="H18">
            <v>0</v>
          </cell>
          <cell r="I18">
            <v>0</v>
          </cell>
        </row>
        <row r="19">
          <cell r="A19" t="str">
            <v>P. CABLEADO ESTRUCTURADO</v>
          </cell>
          <cell r="B19">
            <v>125171.18774999998</v>
          </cell>
          <cell r="C19">
            <v>0</v>
          </cell>
          <cell r="D19">
            <v>0</v>
          </cell>
          <cell r="E19">
            <v>0</v>
          </cell>
          <cell r="F19">
            <v>46569.065549999992</v>
          </cell>
          <cell r="G19">
            <v>0</v>
          </cell>
          <cell r="H19">
            <v>0</v>
          </cell>
          <cell r="I19">
            <v>0</v>
          </cell>
        </row>
        <row r="20">
          <cell r="A20">
            <v>0</v>
          </cell>
          <cell r="B20">
            <v>0</v>
          </cell>
          <cell r="C20">
            <v>0</v>
          </cell>
          <cell r="D20">
            <v>0</v>
          </cell>
          <cell r="E20">
            <v>0</v>
          </cell>
          <cell r="F20">
            <v>0</v>
          </cell>
          <cell r="G20" t="str">
            <v>Vlr actualizado</v>
          </cell>
          <cell r="H20" t="str">
            <v>% Actualización</v>
          </cell>
          <cell r="I20" t="str">
            <v>Vlr Actual</v>
          </cell>
        </row>
        <row r="21">
          <cell r="A21" t="str">
            <v>Excavaciones</v>
          </cell>
          <cell r="B21">
            <v>0</v>
          </cell>
          <cell r="C21">
            <v>0</v>
          </cell>
          <cell r="D21">
            <v>0</v>
          </cell>
          <cell r="E21">
            <v>3</v>
          </cell>
          <cell r="F21" t="str">
            <v>Ayudante</v>
          </cell>
          <cell r="G21">
            <v>105043.01</v>
          </cell>
          <cell r="H21">
            <v>0</v>
          </cell>
          <cell r="I21">
            <v>105043.005</v>
          </cell>
        </row>
        <row r="22">
          <cell r="A22" t="str">
            <v>Rellenos de excavación</v>
          </cell>
          <cell r="B22">
            <v>0</v>
          </cell>
          <cell r="C22">
            <v>0</v>
          </cell>
          <cell r="D22">
            <v>0</v>
          </cell>
          <cell r="E22">
            <v>1</v>
          </cell>
          <cell r="F22" t="str">
            <v>Ayudante</v>
          </cell>
          <cell r="G22">
            <v>35014.339999999997</v>
          </cell>
          <cell r="H22">
            <v>0</v>
          </cell>
          <cell r="I22">
            <v>35014.334999999999</v>
          </cell>
        </row>
        <row r="23">
          <cell r="A23" t="str">
            <v>Enchapes y acabados</v>
          </cell>
          <cell r="B23">
            <v>1</v>
          </cell>
          <cell r="C23" t="str">
            <v>oficial</v>
          </cell>
          <cell r="D23">
            <v>0</v>
          </cell>
          <cell r="E23">
            <v>1</v>
          </cell>
          <cell r="F23" t="str">
            <v>Ayudante</v>
          </cell>
          <cell r="G23">
            <v>129128.01</v>
          </cell>
          <cell r="H23">
            <v>0</v>
          </cell>
          <cell r="I23">
            <v>129128.00999999998</v>
          </cell>
        </row>
        <row r="24">
          <cell r="A24" t="str">
            <v>Cuadrilla Demoliciones</v>
          </cell>
          <cell r="B24">
            <v>0</v>
          </cell>
          <cell r="C24">
            <v>0</v>
          </cell>
          <cell r="D24">
            <v>0</v>
          </cell>
          <cell r="E24">
            <v>2</v>
          </cell>
          <cell r="F24" t="str">
            <v>Ayudante</v>
          </cell>
          <cell r="G24">
            <v>70028.67</v>
          </cell>
          <cell r="H24">
            <v>0</v>
          </cell>
          <cell r="I24">
            <v>70028.67</v>
          </cell>
        </row>
        <row r="25">
          <cell r="A25" t="str">
            <v>Excavaciones en roca</v>
          </cell>
          <cell r="B25">
            <v>1</v>
          </cell>
          <cell r="C25" t="str">
            <v>Oficial</v>
          </cell>
          <cell r="D25" t="str">
            <v>+</v>
          </cell>
          <cell r="E25">
            <v>3</v>
          </cell>
          <cell r="F25" t="str">
            <v>Ayudante</v>
          </cell>
          <cell r="G25">
            <v>199156.68</v>
          </cell>
          <cell r="H25">
            <v>0</v>
          </cell>
          <cell r="I25">
            <v>199156.68</v>
          </cell>
        </row>
        <row r="26">
          <cell r="A26" t="str">
            <v>Albañilería</v>
          </cell>
          <cell r="B26">
            <v>2</v>
          </cell>
          <cell r="C26" t="str">
            <v>Oficial</v>
          </cell>
          <cell r="D26" t="str">
            <v>+</v>
          </cell>
          <cell r="E26">
            <v>1</v>
          </cell>
          <cell r="F26" t="str">
            <v>Ayudante</v>
          </cell>
          <cell r="G26">
            <v>223241.69</v>
          </cell>
          <cell r="H26">
            <v>0</v>
          </cell>
          <cell r="I26">
            <v>223241.68499999997</v>
          </cell>
        </row>
        <row r="27">
          <cell r="A27" t="str">
            <v>Estructuras</v>
          </cell>
          <cell r="B27">
            <v>2</v>
          </cell>
          <cell r="C27" t="str">
            <v>Oficial</v>
          </cell>
          <cell r="D27" t="str">
            <v>+</v>
          </cell>
          <cell r="E27">
            <v>3</v>
          </cell>
          <cell r="F27" t="str">
            <v>Ayudante</v>
          </cell>
          <cell r="G27">
            <v>293270.36</v>
          </cell>
          <cell r="H27">
            <v>0</v>
          </cell>
          <cell r="I27">
            <v>293270.35499999998</v>
          </cell>
        </row>
        <row r="28">
          <cell r="A28" t="str">
            <v>Topografía</v>
          </cell>
          <cell r="B28">
            <v>1</v>
          </cell>
          <cell r="C28" t="str">
            <v>Oficial</v>
          </cell>
          <cell r="D28" t="str">
            <v>+</v>
          </cell>
          <cell r="E28">
            <v>3</v>
          </cell>
          <cell r="F28" t="str">
            <v>Ayudante</v>
          </cell>
          <cell r="G28">
            <v>219072.35</v>
          </cell>
          <cell r="H28">
            <v>0</v>
          </cell>
          <cell r="I28">
            <v>219072.348</v>
          </cell>
        </row>
        <row r="29">
          <cell r="A29" t="str">
            <v>Instalaciones</v>
          </cell>
          <cell r="B29">
            <v>2</v>
          </cell>
          <cell r="C29" t="str">
            <v>Oficial</v>
          </cell>
          <cell r="D29" t="str">
            <v>+</v>
          </cell>
          <cell r="E29">
            <v>2</v>
          </cell>
          <cell r="F29" t="str">
            <v>Ayudante</v>
          </cell>
          <cell r="G29">
            <v>284081.62</v>
          </cell>
          <cell r="H29">
            <v>0</v>
          </cell>
          <cell r="I29">
            <v>284081.62199999997</v>
          </cell>
        </row>
        <row r="30">
          <cell r="A30" t="str">
            <v>Cuadrilla 1 - 4</v>
          </cell>
          <cell r="B30">
            <v>1</v>
          </cell>
          <cell r="C30" t="str">
            <v>Oficial</v>
          </cell>
          <cell r="D30" t="str">
            <v>+</v>
          </cell>
          <cell r="E30">
            <v>4</v>
          </cell>
          <cell r="F30" t="str">
            <v>Ayudante</v>
          </cell>
          <cell r="G30">
            <v>281005.21999999997</v>
          </cell>
          <cell r="H30">
            <v>0</v>
          </cell>
          <cell r="I30">
            <v>281005.21799999999</v>
          </cell>
        </row>
        <row r="31">
          <cell r="A31" t="str">
            <v>Cuadrilla 1 - 1</v>
          </cell>
          <cell r="B31">
            <v>1</v>
          </cell>
          <cell r="C31" t="str">
            <v>Oficial</v>
          </cell>
          <cell r="D31" t="str">
            <v>+</v>
          </cell>
          <cell r="E31">
            <v>1</v>
          </cell>
          <cell r="F31" t="str">
            <v>Ayudante</v>
          </cell>
          <cell r="G31">
            <v>154953.60999999999</v>
          </cell>
          <cell r="H31">
            <v>0</v>
          </cell>
          <cell r="I31">
            <v>154953.61199999999</v>
          </cell>
        </row>
        <row r="32">
          <cell r="A32" t="str">
            <v>Cuadrilla 1 - 3</v>
          </cell>
          <cell r="B32">
            <v>1</v>
          </cell>
          <cell r="C32" t="str">
            <v>Oficial</v>
          </cell>
          <cell r="D32" t="str">
            <v>+</v>
          </cell>
          <cell r="E32">
            <v>3</v>
          </cell>
          <cell r="F32" t="str">
            <v>Ayudante</v>
          </cell>
          <cell r="G32">
            <v>199156.68</v>
          </cell>
          <cell r="H32">
            <v>0</v>
          </cell>
          <cell r="I32">
            <v>199156.68</v>
          </cell>
        </row>
        <row r="33">
          <cell r="A33" t="str">
            <v>Cuadrilla 1 - 6</v>
          </cell>
          <cell r="B33">
            <v>1</v>
          </cell>
          <cell r="C33" t="str">
            <v>Oficial</v>
          </cell>
          <cell r="D33" t="str">
            <v>+</v>
          </cell>
          <cell r="E33">
            <v>6</v>
          </cell>
          <cell r="F33" t="str">
            <v>Ayudante</v>
          </cell>
          <cell r="G33">
            <v>304199.69</v>
          </cell>
          <cell r="H33">
            <v>0</v>
          </cell>
          <cell r="I33">
            <v>304199.685</v>
          </cell>
        </row>
        <row r="34">
          <cell r="A34" t="str">
            <v>Cuadrilla Hidraúlico y Sanitario</v>
          </cell>
          <cell r="B34">
            <v>1</v>
          </cell>
          <cell r="C34" t="str">
            <v>Oficial</v>
          </cell>
          <cell r="D34" t="str">
            <v>+</v>
          </cell>
          <cell r="E34">
            <v>1</v>
          </cell>
          <cell r="F34" t="str">
            <v>Ayudante</v>
          </cell>
          <cell r="G34">
            <v>142040.81</v>
          </cell>
          <cell r="H34">
            <v>0</v>
          </cell>
          <cell r="I34">
            <v>142040.81099999999</v>
          </cell>
        </row>
        <row r="35">
          <cell r="A35" t="str">
            <v>Cuadrilla Carpinteria metálica</v>
          </cell>
          <cell r="B35">
            <v>1</v>
          </cell>
          <cell r="C35" t="str">
            <v>Oficial</v>
          </cell>
          <cell r="D35" t="str">
            <v>+</v>
          </cell>
          <cell r="E35">
            <v>1</v>
          </cell>
          <cell r="F35" t="str">
            <v>Ayudante</v>
          </cell>
          <cell r="G35">
            <v>154953.61199999999</v>
          </cell>
          <cell r="H35">
            <v>0</v>
          </cell>
          <cell r="I35">
            <v>148497.21149999998</v>
          </cell>
        </row>
        <row r="36">
          <cell r="A36" t="str">
            <v>Cuadrilla  Eléctrico</v>
          </cell>
          <cell r="B36">
            <v>1</v>
          </cell>
          <cell r="C36" t="str">
            <v xml:space="preserve">Oficial </v>
          </cell>
          <cell r="D36" t="str">
            <v>+</v>
          </cell>
          <cell r="E36">
            <v>1</v>
          </cell>
          <cell r="F36" t="str">
            <v>Ayudante</v>
          </cell>
          <cell r="G36">
            <v>171740.25329999998</v>
          </cell>
          <cell r="H36">
            <v>0</v>
          </cell>
          <cell r="I36">
            <v>171740.25329999998</v>
          </cell>
        </row>
        <row r="37">
          <cell r="A37" t="str">
            <v>Carpintería</v>
          </cell>
          <cell r="B37">
            <v>1</v>
          </cell>
          <cell r="C37" t="str">
            <v>Oficial</v>
          </cell>
          <cell r="D37" t="str">
            <v>+</v>
          </cell>
          <cell r="E37">
            <v>2</v>
          </cell>
          <cell r="F37" t="str">
            <v>Ayudante</v>
          </cell>
          <cell r="G37">
            <v>196970.81</v>
          </cell>
          <cell r="H37">
            <v>0</v>
          </cell>
          <cell r="I37">
            <v>196970.81399999998</v>
          </cell>
        </row>
        <row r="38">
          <cell r="A38" t="str">
            <v>Pintura</v>
          </cell>
          <cell r="B38">
            <v>2</v>
          </cell>
          <cell r="C38" t="str">
            <v>Oficial</v>
          </cell>
          <cell r="D38" t="str">
            <v>+</v>
          </cell>
          <cell r="E38">
            <v>1</v>
          </cell>
          <cell r="F38" t="str">
            <v>Ayudante</v>
          </cell>
          <cell r="G38">
            <v>256727.94</v>
          </cell>
          <cell r="H38">
            <v>0</v>
          </cell>
          <cell r="I38">
            <v>256727.93774999998</v>
          </cell>
        </row>
        <row r="39">
          <cell r="A39" t="str">
            <v>Mampostería</v>
          </cell>
          <cell r="B39">
            <v>2</v>
          </cell>
          <cell r="C39" t="str">
            <v>Oficial</v>
          </cell>
          <cell r="D39" t="str">
            <v>+</v>
          </cell>
          <cell r="E39">
            <v>1</v>
          </cell>
          <cell r="F39" t="str">
            <v>Ayudante</v>
          </cell>
          <cell r="G39">
            <v>223241.69</v>
          </cell>
          <cell r="H39">
            <v>0</v>
          </cell>
          <cell r="I39">
            <v>223241.68499999997</v>
          </cell>
        </row>
        <row r="40">
          <cell r="A40" t="str">
            <v>Vías</v>
          </cell>
          <cell r="B40">
            <v>3</v>
          </cell>
          <cell r="C40" t="str">
            <v>Oficial</v>
          </cell>
          <cell r="D40" t="str">
            <v>+</v>
          </cell>
          <cell r="E40">
            <v>4</v>
          </cell>
          <cell r="F40" t="str">
            <v>Ayudante</v>
          </cell>
          <cell r="G40">
            <v>485758.12</v>
          </cell>
          <cell r="H40">
            <v>0</v>
          </cell>
          <cell r="I40">
            <v>485758.11974999995</v>
          </cell>
        </row>
        <row r="41">
          <cell r="A41" t="str">
            <v>Cuadrilla Carpinteria Aluminio</v>
          </cell>
          <cell r="B41">
            <v>2</v>
          </cell>
          <cell r="C41" t="str">
            <v>Oficial</v>
          </cell>
          <cell r="D41" t="str">
            <v>+</v>
          </cell>
          <cell r="E41">
            <v>2</v>
          </cell>
          <cell r="F41" t="str">
            <v>Ayudante</v>
          </cell>
          <cell r="G41">
            <v>309907.21999999997</v>
          </cell>
          <cell r="H41">
            <v>0</v>
          </cell>
          <cell r="I41">
            <v>309907.22399999999</v>
          </cell>
        </row>
        <row r="42">
          <cell r="A42" t="str">
            <v>Cuadrilla instalaciones a  gas</v>
          </cell>
          <cell r="B42">
            <v>2</v>
          </cell>
          <cell r="C42" t="str">
            <v>Oficiales</v>
          </cell>
          <cell r="D42">
            <v>0</v>
          </cell>
          <cell r="E42">
            <v>0</v>
          </cell>
          <cell r="F42">
            <v>0</v>
          </cell>
          <cell r="G42">
            <v>250342.38</v>
          </cell>
          <cell r="H42">
            <v>0</v>
          </cell>
          <cell r="I42">
            <v>250342.37549999997</v>
          </cell>
        </row>
        <row r="43">
          <cell r="A43" t="str">
            <v>Ingeniero</v>
          </cell>
          <cell r="B43">
            <v>0</v>
          </cell>
          <cell r="C43">
            <v>0</v>
          </cell>
          <cell r="D43">
            <v>0</v>
          </cell>
          <cell r="E43">
            <v>0</v>
          </cell>
          <cell r="F43">
            <v>0</v>
          </cell>
          <cell r="G43">
            <v>250000</v>
          </cell>
          <cell r="H43">
            <v>0</v>
          </cell>
          <cell r="I43">
            <v>250000</v>
          </cell>
        </row>
        <row r="44">
          <cell r="A44" t="str">
            <v>Tramitador</v>
          </cell>
          <cell r="B44">
            <v>0</v>
          </cell>
          <cell r="C44">
            <v>0</v>
          </cell>
          <cell r="D44">
            <v>0</v>
          </cell>
          <cell r="E44">
            <v>0</v>
          </cell>
          <cell r="F44">
            <v>0</v>
          </cell>
          <cell r="G44">
            <v>120000</v>
          </cell>
          <cell r="H44">
            <v>0</v>
          </cell>
          <cell r="I44">
            <v>120000</v>
          </cell>
        </row>
      </sheetData>
      <sheetData sheetId="10">
        <row r="16">
          <cell r="A16" t="str">
            <v>Volqueta c/operario y combustible 6m3 max  30 Km</v>
          </cell>
        </row>
        <row r="17">
          <cell r="A17" t="str">
            <v>Volqueta c/operario y combustible 5,5m3 max 30 Km</v>
          </cell>
        </row>
        <row r="18">
          <cell r="A18" t="str">
            <v>Camión 4 Toneladas</v>
          </cell>
        </row>
        <row r="19">
          <cell r="A19" t="str">
            <v>Camión 8 Toneladas</v>
          </cell>
        </row>
        <row r="20">
          <cell r="A20" t="str">
            <v>Cama-baja</v>
          </cell>
        </row>
        <row r="21">
          <cell r="A21" t="str">
            <v>Campero</v>
          </cell>
        </row>
        <row r="22">
          <cell r="A22" t="str">
            <v>Chalupa</v>
          </cell>
        </row>
        <row r="23">
          <cell r="A23" t="str">
            <v>Transporte elementos prefabricados</v>
          </cell>
        </row>
        <row r="24">
          <cell r="A24" t="str">
            <v>Volqueta c/operario y combustible 6m3 max  70 Km</v>
          </cell>
        </row>
        <row r="25">
          <cell r="A25">
            <v>0</v>
          </cell>
        </row>
        <row r="26">
          <cell r="A26">
            <v>0</v>
          </cell>
        </row>
        <row r="27">
          <cell r="A27">
            <v>0</v>
          </cell>
        </row>
        <row r="28">
          <cell r="A28">
            <v>0</v>
          </cell>
        </row>
      </sheetData>
      <sheetData sheetId="11">
        <row r="15">
          <cell r="A15" t="str">
            <v>Cargador tipo Cat - 904</v>
          </cell>
        </row>
        <row r="16">
          <cell r="A16" t="str">
            <v>Compresor</v>
          </cell>
        </row>
        <row r="17">
          <cell r="A17" t="str">
            <v>Compresor 2 martillos 185 PCM</v>
          </cell>
        </row>
        <row r="18">
          <cell r="A18" t="str">
            <v>Cortadora para metal</v>
          </cell>
        </row>
        <row r="19">
          <cell r="A19" t="str">
            <v>Equipo de topografía</v>
          </cell>
        </row>
        <row r="20">
          <cell r="A20" t="str">
            <v>Equipo de Soldadura</v>
          </cell>
        </row>
        <row r="21">
          <cell r="A21" t="str">
            <v>Figuradora</v>
          </cell>
        </row>
        <row r="22">
          <cell r="A22" t="str">
            <v>Pulidora</v>
          </cell>
        </row>
        <row r="23">
          <cell r="A23" t="str">
            <v>Pulidora pisos incluye piedras y ceras</v>
          </cell>
        </row>
        <row r="24">
          <cell r="A24" t="str">
            <v>Formaleta</v>
          </cell>
        </row>
        <row r="25">
          <cell r="A25" t="str">
            <v>Fumigadora</v>
          </cell>
        </row>
        <row r="26">
          <cell r="A26" t="str">
            <v>Formaleta entrepiso por 4 semanas M2</v>
          </cell>
        </row>
        <row r="27">
          <cell r="A27" t="str">
            <v>Formaleta entrepiso M2</v>
          </cell>
        </row>
        <row r="28">
          <cell r="A28" t="str">
            <v>Herramienta Eléctrica</v>
          </cell>
        </row>
        <row r="29">
          <cell r="A29" t="str">
            <v>Herramienta menor</v>
          </cell>
        </row>
        <row r="30">
          <cell r="A30" t="str">
            <v>Mezcladora a gasolina</v>
          </cell>
        </row>
        <row r="31">
          <cell r="A31" t="str">
            <v>Motosierra profesional</v>
          </cell>
        </row>
        <row r="32">
          <cell r="A32" t="str">
            <v>Andamio metálico</v>
          </cell>
        </row>
        <row r="33">
          <cell r="A33" t="str">
            <v xml:space="preserve">Paral metálico </v>
          </cell>
        </row>
        <row r="34">
          <cell r="A34" t="str">
            <v>Paral telescopico</v>
          </cell>
        </row>
        <row r="35">
          <cell r="A35" t="str">
            <v>Poleas y Cuerdas</v>
          </cell>
        </row>
        <row r="36">
          <cell r="A36" t="str">
            <v>Rana</v>
          </cell>
        </row>
        <row r="37">
          <cell r="A37" t="str">
            <v>Retroexcavadora orugas tipo 320 pala 1,2 m3</v>
          </cell>
        </row>
        <row r="38">
          <cell r="A38" t="str">
            <v>Retroexcavadora llantas Tipo Cat 428</v>
          </cell>
        </row>
        <row r="39">
          <cell r="A39" t="str">
            <v>Tanque de agua</v>
          </cell>
        </row>
        <row r="40">
          <cell r="A40" t="str">
            <v>Taladro Industrial</v>
          </cell>
        </row>
        <row r="41">
          <cell r="A41" t="str">
            <v>Vibrocompactador a gasolina</v>
          </cell>
        </row>
        <row r="42">
          <cell r="A42" t="str">
            <v>Vibrador electrico concreto 110</v>
          </cell>
        </row>
        <row r="43">
          <cell r="A43" t="str">
            <v>Vibrador a gasolina</v>
          </cell>
        </row>
        <row r="44">
          <cell r="A44" t="str">
            <v>Volqueta (6m3/Operario y combustible)</v>
          </cell>
        </row>
        <row r="45">
          <cell r="A45" t="str">
            <v>Pluma (incluye operario, andamio y equipo de seguridad)</v>
          </cell>
        </row>
        <row r="46">
          <cell r="A46" t="str">
            <v>Carretilla tipo bogue</v>
          </cell>
        </row>
        <row r="47">
          <cell r="A47" t="str">
            <v>Equipo entrepiso (incluye, formaleta, parales y cercha metálica)</v>
          </cell>
        </row>
        <row r="48">
          <cell r="A48" t="str">
            <v>Cortadora ladrillo, incluye disco</v>
          </cell>
        </row>
        <row r="49">
          <cell r="A49" t="str">
            <v>Kit pintura (rodillo, brocha, lija, espatula)</v>
          </cell>
        </row>
        <row r="50">
          <cell r="A50" t="str">
            <v>Equipo perforador de pilotes d = 0,30 mts</v>
          </cell>
        </row>
        <row r="51">
          <cell r="A51" t="str">
            <v xml:space="preserve">Equipo perforador de pilotes d = 0,40 mts </v>
          </cell>
        </row>
        <row r="52">
          <cell r="A52" t="str">
            <v xml:space="preserve">Equipo perforador de pilotes d = 0,60 mts </v>
          </cell>
        </row>
        <row r="53">
          <cell r="A53" t="str">
            <v>Equipo perforador de pilotes d = 0,80 mts</v>
          </cell>
        </row>
        <row r="54">
          <cell r="A54" t="str">
            <v xml:space="preserve">Equipo perforador de pilotes d = 0,90 mts </v>
          </cell>
        </row>
        <row r="55">
          <cell r="A55" t="str">
            <v>Soplete (incluye cilindro gas)</v>
          </cell>
        </row>
        <row r="56">
          <cell r="A56" t="str">
            <v>Motobomba</v>
          </cell>
        </row>
        <row r="57">
          <cell r="A57" t="str">
            <v>Canguro</v>
          </cell>
        </row>
        <row r="58">
          <cell r="A58" t="str">
            <v>Pulidora incluye piedras para pulido</v>
          </cell>
        </row>
        <row r="59">
          <cell r="A59" t="str">
            <v>Cortadora de ladrillo incluye disco</v>
          </cell>
        </row>
        <row r="60">
          <cell r="A60" t="str">
            <v>Broca tusteno de 1/4"</v>
          </cell>
        </row>
        <row r="61">
          <cell r="A61" t="str">
            <v>Broca tusteno de 3/8"</v>
          </cell>
        </row>
        <row r="62">
          <cell r="A62" t="str">
            <v>Broca tusteno de 1/2"</v>
          </cell>
        </row>
        <row r="63">
          <cell r="A63" t="str">
            <v>Broca tusteno de 5/8"</v>
          </cell>
        </row>
        <row r="64">
          <cell r="A64" t="str">
            <v xml:space="preserve">Grua </v>
          </cell>
        </row>
      </sheetData>
      <sheetData sheetId="12">
        <row r="8">
          <cell r="A8" t="str">
            <v xml:space="preserve"> ángulo</v>
          </cell>
          <cell r="B8" t="str">
            <v>Un</v>
          </cell>
          <cell r="C8">
            <v>1</v>
          </cell>
          <cell r="D8">
            <v>25600</v>
          </cell>
          <cell r="E8">
            <v>9.7000000000000003E-3</v>
          </cell>
          <cell r="F8">
            <v>25848.32</v>
          </cell>
          <cell r="G8">
            <v>0</v>
          </cell>
        </row>
        <row r="9">
          <cell r="A9" t="str">
            <v>A.C.P.M.</v>
          </cell>
          <cell r="B9" t="str">
            <v>GL</v>
          </cell>
          <cell r="C9">
            <v>1</v>
          </cell>
          <cell r="D9">
            <v>6928</v>
          </cell>
          <cell r="E9">
            <v>9.7000000000000003E-3</v>
          </cell>
          <cell r="F9">
            <v>5271</v>
          </cell>
          <cell r="G9">
            <v>0</v>
          </cell>
        </row>
        <row r="10">
          <cell r="A10" t="str">
            <v>Abrazadera</v>
          </cell>
          <cell r="B10" t="str">
            <v>Un</v>
          </cell>
          <cell r="C10">
            <v>1</v>
          </cell>
          <cell r="D10">
            <v>58673</v>
          </cell>
          <cell r="E10">
            <v>9.7000000000000003E-3</v>
          </cell>
          <cell r="F10">
            <v>59242.13</v>
          </cell>
          <cell r="G10">
            <v>0</v>
          </cell>
        </row>
        <row r="11">
          <cell r="A11" t="str">
            <v>Abrazadera de 1"</v>
          </cell>
          <cell r="B11" t="str">
            <v>Un</v>
          </cell>
          <cell r="C11">
            <v>1</v>
          </cell>
          <cell r="D11">
            <v>385</v>
          </cell>
          <cell r="E11">
            <v>9.7000000000000003E-3</v>
          </cell>
          <cell r="F11">
            <v>388.73</v>
          </cell>
          <cell r="G11">
            <v>0</v>
          </cell>
        </row>
        <row r="12">
          <cell r="A12" t="str">
            <v>Abrazadera de 1/2"</v>
          </cell>
          <cell r="B12" t="str">
            <v>Un</v>
          </cell>
          <cell r="C12">
            <v>1</v>
          </cell>
          <cell r="D12">
            <v>198</v>
          </cell>
          <cell r="E12">
            <v>9.7000000000000003E-3</v>
          </cell>
          <cell r="F12">
            <v>199.92</v>
          </cell>
          <cell r="G12">
            <v>0</v>
          </cell>
        </row>
        <row r="13">
          <cell r="A13" t="str">
            <v>Abrazadera de 3/4"</v>
          </cell>
          <cell r="B13" t="str">
            <v>Un</v>
          </cell>
          <cell r="C13">
            <v>1</v>
          </cell>
          <cell r="D13">
            <v>266.2</v>
          </cell>
          <cell r="E13">
            <v>9.7000000000000003E-3</v>
          </cell>
          <cell r="F13">
            <v>268.77999999999997</v>
          </cell>
          <cell r="G13">
            <v>0</v>
          </cell>
        </row>
        <row r="14">
          <cell r="A14" t="str">
            <v>Abrazadera metálica 1 1/2"</v>
          </cell>
          <cell r="B14" t="str">
            <v>Un</v>
          </cell>
          <cell r="C14">
            <v>1</v>
          </cell>
          <cell r="D14">
            <v>1000</v>
          </cell>
          <cell r="E14">
            <v>9.7000000000000003E-3</v>
          </cell>
          <cell r="F14">
            <v>1009.7</v>
          </cell>
          <cell r="G14">
            <v>0</v>
          </cell>
        </row>
        <row r="15">
          <cell r="A15" t="str">
            <v>Abrazadera metálica 1 1/4"</v>
          </cell>
          <cell r="B15" t="str">
            <v>Un</v>
          </cell>
          <cell r="C15">
            <v>1</v>
          </cell>
          <cell r="D15">
            <v>750</v>
          </cell>
          <cell r="E15">
            <v>9.7000000000000003E-3</v>
          </cell>
          <cell r="F15">
            <v>757.28</v>
          </cell>
          <cell r="G15">
            <v>0</v>
          </cell>
        </row>
        <row r="16">
          <cell r="A16" t="str">
            <v>Abrazadera metálica 1"</v>
          </cell>
          <cell r="B16" t="str">
            <v>Un</v>
          </cell>
          <cell r="C16">
            <v>1</v>
          </cell>
          <cell r="D16">
            <v>385</v>
          </cell>
          <cell r="E16">
            <v>9.7000000000000003E-3</v>
          </cell>
          <cell r="F16">
            <v>388.73</v>
          </cell>
          <cell r="G16">
            <v>0</v>
          </cell>
        </row>
        <row r="17">
          <cell r="A17" t="str">
            <v>Abrazadera metálica 2"</v>
          </cell>
          <cell r="B17" t="str">
            <v>Un</v>
          </cell>
          <cell r="C17">
            <v>1</v>
          </cell>
          <cell r="D17">
            <v>1200</v>
          </cell>
          <cell r="E17">
            <v>9.7000000000000003E-3</v>
          </cell>
          <cell r="F17">
            <v>1211.6400000000001</v>
          </cell>
          <cell r="G17">
            <v>0</v>
          </cell>
        </row>
        <row r="18">
          <cell r="A18" t="str">
            <v xml:space="preserve">Accesorio novafort </v>
          </cell>
          <cell r="B18" t="str">
            <v>Un</v>
          </cell>
          <cell r="C18">
            <v>1</v>
          </cell>
          <cell r="D18">
            <v>19500</v>
          </cell>
          <cell r="E18">
            <v>9.7000000000000003E-3</v>
          </cell>
          <cell r="F18">
            <v>19689.150000000001</v>
          </cell>
          <cell r="G18">
            <v>0</v>
          </cell>
        </row>
        <row r="19">
          <cell r="A19" t="str">
            <v>Accesorio PVCP-RDE 2" UZ</v>
          </cell>
          <cell r="B19" t="str">
            <v>m</v>
          </cell>
          <cell r="C19">
            <v>1</v>
          </cell>
          <cell r="D19">
            <v>18500</v>
          </cell>
          <cell r="E19">
            <v>9.7000000000000003E-3</v>
          </cell>
          <cell r="F19">
            <v>18679.45</v>
          </cell>
          <cell r="G19">
            <v>0</v>
          </cell>
        </row>
        <row r="20">
          <cell r="A20" t="str">
            <v>Accesorio PVCP-RDE 3" UZ</v>
          </cell>
          <cell r="B20" t="str">
            <v>m</v>
          </cell>
          <cell r="C20">
            <v>1</v>
          </cell>
          <cell r="D20">
            <v>29400</v>
          </cell>
          <cell r="E20">
            <v>9.7000000000000003E-3</v>
          </cell>
          <cell r="F20">
            <v>29685.18</v>
          </cell>
          <cell r="G20">
            <v>0</v>
          </cell>
        </row>
        <row r="21">
          <cell r="A21" t="str">
            <v>Accesorios - H.G. 1/2"</v>
          </cell>
          <cell r="B21" t="str">
            <v>Un</v>
          </cell>
          <cell r="C21">
            <v>1</v>
          </cell>
          <cell r="D21">
            <v>2500</v>
          </cell>
          <cell r="E21">
            <v>9.7000000000000003E-3</v>
          </cell>
          <cell r="F21">
            <v>2524.25</v>
          </cell>
          <cell r="G21">
            <v>0</v>
          </cell>
        </row>
        <row r="22">
          <cell r="A22" t="str">
            <v>ACCESORIOS  P</v>
          </cell>
          <cell r="B22" t="str">
            <v>GL</v>
          </cell>
          <cell r="C22">
            <v>0</v>
          </cell>
          <cell r="D22">
            <v>0</v>
          </cell>
          <cell r="E22">
            <v>9.7000000000000003E-3</v>
          </cell>
          <cell r="F22">
            <v>705</v>
          </cell>
          <cell r="G22">
            <v>0</v>
          </cell>
        </row>
        <row r="23">
          <cell r="A23" t="str">
            <v>ACCESORIOS  PP</v>
          </cell>
          <cell r="B23" t="str">
            <v>UN</v>
          </cell>
          <cell r="C23">
            <v>0</v>
          </cell>
          <cell r="D23">
            <v>0</v>
          </cell>
          <cell r="E23">
            <v>9.7000000000000003E-3</v>
          </cell>
          <cell r="F23">
            <v>890</v>
          </cell>
          <cell r="G23">
            <v>0</v>
          </cell>
        </row>
        <row r="24">
          <cell r="A24" t="str">
            <v>Accesorios - Y de 3"</v>
          </cell>
          <cell r="B24" t="str">
            <v>Un</v>
          </cell>
          <cell r="C24">
            <v>1</v>
          </cell>
          <cell r="D24">
            <v>7977</v>
          </cell>
          <cell r="E24">
            <v>9.7000000000000003E-3</v>
          </cell>
          <cell r="F24">
            <v>8054.38</v>
          </cell>
          <cell r="G24">
            <v>0</v>
          </cell>
        </row>
        <row r="25">
          <cell r="A25" t="str">
            <v>Accesorios - Y de 4"</v>
          </cell>
          <cell r="B25" t="str">
            <v>Un</v>
          </cell>
          <cell r="C25">
            <v>1</v>
          </cell>
          <cell r="D25">
            <v>13755</v>
          </cell>
          <cell r="E25">
            <v>9.7000000000000003E-3</v>
          </cell>
          <cell r="F25">
            <v>13888.42</v>
          </cell>
          <cell r="G25">
            <v>0</v>
          </cell>
        </row>
        <row r="26">
          <cell r="A26" t="str">
            <v>ACCESORIOS 3</v>
          </cell>
          <cell r="B26" t="str">
            <v>GL</v>
          </cell>
          <cell r="C26">
            <v>0</v>
          </cell>
          <cell r="D26">
            <v>0</v>
          </cell>
          <cell r="E26">
            <v>9.7000000000000003E-3</v>
          </cell>
          <cell r="F26">
            <v>196000</v>
          </cell>
          <cell r="G26">
            <v>0</v>
          </cell>
        </row>
        <row r="27">
          <cell r="A27" t="str">
            <v>Accesorios PVC</v>
          </cell>
          <cell r="B27" t="str">
            <v>Un</v>
          </cell>
          <cell r="C27">
            <v>1</v>
          </cell>
          <cell r="D27">
            <v>6000</v>
          </cell>
          <cell r="E27">
            <v>9.7000000000000003E-3</v>
          </cell>
          <cell r="F27">
            <v>6058.2</v>
          </cell>
          <cell r="G27">
            <v>0</v>
          </cell>
        </row>
        <row r="28">
          <cell r="A28" t="str">
            <v>Accesorios PVC-P 1 1/2"</v>
          </cell>
          <cell r="B28" t="str">
            <v>Un</v>
          </cell>
          <cell r="C28">
            <v>1</v>
          </cell>
          <cell r="D28">
            <v>2600</v>
          </cell>
          <cell r="E28">
            <v>9.7000000000000003E-3</v>
          </cell>
          <cell r="F28">
            <v>2625.22</v>
          </cell>
          <cell r="G28">
            <v>0</v>
          </cell>
        </row>
        <row r="29">
          <cell r="A29" t="str">
            <v>Accesorios PVC-P 1 1/4"</v>
          </cell>
          <cell r="B29" t="str">
            <v>Un</v>
          </cell>
          <cell r="C29">
            <v>1</v>
          </cell>
          <cell r="D29">
            <v>1850</v>
          </cell>
          <cell r="E29">
            <v>9.7000000000000003E-3</v>
          </cell>
          <cell r="F29">
            <v>1867.95</v>
          </cell>
          <cell r="G29">
            <v>0</v>
          </cell>
        </row>
        <row r="30">
          <cell r="A30" t="str">
            <v>Accesorios PVC-P 1"</v>
          </cell>
          <cell r="B30" t="str">
            <v>Un</v>
          </cell>
          <cell r="C30">
            <v>1</v>
          </cell>
          <cell r="D30">
            <v>980</v>
          </cell>
          <cell r="E30">
            <v>9.7000000000000003E-3</v>
          </cell>
          <cell r="F30">
            <v>989.51</v>
          </cell>
          <cell r="G30">
            <v>0</v>
          </cell>
        </row>
        <row r="31">
          <cell r="A31" t="str">
            <v>Accesorios PVC-P 1/2"</v>
          </cell>
          <cell r="B31" t="str">
            <v>Un</v>
          </cell>
          <cell r="C31">
            <v>1</v>
          </cell>
          <cell r="D31">
            <v>320</v>
          </cell>
          <cell r="E31">
            <v>9.7000000000000003E-3</v>
          </cell>
          <cell r="F31">
            <v>323.10000000000002</v>
          </cell>
          <cell r="G31">
            <v>0</v>
          </cell>
        </row>
        <row r="32">
          <cell r="A32" t="str">
            <v>Accesorios PVC-P 3/4"</v>
          </cell>
          <cell r="B32" t="str">
            <v>Un</v>
          </cell>
          <cell r="C32">
            <v>1</v>
          </cell>
          <cell r="D32">
            <v>500</v>
          </cell>
          <cell r="E32">
            <v>9.7000000000000003E-3</v>
          </cell>
          <cell r="F32">
            <v>504.85</v>
          </cell>
          <cell r="G32">
            <v>0</v>
          </cell>
        </row>
        <row r="33">
          <cell r="A33" t="str">
            <v>ACCESORIOS UPS</v>
          </cell>
          <cell r="B33" t="str">
            <v>GL</v>
          </cell>
          <cell r="C33">
            <v>0</v>
          </cell>
          <cell r="D33">
            <v>0</v>
          </cell>
          <cell r="E33">
            <v>9.7000000000000003E-3</v>
          </cell>
          <cell r="F33">
            <v>63000</v>
          </cell>
          <cell r="G33">
            <v>0</v>
          </cell>
        </row>
        <row r="34">
          <cell r="A34" t="str">
            <v>ACCESORIOS Y FIJACION</v>
          </cell>
          <cell r="B34" t="str">
            <v>UN</v>
          </cell>
          <cell r="C34">
            <v>0</v>
          </cell>
          <cell r="D34">
            <v>0</v>
          </cell>
          <cell r="E34">
            <v>9.7000000000000003E-3</v>
          </cell>
          <cell r="F34">
            <v>320</v>
          </cell>
          <cell r="G34">
            <v>0</v>
          </cell>
        </row>
        <row r="35">
          <cell r="A35" t="str">
            <v>ACCESORIOS Y MARQUILLADO  PP</v>
          </cell>
          <cell r="B35" t="str">
            <v>UN</v>
          </cell>
          <cell r="C35">
            <v>0</v>
          </cell>
          <cell r="D35">
            <v>0</v>
          </cell>
          <cell r="E35">
            <v>9.7000000000000003E-3</v>
          </cell>
          <cell r="F35">
            <v>802</v>
          </cell>
          <cell r="G35">
            <v>0</v>
          </cell>
        </row>
        <row r="36">
          <cell r="A36" t="str">
            <v xml:space="preserve">Acero 37,000 p.s.i. </v>
          </cell>
          <cell r="B36" t="str">
            <v>Kg</v>
          </cell>
          <cell r="C36">
            <v>1</v>
          </cell>
          <cell r="D36">
            <v>2800</v>
          </cell>
          <cell r="E36">
            <v>9.7000000000000003E-3</v>
          </cell>
          <cell r="F36">
            <v>2827.16</v>
          </cell>
          <cell r="G36">
            <v>0</v>
          </cell>
        </row>
        <row r="37">
          <cell r="A37" t="str">
            <v xml:space="preserve">Acero 60,000 p.s.i. </v>
          </cell>
          <cell r="B37" t="str">
            <v>Kg</v>
          </cell>
          <cell r="C37">
            <v>1</v>
          </cell>
          <cell r="D37">
            <v>2800</v>
          </cell>
          <cell r="E37">
            <v>9.7000000000000003E-3</v>
          </cell>
          <cell r="F37">
            <v>2827.16</v>
          </cell>
          <cell r="G37">
            <v>0</v>
          </cell>
        </row>
        <row r="38">
          <cell r="A38" t="str">
            <v>Acero de refuerzo 37000 PSI</v>
          </cell>
          <cell r="B38" t="str">
            <v>Kg</v>
          </cell>
          <cell r="C38">
            <v>1</v>
          </cell>
          <cell r="D38">
            <v>3000</v>
          </cell>
          <cell r="E38">
            <v>9.7000000000000003E-3</v>
          </cell>
          <cell r="F38">
            <v>3029.1</v>
          </cell>
          <cell r="G38">
            <v>0</v>
          </cell>
        </row>
        <row r="39">
          <cell r="A39" t="str">
            <v>Acero de refuerzo 60000 PSI</v>
          </cell>
          <cell r="B39" t="str">
            <v>Kg</v>
          </cell>
          <cell r="C39">
            <v>1</v>
          </cell>
          <cell r="D39">
            <v>3000</v>
          </cell>
          <cell r="E39">
            <v>9.7000000000000003E-3</v>
          </cell>
          <cell r="F39">
            <v>3029.1</v>
          </cell>
          <cell r="G39">
            <v>0</v>
          </cell>
        </row>
        <row r="40">
          <cell r="A40" t="str">
            <v>Acido muriatico</v>
          </cell>
          <cell r="B40" t="str">
            <v>Gl</v>
          </cell>
          <cell r="C40">
            <v>1</v>
          </cell>
          <cell r="D40">
            <v>8500</v>
          </cell>
          <cell r="E40">
            <v>9.7000000000000003E-3</v>
          </cell>
          <cell r="F40">
            <v>8582.4500000000007</v>
          </cell>
          <cell r="G40">
            <v>0</v>
          </cell>
        </row>
        <row r="41">
          <cell r="A41" t="str">
            <v xml:space="preserve">Acoflex plastico de 1/2" x  50 cms Lavamanos </v>
          </cell>
          <cell r="B41" t="str">
            <v>Un</v>
          </cell>
          <cell r="C41">
            <v>1</v>
          </cell>
          <cell r="D41">
            <v>3300</v>
          </cell>
          <cell r="E41">
            <v>9.7000000000000003E-3</v>
          </cell>
          <cell r="F41">
            <v>3332.01</v>
          </cell>
          <cell r="G41">
            <v>0</v>
          </cell>
        </row>
        <row r="42">
          <cell r="A42" t="str">
            <v>Acoflex plastico de 1/2" x 7/8" de 50 cms. Sanitario</v>
          </cell>
          <cell r="B42" t="str">
            <v>Un</v>
          </cell>
          <cell r="C42">
            <v>1</v>
          </cell>
          <cell r="D42">
            <v>3300</v>
          </cell>
          <cell r="E42">
            <v>9.7000000000000003E-3</v>
          </cell>
          <cell r="F42">
            <v>3332.01</v>
          </cell>
          <cell r="G42">
            <v>0</v>
          </cell>
        </row>
        <row r="43">
          <cell r="A43" t="str">
            <v>Acrilico transparente 2 mm, protección UV</v>
          </cell>
          <cell r="B43" t="str">
            <v>m2</v>
          </cell>
          <cell r="C43">
            <v>1</v>
          </cell>
          <cell r="D43">
            <v>17500</v>
          </cell>
          <cell r="E43">
            <v>9.7000000000000003E-3</v>
          </cell>
          <cell r="F43">
            <v>17669.75</v>
          </cell>
          <cell r="G43" t="str">
            <v>Por viaje de 4 metros cúbicos</v>
          </cell>
        </row>
        <row r="44">
          <cell r="A44" t="str">
            <v>Ad.Terminal cond.1"</v>
          </cell>
          <cell r="B44" t="str">
            <v>Un</v>
          </cell>
          <cell r="C44">
            <v>1</v>
          </cell>
          <cell r="D44">
            <v>295</v>
          </cell>
          <cell r="E44">
            <v>9.7000000000000003E-3</v>
          </cell>
          <cell r="F44">
            <v>297.86</v>
          </cell>
          <cell r="G44">
            <v>0</v>
          </cell>
        </row>
        <row r="45">
          <cell r="A45" t="str">
            <v>Ad.Terminal cond.1/2"</v>
          </cell>
          <cell r="B45" t="str">
            <v>Un</v>
          </cell>
          <cell r="C45">
            <v>1</v>
          </cell>
          <cell r="D45">
            <v>110</v>
          </cell>
          <cell r="E45">
            <v>9.7000000000000003E-3</v>
          </cell>
          <cell r="F45">
            <v>111.07</v>
          </cell>
          <cell r="G45">
            <v>0</v>
          </cell>
        </row>
        <row r="46">
          <cell r="A46" t="str">
            <v>Ad.Terminal cond.3/4"</v>
          </cell>
          <cell r="B46" t="str">
            <v>Un</v>
          </cell>
          <cell r="C46">
            <v>1</v>
          </cell>
          <cell r="D46">
            <v>178.030303030303</v>
          </cell>
          <cell r="E46">
            <v>9.7000000000000003E-3</v>
          </cell>
          <cell r="F46">
            <v>179.76</v>
          </cell>
          <cell r="G46">
            <v>0</v>
          </cell>
        </row>
        <row r="47">
          <cell r="A47" t="str">
            <v>Adaptador bajante rectangular PVC - Aguas Lluvias</v>
          </cell>
          <cell r="B47" t="str">
            <v>Un</v>
          </cell>
          <cell r="C47">
            <v>1</v>
          </cell>
          <cell r="D47">
            <v>5236</v>
          </cell>
          <cell r="E47">
            <v>9.7000000000000003E-3</v>
          </cell>
          <cell r="F47">
            <v>5286.79</v>
          </cell>
          <cell r="G47">
            <v>0</v>
          </cell>
        </row>
        <row r="48">
          <cell r="A48" t="str">
            <v>Adaptador bajante rectangular PVC - alcantarillado</v>
          </cell>
          <cell r="B48" t="str">
            <v>Un</v>
          </cell>
          <cell r="C48">
            <v>1</v>
          </cell>
          <cell r="D48">
            <v>8701</v>
          </cell>
          <cell r="E48">
            <v>9.7000000000000003E-3</v>
          </cell>
          <cell r="F48">
            <v>8785.4</v>
          </cell>
          <cell r="G48">
            <v>0</v>
          </cell>
        </row>
        <row r="49">
          <cell r="A49" t="str">
            <v>Adaptador conduit de 1/2"</v>
          </cell>
          <cell r="B49" t="str">
            <v>Un</v>
          </cell>
          <cell r="C49">
            <v>1</v>
          </cell>
          <cell r="D49">
            <v>200</v>
          </cell>
          <cell r="E49">
            <v>9.7000000000000003E-3</v>
          </cell>
          <cell r="F49">
            <v>201.94</v>
          </cell>
          <cell r="G49">
            <v>0</v>
          </cell>
        </row>
        <row r="50">
          <cell r="A50" t="str">
            <v>Adaptador hembra PE AL PE 1216 - 1/2"</v>
          </cell>
          <cell r="B50" t="str">
            <v>Un</v>
          </cell>
          <cell r="C50">
            <v>1</v>
          </cell>
          <cell r="D50">
            <v>4872</v>
          </cell>
          <cell r="E50">
            <v>9.7000000000000003E-3</v>
          </cell>
          <cell r="F50">
            <v>4919.26</v>
          </cell>
          <cell r="G50">
            <v>0</v>
          </cell>
        </row>
        <row r="51">
          <cell r="A51" t="str">
            <v>Adaptador hembra PE AL PE 1216 - 3/4"</v>
          </cell>
          <cell r="B51" t="str">
            <v>Un</v>
          </cell>
          <cell r="C51">
            <v>1</v>
          </cell>
          <cell r="D51">
            <v>5684</v>
          </cell>
          <cell r="E51">
            <v>9.7000000000000003E-3</v>
          </cell>
          <cell r="F51">
            <v>5739.13</v>
          </cell>
          <cell r="G51">
            <v>0</v>
          </cell>
        </row>
        <row r="52">
          <cell r="A52" t="str">
            <v>Adaptador macho PE AL PE 1216 - 1/2"</v>
          </cell>
          <cell r="B52" t="str">
            <v>Un</v>
          </cell>
          <cell r="C52">
            <v>1</v>
          </cell>
          <cell r="D52">
            <v>4292</v>
          </cell>
          <cell r="E52">
            <v>9.7000000000000003E-3</v>
          </cell>
          <cell r="F52">
            <v>4333.63</v>
          </cell>
          <cell r="G52">
            <v>0</v>
          </cell>
        </row>
        <row r="53">
          <cell r="A53" t="str">
            <v>Adaptador macho PE AL PE 1216 - 3/4"</v>
          </cell>
          <cell r="B53" t="str">
            <v>Un</v>
          </cell>
          <cell r="C53">
            <v>1</v>
          </cell>
          <cell r="D53">
            <v>6148</v>
          </cell>
          <cell r="E53">
            <v>9.7000000000000003E-3</v>
          </cell>
          <cell r="F53">
            <v>6207.64</v>
          </cell>
          <cell r="G53">
            <v>0</v>
          </cell>
        </row>
        <row r="54">
          <cell r="A54" t="str">
            <v>Adaptador macho PVC de 1 1/2"</v>
          </cell>
          <cell r="B54" t="str">
            <v>Un</v>
          </cell>
          <cell r="C54">
            <v>1</v>
          </cell>
          <cell r="D54">
            <v>2224</v>
          </cell>
          <cell r="E54">
            <v>9.7000000000000003E-3</v>
          </cell>
          <cell r="F54">
            <v>2245.5700000000002</v>
          </cell>
          <cell r="G54">
            <v>0</v>
          </cell>
        </row>
        <row r="55">
          <cell r="A55" t="str">
            <v>Adaptador macho PVC de 1"</v>
          </cell>
          <cell r="B55" t="str">
            <v>Un</v>
          </cell>
          <cell r="C55">
            <v>1</v>
          </cell>
          <cell r="D55">
            <v>900</v>
          </cell>
          <cell r="E55">
            <v>9.7000000000000003E-3</v>
          </cell>
          <cell r="F55">
            <v>908.73</v>
          </cell>
          <cell r="G55">
            <v>0</v>
          </cell>
        </row>
        <row r="56">
          <cell r="A56" t="str">
            <v>Adaptador macho PVC de 1/2"</v>
          </cell>
          <cell r="B56" t="str">
            <v>Un</v>
          </cell>
          <cell r="C56">
            <v>1</v>
          </cell>
          <cell r="D56">
            <v>259</v>
          </cell>
          <cell r="E56">
            <v>9.7000000000000003E-3</v>
          </cell>
          <cell r="F56">
            <v>261.51</v>
          </cell>
          <cell r="G56">
            <v>0</v>
          </cell>
        </row>
        <row r="57">
          <cell r="A57" t="str">
            <v>Adaptador macho PVC de 2 plg</v>
          </cell>
          <cell r="B57" t="str">
            <v>Un</v>
          </cell>
          <cell r="C57">
            <v>1</v>
          </cell>
          <cell r="D57">
            <v>3460</v>
          </cell>
          <cell r="E57">
            <v>9.7000000000000003E-3</v>
          </cell>
          <cell r="F57">
            <v>3493.56</v>
          </cell>
          <cell r="G57">
            <v>0</v>
          </cell>
        </row>
        <row r="58">
          <cell r="A58" t="str">
            <v>ADAPTADOR TEMINAL EMT 1/2" p</v>
          </cell>
          <cell r="B58" t="str">
            <v>UN</v>
          </cell>
          <cell r="C58">
            <v>0</v>
          </cell>
          <cell r="D58">
            <v>0</v>
          </cell>
          <cell r="E58">
            <v>9.7000000000000003E-3</v>
          </cell>
          <cell r="F58">
            <v>1000</v>
          </cell>
          <cell r="G58">
            <v>0</v>
          </cell>
        </row>
        <row r="59">
          <cell r="A59" t="str">
            <v>ADAPTADOR TERMINAL EMT Ø 3/4" p</v>
          </cell>
          <cell r="B59" t="str">
            <v>UN</v>
          </cell>
          <cell r="C59">
            <v>0</v>
          </cell>
          <cell r="D59">
            <v>0</v>
          </cell>
          <cell r="E59">
            <v>9.7000000000000003E-3</v>
          </cell>
          <cell r="F59">
            <v>2000</v>
          </cell>
          <cell r="G59">
            <v>0</v>
          </cell>
        </row>
        <row r="60">
          <cell r="A60" t="str">
            <v>ADAPTADOR TERMINAL PVC 1/2" p</v>
          </cell>
          <cell r="B60" t="str">
            <v>UN</v>
          </cell>
          <cell r="C60">
            <v>0</v>
          </cell>
          <cell r="D60">
            <v>0</v>
          </cell>
          <cell r="E60">
            <v>9.7000000000000003E-3</v>
          </cell>
          <cell r="F60">
            <v>200</v>
          </cell>
          <cell r="G60">
            <v>0</v>
          </cell>
        </row>
        <row r="61">
          <cell r="A61" t="str">
            <v>ADAPTADOR TERMINAL PVC Ø 3/4" p</v>
          </cell>
          <cell r="B61" t="str">
            <v>UN</v>
          </cell>
          <cell r="C61">
            <v>0</v>
          </cell>
          <cell r="D61">
            <v>0</v>
          </cell>
          <cell r="E61">
            <v>9.7000000000000003E-3</v>
          </cell>
          <cell r="F61">
            <v>250</v>
          </cell>
          <cell r="G61">
            <v>0</v>
          </cell>
        </row>
        <row r="62">
          <cell r="A62" t="str">
            <v>Adoquin concreto 10x6x20</v>
          </cell>
          <cell r="B62" t="str">
            <v>Un</v>
          </cell>
          <cell r="C62">
            <v>1</v>
          </cell>
          <cell r="D62">
            <v>690</v>
          </cell>
          <cell r="E62">
            <v>9.7000000000000003E-3</v>
          </cell>
          <cell r="F62">
            <v>696.69</v>
          </cell>
          <cell r="G62">
            <v>0</v>
          </cell>
        </row>
        <row r="63">
          <cell r="A63" t="str">
            <v>Adoquin corbatín</v>
          </cell>
          <cell r="B63" t="str">
            <v>Un</v>
          </cell>
          <cell r="C63">
            <v>1</v>
          </cell>
          <cell r="D63">
            <v>430</v>
          </cell>
          <cell r="E63">
            <v>9.7000000000000003E-3</v>
          </cell>
          <cell r="F63">
            <v>434.17</v>
          </cell>
          <cell r="G63">
            <v>0</v>
          </cell>
        </row>
        <row r="64">
          <cell r="A64" t="str">
            <v>Adoquín peatonal Santa Fe</v>
          </cell>
          <cell r="B64" t="str">
            <v>Un</v>
          </cell>
          <cell r="C64">
            <v>1</v>
          </cell>
          <cell r="D64">
            <v>350</v>
          </cell>
          <cell r="E64">
            <v>9.7000000000000003E-3</v>
          </cell>
          <cell r="F64">
            <v>353.4</v>
          </cell>
          <cell r="G64">
            <v>0</v>
          </cell>
        </row>
        <row r="65">
          <cell r="A65" t="str">
            <v>Afinado en mortero de pendiente</v>
          </cell>
          <cell r="B65" t="str">
            <v>m2</v>
          </cell>
          <cell r="C65">
            <v>1</v>
          </cell>
          <cell r="D65">
            <v>19868.21</v>
          </cell>
          <cell r="E65">
            <v>9.7000000000000003E-3</v>
          </cell>
          <cell r="F65">
            <v>20060.93</v>
          </cell>
          <cell r="G65">
            <v>0</v>
          </cell>
        </row>
        <row r="66">
          <cell r="A66" t="str">
            <v>Agua</v>
          </cell>
          <cell r="B66" t="str">
            <v>Litro</v>
          </cell>
          <cell r="C66">
            <v>1</v>
          </cell>
          <cell r="D66">
            <v>6</v>
          </cell>
          <cell r="E66">
            <v>9.7000000000000003E-3</v>
          </cell>
          <cell r="F66">
            <v>6.06</v>
          </cell>
          <cell r="G66">
            <v>0</v>
          </cell>
        </row>
        <row r="67">
          <cell r="A67" t="str">
            <v>Aislador</v>
          </cell>
          <cell r="B67" t="str">
            <v>Un</v>
          </cell>
          <cell r="C67">
            <v>1</v>
          </cell>
          <cell r="D67">
            <v>12980</v>
          </cell>
          <cell r="E67">
            <v>9.7000000000000003E-3</v>
          </cell>
          <cell r="F67">
            <v>13105.91</v>
          </cell>
          <cell r="G67">
            <v>0</v>
          </cell>
        </row>
        <row r="68">
          <cell r="A68" t="str">
            <v>Aislador 2</v>
          </cell>
          <cell r="B68" t="str">
            <v>Un</v>
          </cell>
          <cell r="C68">
            <v>1</v>
          </cell>
          <cell r="D68">
            <v>37835</v>
          </cell>
          <cell r="E68">
            <v>9.7000000000000003E-3</v>
          </cell>
          <cell r="F68">
            <v>38202</v>
          </cell>
          <cell r="G68">
            <v>0</v>
          </cell>
        </row>
        <row r="69">
          <cell r="A69" t="str">
            <v>Aislador 3</v>
          </cell>
          <cell r="B69" t="str">
            <v>Un</v>
          </cell>
          <cell r="C69">
            <v>1</v>
          </cell>
          <cell r="D69">
            <v>17606.5</v>
          </cell>
          <cell r="E69">
            <v>9.7000000000000003E-3</v>
          </cell>
          <cell r="F69">
            <v>17777.28</v>
          </cell>
          <cell r="G69">
            <v>0</v>
          </cell>
        </row>
        <row r="70">
          <cell r="A70" t="str">
            <v>Aislador 4</v>
          </cell>
          <cell r="B70" t="str">
            <v>Un</v>
          </cell>
          <cell r="C70">
            <v>1</v>
          </cell>
          <cell r="D70">
            <v>52785</v>
          </cell>
          <cell r="E70">
            <v>9.7000000000000003E-3</v>
          </cell>
          <cell r="F70">
            <v>53297.01</v>
          </cell>
          <cell r="G70">
            <v>0</v>
          </cell>
        </row>
        <row r="71">
          <cell r="A71" t="str">
            <v>Aislador de rosca para empalme</v>
          </cell>
          <cell r="B71" t="str">
            <v>Un</v>
          </cell>
          <cell r="C71">
            <v>1</v>
          </cell>
          <cell r="D71">
            <v>320</v>
          </cell>
          <cell r="E71">
            <v>9.7000000000000003E-3</v>
          </cell>
          <cell r="F71">
            <v>323.10000000000002</v>
          </cell>
          <cell r="G71">
            <v>0</v>
          </cell>
        </row>
        <row r="72">
          <cell r="A72" t="str">
            <v>Aislador para percha BT</v>
          </cell>
          <cell r="B72" t="str">
            <v>Un</v>
          </cell>
          <cell r="C72">
            <v>1</v>
          </cell>
          <cell r="D72">
            <v>28900</v>
          </cell>
          <cell r="E72">
            <v>9.7000000000000003E-3</v>
          </cell>
          <cell r="F72">
            <v>29180.33</v>
          </cell>
          <cell r="G72">
            <v>0</v>
          </cell>
        </row>
        <row r="73">
          <cell r="A73" t="str">
            <v>Aislador tipo pin</v>
          </cell>
          <cell r="B73" t="str">
            <v>Un</v>
          </cell>
          <cell r="C73">
            <v>1</v>
          </cell>
          <cell r="D73">
            <v>31250</v>
          </cell>
          <cell r="E73">
            <v>9.7000000000000003E-3</v>
          </cell>
          <cell r="F73">
            <v>31553.13</v>
          </cell>
          <cell r="G73">
            <v>0</v>
          </cell>
        </row>
        <row r="74">
          <cell r="A74" t="str">
            <v>Aisladores</v>
          </cell>
          <cell r="B74" t="str">
            <v>Gl</v>
          </cell>
          <cell r="C74">
            <v>1</v>
          </cell>
          <cell r="D74">
            <v>56000</v>
          </cell>
          <cell r="E74">
            <v>9.7000000000000003E-3</v>
          </cell>
          <cell r="F74">
            <v>56543.199999999997</v>
          </cell>
          <cell r="G74">
            <v>0</v>
          </cell>
        </row>
        <row r="75">
          <cell r="A75" t="str">
            <v>Alambre cobre THW 10 AWG</v>
          </cell>
          <cell r="B75" t="str">
            <v>m</v>
          </cell>
          <cell r="C75">
            <v>1</v>
          </cell>
          <cell r="D75">
            <v>1199</v>
          </cell>
          <cell r="E75">
            <v>9.7000000000000003E-3</v>
          </cell>
          <cell r="F75">
            <v>1210.6300000000001</v>
          </cell>
          <cell r="G75">
            <v>0</v>
          </cell>
        </row>
        <row r="76">
          <cell r="A76" t="str">
            <v>Alambre cobre THW 12 AWG</v>
          </cell>
          <cell r="B76" t="str">
            <v>m</v>
          </cell>
          <cell r="C76">
            <v>1</v>
          </cell>
          <cell r="D76">
            <v>694</v>
          </cell>
          <cell r="E76">
            <v>9.7000000000000003E-3</v>
          </cell>
          <cell r="F76">
            <v>700.73</v>
          </cell>
          <cell r="G76">
            <v>0</v>
          </cell>
        </row>
        <row r="77">
          <cell r="A77" t="str">
            <v>Alambre cobre THW 14 AWG</v>
          </cell>
          <cell r="B77" t="str">
            <v>m</v>
          </cell>
          <cell r="C77">
            <v>1</v>
          </cell>
          <cell r="D77">
            <v>489</v>
          </cell>
          <cell r="E77">
            <v>9.7000000000000003E-3</v>
          </cell>
          <cell r="F77">
            <v>493.74</v>
          </cell>
          <cell r="G77">
            <v>0</v>
          </cell>
        </row>
        <row r="78">
          <cell r="A78" t="str">
            <v>Alambre cobre THW 8 AWG</v>
          </cell>
          <cell r="B78" t="str">
            <v>m</v>
          </cell>
          <cell r="C78">
            <v>1</v>
          </cell>
          <cell r="D78">
            <v>1849</v>
          </cell>
          <cell r="E78">
            <v>9.7000000000000003E-3</v>
          </cell>
          <cell r="F78">
            <v>1866.94</v>
          </cell>
          <cell r="G78">
            <v>0</v>
          </cell>
        </row>
        <row r="79">
          <cell r="A79" t="str">
            <v>Alambre Cu desnudo AWG 10</v>
          </cell>
          <cell r="B79" t="str">
            <v>m</v>
          </cell>
          <cell r="C79">
            <v>1</v>
          </cell>
          <cell r="D79">
            <v>1300</v>
          </cell>
          <cell r="E79">
            <v>9.7000000000000003E-3</v>
          </cell>
          <cell r="F79">
            <v>1312.61</v>
          </cell>
          <cell r="G79">
            <v>0</v>
          </cell>
        </row>
        <row r="80">
          <cell r="A80" t="str">
            <v>Alambre Cu desnudo AWG 12</v>
          </cell>
          <cell r="B80" t="str">
            <v>m</v>
          </cell>
          <cell r="C80">
            <v>1</v>
          </cell>
          <cell r="D80">
            <v>900</v>
          </cell>
          <cell r="E80">
            <v>9.7000000000000003E-3</v>
          </cell>
          <cell r="F80">
            <v>908.73</v>
          </cell>
          <cell r="G80">
            <v>0</v>
          </cell>
        </row>
        <row r="81">
          <cell r="A81" t="str">
            <v>Alambre Cu desnudo AWG 14</v>
          </cell>
          <cell r="B81" t="str">
            <v>m</v>
          </cell>
          <cell r="C81">
            <v>1</v>
          </cell>
          <cell r="D81">
            <v>500</v>
          </cell>
          <cell r="E81">
            <v>9.7000000000000003E-3</v>
          </cell>
          <cell r="F81">
            <v>504.85</v>
          </cell>
          <cell r="G81">
            <v>0</v>
          </cell>
        </row>
        <row r="82">
          <cell r="A82" t="str">
            <v>Alambre de cobre No 10</v>
          </cell>
          <cell r="B82" t="str">
            <v>m</v>
          </cell>
          <cell r="C82">
            <v>1</v>
          </cell>
          <cell r="D82">
            <v>2204.4</v>
          </cell>
          <cell r="E82">
            <v>9.7000000000000003E-3</v>
          </cell>
          <cell r="F82">
            <v>2225.7800000000002</v>
          </cell>
          <cell r="G82">
            <v>0</v>
          </cell>
        </row>
        <row r="83">
          <cell r="A83" t="str">
            <v>Alambre de cobre No 12</v>
          </cell>
          <cell r="B83" t="str">
            <v>m</v>
          </cell>
          <cell r="C83">
            <v>1</v>
          </cell>
          <cell r="D83">
            <v>1452</v>
          </cell>
          <cell r="E83">
            <v>9.7000000000000003E-3</v>
          </cell>
          <cell r="F83">
            <v>1466.08</v>
          </cell>
          <cell r="G83">
            <v>0</v>
          </cell>
        </row>
        <row r="84">
          <cell r="A84" t="str">
            <v>Alambre de cobre No 14</v>
          </cell>
          <cell r="B84" t="str">
            <v>m</v>
          </cell>
          <cell r="C84">
            <v>1</v>
          </cell>
          <cell r="D84">
            <v>1214.4000000000001</v>
          </cell>
          <cell r="E84">
            <v>9.7000000000000003E-3</v>
          </cell>
          <cell r="F84">
            <v>1226.18</v>
          </cell>
          <cell r="G84">
            <v>0</v>
          </cell>
        </row>
        <row r="85">
          <cell r="A85" t="str">
            <v>Alambre de cobre No 14 desnudo</v>
          </cell>
          <cell r="B85" t="str">
            <v>m</v>
          </cell>
          <cell r="C85">
            <v>1</v>
          </cell>
          <cell r="D85">
            <v>1214.4000000000001</v>
          </cell>
          <cell r="E85">
            <v>9.7000000000000003E-3</v>
          </cell>
          <cell r="F85">
            <v>1226.18</v>
          </cell>
          <cell r="G85">
            <v>0</v>
          </cell>
        </row>
        <row r="86">
          <cell r="A86" t="str">
            <v>Alambre negro Cal. 18</v>
          </cell>
          <cell r="B86" t="str">
            <v>Kg</v>
          </cell>
          <cell r="C86">
            <v>1</v>
          </cell>
          <cell r="D86">
            <v>4900</v>
          </cell>
          <cell r="E86">
            <v>9.7000000000000003E-3</v>
          </cell>
          <cell r="F86">
            <v>4947.53</v>
          </cell>
          <cell r="G86">
            <v>0</v>
          </cell>
        </row>
        <row r="87">
          <cell r="A87" t="str">
            <v>Alambre Teléfono 2x22 estañado</v>
          </cell>
          <cell r="B87" t="str">
            <v>m</v>
          </cell>
          <cell r="C87">
            <v>1</v>
          </cell>
          <cell r="D87">
            <v>400</v>
          </cell>
          <cell r="E87">
            <v>9.7000000000000003E-3</v>
          </cell>
          <cell r="F87">
            <v>403.88</v>
          </cell>
          <cell r="G87">
            <v>0</v>
          </cell>
        </row>
        <row r="88">
          <cell r="A88" t="str">
            <v>Alicates</v>
          </cell>
          <cell r="B88" t="str">
            <v>Un</v>
          </cell>
          <cell r="C88">
            <v>1</v>
          </cell>
          <cell r="D88">
            <v>30187</v>
          </cell>
          <cell r="E88">
            <v>9.7000000000000003E-3</v>
          </cell>
          <cell r="F88">
            <v>30479.81</v>
          </cell>
          <cell r="G88">
            <v>0</v>
          </cell>
        </row>
        <row r="89">
          <cell r="A89" t="str">
            <v>Alquiler Campamento 20 a 60 m2</v>
          </cell>
          <cell r="B89" t="str">
            <v>MES</v>
          </cell>
          <cell r="C89">
            <v>1</v>
          </cell>
          <cell r="D89">
            <v>500000</v>
          </cell>
          <cell r="E89">
            <v>9.7000000000000003E-3</v>
          </cell>
          <cell r="F89">
            <v>504850</v>
          </cell>
          <cell r="G89">
            <v>0</v>
          </cell>
        </row>
        <row r="90">
          <cell r="A90" t="str">
            <v>Alumol Sika</v>
          </cell>
          <cell r="B90" t="str">
            <v>Kg</v>
          </cell>
          <cell r="C90">
            <v>1</v>
          </cell>
          <cell r="D90">
            <v>24070</v>
          </cell>
          <cell r="E90">
            <v>9.7000000000000003E-3</v>
          </cell>
          <cell r="F90">
            <v>24303.48</v>
          </cell>
          <cell r="G90">
            <v>0</v>
          </cell>
        </row>
        <row r="91">
          <cell r="A91" t="str">
            <v>Amarre plástico (zUncho)</v>
          </cell>
          <cell r="B91" t="str">
            <v>Un</v>
          </cell>
          <cell r="C91">
            <v>1</v>
          </cell>
          <cell r="D91">
            <v>86</v>
          </cell>
          <cell r="E91">
            <v>9.7000000000000003E-3</v>
          </cell>
          <cell r="F91">
            <v>86.83</v>
          </cell>
          <cell r="G91">
            <v>0</v>
          </cell>
        </row>
        <row r="92">
          <cell r="A92" t="str">
            <v>Amortiguadores</v>
          </cell>
          <cell r="B92" t="str">
            <v>Un</v>
          </cell>
          <cell r="C92">
            <v>1</v>
          </cell>
          <cell r="D92">
            <v>85600</v>
          </cell>
          <cell r="E92">
            <v>9.7000000000000003E-3</v>
          </cell>
          <cell r="F92">
            <v>86430.32</v>
          </cell>
          <cell r="G92">
            <v>0</v>
          </cell>
        </row>
        <row r="93">
          <cell r="A93" t="str">
            <v>Amplificador</v>
          </cell>
          <cell r="B93" t="str">
            <v>Un</v>
          </cell>
          <cell r="C93">
            <v>0</v>
          </cell>
          <cell r="D93">
            <v>271975</v>
          </cell>
          <cell r="E93">
            <v>9.7000000000000003E-3</v>
          </cell>
          <cell r="F93">
            <v>274613.15999999997</v>
          </cell>
          <cell r="G93">
            <v>0</v>
          </cell>
        </row>
        <row r="94">
          <cell r="A94" t="str">
            <v>Anclajes y abrazadera para bajantes aguas lluvias (3 - 4 plg)</v>
          </cell>
          <cell r="B94" t="str">
            <v>Un</v>
          </cell>
          <cell r="C94">
            <v>1</v>
          </cell>
          <cell r="D94">
            <v>6500</v>
          </cell>
          <cell r="E94">
            <v>9.7000000000000003E-3</v>
          </cell>
          <cell r="F94">
            <v>6563.05</v>
          </cell>
          <cell r="G94">
            <v>0</v>
          </cell>
        </row>
        <row r="95">
          <cell r="A95" t="str">
            <v>Angulo 1 1/2" x 1 1/2" x 3/16"</v>
          </cell>
          <cell r="B95" t="str">
            <v>m</v>
          </cell>
          <cell r="C95">
            <v>1</v>
          </cell>
          <cell r="D95">
            <v>5983.33</v>
          </cell>
          <cell r="E95">
            <v>9.7000000000000003E-3</v>
          </cell>
          <cell r="F95">
            <v>6041.37</v>
          </cell>
          <cell r="G95">
            <v>0</v>
          </cell>
        </row>
        <row r="96">
          <cell r="A96" t="str">
            <v>Angulo 2 1/2" x 2 1/2" x 3/16"</v>
          </cell>
          <cell r="B96" t="str">
            <v>m</v>
          </cell>
          <cell r="C96">
            <v>1</v>
          </cell>
          <cell r="D96">
            <v>9000</v>
          </cell>
          <cell r="E96">
            <v>9.7000000000000003E-3</v>
          </cell>
          <cell r="F96">
            <v>9087.2999999999993</v>
          </cell>
          <cell r="G96">
            <v>0</v>
          </cell>
        </row>
        <row r="97">
          <cell r="A97" t="str">
            <v>Angulo 3/4 x 1/8</v>
          </cell>
          <cell r="B97" t="str">
            <v>m</v>
          </cell>
          <cell r="C97">
            <v>1</v>
          </cell>
          <cell r="D97">
            <v>1540</v>
          </cell>
          <cell r="E97">
            <v>9.7000000000000003E-3</v>
          </cell>
          <cell r="F97">
            <v>1554.94</v>
          </cell>
          <cell r="G97">
            <v>0</v>
          </cell>
        </row>
        <row r="98">
          <cell r="A98" t="str">
            <v>Angulo de cercha de 2" x 1"</v>
          </cell>
          <cell r="B98" t="str">
            <v>m</v>
          </cell>
          <cell r="C98">
            <v>1</v>
          </cell>
          <cell r="D98">
            <v>6000</v>
          </cell>
          <cell r="E98">
            <v>9.7000000000000003E-3</v>
          </cell>
          <cell r="F98">
            <v>6058.2</v>
          </cell>
          <cell r="G98">
            <v>0</v>
          </cell>
        </row>
        <row r="99">
          <cell r="A99" t="str">
            <v>Angulo de Unión A-29</v>
          </cell>
          <cell r="B99" t="str">
            <v>m</v>
          </cell>
          <cell r="C99">
            <v>1</v>
          </cell>
          <cell r="D99">
            <v>5820</v>
          </cell>
          <cell r="E99">
            <v>9.7000000000000003E-3</v>
          </cell>
          <cell r="F99">
            <v>5876.45</v>
          </cell>
          <cell r="G99" t="str">
            <v>Angulo de aluminio para ventaneria</v>
          </cell>
        </row>
        <row r="100">
          <cell r="A100" t="str">
            <v>Antena de televisión</v>
          </cell>
          <cell r="B100" t="str">
            <v>Un</v>
          </cell>
          <cell r="C100">
            <v>0</v>
          </cell>
          <cell r="D100">
            <v>144095</v>
          </cell>
          <cell r="E100">
            <v>9.7000000000000003E-3</v>
          </cell>
          <cell r="F100">
            <v>145492.72</v>
          </cell>
          <cell r="G100">
            <v>0</v>
          </cell>
        </row>
        <row r="101">
          <cell r="A101" t="str">
            <v>Anticorrosivo rojo claro PHLC</v>
          </cell>
          <cell r="B101" t="str">
            <v>GL</v>
          </cell>
          <cell r="C101">
            <v>1</v>
          </cell>
          <cell r="D101">
            <v>42500</v>
          </cell>
          <cell r="E101">
            <v>9.7000000000000003E-3</v>
          </cell>
          <cell r="F101">
            <v>42912.25</v>
          </cell>
          <cell r="G101">
            <v>0</v>
          </cell>
        </row>
        <row r="102">
          <cell r="A102" t="str">
            <v xml:space="preserve">Antihumedad fachada </v>
          </cell>
          <cell r="B102" t="str">
            <v>GL</v>
          </cell>
          <cell r="C102">
            <v>1</v>
          </cell>
          <cell r="D102">
            <v>35900</v>
          </cell>
          <cell r="E102">
            <v>9.7000000000000003E-3</v>
          </cell>
          <cell r="F102">
            <v>36248.230000000003</v>
          </cell>
          <cell r="G102">
            <v>0</v>
          </cell>
        </row>
        <row r="103">
          <cell r="A103" t="str">
            <v>Arbol especie local de 1,80 a 2,00 mts</v>
          </cell>
          <cell r="B103" t="str">
            <v>Un</v>
          </cell>
          <cell r="C103">
            <v>1</v>
          </cell>
          <cell r="D103">
            <v>60000</v>
          </cell>
          <cell r="E103">
            <v>9.7000000000000003E-3</v>
          </cell>
          <cell r="F103">
            <v>60582</v>
          </cell>
          <cell r="G103">
            <v>0</v>
          </cell>
        </row>
        <row r="104">
          <cell r="A104" t="str">
            <v>Arena Amarilla Lavada</v>
          </cell>
          <cell r="B104" t="str">
            <v>m3</v>
          </cell>
          <cell r="C104">
            <v>1</v>
          </cell>
          <cell r="D104">
            <v>45000</v>
          </cell>
          <cell r="E104">
            <v>9.7000000000000003E-3</v>
          </cell>
          <cell r="F104">
            <v>45436.5</v>
          </cell>
          <cell r="G104" t="str">
            <v>Por viaje de 5 metros cúbicos</v>
          </cell>
        </row>
        <row r="105">
          <cell r="A105" t="str">
            <v>Arena Blanca</v>
          </cell>
          <cell r="B105" t="str">
            <v>m3</v>
          </cell>
          <cell r="C105">
            <v>1</v>
          </cell>
          <cell r="D105">
            <v>45000</v>
          </cell>
          <cell r="E105">
            <v>9.7000000000000003E-3</v>
          </cell>
          <cell r="F105">
            <v>45436.5</v>
          </cell>
          <cell r="G105" t="str">
            <v>Por viaje de 4 metros cúbicos</v>
          </cell>
        </row>
        <row r="106">
          <cell r="A106" t="str">
            <v>Arena de peña</v>
          </cell>
          <cell r="B106" t="str">
            <v>m3</v>
          </cell>
          <cell r="C106">
            <v>1</v>
          </cell>
          <cell r="D106">
            <v>45000</v>
          </cell>
          <cell r="E106">
            <v>9.7000000000000003E-3</v>
          </cell>
          <cell r="F106">
            <v>45436.5</v>
          </cell>
          <cell r="G106">
            <v>0</v>
          </cell>
        </row>
        <row r="107">
          <cell r="A107" t="str">
            <v>Arena de rio</v>
          </cell>
          <cell r="B107" t="str">
            <v>m3</v>
          </cell>
          <cell r="C107">
            <v>1</v>
          </cell>
          <cell r="D107">
            <v>45000</v>
          </cell>
          <cell r="E107">
            <v>9.7000000000000003E-3</v>
          </cell>
          <cell r="F107">
            <v>45436.5</v>
          </cell>
          <cell r="G107">
            <v>0</v>
          </cell>
        </row>
        <row r="108">
          <cell r="A108" t="str">
            <v>Arena de río (viaje 5 m3)</v>
          </cell>
          <cell r="B108" t="str">
            <v>m3</v>
          </cell>
          <cell r="C108">
            <v>1</v>
          </cell>
          <cell r="D108">
            <v>45000</v>
          </cell>
          <cell r="E108">
            <v>9.7000000000000003E-3</v>
          </cell>
          <cell r="F108">
            <v>45436.5</v>
          </cell>
          <cell r="G108">
            <v>0</v>
          </cell>
        </row>
        <row r="109">
          <cell r="A109" t="str">
            <v xml:space="preserve">Arena fina de playa </v>
          </cell>
          <cell r="B109" t="str">
            <v>m3</v>
          </cell>
          <cell r="C109">
            <v>1</v>
          </cell>
          <cell r="D109">
            <v>23200</v>
          </cell>
          <cell r="E109">
            <v>9.7000000000000003E-3</v>
          </cell>
          <cell r="F109">
            <v>23425.040000000001</v>
          </cell>
          <cell r="G109">
            <v>0</v>
          </cell>
        </row>
        <row r="110">
          <cell r="A110" t="str">
            <v xml:space="preserve">Arena lavada blanca </v>
          </cell>
          <cell r="B110" t="str">
            <v>m3</v>
          </cell>
          <cell r="C110">
            <v>1</v>
          </cell>
          <cell r="D110">
            <v>36250</v>
          </cell>
          <cell r="E110">
            <v>9.7000000000000003E-3</v>
          </cell>
          <cell r="F110">
            <v>36601.629999999997</v>
          </cell>
          <cell r="G110" t="str">
            <v>Por viaje de 5 metros cúbicos</v>
          </cell>
        </row>
        <row r="111">
          <cell r="A111" t="str">
            <v>Arena lavada de pozo</v>
          </cell>
          <cell r="B111" t="str">
            <v>m3</v>
          </cell>
          <cell r="C111">
            <v>1</v>
          </cell>
          <cell r="D111">
            <v>61000</v>
          </cell>
          <cell r="E111">
            <v>9.7000000000000003E-3</v>
          </cell>
          <cell r="F111">
            <v>61591.7</v>
          </cell>
          <cell r="G111">
            <v>0</v>
          </cell>
        </row>
        <row r="112">
          <cell r="A112" t="str">
            <v>ASCENSOR SCHINDLER ANDINO, A TODO COSTO: INCLUYE CUARTO DE MAQUINAS, MANO DE OBRA, INSTALACION</v>
          </cell>
          <cell r="B112" t="str">
            <v>UN</v>
          </cell>
          <cell r="C112">
            <v>0</v>
          </cell>
          <cell r="D112">
            <v>0</v>
          </cell>
          <cell r="E112">
            <v>9.7000000000000003E-3</v>
          </cell>
          <cell r="F112">
            <v>95000000</v>
          </cell>
          <cell r="G112">
            <v>0</v>
          </cell>
        </row>
        <row r="113">
          <cell r="A113" t="str">
            <v>Atornillador</v>
          </cell>
          <cell r="B113" t="str">
            <v>Un</v>
          </cell>
          <cell r="C113">
            <v>1</v>
          </cell>
          <cell r="D113">
            <v>21735</v>
          </cell>
          <cell r="E113">
            <v>9.7000000000000003E-3</v>
          </cell>
          <cell r="F113">
            <v>21945.83</v>
          </cell>
          <cell r="G113">
            <v>0</v>
          </cell>
        </row>
        <row r="114">
          <cell r="A114" t="str">
            <v>Automático 3x100 Amp.</v>
          </cell>
          <cell r="B114" t="str">
            <v>Un</v>
          </cell>
          <cell r="C114">
            <v>1</v>
          </cell>
          <cell r="D114">
            <v>256300</v>
          </cell>
          <cell r="E114">
            <v>9.7000000000000003E-3</v>
          </cell>
          <cell r="F114">
            <v>258786.11</v>
          </cell>
          <cell r="G114">
            <v>0</v>
          </cell>
        </row>
        <row r="115">
          <cell r="A115" t="str">
            <v>Automático 3x150 Amp.</v>
          </cell>
          <cell r="B115" t="str">
            <v>Un</v>
          </cell>
          <cell r="C115">
            <v>1</v>
          </cell>
          <cell r="D115">
            <v>548100</v>
          </cell>
          <cell r="E115">
            <v>9.7000000000000003E-3</v>
          </cell>
          <cell r="F115">
            <v>553416.56999999995</v>
          </cell>
          <cell r="G115">
            <v>0</v>
          </cell>
        </row>
        <row r="116">
          <cell r="A116" t="str">
            <v>Automático 3x20, 3x30, 3x40 o 3x50 Amp.</v>
          </cell>
          <cell r="B116" t="str">
            <v>Un</v>
          </cell>
          <cell r="C116">
            <v>1</v>
          </cell>
          <cell r="D116">
            <v>87700</v>
          </cell>
          <cell r="E116">
            <v>9.7000000000000003E-3</v>
          </cell>
          <cell r="F116">
            <v>88550.69</v>
          </cell>
          <cell r="G116">
            <v>0</v>
          </cell>
        </row>
        <row r="117">
          <cell r="A117" t="str">
            <v>Automático 3x200 Amp.</v>
          </cell>
          <cell r="B117" t="str">
            <v>Un</v>
          </cell>
          <cell r="C117">
            <v>1</v>
          </cell>
          <cell r="D117">
            <v>326200</v>
          </cell>
          <cell r="E117">
            <v>9.7000000000000003E-3</v>
          </cell>
          <cell r="F117">
            <v>329364.14</v>
          </cell>
          <cell r="G117">
            <v>0</v>
          </cell>
        </row>
        <row r="118">
          <cell r="A118" t="str">
            <v>Automático 3x30, 3x40, 3x50 o 3x60 Amp.</v>
          </cell>
          <cell r="B118" t="str">
            <v>Un</v>
          </cell>
          <cell r="C118">
            <v>1</v>
          </cell>
          <cell r="D118">
            <v>71875</v>
          </cell>
          <cell r="E118">
            <v>9.7000000000000003E-3</v>
          </cell>
          <cell r="F118">
            <v>72572.19</v>
          </cell>
          <cell r="G118">
            <v>0</v>
          </cell>
        </row>
        <row r="119">
          <cell r="A119" t="str">
            <v>Automático 3x70 Amp.</v>
          </cell>
          <cell r="B119" t="str">
            <v>Un</v>
          </cell>
          <cell r="C119">
            <v>1</v>
          </cell>
          <cell r="D119">
            <v>220000</v>
          </cell>
          <cell r="E119">
            <v>9.7000000000000003E-3</v>
          </cell>
          <cell r="F119">
            <v>222134</v>
          </cell>
          <cell r="G119">
            <v>0</v>
          </cell>
        </row>
        <row r="120">
          <cell r="A120" t="str">
            <v>Automático 3x80 Amp.</v>
          </cell>
          <cell r="B120" t="str">
            <v>Un</v>
          </cell>
          <cell r="C120">
            <v>1</v>
          </cell>
          <cell r="D120">
            <v>260000</v>
          </cell>
          <cell r="E120">
            <v>9.7000000000000003E-3</v>
          </cell>
          <cell r="F120">
            <v>262522</v>
          </cell>
          <cell r="G120">
            <v>0</v>
          </cell>
        </row>
        <row r="121">
          <cell r="A121" t="str">
            <v>Automático enchufable 1x15, 1x20 o 1x30 A</v>
          </cell>
          <cell r="B121" t="str">
            <v>Un</v>
          </cell>
          <cell r="C121">
            <v>1</v>
          </cell>
          <cell r="D121">
            <v>14235</v>
          </cell>
          <cell r="E121">
            <v>9.7000000000000003E-3</v>
          </cell>
          <cell r="F121">
            <v>14373.08</v>
          </cell>
          <cell r="G121">
            <v>0</v>
          </cell>
        </row>
        <row r="122">
          <cell r="A122" t="str">
            <v>Automático enchufable 1x20 Amp.</v>
          </cell>
          <cell r="B122" t="str">
            <v>Un</v>
          </cell>
          <cell r="C122">
            <v>1</v>
          </cell>
          <cell r="D122">
            <v>15834</v>
          </cell>
          <cell r="E122">
            <v>9.7000000000000003E-3</v>
          </cell>
          <cell r="F122">
            <v>15987.59</v>
          </cell>
          <cell r="G122">
            <v>0</v>
          </cell>
        </row>
        <row r="123">
          <cell r="A123" t="str">
            <v>Automático enchufable 1x40 Amp.</v>
          </cell>
          <cell r="B123" t="str">
            <v>Un</v>
          </cell>
          <cell r="C123">
            <v>1</v>
          </cell>
          <cell r="D123">
            <v>15834</v>
          </cell>
          <cell r="E123">
            <v>9.7000000000000003E-3</v>
          </cell>
          <cell r="F123">
            <v>15987.59</v>
          </cell>
          <cell r="G123">
            <v>0</v>
          </cell>
        </row>
        <row r="124">
          <cell r="A124" t="str">
            <v>Automático enchufable 2x20, 2x30, 2x40, 2x50 o 2x60 Amp.</v>
          </cell>
          <cell r="B124" t="str">
            <v>Un</v>
          </cell>
          <cell r="C124">
            <v>1</v>
          </cell>
          <cell r="D124">
            <v>41860</v>
          </cell>
          <cell r="E124">
            <v>9.7000000000000003E-3</v>
          </cell>
          <cell r="F124">
            <v>42266.04</v>
          </cell>
          <cell r="G124">
            <v>0</v>
          </cell>
        </row>
        <row r="125">
          <cell r="A125" t="str">
            <v>Automático enchufable 2x70, 2x80 o 2x100 Amp.</v>
          </cell>
          <cell r="B125" t="str">
            <v>Un</v>
          </cell>
          <cell r="C125">
            <v>1</v>
          </cell>
          <cell r="D125">
            <v>71200</v>
          </cell>
          <cell r="E125">
            <v>9.7000000000000003E-3</v>
          </cell>
          <cell r="F125">
            <v>71890.64</v>
          </cell>
          <cell r="G125">
            <v>0</v>
          </cell>
        </row>
        <row r="126">
          <cell r="A126" t="str">
            <v>Automático enchufable trifásico de 40, 50 o 60 Amp</v>
          </cell>
          <cell r="B126" t="str">
            <v>Un</v>
          </cell>
          <cell r="C126">
            <v>1</v>
          </cell>
          <cell r="D126">
            <v>89650</v>
          </cell>
          <cell r="E126">
            <v>9.7000000000000003E-3</v>
          </cell>
          <cell r="F126">
            <v>90519.61</v>
          </cell>
          <cell r="G126">
            <v>0</v>
          </cell>
        </row>
        <row r="127">
          <cell r="A127" t="str">
            <v>Automático Industrial de 30 Amp</v>
          </cell>
          <cell r="B127" t="str">
            <v>Un</v>
          </cell>
          <cell r="C127">
            <v>1</v>
          </cell>
          <cell r="D127">
            <v>345600</v>
          </cell>
          <cell r="E127">
            <v>9.7000000000000003E-3</v>
          </cell>
          <cell r="F127">
            <v>348952.32000000001</v>
          </cell>
          <cell r="G127">
            <v>0</v>
          </cell>
        </row>
        <row r="128">
          <cell r="A128" t="str">
            <v>Automático industrial de 70 o 80 Amp</v>
          </cell>
          <cell r="B128" t="str">
            <v>Un</v>
          </cell>
          <cell r="C128">
            <v>1</v>
          </cell>
          <cell r="D128">
            <v>341100</v>
          </cell>
          <cell r="E128">
            <v>9.7000000000000003E-3</v>
          </cell>
          <cell r="F128">
            <v>344408.67</v>
          </cell>
          <cell r="G128">
            <v>0</v>
          </cell>
        </row>
        <row r="129">
          <cell r="A129" t="str">
            <v>Automático industrial regulable de 102 a 160 Amp</v>
          </cell>
          <cell r="B129" t="str">
            <v>Un</v>
          </cell>
          <cell r="C129">
            <v>1</v>
          </cell>
          <cell r="D129">
            <v>1185000</v>
          </cell>
          <cell r="E129">
            <v>9.7000000000000003E-3</v>
          </cell>
          <cell r="F129">
            <v>1196494.5</v>
          </cell>
          <cell r="G129">
            <v>0</v>
          </cell>
        </row>
        <row r="130">
          <cell r="A130" t="str">
            <v>Automático industrial regulable de 12 a 16 Amp</v>
          </cell>
          <cell r="B130" t="str">
            <v>Un</v>
          </cell>
          <cell r="C130">
            <v>1</v>
          </cell>
          <cell r="D130">
            <v>345600</v>
          </cell>
          <cell r="E130">
            <v>9.7000000000000003E-3</v>
          </cell>
          <cell r="F130">
            <v>348952.32000000001</v>
          </cell>
          <cell r="G130">
            <v>0</v>
          </cell>
        </row>
        <row r="131">
          <cell r="A131" t="str">
            <v>Automático industrial regulable de 256 a 320 Amp</v>
          </cell>
          <cell r="B131" t="str">
            <v>Un</v>
          </cell>
          <cell r="C131">
            <v>1</v>
          </cell>
          <cell r="D131">
            <v>2915800</v>
          </cell>
          <cell r="E131">
            <v>9.7000000000000003E-3</v>
          </cell>
          <cell r="F131">
            <v>2944083.26</v>
          </cell>
          <cell r="G131">
            <v>0</v>
          </cell>
        </row>
        <row r="132">
          <cell r="A132" t="str">
            <v>Automático industrial regulable de 28 a 40 Amp</v>
          </cell>
          <cell r="B132" t="str">
            <v>Un</v>
          </cell>
          <cell r="C132">
            <v>1</v>
          </cell>
          <cell r="D132">
            <v>345600</v>
          </cell>
          <cell r="E132">
            <v>9.7000000000000003E-3</v>
          </cell>
          <cell r="F132">
            <v>348952.32000000001</v>
          </cell>
          <cell r="G132">
            <v>0</v>
          </cell>
        </row>
        <row r="133">
          <cell r="A133" t="str">
            <v>Automático industrial regulable de 44 a 63 Amp</v>
          </cell>
          <cell r="B133" t="str">
            <v>Un</v>
          </cell>
          <cell r="C133">
            <v>1</v>
          </cell>
          <cell r="D133">
            <v>345600</v>
          </cell>
          <cell r="E133">
            <v>9.7000000000000003E-3</v>
          </cell>
          <cell r="F133">
            <v>348952.32000000001</v>
          </cell>
          <cell r="G133">
            <v>0</v>
          </cell>
        </row>
        <row r="134">
          <cell r="A134" t="str">
            <v>Automático industrial regulable de 70 a 100 Amp</v>
          </cell>
          <cell r="B134" t="str">
            <v>Un</v>
          </cell>
          <cell r="C134">
            <v>1</v>
          </cell>
          <cell r="D134">
            <v>385600</v>
          </cell>
          <cell r="E134">
            <v>9.7000000000000003E-3</v>
          </cell>
          <cell r="F134">
            <v>389340.32</v>
          </cell>
          <cell r="G134">
            <v>0</v>
          </cell>
        </row>
        <row r="135">
          <cell r="A135" t="str">
            <v>Automático industrial regulable de 87 a 125 Amp</v>
          </cell>
          <cell r="B135" t="str">
            <v>Un</v>
          </cell>
          <cell r="C135">
            <v>1</v>
          </cell>
          <cell r="D135">
            <v>852600</v>
          </cell>
          <cell r="E135">
            <v>9.7000000000000003E-3</v>
          </cell>
          <cell r="F135">
            <v>860870.22</v>
          </cell>
          <cell r="G135">
            <v>0</v>
          </cell>
        </row>
        <row r="136">
          <cell r="A136" t="str">
            <v>Automático tipo riel 1x16 A</v>
          </cell>
          <cell r="B136" t="str">
            <v>Un</v>
          </cell>
          <cell r="C136">
            <v>1</v>
          </cell>
          <cell r="D136">
            <v>19350</v>
          </cell>
          <cell r="E136">
            <v>9.7000000000000003E-3</v>
          </cell>
          <cell r="F136">
            <v>19537.7</v>
          </cell>
          <cell r="G136">
            <v>0</v>
          </cell>
        </row>
        <row r="137">
          <cell r="A137" t="str">
            <v>Automático tipo riel 2x16 A - 10Ka</v>
          </cell>
          <cell r="B137" t="str">
            <v>Un</v>
          </cell>
          <cell r="C137">
            <v>1</v>
          </cell>
          <cell r="D137">
            <v>52120</v>
          </cell>
          <cell r="E137">
            <v>9.7000000000000003E-3</v>
          </cell>
          <cell r="F137">
            <v>52625.56</v>
          </cell>
          <cell r="G137">
            <v>0</v>
          </cell>
        </row>
        <row r="138">
          <cell r="A138" t="str">
            <v>Bajante PVC Rectangular</v>
          </cell>
          <cell r="B138" t="str">
            <v>m</v>
          </cell>
          <cell r="C138">
            <v>1</v>
          </cell>
          <cell r="D138">
            <v>21159</v>
          </cell>
          <cell r="E138">
            <v>9.7000000000000003E-3</v>
          </cell>
          <cell r="F138">
            <v>21364.240000000002</v>
          </cell>
          <cell r="G138">
            <v>0</v>
          </cell>
        </row>
        <row r="139">
          <cell r="A139" t="str">
            <v xml:space="preserve">Baldosin cerámico blanco 20 x 20  Trafico 4 </v>
          </cell>
          <cell r="B139" t="str">
            <v>m2</v>
          </cell>
          <cell r="C139">
            <v>1</v>
          </cell>
          <cell r="D139">
            <v>15500</v>
          </cell>
          <cell r="E139">
            <v>9.7000000000000003E-3</v>
          </cell>
          <cell r="F139">
            <v>15650.35</v>
          </cell>
          <cell r="G139">
            <v>0</v>
          </cell>
        </row>
        <row r="140">
          <cell r="A140" t="str">
            <v>Baldosin cerámico blanco 20 x 40  Trafico 4   Tipo Egeo, CORONA</v>
          </cell>
          <cell r="B140" t="str">
            <v>m2</v>
          </cell>
          <cell r="C140">
            <v>1</v>
          </cell>
          <cell r="D140">
            <v>15500</v>
          </cell>
          <cell r="E140">
            <v>9.7000000000000003E-3</v>
          </cell>
          <cell r="F140">
            <v>15650.35</v>
          </cell>
          <cell r="G140">
            <v>0</v>
          </cell>
        </row>
        <row r="141">
          <cell r="A141" t="str">
            <v>Baldosin cerámico blanco 30 x 30</v>
          </cell>
          <cell r="B141" t="str">
            <v>m2</v>
          </cell>
          <cell r="C141">
            <v>1</v>
          </cell>
          <cell r="D141">
            <v>16900</v>
          </cell>
          <cell r="E141">
            <v>9.7000000000000003E-3</v>
          </cell>
          <cell r="F141">
            <v>17063.93</v>
          </cell>
          <cell r="G141">
            <v>0</v>
          </cell>
        </row>
        <row r="142">
          <cell r="A142" t="str">
            <v>Baldosin cerámico cristanac corona 32,4 x 32,4</v>
          </cell>
          <cell r="B142" t="str">
            <v>m2</v>
          </cell>
          <cell r="C142">
            <v>1</v>
          </cell>
          <cell r="D142">
            <v>27000</v>
          </cell>
          <cell r="E142">
            <v>9.7000000000000003E-3</v>
          </cell>
          <cell r="F142">
            <v>27261.9</v>
          </cell>
          <cell r="G142">
            <v>0</v>
          </cell>
        </row>
        <row r="143">
          <cell r="A143" t="str">
            <v>Baldosin cerámico Italia (30,5 x 30,5)</v>
          </cell>
          <cell r="B143" t="str">
            <v>m3</v>
          </cell>
          <cell r="C143">
            <v>1</v>
          </cell>
          <cell r="D143">
            <v>25000</v>
          </cell>
          <cell r="E143">
            <v>9.7000000000000003E-3</v>
          </cell>
          <cell r="F143">
            <v>25242.5</v>
          </cell>
          <cell r="G143">
            <v>0</v>
          </cell>
        </row>
        <row r="144">
          <cell r="A144" t="str">
            <v>Baldosin cerámico pared  de 20 x 20 blanco primera</v>
          </cell>
          <cell r="B144" t="str">
            <v>m2</v>
          </cell>
          <cell r="C144">
            <v>1</v>
          </cell>
          <cell r="D144">
            <v>17500</v>
          </cell>
          <cell r="E144">
            <v>9.7000000000000003E-3</v>
          </cell>
          <cell r="F144">
            <v>17669.75</v>
          </cell>
          <cell r="G144">
            <v>0</v>
          </cell>
        </row>
        <row r="145">
          <cell r="A145" t="str">
            <v>Baldosin cerámico pared Valencia 20,5 x 30,5</v>
          </cell>
          <cell r="B145" t="str">
            <v>m2</v>
          </cell>
          <cell r="C145">
            <v>1</v>
          </cell>
          <cell r="D145">
            <v>21000</v>
          </cell>
          <cell r="E145">
            <v>9.7000000000000003E-3</v>
          </cell>
          <cell r="F145">
            <v>21203.7</v>
          </cell>
          <cell r="G145">
            <v>0</v>
          </cell>
        </row>
        <row r="146">
          <cell r="A146" t="str">
            <v>Baldosin de granito (30 x 30)</v>
          </cell>
          <cell r="B146" t="str">
            <v>m2</v>
          </cell>
          <cell r="C146">
            <v>1</v>
          </cell>
          <cell r="D146">
            <v>47604</v>
          </cell>
          <cell r="E146">
            <v>9.7000000000000003E-3</v>
          </cell>
          <cell r="F146">
            <v>48065.760000000002</v>
          </cell>
          <cell r="G146">
            <v>0</v>
          </cell>
        </row>
        <row r="147">
          <cell r="A147" t="str">
            <v>Baldosin de granito tipo Alfa BH5 (33 X33)</v>
          </cell>
          <cell r="B147" t="str">
            <v>m2</v>
          </cell>
          <cell r="C147">
            <v>1</v>
          </cell>
          <cell r="D147">
            <v>47604</v>
          </cell>
          <cell r="E147">
            <v>9.7000000000000003E-3</v>
          </cell>
          <cell r="F147">
            <v>48065.760000000002</v>
          </cell>
          <cell r="G147">
            <v>0</v>
          </cell>
        </row>
        <row r="148">
          <cell r="A148" t="str">
            <v>Banca prefabricada en concreto M-30</v>
          </cell>
          <cell r="B148" t="str">
            <v>Un</v>
          </cell>
          <cell r="C148">
            <v>1</v>
          </cell>
          <cell r="D148">
            <v>377000</v>
          </cell>
          <cell r="E148">
            <v>9.7000000000000003E-3</v>
          </cell>
          <cell r="F148">
            <v>380656.9</v>
          </cell>
          <cell r="G148">
            <v>0</v>
          </cell>
        </row>
        <row r="149">
          <cell r="A149" t="str">
            <v>Banca prefabricada en Concreto M-31</v>
          </cell>
          <cell r="B149" t="str">
            <v>Un</v>
          </cell>
          <cell r="C149">
            <v>1</v>
          </cell>
          <cell r="D149">
            <v>290000</v>
          </cell>
          <cell r="E149">
            <v>9.7000000000000003E-3</v>
          </cell>
          <cell r="F149">
            <v>292813</v>
          </cell>
          <cell r="G149">
            <v>0</v>
          </cell>
        </row>
        <row r="150">
          <cell r="A150" t="str">
            <v>Barniz vitriflex</v>
          </cell>
          <cell r="B150" t="str">
            <v>GL</v>
          </cell>
          <cell r="C150">
            <v>1</v>
          </cell>
          <cell r="D150">
            <v>99900</v>
          </cell>
          <cell r="E150">
            <v>9.7000000000000003E-3</v>
          </cell>
          <cell r="F150">
            <v>100869.03</v>
          </cell>
          <cell r="G150">
            <v>0</v>
          </cell>
        </row>
        <row r="151">
          <cell r="A151" t="str">
            <v>Barra  proyectante Franklin Brass, en acero Inoxidable de  1-1/4" 39 - 1/4" proyectante, capacidad mínima de 500 libras; incluye chazos y tornillos suminsitrados por el fabricante.</v>
          </cell>
          <cell r="B151" t="str">
            <v>Un</v>
          </cell>
          <cell r="C151">
            <v>1</v>
          </cell>
          <cell r="D151">
            <v>525000</v>
          </cell>
          <cell r="E151">
            <v>9.7000000000000003E-3</v>
          </cell>
          <cell r="F151">
            <v>530092.5</v>
          </cell>
          <cell r="G151">
            <v>0</v>
          </cell>
        </row>
        <row r="152">
          <cell r="A152" t="str">
            <v>Barra discapacitados 18" (46 cm) cromo grival</v>
          </cell>
          <cell r="B152" t="str">
            <v>Un</v>
          </cell>
          <cell r="C152">
            <v>1</v>
          </cell>
          <cell r="D152">
            <v>95000</v>
          </cell>
          <cell r="E152">
            <v>9.7000000000000003E-3</v>
          </cell>
          <cell r="F152">
            <v>95921.5</v>
          </cell>
          <cell r="G152">
            <v>0</v>
          </cell>
        </row>
        <row r="153">
          <cell r="A153" t="str">
            <v>Barra discapacitados 30" (76 cm) cromo grival; incluye chazos y tornillos, suministrados por el fabricante</v>
          </cell>
          <cell r="B153" t="str">
            <v>Un</v>
          </cell>
          <cell r="C153">
            <v>1</v>
          </cell>
          <cell r="D153">
            <v>82500</v>
          </cell>
          <cell r="E153">
            <v>9.7000000000000003E-3</v>
          </cell>
          <cell r="F153">
            <v>83300.25</v>
          </cell>
          <cell r="G153">
            <v>0</v>
          </cell>
        </row>
        <row r="154">
          <cell r="A154" t="str">
            <v>Barrajes</v>
          </cell>
          <cell r="B154" t="str">
            <v>Gl</v>
          </cell>
          <cell r="C154">
            <v>1</v>
          </cell>
          <cell r="D154">
            <v>356000</v>
          </cell>
          <cell r="E154">
            <v>9.7000000000000003E-3</v>
          </cell>
          <cell r="F154">
            <v>359453.2</v>
          </cell>
          <cell r="G154">
            <v>0</v>
          </cell>
        </row>
        <row r="155">
          <cell r="A155" t="str">
            <v>Barrera en acrílico</v>
          </cell>
          <cell r="B155" t="str">
            <v>Un</v>
          </cell>
          <cell r="C155">
            <v>1</v>
          </cell>
          <cell r="D155">
            <v>120000</v>
          </cell>
          <cell r="E155">
            <v>9.7000000000000003E-3</v>
          </cell>
          <cell r="F155">
            <v>121164</v>
          </cell>
          <cell r="G155">
            <v>0</v>
          </cell>
        </row>
        <row r="156">
          <cell r="A156" t="str">
            <v>Base en concreto</v>
          </cell>
          <cell r="B156" t="str">
            <v>Un</v>
          </cell>
          <cell r="C156">
            <v>1</v>
          </cell>
          <cell r="D156">
            <v>60490</v>
          </cell>
          <cell r="E156">
            <v>9.7000000000000003E-3</v>
          </cell>
          <cell r="F156">
            <v>61076.75</v>
          </cell>
          <cell r="G156">
            <v>0</v>
          </cell>
        </row>
        <row r="157">
          <cell r="A157" t="str">
            <v>Base en concreto 2</v>
          </cell>
          <cell r="B157" t="str">
            <v>Un</v>
          </cell>
          <cell r="C157">
            <v>1</v>
          </cell>
          <cell r="D157">
            <v>42600</v>
          </cell>
          <cell r="E157">
            <v>9.7000000000000003E-3</v>
          </cell>
          <cell r="F157">
            <v>43013.22</v>
          </cell>
          <cell r="G157">
            <v>0</v>
          </cell>
        </row>
        <row r="158">
          <cell r="A158" t="str">
            <v>Base en concreto 3</v>
          </cell>
          <cell r="B158" t="str">
            <v>Un</v>
          </cell>
          <cell r="C158">
            <v>1</v>
          </cell>
          <cell r="D158">
            <v>250000</v>
          </cell>
          <cell r="E158">
            <v>9.7000000000000003E-3</v>
          </cell>
          <cell r="F158">
            <v>252425</v>
          </cell>
          <cell r="G158">
            <v>0</v>
          </cell>
        </row>
        <row r="159">
          <cell r="A159" t="str">
            <v>Base en concreto Instalacion electrica</v>
          </cell>
          <cell r="B159" t="str">
            <v>M3</v>
          </cell>
          <cell r="C159">
            <v>0</v>
          </cell>
          <cell r="D159">
            <v>0</v>
          </cell>
          <cell r="E159">
            <v>9.7000000000000003E-3</v>
          </cell>
          <cell r="F159">
            <v>293000</v>
          </cell>
          <cell r="G159">
            <v>0</v>
          </cell>
        </row>
        <row r="160">
          <cell r="A160" t="str">
            <v>Base en madera</v>
          </cell>
          <cell r="B160" t="str">
            <v>Un</v>
          </cell>
          <cell r="C160">
            <v>1</v>
          </cell>
          <cell r="D160">
            <v>1996.4</v>
          </cell>
          <cell r="E160">
            <v>9.7000000000000003E-3</v>
          </cell>
          <cell r="F160">
            <v>2015.77</v>
          </cell>
          <cell r="G160" t="str">
            <v>Tablero de circuitos</v>
          </cell>
        </row>
        <row r="161">
          <cell r="A161" t="str">
            <v>Base en recebo compacto Instalacion electrica</v>
          </cell>
          <cell r="B161" t="str">
            <v>M3</v>
          </cell>
          <cell r="C161">
            <v>0</v>
          </cell>
          <cell r="D161">
            <v>0</v>
          </cell>
          <cell r="E161">
            <v>9.7000000000000003E-3</v>
          </cell>
          <cell r="F161">
            <v>24200</v>
          </cell>
          <cell r="G161">
            <v>0</v>
          </cell>
        </row>
        <row r="162">
          <cell r="A162" t="str">
            <v>Batería</v>
          </cell>
          <cell r="B162" t="str">
            <v>Un</v>
          </cell>
          <cell r="C162">
            <v>1</v>
          </cell>
          <cell r="D162">
            <v>256000</v>
          </cell>
          <cell r="E162">
            <v>9.7000000000000003E-3</v>
          </cell>
          <cell r="F162">
            <v>258483.20000000001</v>
          </cell>
          <cell r="G162">
            <v>0</v>
          </cell>
        </row>
        <row r="163">
          <cell r="A163" t="str">
            <v>Bentonita</v>
          </cell>
          <cell r="B163" t="str">
            <v>Bt</v>
          </cell>
          <cell r="C163">
            <v>1</v>
          </cell>
          <cell r="D163">
            <v>40200</v>
          </cell>
          <cell r="E163">
            <v>9.7000000000000003E-3</v>
          </cell>
          <cell r="F163">
            <v>40589.94</v>
          </cell>
          <cell r="G163">
            <v>0</v>
          </cell>
        </row>
        <row r="164">
          <cell r="A164" t="str">
            <v>Bisagra alum.Ext 2"</v>
          </cell>
          <cell r="B164" t="str">
            <v>Un</v>
          </cell>
          <cell r="C164">
            <v>1</v>
          </cell>
          <cell r="D164">
            <v>801</v>
          </cell>
          <cell r="E164">
            <v>9.7000000000000003E-3</v>
          </cell>
          <cell r="F164">
            <v>808.77</v>
          </cell>
          <cell r="G164" t="str">
            <v>aluminio</v>
          </cell>
        </row>
        <row r="165">
          <cell r="A165" t="str">
            <v>Bisagra alum.Ext 3"</v>
          </cell>
          <cell r="B165" t="str">
            <v>Un</v>
          </cell>
          <cell r="C165">
            <v>1</v>
          </cell>
          <cell r="D165">
            <v>1802</v>
          </cell>
          <cell r="E165">
            <v>9.7000000000000003E-3</v>
          </cell>
          <cell r="F165">
            <v>1819.48</v>
          </cell>
          <cell r="G165" t="str">
            <v>aluminio</v>
          </cell>
        </row>
        <row r="166">
          <cell r="A166" t="str">
            <v>Bisagra Metalisteria triple</v>
          </cell>
          <cell r="B166" t="str">
            <v>Un</v>
          </cell>
          <cell r="C166">
            <v>1</v>
          </cell>
          <cell r="D166">
            <v>5670</v>
          </cell>
          <cell r="E166">
            <v>9.7000000000000003E-3</v>
          </cell>
          <cell r="F166">
            <v>5725</v>
          </cell>
          <cell r="G166" t="str">
            <v>Por viaje de 1000 bloques</v>
          </cell>
        </row>
        <row r="167">
          <cell r="A167" t="str">
            <v>Bloque calado sencillo 20 x 20</v>
          </cell>
          <cell r="B167" t="str">
            <v>Un</v>
          </cell>
          <cell r="C167">
            <v>1</v>
          </cell>
          <cell r="D167">
            <v>1400</v>
          </cell>
          <cell r="E167">
            <v>9.7000000000000003E-3</v>
          </cell>
          <cell r="F167">
            <v>1413.58</v>
          </cell>
          <cell r="G167">
            <v>0</v>
          </cell>
        </row>
        <row r="168">
          <cell r="A168" t="str">
            <v>Bloque condensadores 15KVAR</v>
          </cell>
          <cell r="B168" t="str">
            <v>Un</v>
          </cell>
          <cell r="C168">
            <v>1</v>
          </cell>
          <cell r="D168">
            <v>521000</v>
          </cell>
          <cell r="E168">
            <v>9.7000000000000003E-3</v>
          </cell>
          <cell r="F168">
            <v>526053.69999999995</v>
          </cell>
          <cell r="G168">
            <v>0</v>
          </cell>
        </row>
        <row r="169">
          <cell r="A169" t="str">
            <v>Bloque en concreto par muros estructurales de 0,09 x 19 x 39</v>
          </cell>
          <cell r="B169" t="str">
            <v>Un</v>
          </cell>
          <cell r="C169">
            <v>1</v>
          </cell>
          <cell r="D169">
            <v>850</v>
          </cell>
          <cell r="E169">
            <v>9.7000000000000003E-3</v>
          </cell>
          <cell r="F169">
            <v>858.25</v>
          </cell>
          <cell r="G169">
            <v>0</v>
          </cell>
        </row>
        <row r="170">
          <cell r="A170" t="str">
            <v>Bloque en concreto para muros  tipo piedra de 12 x 20 X 40 cm.</v>
          </cell>
          <cell r="B170" t="str">
            <v>Un</v>
          </cell>
          <cell r="C170">
            <v>1</v>
          </cell>
          <cell r="D170">
            <v>3600</v>
          </cell>
          <cell r="E170">
            <v>9.7000000000000003E-3</v>
          </cell>
          <cell r="F170">
            <v>3634.92</v>
          </cell>
          <cell r="G170">
            <v>0</v>
          </cell>
        </row>
        <row r="171">
          <cell r="A171" t="str">
            <v>Bloque en concreto para muros estructurales de 12  X 20 X 40</v>
          </cell>
          <cell r="B171" t="str">
            <v>Un</v>
          </cell>
          <cell r="C171">
            <v>1</v>
          </cell>
          <cell r="D171">
            <v>3600</v>
          </cell>
          <cell r="E171">
            <v>9.7000000000000003E-3</v>
          </cell>
          <cell r="F171">
            <v>3634.92</v>
          </cell>
          <cell r="G171">
            <v>0</v>
          </cell>
        </row>
        <row r="172">
          <cell r="A172" t="str">
            <v>Bloque en concreto para muros no estructurales, lisos de  6 x 20 x 40</v>
          </cell>
          <cell r="B172" t="str">
            <v>Un</v>
          </cell>
          <cell r="C172">
            <v>1</v>
          </cell>
          <cell r="D172">
            <v>2900</v>
          </cell>
          <cell r="E172">
            <v>9.7000000000000003E-3</v>
          </cell>
          <cell r="F172">
            <v>2928.13</v>
          </cell>
          <cell r="G172">
            <v>0</v>
          </cell>
        </row>
        <row r="173">
          <cell r="A173" t="str">
            <v>Bloque muro LN-14N</v>
          </cell>
          <cell r="B173" t="str">
            <v>Un</v>
          </cell>
          <cell r="C173">
            <v>1</v>
          </cell>
          <cell r="D173">
            <v>2100</v>
          </cell>
          <cell r="E173">
            <v>9.7000000000000003E-3</v>
          </cell>
          <cell r="F173">
            <v>2120.37</v>
          </cell>
          <cell r="G173">
            <v>0</v>
          </cell>
        </row>
        <row r="174">
          <cell r="A174" t="str">
            <v>Bloque No.4</v>
          </cell>
          <cell r="B174" t="str">
            <v>Un</v>
          </cell>
          <cell r="C174">
            <v>1</v>
          </cell>
          <cell r="D174">
            <v>800</v>
          </cell>
          <cell r="E174">
            <v>9.7000000000000003E-3</v>
          </cell>
          <cell r="F174">
            <v>807.76</v>
          </cell>
          <cell r="G174">
            <v>0</v>
          </cell>
        </row>
        <row r="175">
          <cell r="A175" t="str">
            <v>Bloque No.5</v>
          </cell>
          <cell r="B175" t="str">
            <v>Un</v>
          </cell>
          <cell r="C175">
            <v>1</v>
          </cell>
          <cell r="D175">
            <v>850</v>
          </cell>
          <cell r="E175">
            <v>9.7000000000000003E-3</v>
          </cell>
          <cell r="F175">
            <v>858.25</v>
          </cell>
          <cell r="G175">
            <v>0</v>
          </cell>
        </row>
        <row r="176">
          <cell r="A176" t="str">
            <v>bnm g</v>
          </cell>
          <cell r="B176" t="str">
            <v>m2</v>
          </cell>
          <cell r="C176">
            <v>1</v>
          </cell>
          <cell r="D176">
            <v>22000</v>
          </cell>
          <cell r="E176">
            <v>9.7000000000000003E-3</v>
          </cell>
          <cell r="F176">
            <v>22213.4</v>
          </cell>
          <cell r="G176">
            <v>0</v>
          </cell>
        </row>
        <row r="177">
          <cell r="A177" t="str">
            <v>Bomba centrífuga 1HP succión y descarga 1.1/2".motor monofásico</v>
          </cell>
          <cell r="B177" t="str">
            <v>Un</v>
          </cell>
          <cell r="C177">
            <v>1</v>
          </cell>
          <cell r="D177">
            <v>387900</v>
          </cell>
          <cell r="E177">
            <v>9.7000000000000003E-3</v>
          </cell>
          <cell r="F177">
            <v>391662.63</v>
          </cell>
          <cell r="G177">
            <v>0</v>
          </cell>
        </row>
        <row r="178">
          <cell r="A178" t="str">
            <v>Bombilla 1000W ovoide clara</v>
          </cell>
          <cell r="B178" t="str">
            <v>Un</v>
          </cell>
          <cell r="C178">
            <v>1</v>
          </cell>
          <cell r="D178">
            <v>350000</v>
          </cell>
          <cell r="E178">
            <v>9.7000000000000003E-3</v>
          </cell>
          <cell r="F178">
            <v>353395</v>
          </cell>
          <cell r="G178">
            <v>0</v>
          </cell>
        </row>
        <row r="179">
          <cell r="A179" t="str">
            <v>Bombilla tubular clara</v>
          </cell>
          <cell r="B179" t="str">
            <v>Un</v>
          </cell>
          <cell r="C179">
            <v>1</v>
          </cell>
          <cell r="D179">
            <v>85300</v>
          </cell>
          <cell r="E179">
            <v>9.7000000000000003E-3</v>
          </cell>
          <cell r="F179">
            <v>86127.41</v>
          </cell>
          <cell r="G179">
            <v>0</v>
          </cell>
        </row>
        <row r="180">
          <cell r="A180" t="str">
            <v>Bombillo de bajo consumo</v>
          </cell>
          <cell r="B180" t="str">
            <v>Un</v>
          </cell>
          <cell r="C180">
            <v>1</v>
          </cell>
          <cell r="D180">
            <v>9870</v>
          </cell>
          <cell r="E180">
            <v>9.7000000000000003E-3</v>
          </cell>
          <cell r="F180">
            <v>9965.74</v>
          </cell>
          <cell r="G180">
            <v>0</v>
          </cell>
        </row>
        <row r="181">
          <cell r="A181" t="str">
            <v>Boquilla terminal EMT de 1"</v>
          </cell>
          <cell r="B181" t="str">
            <v>Un</v>
          </cell>
          <cell r="C181">
            <v>1</v>
          </cell>
          <cell r="D181">
            <v>1970</v>
          </cell>
          <cell r="E181">
            <v>9.7000000000000003E-3</v>
          </cell>
          <cell r="F181">
            <v>1989.11</v>
          </cell>
          <cell r="G181">
            <v>0</v>
          </cell>
        </row>
        <row r="182">
          <cell r="A182" t="str">
            <v>Boquilla terminal EMT de 1-1/2"</v>
          </cell>
          <cell r="B182" t="str">
            <v>Un</v>
          </cell>
          <cell r="C182">
            <v>1</v>
          </cell>
          <cell r="D182">
            <v>4890</v>
          </cell>
          <cell r="E182">
            <v>9.7000000000000003E-3</v>
          </cell>
          <cell r="F182">
            <v>4937.43</v>
          </cell>
          <cell r="G182">
            <v>0</v>
          </cell>
        </row>
        <row r="183">
          <cell r="A183" t="str">
            <v>Boquilla terminal EMT de 3/4"</v>
          </cell>
          <cell r="B183" t="str">
            <v>Un</v>
          </cell>
          <cell r="C183">
            <v>1</v>
          </cell>
          <cell r="D183">
            <v>1331</v>
          </cell>
          <cell r="E183">
            <v>9.7000000000000003E-3</v>
          </cell>
          <cell r="F183">
            <v>1343.91</v>
          </cell>
          <cell r="G183">
            <v>0</v>
          </cell>
        </row>
        <row r="184">
          <cell r="A184" t="str">
            <v>Boquilla terminal PVC de 1"</v>
          </cell>
          <cell r="B184" t="str">
            <v>Un</v>
          </cell>
          <cell r="C184">
            <v>1</v>
          </cell>
          <cell r="D184">
            <v>779</v>
          </cell>
          <cell r="E184">
            <v>9.7000000000000003E-3</v>
          </cell>
          <cell r="F184">
            <v>786.56</v>
          </cell>
          <cell r="G184">
            <v>0</v>
          </cell>
        </row>
        <row r="185">
          <cell r="A185" t="str">
            <v>Boquilla terminal PVC de 1/2"</v>
          </cell>
          <cell r="B185" t="str">
            <v>Un</v>
          </cell>
          <cell r="C185">
            <v>1</v>
          </cell>
          <cell r="D185">
            <v>383</v>
          </cell>
          <cell r="E185">
            <v>9.7000000000000003E-3</v>
          </cell>
          <cell r="F185">
            <v>386.72</v>
          </cell>
          <cell r="G185">
            <v>0</v>
          </cell>
        </row>
        <row r="186">
          <cell r="A186" t="str">
            <v>Boquilla terminal PVC de 1-1/2"</v>
          </cell>
          <cell r="B186" t="str">
            <v>Un</v>
          </cell>
          <cell r="C186">
            <v>1</v>
          </cell>
          <cell r="D186">
            <v>1741</v>
          </cell>
          <cell r="E186">
            <v>9.7000000000000003E-3</v>
          </cell>
          <cell r="F186">
            <v>1757.89</v>
          </cell>
          <cell r="G186">
            <v>0</v>
          </cell>
        </row>
        <row r="187">
          <cell r="A187" t="str">
            <v>Boquilla terminal PVC de 2"</v>
          </cell>
          <cell r="B187" t="str">
            <v>Un</v>
          </cell>
          <cell r="C187">
            <v>1</v>
          </cell>
          <cell r="D187">
            <v>3083</v>
          </cell>
          <cell r="E187">
            <v>9.7000000000000003E-3</v>
          </cell>
          <cell r="F187">
            <v>3112.91</v>
          </cell>
          <cell r="G187">
            <v>0</v>
          </cell>
        </row>
        <row r="188">
          <cell r="A188" t="str">
            <v>Boquilla terminal PVC de 3"</v>
          </cell>
          <cell r="B188" t="str">
            <v>Un</v>
          </cell>
          <cell r="C188">
            <v>1</v>
          </cell>
          <cell r="D188">
            <v>2110</v>
          </cell>
          <cell r="E188">
            <v>9.7000000000000003E-3</v>
          </cell>
          <cell r="F188">
            <v>2130.4699999999998</v>
          </cell>
          <cell r="G188" t="str">
            <v>ºº</v>
          </cell>
        </row>
        <row r="189">
          <cell r="A189" t="str">
            <v>Boquilla terminal PVC de 3/4"</v>
          </cell>
          <cell r="B189" t="str">
            <v>Un</v>
          </cell>
          <cell r="C189">
            <v>1</v>
          </cell>
          <cell r="D189">
            <v>581</v>
          </cell>
          <cell r="E189">
            <v>9.7000000000000003E-3</v>
          </cell>
          <cell r="F189">
            <v>586.64</v>
          </cell>
          <cell r="G189">
            <v>0</v>
          </cell>
        </row>
        <row r="190">
          <cell r="A190" t="str">
            <v>Bordillo Prefabricado tipo A-80</v>
          </cell>
          <cell r="B190" t="str">
            <v>Un</v>
          </cell>
          <cell r="C190">
            <v>1</v>
          </cell>
          <cell r="D190">
            <v>15800</v>
          </cell>
          <cell r="E190">
            <v>9.7000000000000003E-3</v>
          </cell>
          <cell r="F190">
            <v>15953.26</v>
          </cell>
          <cell r="G190">
            <v>0</v>
          </cell>
        </row>
        <row r="191">
          <cell r="A191" t="str">
            <v>Botón de timbre</v>
          </cell>
          <cell r="B191" t="str">
            <v>Un</v>
          </cell>
          <cell r="C191">
            <v>1</v>
          </cell>
          <cell r="D191">
            <v>3950</v>
          </cell>
          <cell r="E191">
            <v>9.7000000000000003E-3</v>
          </cell>
          <cell r="F191">
            <v>3988.32</v>
          </cell>
          <cell r="G191">
            <v>0</v>
          </cell>
        </row>
        <row r="192">
          <cell r="A192" t="str">
            <v>Boton pulsador tipo timbre</v>
          </cell>
          <cell r="B192" t="str">
            <v>Un</v>
          </cell>
          <cell r="C192">
            <v>1</v>
          </cell>
          <cell r="D192">
            <v>3650</v>
          </cell>
          <cell r="E192">
            <v>9.7000000000000003E-3</v>
          </cell>
          <cell r="F192">
            <v>3685.41</v>
          </cell>
          <cell r="G192">
            <v>0</v>
          </cell>
        </row>
        <row r="193">
          <cell r="A193" t="str">
            <v>Brazo doble para luminaria</v>
          </cell>
          <cell r="B193" t="str">
            <v>Un</v>
          </cell>
          <cell r="C193">
            <v>1</v>
          </cell>
          <cell r="D193">
            <v>52600</v>
          </cell>
          <cell r="E193">
            <v>9.7000000000000003E-3</v>
          </cell>
          <cell r="F193">
            <v>53110.22</v>
          </cell>
          <cell r="G193">
            <v>0</v>
          </cell>
        </row>
        <row r="194">
          <cell r="A194" t="str">
            <v>Brazo para luminaria en poste</v>
          </cell>
          <cell r="B194" t="str">
            <v>Un</v>
          </cell>
          <cell r="C194">
            <v>1</v>
          </cell>
          <cell r="D194">
            <v>199917</v>
          </cell>
          <cell r="E194">
            <v>9.7000000000000003E-3</v>
          </cell>
          <cell r="F194">
            <v>201856.19</v>
          </cell>
          <cell r="G194">
            <v>0</v>
          </cell>
        </row>
        <row r="195">
          <cell r="A195" t="str">
            <v>Brazo sencillo para luminaria</v>
          </cell>
          <cell r="B195" t="str">
            <v>Un</v>
          </cell>
          <cell r="C195">
            <v>1</v>
          </cell>
          <cell r="D195">
            <v>35200</v>
          </cell>
          <cell r="E195">
            <v>9.7000000000000003E-3</v>
          </cell>
          <cell r="F195">
            <v>35541.440000000002</v>
          </cell>
          <cell r="G195">
            <v>0</v>
          </cell>
        </row>
        <row r="196">
          <cell r="A196" t="str">
            <v>Breaker de riel bipolar  2 x 100A</v>
          </cell>
          <cell r="B196" t="str">
            <v>Un</v>
          </cell>
          <cell r="C196">
            <v>1</v>
          </cell>
          <cell r="D196">
            <v>35000</v>
          </cell>
          <cell r="E196">
            <v>9.7000000000000003E-3</v>
          </cell>
          <cell r="F196">
            <v>35339.5</v>
          </cell>
          <cell r="G196">
            <v>0</v>
          </cell>
        </row>
        <row r="197">
          <cell r="A197" t="str">
            <v>Brida 4" PVC</v>
          </cell>
          <cell r="B197" t="str">
            <v>Un</v>
          </cell>
          <cell r="C197">
            <v>1</v>
          </cell>
          <cell r="D197">
            <v>33640</v>
          </cell>
          <cell r="E197">
            <v>9.7000000000000003E-3</v>
          </cell>
          <cell r="F197">
            <v>33966.31</v>
          </cell>
          <cell r="G197">
            <v>0</v>
          </cell>
        </row>
        <row r="198">
          <cell r="A198" t="str">
            <v>Broca para concreto 1/2"</v>
          </cell>
          <cell r="B198" t="str">
            <v>Un</v>
          </cell>
          <cell r="C198">
            <v>1</v>
          </cell>
          <cell r="D198">
            <v>8900</v>
          </cell>
          <cell r="E198">
            <v>9.7000000000000003E-3</v>
          </cell>
          <cell r="F198">
            <v>8986.33</v>
          </cell>
          <cell r="G198">
            <v>0</v>
          </cell>
        </row>
        <row r="199">
          <cell r="A199" t="str">
            <v>Broca para concreto 1/4"</v>
          </cell>
          <cell r="B199" t="str">
            <v>Un</v>
          </cell>
          <cell r="C199">
            <v>1</v>
          </cell>
          <cell r="D199">
            <v>6900</v>
          </cell>
          <cell r="E199">
            <v>9.7000000000000003E-3</v>
          </cell>
          <cell r="F199">
            <v>6966.93</v>
          </cell>
          <cell r="G199">
            <v>0</v>
          </cell>
        </row>
        <row r="200">
          <cell r="A200" t="str">
            <v>Buje roscado  1" x 1 1/4"  PVC - Presión</v>
          </cell>
          <cell r="B200" t="str">
            <v>Un</v>
          </cell>
          <cell r="C200">
            <v>1</v>
          </cell>
          <cell r="D200">
            <v>2400</v>
          </cell>
          <cell r="E200">
            <v>9.7000000000000003E-3</v>
          </cell>
          <cell r="F200">
            <v>2423.2800000000002</v>
          </cell>
          <cell r="G200">
            <v>0</v>
          </cell>
        </row>
        <row r="201">
          <cell r="A201" t="str">
            <v>Buje roscado  1" x 3/4"  PVC - Presión</v>
          </cell>
          <cell r="B201" t="str">
            <v>Un</v>
          </cell>
          <cell r="C201">
            <v>1</v>
          </cell>
          <cell r="D201">
            <v>1300</v>
          </cell>
          <cell r="E201">
            <v>9.7000000000000003E-3</v>
          </cell>
          <cell r="F201">
            <v>1312.61</v>
          </cell>
          <cell r="G201">
            <v>0</v>
          </cell>
        </row>
        <row r="202">
          <cell r="A202" t="str">
            <v>Buje roscado  3/4" x 1/2" PVC - Presión</v>
          </cell>
          <cell r="B202" t="str">
            <v>Un</v>
          </cell>
          <cell r="C202">
            <v>1</v>
          </cell>
          <cell r="D202">
            <v>800</v>
          </cell>
          <cell r="E202">
            <v>9.7000000000000003E-3</v>
          </cell>
          <cell r="F202">
            <v>807.76</v>
          </cell>
          <cell r="G202">
            <v>0</v>
          </cell>
        </row>
        <row r="203">
          <cell r="A203" t="str">
            <v>Caballete para cubierta bioclimatica, en acero y foil de aluminio de 0,70 x 2 mts</v>
          </cell>
          <cell r="B203" t="str">
            <v>Un</v>
          </cell>
          <cell r="C203">
            <v>1</v>
          </cell>
          <cell r="D203">
            <v>52316</v>
          </cell>
          <cell r="E203">
            <v>9.7000000000000003E-3</v>
          </cell>
          <cell r="F203">
            <v>52823.47</v>
          </cell>
          <cell r="G203">
            <v>0</v>
          </cell>
        </row>
        <row r="204">
          <cell r="A204" t="str">
            <v>CABLE 3X12 COBRE THHN  p</v>
          </cell>
          <cell r="B204" t="str">
            <v>ML</v>
          </cell>
          <cell r="C204">
            <v>0</v>
          </cell>
          <cell r="D204">
            <v>0</v>
          </cell>
          <cell r="E204">
            <v>9.7000000000000003E-3</v>
          </cell>
          <cell r="F204">
            <v>4200</v>
          </cell>
          <cell r="G204">
            <v>0</v>
          </cell>
        </row>
        <row r="205">
          <cell r="A205" t="str">
            <v>Cable ACSR 1/0</v>
          </cell>
          <cell r="B205" t="str">
            <v>m</v>
          </cell>
          <cell r="C205">
            <v>1</v>
          </cell>
          <cell r="D205">
            <v>3925</v>
          </cell>
          <cell r="E205">
            <v>9.7000000000000003E-3</v>
          </cell>
          <cell r="F205">
            <v>3963.07</v>
          </cell>
          <cell r="G205">
            <v>0</v>
          </cell>
        </row>
        <row r="206">
          <cell r="A206" t="str">
            <v>Cable ACSR 2/0</v>
          </cell>
          <cell r="B206" t="str">
            <v>m</v>
          </cell>
          <cell r="C206">
            <v>1</v>
          </cell>
          <cell r="D206">
            <v>4850</v>
          </cell>
          <cell r="E206">
            <v>9.7000000000000003E-3</v>
          </cell>
          <cell r="F206">
            <v>4897.05</v>
          </cell>
          <cell r="G206">
            <v>0</v>
          </cell>
        </row>
        <row r="207">
          <cell r="A207" t="str">
            <v>Cable aluminio 1/0 ACSR</v>
          </cell>
          <cell r="B207" t="str">
            <v>m</v>
          </cell>
          <cell r="C207">
            <v>1</v>
          </cell>
          <cell r="D207">
            <v>5980</v>
          </cell>
          <cell r="E207">
            <v>9.7000000000000003E-3</v>
          </cell>
          <cell r="F207">
            <v>6038.01</v>
          </cell>
          <cell r="G207">
            <v>0</v>
          </cell>
        </row>
        <row r="208">
          <cell r="A208" t="str">
            <v>Cable antifraude 1x8+8</v>
          </cell>
          <cell r="B208" t="str">
            <v>m</v>
          </cell>
          <cell r="C208">
            <v>1</v>
          </cell>
          <cell r="D208">
            <v>8920</v>
          </cell>
          <cell r="E208">
            <v>9.7000000000000003E-3</v>
          </cell>
          <cell r="F208">
            <v>9006.52</v>
          </cell>
          <cell r="G208">
            <v>0</v>
          </cell>
        </row>
        <row r="209">
          <cell r="A209" t="str">
            <v>Cable antifraude 2x4+4</v>
          </cell>
          <cell r="B209" t="str">
            <v>m</v>
          </cell>
          <cell r="C209">
            <v>1</v>
          </cell>
          <cell r="D209">
            <v>30510</v>
          </cell>
          <cell r="E209">
            <v>9.7000000000000003E-3</v>
          </cell>
          <cell r="F209">
            <v>30805.95</v>
          </cell>
          <cell r="G209">
            <v>0</v>
          </cell>
        </row>
        <row r="210">
          <cell r="A210" t="str">
            <v>Cable antifraude 2x6+6</v>
          </cell>
          <cell r="B210" t="str">
            <v>m</v>
          </cell>
          <cell r="C210">
            <v>1</v>
          </cell>
          <cell r="D210">
            <v>19700</v>
          </cell>
          <cell r="E210">
            <v>9.7000000000000003E-3</v>
          </cell>
          <cell r="F210">
            <v>19891.09</v>
          </cell>
          <cell r="G210">
            <v>0</v>
          </cell>
        </row>
        <row r="211">
          <cell r="A211" t="str">
            <v>Cable antifraude 2x8+8</v>
          </cell>
          <cell r="B211" t="str">
            <v>m</v>
          </cell>
          <cell r="C211">
            <v>1</v>
          </cell>
          <cell r="D211">
            <v>13580</v>
          </cell>
          <cell r="E211">
            <v>9.7000000000000003E-3</v>
          </cell>
          <cell r="F211">
            <v>13711.73</v>
          </cell>
          <cell r="G211">
            <v>0</v>
          </cell>
        </row>
        <row r="212">
          <cell r="A212" t="str">
            <v>Cable antifraude 3x4+6</v>
          </cell>
          <cell r="B212" t="str">
            <v>m</v>
          </cell>
          <cell r="C212">
            <v>1</v>
          </cell>
          <cell r="D212">
            <v>38220</v>
          </cell>
          <cell r="E212">
            <v>9.7000000000000003E-3</v>
          </cell>
          <cell r="F212">
            <v>38590.730000000003</v>
          </cell>
          <cell r="G212">
            <v>0</v>
          </cell>
        </row>
        <row r="213">
          <cell r="A213" t="str">
            <v>Cable antifraude 3x6+8</v>
          </cell>
          <cell r="B213" t="str">
            <v>m</v>
          </cell>
          <cell r="C213">
            <v>1</v>
          </cell>
          <cell r="D213">
            <v>23750</v>
          </cell>
          <cell r="E213">
            <v>9.7000000000000003E-3</v>
          </cell>
          <cell r="F213">
            <v>23980.38</v>
          </cell>
          <cell r="G213">
            <v>0</v>
          </cell>
        </row>
        <row r="214">
          <cell r="A214" t="str">
            <v>Cable antifraude 3x8+10</v>
          </cell>
          <cell r="B214" t="str">
            <v>m</v>
          </cell>
          <cell r="C214">
            <v>1</v>
          </cell>
          <cell r="D214">
            <v>16420</v>
          </cell>
          <cell r="E214">
            <v>9.7000000000000003E-3</v>
          </cell>
          <cell r="F214">
            <v>16579.27</v>
          </cell>
          <cell r="G214">
            <v>0</v>
          </cell>
        </row>
        <row r="215">
          <cell r="A215" t="str">
            <v>CABLE COBRE # 10T  P</v>
          </cell>
          <cell r="B215" t="str">
            <v>ML</v>
          </cell>
          <cell r="C215">
            <v>0</v>
          </cell>
          <cell r="D215">
            <v>0</v>
          </cell>
          <cell r="E215">
            <v>9.7000000000000003E-3</v>
          </cell>
          <cell r="F215">
            <v>1900</v>
          </cell>
          <cell r="G215">
            <v>0</v>
          </cell>
        </row>
        <row r="216">
          <cell r="A216" t="str">
            <v>CABLE COBRE # 2/0T PP</v>
          </cell>
          <cell r="B216" t="str">
            <v>ML</v>
          </cell>
          <cell r="C216">
            <v>0</v>
          </cell>
          <cell r="D216">
            <v>0</v>
          </cell>
          <cell r="E216">
            <v>9.7000000000000003E-3</v>
          </cell>
          <cell r="F216">
            <v>21700</v>
          </cell>
          <cell r="G216">
            <v>0</v>
          </cell>
        </row>
        <row r="217">
          <cell r="A217" t="str">
            <v>CABLE COBRE # 6T  P</v>
          </cell>
          <cell r="B217" t="str">
            <v>ML</v>
          </cell>
          <cell r="C217">
            <v>0</v>
          </cell>
          <cell r="D217">
            <v>0</v>
          </cell>
          <cell r="E217">
            <v>9.7000000000000003E-3</v>
          </cell>
          <cell r="F217">
            <v>4400</v>
          </cell>
          <cell r="G217">
            <v>0</v>
          </cell>
        </row>
        <row r="218">
          <cell r="A218" t="str">
            <v>CABLE COBRE THHN/THWN # 10   P</v>
          </cell>
          <cell r="B218" t="str">
            <v>ML</v>
          </cell>
          <cell r="C218">
            <v>0</v>
          </cell>
          <cell r="D218">
            <v>0</v>
          </cell>
          <cell r="E218">
            <v>9.7000000000000003E-3</v>
          </cell>
          <cell r="F218">
            <v>1900</v>
          </cell>
          <cell r="G218">
            <v>0</v>
          </cell>
        </row>
        <row r="219">
          <cell r="A219" t="str">
            <v>CABLE COBRE THHN/THWN # 2  P</v>
          </cell>
          <cell r="B219" t="str">
            <v>ML</v>
          </cell>
          <cell r="C219">
            <v>0</v>
          </cell>
          <cell r="D219">
            <v>0</v>
          </cell>
          <cell r="E219">
            <v>9.7000000000000003E-3</v>
          </cell>
          <cell r="F219">
            <v>10672</v>
          </cell>
          <cell r="G219">
            <v>0</v>
          </cell>
        </row>
        <row r="220">
          <cell r="A220" t="str">
            <v>CABLE COBRE THHN/THWN # 4P</v>
          </cell>
          <cell r="B220" t="str">
            <v>ML</v>
          </cell>
          <cell r="C220">
            <v>0</v>
          </cell>
          <cell r="D220">
            <v>0</v>
          </cell>
          <cell r="E220">
            <v>9.7000000000000003E-3</v>
          </cell>
          <cell r="F220">
            <v>6850</v>
          </cell>
          <cell r="G220">
            <v>0</v>
          </cell>
        </row>
        <row r="221">
          <cell r="A221" t="str">
            <v>CABLE COBRE THHN/THWN # 6  P</v>
          </cell>
          <cell r="B221" t="str">
            <v>ML</v>
          </cell>
          <cell r="C221">
            <v>0</v>
          </cell>
          <cell r="D221">
            <v>0</v>
          </cell>
          <cell r="E221">
            <v>9.7000000000000003E-3</v>
          </cell>
          <cell r="F221">
            <v>4410</v>
          </cell>
          <cell r="G221">
            <v>0</v>
          </cell>
        </row>
        <row r="222">
          <cell r="A222" t="str">
            <v>CABLE COBRE THHN/THWN # 8 P</v>
          </cell>
          <cell r="B222" t="str">
            <v>ML</v>
          </cell>
          <cell r="C222">
            <v>0</v>
          </cell>
          <cell r="D222">
            <v>0</v>
          </cell>
          <cell r="E222">
            <v>9.7000000000000003E-3</v>
          </cell>
          <cell r="F222">
            <v>2900</v>
          </cell>
          <cell r="G222">
            <v>0</v>
          </cell>
        </row>
        <row r="223">
          <cell r="A223" t="str">
            <v>Cable de cobre desnudo No 2/0</v>
          </cell>
          <cell r="B223" t="str">
            <v>m</v>
          </cell>
          <cell r="C223">
            <v>1</v>
          </cell>
          <cell r="D223">
            <v>33315</v>
          </cell>
          <cell r="E223">
            <v>9.7000000000000003E-3</v>
          </cell>
          <cell r="F223">
            <v>33638.160000000003</v>
          </cell>
          <cell r="G223">
            <v>0</v>
          </cell>
        </row>
        <row r="224">
          <cell r="A224" t="str">
            <v>Cable de cobre desnudo No 6</v>
          </cell>
          <cell r="B224" t="str">
            <v>m</v>
          </cell>
          <cell r="C224">
            <v>1</v>
          </cell>
          <cell r="D224">
            <v>8990</v>
          </cell>
          <cell r="E224">
            <v>9.7000000000000003E-3</v>
          </cell>
          <cell r="F224">
            <v>9077.2000000000007</v>
          </cell>
          <cell r="G224">
            <v>0</v>
          </cell>
        </row>
        <row r="225">
          <cell r="A225" t="str">
            <v>Cable de cobre No 1/0</v>
          </cell>
          <cell r="B225" t="str">
            <v xml:space="preserve">m </v>
          </cell>
          <cell r="C225">
            <v>1</v>
          </cell>
          <cell r="D225">
            <v>24980</v>
          </cell>
          <cell r="E225">
            <v>9.7000000000000003E-3</v>
          </cell>
          <cell r="F225">
            <v>25222.31</v>
          </cell>
          <cell r="G225">
            <v>0</v>
          </cell>
        </row>
        <row r="226">
          <cell r="A226" t="str">
            <v>Cable de cobre No 10</v>
          </cell>
          <cell r="B226" t="str">
            <v>m</v>
          </cell>
          <cell r="C226">
            <v>1</v>
          </cell>
          <cell r="D226">
            <v>2310</v>
          </cell>
          <cell r="E226">
            <v>9.7000000000000003E-3</v>
          </cell>
          <cell r="F226">
            <v>2332.41</v>
          </cell>
          <cell r="G226">
            <v>0</v>
          </cell>
        </row>
        <row r="227">
          <cell r="A227" t="str">
            <v>Cable de cobre No 2</v>
          </cell>
          <cell r="B227" t="str">
            <v>m</v>
          </cell>
          <cell r="C227">
            <v>1</v>
          </cell>
          <cell r="D227">
            <v>16322</v>
          </cell>
          <cell r="E227">
            <v>9.7000000000000003E-3</v>
          </cell>
          <cell r="F227">
            <v>16480.32</v>
          </cell>
          <cell r="G227">
            <v>0</v>
          </cell>
        </row>
        <row r="228">
          <cell r="A228" t="str">
            <v>Cable de cobre No 4</v>
          </cell>
          <cell r="B228" t="str">
            <v>m</v>
          </cell>
          <cell r="C228">
            <v>1</v>
          </cell>
          <cell r="D228">
            <v>8350</v>
          </cell>
          <cell r="E228">
            <v>9.7000000000000003E-3</v>
          </cell>
          <cell r="F228">
            <v>8431</v>
          </cell>
          <cell r="G228">
            <v>0</v>
          </cell>
        </row>
        <row r="229">
          <cell r="A229" t="str">
            <v>Cable de cobre No 4 desnudo</v>
          </cell>
          <cell r="B229" t="str">
            <v>m</v>
          </cell>
          <cell r="C229">
            <v>1</v>
          </cell>
          <cell r="D229">
            <v>5738.5</v>
          </cell>
          <cell r="E229">
            <v>9.7000000000000003E-3</v>
          </cell>
          <cell r="F229">
            <v>5794.16</v>
          </cell>
          <cell r="G229">
            <v>0</v>
          </cell>
        </row>
        <row r="230">
          <cell r="A230" t="str">
            <v>Cable de cobre No 6</v>
          </cell>
          <cell r="B230" t="str">
            <v>m</v>
          </cell>
          <cell r="C230">
            <v>1</v>
          </cell>
          <cell r="D230">
            <v>6820</v>
          </cell>
          <cell r="E230">
            <v>9.7000000000000003E-3</v>
          </cell>
          <cell r="F230">
            <v>6886.15</v>
          </cell>
          <cell r="G230">
            <v>0</v>
          </cell>
        </row>
        <row r="231">
          <cell r="A231" t="str">
            <v>Cable de cobre No 8</v>
          </cell>
          <cell r="B231" t="str">
            <v>m</v>
          </cell>
          <cell r="C231">
            <v>1</v>
          </cell>
          <cell r="D231">
            <v>4430</v>
          </cell>
          <cell r="E231">
            <v>9.7000000000000003E-3</v>
          </cell>
          <cell r="F231">
            <v>4472.97</v>
          </cell>
          <cell r="G231">
            <v>0</v>
          </cell>
        </row>
        <row r="232">
          <cell r="A232" t="str">
            <v>Cable de cobre No 8 desnudo</v>
          </cell>
          <cell r="B232" t="str">
            <v>m</v>
          </cell>
          <cell r="C232">
            <v>1</v>
          </cell>
          <cell r="D232">
            <v>1990</v>
          </cell>
          <cell r="E232">
            <v>9.7000000000000003E-3</v>
          </cell>
          <cell r="F232">
            <v>2009.3</v>
          </cell>
          <cell r="G232">
            <v>0</v>
          </cell>
        </row>
        <row r="233">
          <cell r="A233" t="str">
            <v>Cable encauchetado 3x12</v>
          </cell>
          <cell r="B233" t="str">
            <v>m</v>
          </cell>
          <cell r="C233">
            <v>1</v>
          </cell>
          <cell r="D233">
            <v>1890</v>
          </cell>
          <cell r="E233">
            <v>9.7000000000000003E-3</v>
          </cell>
          <cell r="F233">
            <v>1908.33</v>
          </cell>
          <cell r="G233">
            <v>0</v>
          </cell>
        </row>
        <row r="234">
          <cell r="A234" t="str">
            <v>Cable encauchetado 3x14</v>
          </cell>
          <cell r="B234" t="str">
            <v>m</v>
          </cell>
          <cell r="C234">
            <v>1</v>
          </cell>
          <cell r="D234">
            <v>4378</v>
          </cell>
          <cell r="E234">
            <v>9.7000000000000003E-3</v>
          </cell>
          <cell r="F234">
            <v>4420.47</v>
          </cell>
          <cell r="G234">
            <v>0</v>
          </cell>
        </row>
        <row r="235">
          <cell r="A235" t="str">
            <v>Cable encauchetado 3x16</v>
          </cell>
          <cell r="B235" t="str">
            <v>m</v>
          </cell>
          <cell r="C235">
            <v>1</v>
          </cell>
          <cell r="D235">
            <v>1288</v>
          </cell>
          <cell r="E235">
            <v>9.7000000000000003E-3</v>
          </cell>
          <cell r="F235">
            <v>1300.49</v>
          </cell>
          <cell r="G235">
            <v>0</v>
          </cell>
        </row>
        <row r="236">
          <cell r="A236" t="str">
            <v>Cable encauchetado 4x8</v>
          </cell>
          <cell r="B236" t="str">
            <v>m</v>
          </cell>
          <cell r="C236">
            <v>1</v>
          </cell>
          <cell r="D236">
            <v>14823.5</v>
          </cell>
          <cell r="E236">
            <v>9.7000000000000003E-3</v>
          </cell>
          <cell r="F236">
            <v>14967.29</v>
          </cell>
          <cell r="G236">
            <v>0</v>
          </cell>
        </row>
        <row r="237">
          <cell r="A237" t="str">
            <v>Cable RG-59</v>
          </cell>
          <cell r="B237" t="str">
            <v>Un</v>
          </cell>
          <cell r="C237">
            <v>1</v>
          </cell>
          <cell r="D237">
            <v>1459.35</v>
          </cell>
          <cell r="E237">
            <v>9.7000000000000003E-3</v>
          </cell>
          <cell r="F237">
            <v>1473.51</v>
          </cell>
          <cell r="G237">
            <v>0</v>
          </cell>
        </row>
        <row r="238">
          <cell r="A238" t="str">
            <v>Cable telefónico de 10 pares</v>
          </cell>
          <cell r="B238" t="str">
            <v>m</v>
          </cell>
          <cell r="C238">
            <v>1</v>
          </cell>
          <cell r="D238">
            <v>10488</v>
          </cell>
          <cell r="E238">
            <v>9.7000000000000003E-3</v>
          </cell>
          <cell r="F238">
            <v>10589.73</v>
          </cell>
          <cell r="G238">
            <v>0</v>
          </cell>
        </row>
        <row r="239">
          <cell r="A239" t="str">
            <v>Cable telefónico de 2 pares</v>
          </cell>
          <cell r="B239" t="str">
            <v>m</v>
          </cell>
          <cell r="C239">
            <v>1</v>
          </cell>
          <cell r="D239">
            <v>1207.5</v>
          </cell>
          <cell r="E239">
            <v>9.7000000000000003E-3</v>
          </cell>
          <cell r="F239">
            <v>1219.21</v>
          </cell>
          <cell r="G239">
            <v>0</v>
          </cell>
        </row>
        <row r="240">
          <cell r="A240" t="str">
            <v>Cable trenzado 15 KV 3x2/0 cobre</v>
          </cell>
          <cell r="B240" t="str">
            <v>m</v>
          </cell>
          <cell r="C240">
            <v>1</v>
          </cell>
          <cell r="D240">
            <v>196500</v>
          </cell>
          <cell r="E240">
            <v>9.7000000000000003E-3</v>
          </cell>
          <cell r="F240">
            <v>198406.05</v>
          </cell>
          <cell r="G240">
            <v>0</v>
          </cell>
        </row>
        <row r="241">
          <cell r="A241" t="str">
            <v>Cable UTP categoría 6</v>
          </cell>
          <cell r="B241" t="str">
            <v>Ml</v>
          </cell>
          <cell r="C241">
            <v>1</v>
          </cell>
          <cell r="D241">
            <v>1610</v>
          </cell>
          <cell r="E241">
            <v>9.7000000000000003E-3</v>
          </cell>
          <cell r="F241">
            <v>1625.62</v>
          </cell>
          <cell r="G241">
            <v>0</v>
          </cell>
        </row>
        <row r="242">
          <cell r="A242" t="str">
            <v>Cable UTP categoría 6A</v>
          </cell>
          <cell r="B242" t="str">
            <v>Ml</v>
          </cell>
          <cell r="C242">
            <v>1</v>
          </cell>
          <cell r="D242">
            <v>2320</v>
          </cell>
          <cell r="E242">
            <v>9.7000000000000003E-3</v>
          </cell>
          <cell r="F242">
            <v>2342.5</v>
          </cell>
          <cell r="G242">
            <v>0</v>
          </cell>
        </row>
        <row r="243">
          <cell r="A243" t="str">
            <v>CABLE UTP CATEGORIA 6A  PP</v>
          </cell>
          <cell r="B243" t="str">
            <v>ML</v>
          </cell>
          <cell r="C243">
            <v>0</v>
          </cell>
          <cell r="D243">
            <v>0</v>
          </cell>
          <cell r="E243">
            <v>9.7000000000000003E-3</v>
          </cell>
          <cell r="F243">
            <v>3680</v>
          </cell>
          <cell r="G243">
            <v>0</v>
          </cell>
        </row>
        <row r="244">
          <cell r="A244" t="str">
            <v>Cable vehicular No 16</v>
          </cell>
          <cell r="B244" t="str">
            <v>Un</v>
          </cell>
          <cell r="C244">
            <v>1</v>
          </cell>
          <cell r="D244">
            <v>1120</v>
          </cell>
          <cell r="E244">
            <v>9.7000000000000003E-3</v>
          </cell>
          <cell r="F244">
            <v>1130.8599999999999</v>
          </cell>
          <cell r="G244">
            <v>0</v>
          </cell>
        </row>
        <row r="245">
          <cell r="A245" t="str">
            <v xml:space="preserve">Cadena galvanizada 3/8" </v>
          </cell>
          <cell r="B245" t="str">
            <v>m</v>
          </cell>
          <cell r="C245">
            <v>0</v>
          </cell>
          <cell r="D245">
            <v>13500</v>
          </cell>
          <cell r="E245">
            <v>9.7000000000000003E-3</v>
          </cell>
          <cell r="F245">
            <v>13630.95</v>
          </cell>
          <cell r="G245">
            <v>0</v>
          </cell>
        </row>
        <row r="246">
          <cell r="A246" t="str">
            <v>Caja 2400</v>
          </cell>
          <cell r="B246" t="str">
            <v>Un</v>
          </cell>
          <cell r="C246">
            <v>1</v>
          </cell>
          <cell r="D246">
            <v>1700</v>
          </cell>
          <cell r="E246">
            <v>9.7000000000000003E-3</v>
          </cell>
          <cell r="F246">
            <v>1716.49</v>
          </cell>
          <cell r="G246">
            <v>0</v>
          </cell>
        </row>
        <row r="247">
          <cell r="A247" t="str">
            <v>Caja 5800</v>
          </cell>
          <cell r="B247" t="str">
            <v>Un</v>
          </cell>
          <cell r="C247">
            <v>1</v>
          </cell>
          <cell r="D247">
            <v>1120</v>
          </cell>
          <cell r="E247">
            <v>9.7000000000000003E-3</v>
          </cell>
          <cell r="F247">
            <v>1130.8599999999999</v>
          </cell>
          <cell r="G247">
            <v>0</v>
          </cell>
        </row>
        <row r="248">
          <cell r="A248" t="str">
            <v>Caja botonera de 20x10 cms</v>
          </cell>
          <cell r="B248" t="str">
            <v>Un</v>
          </cell>
          <cell r="C248">
            <v>1</v>
          </cell>
          <cell r="D248">
            <v>35900</v>
          </cell>
          <cell r="E248">
            <v>9.7000000000000003E-3</v>
          </cell>
          <cell r="F248">
            <v>36248.230000000003</v>
          </cell>
          <cell r="G248">
            <v>0</v>
          </cell>
        </row>
        <row r="249">
          <cell r="A249" t="str">
            <v>CAJA CON MEDIDOR CONEXIÓN DIRECTA SEGÚN NORMA</v>
          </cell>
          <cell r="B249" t="str">
            <v>GL</v>
          </cell>
          <cell r="C249">
            <v>0</v>
          </cell>
          <cell r="D249">
            <v>0</v>
          </cell>
          <cell r="E249">
            <v>9.7000000000000003E-3</v>
          </cell>
          <cell r="F249">
            <v>501000</v>
          </cell>
          <cell r="G249">
            <v>0</v>
          </cell>
        </row>
        <row r="250">
          <cell r="A250" t="str">
            <v>Caja de 30 x 50 para montaje de industrial</v>
          </cell>
          <cell r="B250" t="str">
            <v>Un</v>
          </cell>
          <cell r="C250">
            <v>1</v>
          </cell>
          <cell r="D250">
            <v>79235</v>
          </cell>
          <cell r="E250">
            <v>9.7000000000000003E-3</v>
          </cell>
          <cell r="F250">
            <v>80003.58</v>
          </cell>
          <cell r="G250">
            <v>0</v>
          </cell>
        </row>
        <row r="251">
          <cell r="A251" t="str">
            <v>Caja de Un medidor Agua</v>
          </cell>
          <cell r="B251" t="str">
            <v>Un</v>
          </cell>
          <cell r="C251">
            <v>1</v>
          </cell>
          <cell r="D251">
            <v>55450</v>
          </cell>
          <cell r="E251">
            <v>9.7000000000000003E-3</v>
          </cell>
          <cell r="F251">
            <v>55987.87</v>
          </cell>
          <cell r="G251">
            <v>0</v>
          </cell>
        </row>
        <row r="252">
          <cell r="A252" t="str">
            <v>Caja en mampostería</v>
          </cell>
          <cell r="B252" t="str">
            <v>Un</v>
          </cell>
          <cell r="C252">
            <v>1</v>
          </cell>
          <cell r="D252">
            <v>156900</v>
          </cell>
          <cell r="E252">
            <v>9.7000000000000003E-3</v>
          </cell>
          <cell r="F252">
            <v>158421.93</v>
          </cell>
          <cell r="G252">
            <v>0</v>
          </cell>
        </row>
        <row r="253">
          <cell r="A253" t="str">
            <v>Caja en mampostería de 1.00x1.00x1.00</v>
          </cell>
          <cell r="B253" t="str">
            <v>Un</v>
          </cell>
          <cell r="C253">
            <v>1</v>
          </cell>
          <cell r="D253">
            <v>280000</v>
          </cell>
          <cell r="E253">
            <v>9.7000000000000003E-3</v>
          </cell>
          <cell r="F253">
            <v>282716</v>
          </cell>
          <cell r="G253">
            <v>0</v>
          </cell>
        </row>
        <row r="254">
          <cell r="A254" t="str">
            <v>Caja en mampostería de 1.20x1.80x1.20</v>
          </cell>
          <cell r="B254" t="str">
            <v>Un</v>
          </cell>
          <cell r="C254">
            <v>1</v>
          </cell>
          <cell r="D254">
            <v>589600</v>
          </cell>
          <cell r="E254">
            <v>9.7000000000000003E-3</v>
          </cell>
          <cell r="F254">
            <v>595319.12</v>
          </cell>
          <cell r="G254">
            <v>0</v>
          </cell>
        </row>
        <row r="255">
          <cell r="A255" t="str">
            <v>Caja en mampostería de 30x30x30</v>
          </cell>
          <cell r="B255" t="str">
            <v>Un</v>
          </cell>
          <cell r="C255">
            <v>1</v>
          </cell>
          <cell r="D255">
            <v>65780</v>
          </cell>
          <cell r="E255">
            <v>9.7000000000000003E-3</v>
          </cell>
          <cell r="F255">
            <v>66418.070000000007</v>
          </cell>
          <cell r="G255">
            <v>0</v>
          </cell>
        </row>
        <row r="256">
          <cell r="A256" t="str">
            <v>Caja en mampostería de 40x40x60</v>
          </cell>
          <cell r="B256" t="str">
            <v>Un</v>
          </cell>
          <cell r="C256">
            <v>1</v>
          </cell>
          <cell r="D256">
            <v>157435</v>
          </cell>
          <cell r="E256">
            <v>9.7000000000000003E-3</v>
          </cell>
          <cell r="F256">
            <v>158962.12</v>
          </cell>
          <cell r="G256">
            <v>0</v>
          </cell>
        </row>
        <row r="257">
          <cell r="A257" t="str">
            <v>Caja en mampostería de 60x60x60</v>
          </cell>
          <cell r="B257" t="str">
            <v>Un</v>
          </cell>
          <cell r="C257">
            <v>1</v>
          </cell>
          <cell r="D257">
            <v>179745</v>
          </cell>
          <cell r="E257">
            <v>9.7000000000000003E-3</v>
          </cell>
          <cell r="F257">
            <v>181488.53</v>
          </cell>
          <cell r="G257">
            <v>0</v>
          </cell>
        </row>
        <row r="258">
          <cell r="A258" t="str">
            <v>Caja en mampostería de 60x60x80</v>
          </cell>
          <cell r="B258" t="str">
            <v>Un</v>
          </cell>
          <cell r="C258">
            <v>1</v>
          </cell>
          <cell r="D258">
            <v>180000</v>
          </cell>
          <cell r="E258">
            <v>9.7000000000000003E-3</v>
          </cell>
          <cell r="F258">
            <v>181746</v>
          </cell>
          <cell r="G258">
            <v>0</v>
          </cell>
        </row>
        <row r="259">
          <cell r="A259" t="str">
            <v>Caja en mampostería doble</v>
          </cell>
          <cell r="B259" t="str">
            <v>Un</v>
          </cell>
          <cell r="C259">
            <v>1</v>
          </cell>
          <cell r="D259">
            <v>415900</v>
          </cell>
          <cell r="E259">
            <v>9.7000000000000003E-3</v>
          </cell>
          <cell r="F259">
            <v>419934.23</v>
          </cell>
          <cell r="G259">
            <v>0</v>
          </cell>
        </row>
        <row r="260">
          <cell r="A260" t="str">
            <v>Caja en mampostería sencilla</v>
          </cell>
          <cell r="B260" t="str">
            <v>Un</v>
          </cell>
          <cell r="C260">
            <v>1</v>
          </cell>
          <cell r="D260">
            <v>205000</v>
          </cell>
          <cell r="E260">
            <v>9.7000000000000003E-3</v>
          </cell>
          <cell r="F260">
            <v>206988.5</v>
          </cell>
          <cell r="G260">
            <v>0</v>
          </cell>
        </row>
        <row r="261">
          <cell r="A261" t="str">
            <v>Caja en mampostería tipo A.P.</v>
          </cell>
          <cell r="B261" t="str">
            <v>Un</v>
          </cell>
          <cell r="C261">
            <v>1</v>
          </cell>
          <cell r="D261">
            <v>98600</v>
          </cell>
          <cell r="E261">
            <v>9.7000000000000003E-3</v>
          </cell>
          <cell r="F261">
            <v>99556.42</v>
          </cell>
          <cell r="G261">
            <v>0</v>
          </cell>
        </row>
        <row r="262">
          <cell r="A262" t="str">
            <v>CAJA GALVANIZADA 2400 + SUPLEMENTO</v>
          </cell>
          <cell r="B262" t="str">
            <v>UN</v>
          </cell>
          <cell r="C262">
            <v>0</v>
          </cell>
          <cell r="D262">
            <v>0</v>
          </cell>
          <cell r="E262">
            <v>9.7000000000000003E-3</v>
          </cell>
          <cell r="F262">
            <v>2100</v>
          </cell>
          <cell r="G262">
            <v>0</v>
          </cell>
        </row>
        <row r="263">
          <cell r="A263" t="str">
            <v>CAJA GALVANIZADA 5800</v>
          </cell>
          <cell r="B263" t="str">
            <v>UN</v>
          </cell>
          <cell r="C263">
            <v>0</v>
          </cell>
          <cell r="D263">
            <v>0</v>
          </cell>
          <cell r="E263">
            <v>9.7000000000000003E-3</v>
          </cell>
          <cell r="F263">
            <v>1200</v>
          </cell>
          <cell r="G263">
            <v>0</v>
          </cell>
        </row>
        <row r="264">
          <cell r="A264" t="str">
            <v>Caja octagonal</v>
          </cell>
          <cell r="B264" t="str">
            <v>Un</v>
          </cell>
          <cell r="C264">
            <v>1</v>
          </cell>
          <cell r="D264">
            <v>1120</v>
          </cell>
          <cell r="E264">
            <v>9.7000000000000003E-3</v>
          </cell>
          <cell r="F264">
            <v>1130.8599999999999</v>
          </cell>
          <cell r="G264">
            <v>0</v>
          </cell>
        </row>
        <row r="265">
          <cell r="A265" t="str">
            <v>Caja para 2 circuitos monofásica</v>
          </cell>
          <cell r="B265" t="str">
            <v>Un</v>
          </cell>
          <cell r="C265">
            <v>1</v>
          </cell>
          <cell r="D265">
            <v>11900</v>
          </cell>
          <cell r="E265">
            <v>9.7000000000000003E-3</v>
          </cell>
          <cell r="F265">
            <v>12015.43</v>
          </cell>
          <cell r="G265">
            <v>0</v>
          </cell>
        </row>
        <row r="266">
          <cell r="A266" t="str">
            <v>Caja para 3 circuitos monofásica</v>
          </cell>
          <cell r="B266" t="str">
            <v>Un</v>
          </cell>
          <cell r="C266">
            <v>1</v>
          </cell>
          <cell r="D266">
            <v>52300</v>
          </cell>
          <cell r="E266">
            <v>9.7000000000000003E-3</v>
          </cell>
          <cell r="F266">
            <v>52807.31</v>
          </cell>
          <cell r="G266">
            <v>0</v>
          </cell>
        </row>
        <row r="267">
          <cell r="A267" t="str">
            <v>Caja para 4 circuitos monofásica</v>
          </cell>
          <cell r="B267" t="str">
            <v>Un</v>
          </cell>
          <cell r="C267">
            <v>1</v>
          </cell>
          <cell r="D267">
            <v>17900</v>
          </cell>
          <cell r="E267">
            <v>9.7000000000000003E-3</v>
          </cell>
          <cell r="F267">
            <v>18073.63</v>
          </cell>
          <cell r="G267">
            <v>0</v>
          </cell>
        </row>
        <row r="268">
          <cell r="A268" t="str">
            <v>Caja para 6 circuitos monofásica</v>
          </cell>
          <cell r="B268" t="str">
            <v>Un</v>
          </cell>
          <cell r="C268">
            <v>1</v>
          </cell>
          <cell r="D268">
            <v>83100</v>
          </cell>
          <cell r="E268">
            <v>9.7000000000000003E-3</v>
          </cell>
          <cell r="F268">
            <v>83906.07</v>
          </cell>
          <cell r="G268">
            <v>0</v>
          </cell>
        </row>
        <row r="269">
          <cell r="A269" t="str">
            <v>Caja para 9 circuitos bifásica</v>
          </cell>
          <cell r="B269" t="str">
            <v>Un</v>
          </cell>
          <cell r="C269">
            <v>1</v>
          </cell>
          <cell r="D269">
            <v>102000</v>
          </cell>
          <cell r="E269">
            <v>9.7000000000000003E-3</v>
          </cell>
          <cell r="F269">
            <v>102989.4</v>
          </cell>
          <cell r="G269">
            <v>0</v>
          </cell>
        </row>
        <row r="270">
          <cell r="A270" t="str">
            <v>Caja para contador energia</v>
          </cell>
          <cell r="B270" t="str">
            <v>Un</v>
          </cell>
          <cell r="C270">
            <v>1</v>
          </cell>
          <cell r="D270">
            <v>256000</v>
          </cell>
          <cell r="E270">
            <v>9.7000000000000003E-3</v>
          </cell>
          <cell r="F270">
            <v>258483.20000000001</v>
          </cell>
          <cell r="G270">
            <v>0</v>
          </cell>
        </row>
        <row r="271">
          <cell r="A271" t="str">
            <v>Caja para contador medición indirecta</v>
          </cell>
          <cell r="B271" t="str">
            <v>Un</v>
          </cell>
          <cell r="C271">
            <v>1</v>
          </cell>
          <cell r="D271">
            <v>1868300</v>
          </cell>
          <cell r="E271">
            <v>9.7000000000000003E-3</v>
          </cell>
          <cell r="F271">
            <v>1886422.51</v>
          </cell>
          <cell r="G271">
            <v>0</v>
          </cell>
        </row>
        <row r="272">
          <cell r="A272" t="str">
            <v>Caja para strip de 20x20</v>
          </cell>
          <cell r="B272" t="str">
            <v>Un</v>
          </cell>
          <cell r="C272">
            <v>1</v>
          </cell>
          <cell r="D272">
            <v>52095</v>
          </cell>
          <cell r="E272">
            <v>9.7000000000000003E-3</v>
          </cell>
          <cell r="F272">
            <v>52600.32</v>
          </cell>
          <cell r="G272">
            <v>0</v>
          </cell>
        </row>
        <row r="273">
          <cell r="A273" t="str">
            <v>Caja para tres circuitos</v>
          </cell>
          <cell r="B273" t="str">
            <v>Un</v>
          </cell>
          <cell r="C273">
            <v>1</v>
          </cell>
          <cell r="D273">
            <v>45900</v>
          </cell>
          <cell r="E273">
            <v>9.7000000000000003E-3</v>
          </cell>
          <cell r="F273">
            <v>46345.23</v>
          </cell>
          <cell r="G273">
            <v>0</v>
          </cell>
        </row>
        <row r="274">
          <cell r="A274" t="str">
            <v>CAJA PVC 10*10 D.F.  P</v>
          </cell>
          <cell r="B274" t="str">
            <v>UN</v>
          </cell>
          <cell r="C274">
            <v>0</v>
          </cell>
          <cell r="D274">
            <v>0</v>
          </cell>
          <cell r="E274">
            <v>9.7000000000000003E-3</v>
          </cell>
          <cell r="F274">
            <v>2200</v>
          </cell>
          <cell r="G274">
            <v>0</v>
          </cell>
        </row>
        <row r="275">
          <cell r="A275" t="str">
            <v>CAJA PVC 5800  p</v>
          </cell>
          <cell r="B275" t="str">
            <v>UN</v>
          </cell>
          <cell r="C275">
            <v>0</v>
          </cell>
          <cell r="D275">
            <v>0</v>
          </cell>
          <cell r="E275">
            <v>9.7000000000000003E-3</v>
          </cell>
          <cell r="F275">
            <v>1200</v>
          </cell>
          <cell r="G275">
            <v>0</v>
          </cell>
        </row>
        <row r="276">
          <cell r="A276" t="str">
            <v>Caja tapa registro europa de 15 x 15 blanca</v>
          </cell>
          <cell r="B276" t="str">
            <v>Un</v>
          </cell>
          <cell r="C276">
            <v>1</v>
          </cell>
          <cell r="D276">
            <v>5900</v>
          </cell>
          <cell r="E276">
            <v>9.7000000000000003E-3</v>
          </cell>
          <cell r="F276">
            <v>5957.23</v>
          </cell>
          <cell r="G276">
            <v>0</v>
          </cell>
        </row>
        <row r="277">
          <cell r="A277" t="str">
            <v>cajas de paso de 20x20x15</v>
          </cell>
          <cell r="B277" t="str">
            <v>UN</v>
          </cell>
          <cell r="C277">
            <v>0</v>
          </cell>
          <cell r="D277">
            <v>0</v>
          </cell>
          <cell r="E277">
            <v>9.7000000000000003E-3</v>
          </cell>
          <cell r="F277">
            <v>46300</v>
          </cell>
          <cell r="G277">
            <v>0</v>
          </cell>
        </row>
        <row r="278">
          <cell r="A278" t="str">
            <v>cajas de paso de 30x30x15</v>
          </cell>
          <cell r="B278" t="str">
            <v>UN</v>
          </cell>
          <cell r="C278">
            <v>0</v>
          </cell>
          <cell r="D278">
            <v>0</v>
          </cell>
          <cell r="E278">
            <v>9.7000000000000003E-3</v>
          </cell>
          <cell r="F278">
            <v>52300</v>
          </cell>
          <cell r="G278">
            <v>0</v>
          </cell>
        </row>
        <row r="279">
          <cell r="A279" t="str">
            <v>Calado en concreto prefabricado de 0,40 x 0,40 x 0,20 mts (según diseño arquitectónico)</v>
          </cell>
          <cell r="B279" t="str">
            <v>Un</v>
          </cell>
          <cell r="C279">
            <v>1</v>
          </cell>
          <cell r="D279">
            <v>18000</v>
          </cell>
          <cell r="E279">
            <v>9.7000000000000003E-3</v>
          </cell>
          <cell r="F279">
            <v>18174.599999999999</v>
          </cell>
          <cell r="G279">
            <v>0</v>
          </cell>
        </row>
        <row r="280">
          <cell r="A280" t="str">
            <v>Campana 2x32 W</v>
          </cell>
          <cell r="B280" t="str">
            <v>Un</v>
          </cell>
          <cell r="C280">
            <v>1</v>
          </cell>
          <cell r="D280">
            <v>82000</v>
          </cell>
          <cell r="E280">
            <v>9.7000000000000003E-3</v>
          </cell>
          <cell r="F280">
            <v>82795.399999999994</v>
          </cell>
          <cell r="G280">
            <v>0</v>
          </cell>
        </row>
        <row r="281">
          <cell r="A281" t="str">
            <v>Canal 4" x 1" Cal 26</v>
          </cell>
          <cell r="B281" t="str">
            <v>ml</v>
          </cell>
          <cell r="C281">
            <v>1</v>
          </cell>
          <cell r="D281">
            <v>6188</v>
          </cell>
          <cell r="E281">
            <v>9.7000000000000003E-3</v>
          </cell>
          <cell r="F281">
            <v>6248.02</v>
          </cell>
          <cell r="G281" t="str">
            <v>Dry Wall</v>
          </cell>
        </row>
        <row r="282">
          <cell r="A282" t="str">
            <v>Canal PVC  Tipo Amazonas</v>
          </cell>
          <cell r="B282" t="str">
            <v>m</v>
          </cell>
          <cell r="C282">
            <v>1</v>
          </cell>
          <cell r="D282">
            <v>23665</v>
          </cell>
          <cell r="E282">
            <v>9.7000000000000003E-3</v>
          </cell>
          <cell r="F282">
            <v>23894.55</v>
          </cell>
          <cell r="G282">
            <v>0</v>
          </cell>
        </row>
        <row r="283">
          <cell r="A283" t="str">
            <v>Canal Raingo Blanco</v>
          </cell>
          <cell r="B283" t="str">
            <v>m</v>
          </cell>
          <cell r="C283">
            <v>1</v>
          </cell>
          <cell r="D283">
            <v>13487.333333333334</v>
          </cell>
          <cell r="E283">
            <v>9.7000000000000003E-3</v>
          </cell>
          <cell r="F283">
            <v>13618.16</v>
          </cell>
          <cell r="G283" t="str">
            <v>Tramos de 3mts</v>
          </cell>
        </row>
        <row r="284">
          <cell r="A284" t="str">
            <v>Canaleta .8  L=2.40</v>
          </cell>
          <cell r="B284" t="str">
            <v>Un</v>
          </cell>
          <cell r="C284">
            <v>1</v>
          </cell>
          <cell r="D284">
            <v>9744.0000000000018</v>
          </cell>
          <cell r="E284">
            <v>9.7000000000000003E-3</v>
          </cell>
          <cell r="F284">
            <v>9838.52</v>
          </cell>
          <cell r="G284">
            <v>0</v>
          </cell>
        </row>
        <row r="285">
          <cell r="A285" t="str">
            <v>Canaleta Metal C/Divis.10 x 4</v>
          </cell>
          <cell r="B285" t="str">
            <v>Un</v>
          </cell>
          <cell r="C285">
            <v>1</v>
          </cell>
          <cell r="D285">
            <v>21400</v>
          </cell>
          <cell r="E285">
            <v>9.7000000000000003E-3</v>
          </cell>
          <cell r="F285">
            <v>21607.58</v>
          </cell>
          <cell r="G285">
            <v>0</v>
          </cell>
        </row>
        <row r="286">
          <cell r="A286" t="str">
            <v>Canastilla</v>
          </cell>
          <cell r="B286" t="str">
            <v>Un</v>
          </cell>
          <cell r="C286">
            <v>1</v>
          </cell>
          <cell r="D286">
            <v>15900</v>
          </cell>
          <cell r="E286">
            <v>9.7000000000000003E-3</v>
          </cell>
          <cell r="F286">
            <v>16054.23</v>
          </cell>
          <cell r="G286">
            <v>0</v>
          </cell>
        </row>
        <row r="287">
          <cell r="A287" t="str">
            <v>Canastilla 2</v>
          </cell>
          <cell r="B287" t="str">
            <v>Un</v>
          </cell>
          <cell r="C287">
            <v>1</v>
          </cell>
          <cell r="D287">
            <v>86500</v>
          </cell>
          <cell r="E287">
            <v>9.7000000000000003E-3</v>
          </cell>
          <cell r="F287">
            <v>87339.05</v>
          </cell>
          <cell r="G287">
            <v>0</v>
          </cell>
        </row>
        <row r="288">
          <cell r="A288" t="str">
            <v>CANECA M-121</v>
          </cell>
          <cell r="B288" t="str">
            <v>Un</v>
          </cell>
          <cell r="C288">
            <v>1</v>
          </cell>
          <cell r="D288">
            <v>800000</v>
          </cell>
          <cell r="E288">
            <v>9.7000000000000003E-3</v>
          </cell>
          <cell r="F288">
            <v>807760</v>
          </cell>
          <cell r="G288">
            <v>0</v>
          </cell>
        </row>
        <row r="289">
          <cell r="A289" t="str">
            <v>Capacete 1"</v>
          </cell>
          <cell r="B289" t="str">
            <v>Un</v>
          </cell>
          <cell r="C289">
            <v>1</v>
          </cell>
          <cell r="D289">
            <v>3250</v>
          </cell>
          <cell r="E289">
            <v>9.7000000000000003E-3</v>
          </cell>
          <cell r="F289">
            <v>3281.53</v>
          </cell>
          <cell r="G289">
            <v>0</v>
          </cell>
        </row>
        <row r="290">
          <cell r="A290" t="str">
            <v>Capacete 1-1/2"</v>
          </cell>
          <cell r="B290" t="str">
            <v>Un</v>
          </cell>
          <cell r="C290">
            <v>1</v>
          </cell>
          <cell r="D290">
            <v>8990</v>
          </cell>
          <cell r="E290">
            <v>9.7000000000000003E-3</v>
          </cell>
          <cell r="F290">
            <v>9077.2000000000007</v>
          </cell>
          <cell r="G290">
            <v>0</v>
          </cell>
        </row>
        <row r="291">
          <cell r="A291" t="str">
            <v>Capacete 3/4"</v>
          </cell>
          <cell r="B291" t="str">
            <v>Un</v>
          </cell>
          <cell r="C291">
            <v>1</v>
          </cell>
          <cell r="D291">
            <v>1980</v>
          </cell>
          <cell r="E291">
            <v>9.7000000000000003E-3</v>
          </cell>
          <cell r="F291">
            <v>1999.21</v>
          </cell>
          <cell r="G291">
            <v>0</v>
          </cell>
        </row>
        <row r="292">
          <cell r="A292" t="str">
            <v>Capacete de 1 1/2"</v>
          </cell>
          <cell r="B292" t="str">
            <v>Un</v>
          </cell>
          <cell r="C292">
            <v>0</v>
          </cell>
          <cell r="D292">
            <v>3600</v>
          </cell>
          <cell r="E292">
            <v>9.7000000000000003E-3</v>
          </cell>
          <cell r="F292">
            <v>3634.92</v>
          </cell>
          <cell r="G292">
            <v>0</v>
          </cell>
        </row>
        <row r="293">
          <cell r="A293" t="str">
            <v>Capacete de 1 1/4"</v>
          </cell>
          <cell r="B293" t="str">
            <v>Un</v>
          </cell>
          <cell r="C293">
            <v>1</v>
          </cell>
          <cell r="D293">
            <v>3100</v>
          </cell>
          <cell r="E293">
            <v>9.7000000000000003E-3</v>
          </cell>
          <cell r="F293">
            <v>3130.07</v>
          </cell>
          <cell r="G293">
            <v>0</v>
          </cell>
        </row>
        <row r="294">
          <cell r="A294" t="str">
            <v>Cargador batería</v>
          </cell>
          <cell r="B294" t="str">
            <v>Un</v>
          </cell>
          <cell r="C294">
            <v>1</v>
          </cell>
          <cell r="D294">
            <v>160000</v>
          </cell>
          <cell r="E294">
            <v>9.7000000000000003E-3</v>
          </cell>
          <cell r="F294">
            <v>161552</v>
          </cell>
          <cell r="G294">
            <v>0</v>
          </cell>
        </row>
        <row r="295">
          <cell r="A295" t="str">
            <v>Caseton de E = 0,52 m</v>
          </cell>
          <cell r="B295" t="str">
            <v>m2</v>
          </cell>
          <cell r="C295">
            <v>1</v>
          </cell>
          <cell r="D295">
            <v>23000</v>
          </cell>
          <cell r="E295">
            <v>9.7000000000000003E-3</v>
          </cell>
          <cell r="F295">
            <v>23223.1</v>
          </cell>
          <cell r="G295">
            <v>0</v>
          </cell>
        </row>
        <row r="296">
          <cell r="A296" t="str">
            <v>Caseton de E = 0.40 m</v>
          </cell>
          <cell r="B296" t="str">
            <v>m2</v>
          </cell>
          <cell r="C296">
            <v>1</v>
          </cell>
          <cell r="D296">
            <v>21500</v>
          </cell>
          <cell r="E296">
            <v>9.7000000000000003E-3</v>
          </cell>
          <cell r="F296">
            <v>21708.55</v>
          </cell>
          <cell r="G296">
            <v>0</v>
          </cell>
        </row>
        <row r="297">
          <cell r="A297" t="str">
            <v>Caseton de E = 0.42 m</v>
          </cell>
          <cell r="B297" t="str">
            <v>m2</v>
          </cell>
          <cell r="C297">
            <v>1</v>
          </cell>
          <cell r="D297">
            <v>22500</v>
          </cell>
          <cell r="E297">
            <v>9.7000000000000003E-3</v>
          </cell>
          <cell r="F297">
            <v>22718.25</v>
          </cell>
          <cell r="G297">
            <v>0</v>
          </cell>
        </row>
        <row r="298">
          <cell r="A298" t="str">
            <v>Celda protección trafo seco 225 KVA</v>
          </cell>
          <cell r="B298" t="str">
            <v>Un</v>
          </cell>
          <cell r="C298">
            <v>1</v>
          </cell>
          <cell r="D298">
            <v>8950000</v>
          </cell>
          <cell r="E298">
            <v>9.7000000000000003E-3</v>
          </cell>
          <cell r="F298">
            <v>9036815</v>
          </cell>
          <cell r="G298">
            <v>0</v>
          </cell>
        </row>
        <row r="299">
          <cell r="A299" t="str">
            <v>Celda trafo seco 225 KVA</v>
          </cell>
          <cell r="B299" t="str">
            <v>Un</v>
          </cell>
          <cell r="C299">
            <v>1</v>
          </cell>
          <cell r="D299">
            <v>4125000</v>
          </cell>
          <cell r="E299">
            <v>9.7000000000000003E-3</v>
          </cell>
          <cell r="F299">
            <v>4165012.5</v>
          </cell>
          <cell r="G299">
            <v>0</v>
          </cell>
        </row>
        <row r="300">
          <cell r="A300" t="str">
            <v xml:space="preserve">Cemento blanco </v>
          </cell>
          <cell r="B300" t="str">
            <v>Kg</v>
          </cell>
          <cell r="C300">
            <v>1</v>
          </cell>
          <cell r="D300">
            <v>1392</v>
          </cell>
          <cell r="E300">
            <v>9.7000000000000003E-3</v>
          </cell>
          <cell r="F300">
            <v>1405.5</v>
          </cell>
          <cell r="G300">
            <v>0</v>
          </cell>
        </row>
        <row r="301">
          <cell r="A301" t="str">
            <v xml:space="preserve">Cemento gris </v>
          </cell>
          <cell r="B301" t="str">
            <v>Kg</v>
          </cell>
          <cell r="C301">
            <v>1</v>
          </cell>
          <cell r="D301">
            <v>530</v>
          </cell>
          <cell r="E301">
            <v>9.7000000000000003E-3</v>
          </cell>
          <cell r="F301">
            <v>535.14</v>
          </cell>
          <cell r="G301">
            <v>0</v>
          </cell>
        </row>
        <row r="302">
          <cell r="A302" t="str">
            <v>Cerco ordinario 3M</v>
          </cell>
          <cell r="B302" t="str">
            <v>m</v>
          </cell>
          <cell r="C302">
            <v>1</v>
          </cell>
          <cell r="D302">
            <v>3200</v>
          </cell>
          <cell r="E302">
            <v>9.7000000000000003E-3</v>
          </cell>
          <cell r="F302">
            <v>3231.04</v>
          </cell>
          <cell r="G302">
            <v>0</v>
          </cell>
        </row>
        <row r="303">
          <cell r="A303" t="str">
            <v>Cerradura de alcoba en poma metálica</v>
          </cell>
          <cell r="B303" t="str">
            <v>Un</v>
          </cell>
          <cell r="C303">
            <v>1</v>
          </cell>
          <cell r="D303">
            <v>40550</v>
          </cell>
          <cell r="E303">
            <v>9.7000000000000003E-3</v>
          </cell>
          <cell r="F303">
            <v>40943.339999999997</v>
          </cell>
          <cell r="G303">
            <v>0</v>
          </cell>
        </row>
        <row r="304">
          <cell r="A304" t="str">
            <v>Cerradura Gato doble cerrojo/210400</v>
          </cell>
          <cell r="B304" t="str">
            <v>Un</v>
          </cell>
          <cell r="C304">
            <v>1</v>
          </cell>
          <cell r="D304">
            <v>34200</v>
          </cell>
          <cell r="E304">
            <v>9.7000000000000003E-3</v>
          </cell>
          <cell r="F304">
            <v>34531.74</v>
          </cell>
          <cell r="G304">
            <v>0</v>
          </cell>
        </row>
        <row r="305">
          <cell r="A305" t="str">
            <v>Cerradura Inafer C-998 Madera</v>
          </cell>
          <cell r="B305" t="str">
            <v>Un</v>
          </cell>
          <cell r="C305">
            <v>1</v>
          </cell>
          <cell r="D305">
            <v>30900</v>
          </cell>
          <cell r="E305">
            <v>9.7000000000000003E-3</v>
          </cell>
          <cell r="F305">
            <v>31199.73</v>
          </cell>
          <cell r="G305">
            <v>0</v>
          </cell>
        </row>
        <row r="306">
          <cell r="A306" t="str">
            <v>Cerradura puerta discapacitados 63 AA - F30 B A &amp; A</v>
          </cell>
          <cell r="B306" t="str">
            <v>Un</v>
          </cell>
          <cell r="C306">
            <v>1</v>
          </cell>
          <cell r="D306">
            <v>100000</v>
          </cell>
          <cell r="E306">
            <v>9.7000000000000003E-3</v>
          </cell>
          <cell r="F306">
            <v>100970</v>
          </cell>
          <cell r="G306">
            <v>0</v>
          </cell>
        </row>
        <row r="307">
          <cell r="A307" t="str">
            <v>Cerradura Schlage Ref A30D - terraza, Georgia</v>
          </cell>
          <cell r="B307" t="str">
            <v>Un</v>
          </cell>
          <cell r="C307">
            <v>1</v>
          </cell>
          <cell r="D307">
            <v>28200</v>
          </cell>
          <cell r="E307">
            <v>9.7000000000000003E-3</v>
          </cell>
          <cell r="F307">
            <v>28473.54</v>
          </cell>
          <cell r="G307">
            <v>0</v>
          </cell>
        </row>
        <row r="308">
          <cell r="A308" t="str">
            <v>Cerradura Schlage Ref B362 Doble cilindro</v>
          </cell>
          <cell r="B308" t="str">
            <v>Un</v>
          </cell>
          <cell r="C308">
            <v>1</v>
          </cell>
          <cell r="D308">
            <v>55900</v>
          </cell>
          <cell r="E308">
            <v>9.7000000000000003E-3</v>
          </cell>
          <cell r="F308">
            <v>56442.23</v>
          </cell>
          <cell r="G308">
            <v>0</v>
          </cell>
        </row>
        <row r="309">
          <cell r="A309" t="str">
            <v xml:space="preserve">Cerradura Schlage, cilindrica de manija Jupiter cromada mate Ref. </v>
          </cell>
          <cell r="B309" t="str">
            <v>Un</v>
          </cell>
          <cell r="C309">
            <v>1</v>
          </cell>
          <cell r="D309">
            <v>57900</v>
          </cell>
          <cell r="E309">
            <v>9.7000000000000003E-3</v>
          </cell>
          <cell r="F309">
            <v>58461.63</v>
          </cell>
          <cell r="G309">
            <v>0</v>
          </cell>
        </row>
        <row r="310">
          <cell r="A310" t="str">
            <v>Cerradura YALE 170 1/4</v>
          </cell>
          <cell r="B310" t="str">
            <v>Un</v>
          </cell>
          <cell r="C310">
            <v>1</v>
          </cell>
          <cell r="D310">
            <v>41850</v>
          </cell>
          <cell r="E310">
            <v>9.7000000000000003E-3</v>
          </cell>
          <cell r="F310">
            <v>42255.95</v>
          </cell>
          <cell r="G310">
            <v>0</v>
          </cell>
        </row>
        <row r="311">
          <cell r="A311" t="str">
            <v>CERRADURA YALE 987 SOBREPONER</v>
          </cell>
          <cell r="B311" t="str">
            <v>UN</v>
          </cell>
          <cell r="C311">
            <v>0</v>
          </cell>
          <cell r="D311">
            <v>72900</v>
          </cell>
          <cell r="E311">
            <v>9.7000000000000003E-3</v>
          </cell>
          <cell r="F311">
            <v>73607.13</v>
          </cell>
          <cell r="G311">
            <v>0</v>
          </cell>
        </row>
        <row r="312">
          <cell r="A312" t="str">
            <v>Cerramiento lateral con estructura en perfil tubular estructural H.R. cuadrado de 60mm x 60mm calibre 12. para soportar lámina acrílica de 10mm del alta resistencia a impactos. Incluye pisavidrio, acrílico e instalación según diseño.</v>
          </cell>
          <cell r="B312" t="str">
            <v>m2</v>
          </cell>
          <cell r="C312">
            <v>1</v>
          </cell>
          <cell r="D312">
            <v>336522.62</v>
          </cell>
          <cell r="E312">
            <v>9.7000000000000003E-3</v>
          </cell>
          <cell r="F312">
            <v>339786.89</v>
          </cell>
          <cell r="G312">
            <v>0</v>
          </cell>
        </row>
        <row r="313">
          <cell r="A313" t="str">
            <v xml:space="preserve">Cerrojo yale doble llave multipUnto </v>
          </cell>
          <cell r="B313" t="str">
            <v>Un</v>
          </cell>
          <cell r="C313">
            <v>1</v>
          </cell>
          <cell r="D313">
            <v>69900</v>
          </cell>
          <cell r="E313">
            <v>9.7000000000000003E-3</v>
          </cell>
          <cell r="F313">
            <v>70578.03</v>
          </cell>
          <cell r="G313">
            <v>0</v>
          </cell>
        </row>
        <row r="314">
          <cell r="A314" t="str">
            <v>CERTIFICACION CAT 6A</v>
          </cell>
          <cell r="B314" t="str">
            <v>UN</v>
          </cell>
          <cell r="C314">
            <v>0</v>
          </cell>
          <cell r="D314">
            <v>0</v>
          </cell>
          <cell r="E314">
            <v>9.7000000000000003E-3</v>
          </cell>
          <cell r="F314">
            <v>4500</v>
          </cell>
          <cell r="G314">
            <v>0</v>
          </cell>
        </row>
        <row r="315">
          <cell r="A315" t="str">
            <v>Certificación punto lógico categoría 6</v>
          </cell>
          <cell r="B315" t="str">
            <v>Un</v>
          </cell>
          <cell r="C315">
            <v>1</v>
          </cell>
          <cell r="D315">
            <v>6530</v>
          </cell>
          <cell r="E315">
            <v>9.7000000000000003E-3</v>
          </cell>
          <cell r="F315">
            <v>6593.34</v>
          </cell>
          <cell r="G315">
            <v>0</v>
          </cell>
        </row>
        <row r="316">
          <cell r="A316" t="str">
            <v>Certificación punto lógico categoría 6A</v>
          </cell>
          <cell r="B316" t="str">
            <v>Un</v>
          </cell>
          <cell r="C316">
            <v>1</v>
          </cell>
          <cell r="D316">
            <v>8200</v>
          </cell>
          <cell r="E316">
            <v>9.7000000000000003E-3</v>
          </cell>
          <cell r="F316">
            <v>8279.5400000000009</v>
          </cell>
          <cell r="G316">
            <v>0</v>
          </cell>
        </row>
        <row r="317">
          <cell r="A317" t="str">
            <v>Cesped - especie nativa</v>
          </cell>
          <cell r="B317" t="str">
            <v>m2</v>
          </cell>
          <cell r="C317">
            <v>1</v>
          </cell>
          <cell r="D317">
            <v>6200</v>
          </cell>
          <cell r="E317">
            <v>9.7000000000000003E-3</v>
          </cell>
          <cell r="F317">
            <v>6260.14</v>
          </cell>
          <cell r="G317">
            <v>0</v>
          </cell>
        </row>
        <row r="318">
          <cell r="A318" t="str">
            <v xml:space="preserve">Chazo p/tornillo </v>
          </cell>
          <cell r="B318" t="str">
            <v>Un</v>
          </cell>
          <cell r="C318">
            <v>1</v>
          </cell>
          <cell r="D318">
            <v>80</v>
          </cell>
          <cell r="E318">
            <v>9.7000000000000003E-3</v>
          </cell>
          <cell r="F318">
            <v>80.78</v>
          </cell>
          <cell r="G318">
            <v>0</v>
          </cell>
        </row>
        <row r="319">
          <cell r="A319" t="str">
            <v>Cheque cortina sello metálico HICC 3"</v>
          </cell>
          <cell r="B319" t="str">
            <v>Un</v>
          </cell>
          <cell r="C319">
            <v>1</v>
          </cell>
          <cell r="D319">
            <v>562484</v>
          </cell>
          <cell r="E319">
            <v>9.7000000000000003E-3</v>
          </cell>
          <cell r="F319">
            <v>567940.09</v>
          </cell>
          <cell r="G319">
            <v>0</v>
          </cell>
        </row>
        <row r="320">
          <cell r="A320" t="str">
            <v>Cheque cortina sello metálico HICC 4"</v>
          </cell>
          <cell r="B320" t="str">
            <v>Un</v>
          </cell>
          <cell r="C320">
            <v>1</v>
          </cell>
          <cell r="D320">
            <v>1070100</v>
          </cell>
          <cell r="E320">
            <v>9.7000000000000003E-3</v>
          </cell>
          <cell r="F320">
            <v>1080479.97</v>
          </cell>
          <cell r="G320">
            <v>0</v>
          </cell>
        </row>
        <row r="321">
          <cell r="A321" t="str">
            <v>Cheque red white roscado  3/4"; incluye accesorios</v>
          </cell>
          <cell r="B321" t="str">
            <v>Un</v>
          </cell>
          <cell r="C321">
            <v>1</v>
          </cell>
          <cell r="D321">
            <v>38280</v>
          </cell>
          <cell r="E321">
            <v>9.7000000000000003E-3</v>
          </cell>
          <cell r="F321">
            <v>38651.32</v>
          </cell>
          <cell r="G321">
            <v>0</v>
          </cell>
        </row>
        <row r="322">
          <cell r="A322" t="str">
            <v>Cheque red white roscado de   1/2"; incluye accesorios</v>
          </cell>
          <cell r="B322" t="str">
            <v>Un</v>
          </cell>
          <cell r="C322">
            <v>1</v>
          </cell>
          <cell r="D322">
            <v>27550</v>
          </cell>
          <cell r="E322">
            <v>9.7000000000000003E-3</v>
          </cell>
          <cell r="F322">
            <v>27817.24</v>
          </cell>
          <cell r="G322">
            <v>0</v>
          </cell>
        </row>
        <row r="323">
          <cell r="A323" t="str">
            <v>Cheque red white roscado de 1"; incluye accesorios</v>
          </cell>
          <cell r="B323" t="str">
            <v>Un</v>
          </cell>
          <cell r="C323">
            <v>1</v>
          </cell>
          <cell r="D323">
            <v>54520</v>
          </cell>
          <cell r="E323">
            <v>9.7000000000000003E-3</v>
          </cell>
          <cell r="F323">
            <v>55048.84</v>
          </cell>
          <cell r="G323">
            <v>0</v>
          </cell>
        </row>
        <row r="324">
          <cell r="A324" t="str">
            <v>Cinta aislante</v>
          </cell>
          <cell r="B324" t="str">
            <v>Un</v>
          </cell>
          <cell r="C324">
            <v>1</v>
          </cell>
          <cell r="D324">
            <v>3150</v>
          </cell>
          <cell r="E324">
            <v>9.7000000000000003E-3</v>
          </cell>
          <cell r="F324">
            <v>3180.56</v>
          </cell>
          <cell r="G324">
            <v>0</v>
          </cell>
        </row>
        <row r="325">
          <cell r="A325" t="str">
            <v>CINTA AISLANTE p</v>
          </cell>
          <cell r="B325" t="str">
            <v>UN</v>
          </cell>
          <cell r="C325">
            <v>0</v>
          </cell>
          <cell r="D325">
            <v>0</v>
          </cell>
          <cell r="E325">
            <v>9.7000000000000003E-3</v>
          </cell>
          <cell r="F325">
            <v>8500</v>
          </cell>
          <cell r="G325">
            <v>0</v>
          </cell>
        </row>
        <row r="326">
          <cell r="A326" t="str">
            <v>Cinta Band it</v>
          </cell>
          <cell r="B326" t="str">
            <v xml:space="preserve">Un </v>
          </cell>
          <cell r="C326">
            <v>1</v>
          </cell>
          <cell r="D326">
            <v>15000</v>
          </cell>
          <cell r="E326">
            <v>9.7000000000000003E-3</v>
          </cell>
          <cell r="F326">
            <v>15145.5</v>
          </cell>
          <cell r="G326">
            <v>0</v>
          </cell>
        </row>
        <row r="327">
          <cell r="A327" t="str">
            <v xml:space="preserve">Cinta de Papel supercinta 250 </v>
          </cell>
          <cell r="B327" t="str">
            <v>Un</v>
          </cell>
          <cell r="C327">
            <v>1</v>
          </cell>
          <cell r="D327">
            <v>8120</v>
          </cell>
          <cell r="E327">
            <v>9.7000000000000003E-3</v>
          </cell>
          <cell r="F327">
            <v>8198.76</v>
          </cell>
          <cell r="G327" t="str">
            <v>Dry Wall</v>
          </cell>
        </row>
        <row r="328">
          <cell r="A328" t="str">
            <v>Cinta especial</v>
          </cell>
          <cell r="B328" t="str">
            <v>Un</v>
          </cell>
          <cell r="C328">
            <v>1</v>
          </cell>
          <cell r="D328">
            <v>6500</v>
          </cell>
          <cell r="E328">
            <v>9.7000000000000003E-3</v>
          </cell>
          <cell r="F328">
            <v>6563.05</v>
          </cell>
          <cell r="G328">
            <v>0</v>
          </cell>
        </row>
        <row r="329">
          <cell r="A329" t="str">
            <v>Cinta peligro</v>
          </cell>
          <cell r="B329" t="str">
            <v>m</v>
          </cell>
          <cell r="C329">
            <v>1</v>
          </cell>
          <cell r="D329">
            <v>158</v>
          </cell>
          <cell r="E329">
            <v>9.7000000000000003E-3</v>
          </cell>
          <cell r="F329">
            <v>159.53</v>
          </cell>
          <cell r="G329">
            <v>0</v>
          </cell>
        </row>
        <row r="330">
          <cell r="A330" t="str">
            <v xml:space="preserve">Cinta Teflón </v>
          </cell>
          <cell r="B330" t="str">
            <v>Un</v>
          </cell>
          <cell r="C330">
            <v>1</v>
          </cell>
          <cell r="D330">
            <v>600</v>
          </cell>
          <cell r="E330">
            <v>9.7000000000000003E-3</v>
          </cell>
          <cell r="F330">
            <v>605.82000000000005</v>
          </cell>
          <cell r="G330">
            <v>0</v>
          </cell>
        </row>
        <row r="331">
          <cell r="A331" t="str">
            <v>Clavija de caucho (aérea) con polo</v>
          </cell>
          <cell r="B331" t="str">
            <v>Un</v>
          </cell>
          <cell r="C331">
            <v>1</v>
          </cell>
          <cell r="D331">
            <v>1560</v>
          </cell>
          <cell r="E331">
            <v>9.7000000000000003E-3</v>
          </cell>
          <cell r="F331">
            <v>1575.13</v>
          </cell>
          <cell r="G331">
            <v>0</v>
          </cell>
        </row>
        <row r="332">
          <cell r="A332" t="str">
            <v>Clavija de caucho 3 polos aérea</v>
          </cell>
          <cell r="B332" t="str">
            <v>Un</v>
          </cell>
          <cell r="C332">
            <v>1</v>
          </cell>
          <cell r="D332">
            <v>4200</v>
          </cell>
          <cell r="E332">
            <v>9.7000000000000003E-3</v>
          </cell>
          <cell r="F332">
            <v>4240.74</v>
          </cell>
          <cell r="G332">
            <v>0</v>
          </cell>
        </row>
        <row r="333">
          <cell r="A333" t="str">
            <v>CLORO DESINFECTANTE</v>
          </cell>
          <cell r="B333" t="str">
            <v>Un</v>
          </cell>
          <cell r="C333">
            <v>1</v>
          </cell>
          <cell r="D333">
            <v>12500</v>
          </cell>
          <cell r="E333">
            <v>9.7000000000000003E-3</v>
          </cell>
          <cell r="F333">
            <v>12621.25</v>
          </cell>
          <cell r="G333">
            <v>0</v>
          </cell>
        </row>
        <row r="334">
          <cell r="A334" t="str">
            <v>Codo 90º  CxC Sanitario 2"</v>
          </cell>
          <cell r="B334" t="str">
            <v>Un</v>
          </cell>
          <cell r="C334">
            <v>1</v>
          </cell>
          <cell r="D334">
            <v>1400</v>
          </cell>
          <cell r="E334">
            <v>9.7000000000000003E-3</v>
          </cell>
          <cell r="F334">
            <v>1413.58</v>
          </cell>
          <cell r="G334">
            <v>0</v>
          </cell>
        </row>
        <row r="335">
          <cell r="A335" t="str">
            <v>Codo 90º  CxC Sanitario 3"</v>
          </cell>
          <cell r="B335" t="str">
            <v>Un</v>
          </cell>
          <cell r="C335">
            <v>1</v>
          </cell>
          <cell r="D335">
            <v>3100</v>
          </cell>
          <cell r="E335">
            <v>9.7000000000000003E-3</v>
          </cell>
          <cell r="F335">
            <v>3130.07</v>
          </cell>
          <cell r="G335">
            <v>0</v>
          </cell>
        </row>
        <row r="336">
          <cell r="A336" t="str">
            <v>Codo 90º  CxC Sanitario 4"</v>
          </cell>
          <cell r="B336" t="str">
            <v>Un</v>
          </cell>
          <cell r="C336">
            <v>1</v>
          </cell>
          <cell r="D336">
            <v>4900</v>
          </cell>
          <cell r="E336">
            <v>9.7000000000000003E-3</v>
          </cell>
          <cell r="F336">
            <v>4947.53</v>
          </cell>
          <cell r="G336">
            <v>0</v>
          </cell>
        </row>
        <row r="337">
          <cell r="A337" t="str">
            <v>Codo 90º 1/4 CxC 3"</v>
          </cell>
          <cell r="B337" t="str">
            <v>Un</v>
          </cell>
          <cell r="C337">
            <v>1</v>
          </cell>
          <cell r="D337">
            <v>5020</v>
          </cell>
          <cell r="E337">
            <v>9.7000000000000003E-3</v>
          </cell>
          <cell r="F337">
            <v>5068.6899999999996</v>
          </cell>
          <cell r="G337">
            <v>0</v>
          </cell>
        </row>
        <row r="338">
          <cell r="A338" t="str">
            <v>Codo 90º 1/4 CxC 4"</v>
          </cell>
          <cell r="B338" t="str">
            <v>Un</v>
          </cell>
          <cell r="C338">
            <v>1</v>
          </cell>
          <cell r="D338">
            <v>10662</v>
          </cell>
          <cell r="E338">
            <v>9.7000000000000003E-3</v>
          </cell>
          <cell r="F338">
            <v>10765.42</v>
          </cell>
          <cell r="G338">
            <v>0</v>
          </cell>
        </row>
        <row r="339">
          <cell r="A339" t="str">
            <v>Codo 90º Pres.PVC 1 1/2"</v>
          </cell>
          <cell r="B339" t="str">
            <v>Un</v>
          </cell>
          <cell r="C339">
            <v>1</v>
          </cell>
          <cell r="D339">
            <v>4730</v>
          </cell>
          <cell r="E339">
            <v>9.7000000000000003E-3</v>
          </cell>
          <cell r="F339">
            <v>4775.88</v>
          </cell>
          <cell r="G339">
            <v>0</v>
          </cell>
        </row>
        <row r="340">
          <cell r="A340" t="str">
            <v>Codo 90º Pres.PVC 1"</v>
          </cell>
          <cell r="B340" t="str">
            <v>Un</v>
          </cell>
          <cell r="C340">
            <v>1</v>
          </cell>
          <cell r="D340">
            <v>1317</v>
          </cell>
          <cell r="E340">
            <v>9.7000000000000003E-3</v>
          </cell>
          <cell r="F340">
            <v>1329.77</v>
          </cell>
          <cell r="G340">
            <v>0</v>
          </cell>
        </row>
        <row r="341">
          <cell r="A341" t="str">
            <v>Codo 90º Pres.PVC 1/2"</v>
          </cell>
          <cell r="B341" t="str">
            <v>Un</v>
          </cell>
          <cell r="C341">
            <v>1</v>
          </cell>
          <cell r="D341">
            <v>418</v>
          </cell>
          <cell r="E341">
            <v>9.7000000000000003E-3</v>
          </cell>
          <cell r="F341">
            <v>422.05</v>
          </cell>
          <cell r="G341">
            <v>0</v>
          </cell>
        </row>
        <row r="342">
          <cell r="A342" t="str">
            <v>Codo 90º Pres.PVC 2"</v>
          </cell>
          <cell r="B342" t="str">
            <v>Un</v>
          </cell>
          <cell r="C342">
            <v>1</v>
          </cell>
          <cell r="D342">
            <v>7751</v>
          </cell>
          <cell r="E342">
            <v>9.7000000000000003E-3</v>
          </cell>
          <cell r="F342">
            <v>7826.18</v>
          </cell>
          <cell r="G342">
            <v>0</v>
          </cell>
        </row>
        <row r="343">
          <cell r="A343" t="str">
            <v>Codo 90º Pres.PVC 3/4"</v>
          </cell>
          <cell r="B343" t="str">
            <v>Un</v>
          </cell>
          <cell r="C343">
            <v>1</v>
          </cell>
          <cell r="D343">
            <v>673</v>
          </cell>
          <cell r="E343">
            <v>9.7000000000000003E-3</v>
          </cell>
          <cell r="F343">
            <v>679.53</v>
          </cell>
          <cell r="G343">
            <v>0</v>
          </cell>
        </row>
        <row r="344">
          <cell r="A344" t="str">
            <v>Codo bajante 45º PVC rectangular</v>
          </cell>
          <cell r="B344" t="str">
            <v>Un</v>
          </cell>
          <cell r="C344">
            <v>1</v>
          </cell>
          <cell r="D344">
            <v>5068</v>
          </cell>
          <cell r="E344">
            <v>9.7000000000000003E-3</v>
          </cell>
          <cell r="F344">
            <v>5117.16</v>
          </cell>
          <cell r="G344">
            <v>0</v>
          </cell>
        </row>
        <row r="345">
          <cell r="A345" t="str">
            <v>Codo bajante 90º PVC rectangular</v>
          </cell>
          <cell r="B345" t="str">
            <v>Un</v>
          </cell>
          <cell r="C345">
            <v>1</v>
          </cell>
          <cell r="D345">
            <v>5902</v>
          </cell>
          <cell r="E345">
            <v>9.7000000000000003E-3</v>
          </cell>
          <cell r="F345">
            <v>5959.25</v>
          </cell>
          <cell r="G345">
            <v>0</v>
          </cell>
        </row>
        <row r="346">
          <cell r="A346" t="str">
            <v>Codo H.G: 1"</v>
          </cell>
          <cell r="B346" t="str">
            <v>Un</v>
          </cell>
          <cell r="C346">
            <v>1</v>
          </cell>
          <cell r="D346">
            <v>2088</v>
          </cell>
          <cell r="E346">
            <v>9.7000000000000003E-3</v>
          </cell>
          <cell r="F346">
            <v>2108.25</v>
          </cell>
          <cell r="G346">
            <v>0</v>
          </cell>
        </row>
        <row r="347">
          <cell r="A347" t="str">
            <v>Codo H.G: 1. 1/2"</v>
          </cell>
          <cell r="B347" t="str">
            <v>Un</v>
          </cell>
          <cell r="C347">
            <v>1</v>
          </cell>
          <cell r="D347">
            <v>4292</v>
          </cell>
          <cell r="E347">
            <v>9.7000000000000003E-3</v>
          </cell>
          <cell r="F347">
            <v>4333.63</v>
          </cell>
          <cell r="G347">
            <v>0</v>
          </cell>
        </row>
        <row r="348">
          <cell r="A348" t="str">
            <v>Codo H.G: 1/2"</v>
          </cell>
          <cell r="B348" t="str">
            <v>Un</v>
          </cell>
          <cell r="C348">
            <v>1</v>
          </cell>
          <cell r="D348">
            <v>858</v>
          </cell>
          <cell r="E348">
            <v>9.7000000000000003E-3</v>
          </cell>
          <cell r="F348">
            <v>866.32</v>
          </cell>
          <cell r="G348">
            <v>0</v>
          </cell>
        </row>
        <row r="349">
          <cell r="A349" t="str">
            <v>Codo PVC-P 1/2"</v>
          </cell>
          <cell r="B349" t="str">
            <v>Un</v>
          </cell>
          <cell r="C349">
            <v>1</v>
          </cell>
          <cell r="D349">
            <v>418</v>
          </cell>
          <cell r="E349">
            <v>9.7000000000000003E-3</v>
          </cell>
          <cell r="F349">
            <v>422.05</v>
          </cell>
          <cell r="G349">
            <v>0</v>
          </cell>
        </row>
        <row r="350">
          <cell r="A350" t="str">
            <v>Codo PVC-P 3/4"</v>
          </cell>
          <cell r="B350" t="str">
            <v>Un</v>
          </cell>
          <cell r="C350">
            <v>1</v>
          </cell>
          <cell r="D350">
            <v>673</v>
          </cell>
          <cell r="E350">
            <v>9.7000000000000003E-3</v>
          </cell>
          <cell r="F350">
            <v>679.53</v>
          </cell>
          <cell r="G350">
            <v>0</v>
          </cell>
        </row>
        <row r="351">
          <cell r="A351" t="str">
            <v>Codo PVC-S  22,5º</v>
          </cell>
          <cell r="B351" t="str">
            <v>Un</v>
          </cell>
          <cell r="C351">
            <v>1</v>
          </cell>
          <cell r="D351">
            <v>4400</v>
          </cell>
          <cell r="E351">
            <v>9.7000000000000003E-3</v>
          </cell>
          <cell r="F351">
            <v>4442.68</v>
          </cell>
          <cell r="G351">
            <v>0</v>
          </cell>
        </row>
        <row r="352">
          <cell r="A352" t="str">
            <v>Codo radio medio HG 90º 1"</v>
          </cell>
          <cell r="B352" t="str">
            <v>Un</v>
          </cell>
          <cell r="C352">
            <v>1</v>
          </cell>
          <cell r="D352">
            <v>1856</v>
          </cell>
          <cell r="E352">
            <v>9.7000000000000003E-3</v>
          </cell>
          <cell r="F352">
            <v>1874</v>
          </cell>
          <cell r="G352">
            <v>0</v>
          </cell>
        </row>
        <row r="353">
          <cell r="A353" t="str">
            <v>Codo radio medio HG 90º 3"</v>
          </cell>
          <cell r="B353" t="str">
            <v>Un</v>
          </cell>
          <cell r="C353">
            <v>1</v>
          </cell>
          <cell r="D353">
            <v>17864</v>
          </cell>
          <cell r="E353">
            <v>9.7000000000000003E-3</v>
          </cell>
          <cell r="F353">
            <v>18037.28</v>
          </cell>
          <cell r="G353">
            <v>0</v>
          </cell>
        </row>
        <row r="354">
          <cell r="A354" t="str">
            <v>Codo radio medio HG 90º 4"</v>
          </cell>
          <cell r="B354" t="str">
            <v>Un</v>
          </cell>
          <cell r="C354">
            <v>1</v>
          </cell>
          <cell r="D354">
            <v>32480</v>
          </cell>
          <cell r="E354">
            <v>9.7000000000000003E-3</v>
          </cell>
          <cell r="F354">
            <v>32795.06</v>
          </cell>
          <cell r="G354">
            <v>0</v>
          </cell>
        </row>
        <row r="355">
          <cell r="A355" t="str">
            <v>Concreto de 1,500 p.s.i.</v>
          </cell>
          <cell r="B355" t="str">
            <v>m3</v>
          </cell>
          <cell r="C355">
            <v>1</v>
          </cell>
          <cell r="D355">
            <v>289013.49</v>
          </cell>
          <cell r="E355">
            <v>0</v>
          </cell>
          <cell r="F355">
            <v>289013.49</v>
          </cell>
          <cell r="G355">
            <v>0</v>
          </cell>
        </row>
        <row r="356">
          <cell r="A356" t="str">
            <v>Concreto de 2,000 p.s.i.</v>
          </cell>
          <cell r="B356" t="str">
            <v>m3</v>
          </cell>
          <cell r="C356">
            <v>1</v>
          </cell>
          <cell r="D356">
            <v>302496.76</v>
          </cell>
          <cell r="E356">
            <v>0</v>
          </cell>
          <cell r="F356">
            <v>302496.76</v>
          </cell>
          <cell r="G356">
            <v>0</v>
          </cell>
        </row>
        <row r="357">
          <cell r="A357" t="str">
            <v>Concreto de 2,500 p.s.i.</v>
          </cell>
          <cell r="B357" t="str">
            <v>m3</v>
          </cell>
          <cell r="C357">
            <v>1</v>
          </cell>
          <cell r="D357">
            <v>308605.51</v>
          </cell>
          <cell r="E357">
            <v>0</v>
          </cell>
          <cell r="F357">
            <v>308605.51</v>
          </cell>
          <cell r="G357">
            <v>0</v>
          </cell>
        </row>
        <row r="358">
          <cell r="A358" t="str">
            <v>Concreto de 3,000 p.s.i.</v>
          </cell>
          <cell r="B358" t="str">
            <v>m3</v>
          </cell>
          <cell r="C358">
            <v>1</v>
          </cell>
          <cell r="D358">
            <v>336632.48</v>
          </cell>
          <cell r="E358">
            <v>0</v>
          </cell>
          <cell r="F358">
            <v>336632.48</v>
          </cell>
          <cell r="G358">
            <v>0</v>
          </cell>
        </row>
        <row r="359">
          <cell r="A359" t="str">
            <v>Concreto de 3,000 p.s.i., premezclado y  bombeado</v>
          </cell>
          <cell r="B359" t="str">
            <v>m3</v>
          </cell>
          <cell r="C359">
            <v>1</v>
          </cell>
          <cell r="D359">
            <v>336000</v>
          </cell>
          <cell r="E359">
            <v>9.7000000000000003E-3</v>
          </cell>
          <cell r="F359">
            <v>339259.2</v>
          </cell>
          <cell r="G359">
            <v>0</v>
          </cell>
        </row>
        <row r="360">
          <cell r="A360" t="str">
            <v>Concreto de 3,500 p.s.i.</v>
          </cell>
          <cell r="B360" t="str">
            <v>m3</v>
          </cell>
          <cell r="C360">
            <v>1</v>
          </cell>
          <cell r="D360">
            <v>356313.74</v>
          </cell>
          <cell r="E360">
            <v>0</v>
          </cell>
          <cell r="F360">
            <v>356313.74</v>
          </cell>
          <cell r="G360">
            <v>0</v>
          </cell>
        </row>
        <row r="361">
          <cell r="A361" t="str">
            <v>Concreto de 4,000 p.s.i.</v>
          </cell>
          <cell r="B361" t="str">
            <v>m3</v>
          </cell>
          <cell r="C361">
            <v>1</v>
          </cell>
          <cell r="D361">
            <v>372367.94</v>
          </cell>
          <cell r="E361">
            <v>0</v>
          </cell>
          <cell r="F361">
            <v>372367.94</v>
          </cell>
          <cell r="G361">
            <v>0</v>
          </cell>
        </row>
        <row r="362">
          <cell r="A362" t="str">
            <v>Conector cobre No 2</v>
          </cell>
          <cell r="B362" t="str">
            <v>Un</v>
          </cell>
          <cell r="C362">
            <v>1</v>
          </cell>
          <cell r="D362">
            <v>2920</v>
          </cell>
          <cell r="E362">
            <v>9.7000000000000003E-3</v>
          </cell>
          <cell r="F362">
            <v>2948.32</v>
          </cell>
          <cell r="G362">
            <v>0</v>
          </cell>
        </row>
        <row r="363">
          <cell r="A363" t="str">
            <v>Conector cobre No 6</v>
          </cell>
          <cell r="B363" t="str">
            <v>Un</v>
          </cell>
          <cell r="C363">
            <v>1</v>
          </cell>
          <cell r="D363">
            <v>2650</v>
          </cell>
          <cell r="E363">
            <v>9.7000000000000003E-3</v>
          </cell>
          <cell r="F363">
            <v>2675.71</v>
          </cell>
          <cell r="G363">
            <v>0</v>
          </cell>
        </row>
        <row r="364">
          <cell r="A364" t="str">
            <v>Conector para varilla cooper weld</v>
          </cell>
          <cell r="B364" t="str">
            <v>Un</v>
          </cell>
          <cell r="C364">
            <v>1</v>
          </cell>
          <cell r="D364">
            <v>6500</v>
          </cell>
          <cell r="E364">
            <v>9.7000000000000003E-3</v>
          </cell>
          <cell r="F364">
            <v>6563.05</v>
          </cell>
          <cell r="G364">
            <v>0</v>
          </cell>
        </row>
        <row r="365">
          <cell r="A365" t="str">
            <v>CONECTORES p</v>
          </cell>
          <cell r="B365" t="str">
            <v>UN</v>
          </cell>
          <cell r="C365">
            <v>0</v>
          </cell>
          <cell r="D365">
            <v>0</v>
          </cell>
          <cell r="E365">
            <v>9.7000000000000003E-3</v>
          </cell>
          <cell r="F365">
            <v>610</v>
          </cell>
          <cell r="G365">
            <v>0</v>
          </cell>
        </row>
        <row r="366">
          <cell r="A366" t="str">
            <v>Contactor tripolar de 50 amp.</v>
          </cell>
          <cell r="B366" t="str">
            <v>Un</v>
          </cell>
          <cell r="C366">
            <v>1</v>
          </cell>
          <cell r="D366">
            <v>259800</v>
          </cell>
          <cell r="E366">
            <v>9.7000000000000003E-3</v>
          </cell>
          <cell r="F366">
            <v>262320.06</v>
          </cell>
          <cell r="G366">
            <v>0</v>
          </cell>
        </row>
        <row r="367">
          <cell r="A367" t="str">
            <v>Contador electrónico bifásico</v>
          </cell>
          <cell r="B367" t="str">
            <v>Un</v>
          </cell>
          <cell r="C367">
            <v>1</v>
          </cell>
          <cell r="D367">
            <v>326500</v>
          </cell>
          <cell r="E367">
            <v>9.7000000000000003E-3</v>
          </cell>
          <cell r="F367">
            <v>329667.05</v>
          </cell>
          <cell r="G367">
            <v>0</v>
          </cell>
        </row>
        <row r="368">
          <cell r="A368" t="str">
            <v>Contador electrónico Trifásico</v>
          </cell>
          <cell r="B368" t="str">
            <v>Un</v>
          </cell>
          <cell r="C368">
            <v>1</v>
          </cell>
          <cell r="D368">
            <v>422100</v>
          </cell>
          <cell r="E368">
            <v>9.7000000000000003E-3</v>
          </cell>
          <cell r="F368">
            <v>426194.37</v>
          </cell>
          <cell r="G368">
            <v>0</v>
          </cell>
        </row>
        <row r="369">
          <cell r="A369" t="str">
            <v>Contramarco</v>
          </cell>
          <cell r="B369" t="str">
            <v>Un</v>
          </cell>
          <cell r="C369">
            <v>1</v>
          </cell>
          <cell r="D369">
            <v>5000</v>
          </cell>
          <cell r="E369">
            <v>9.7000000000000003E-3</v>
          </cell>
          <cell r="F369">
            <v>5048.5</v>
          </cell>
          <cell r="G369">
            <v>0</v>
          </cell>
        </row>
        <row r="370">
          <cell r="A370" t="str">
            <v>Contramarco 60x60</v>
          </cell>
          <cell r="B370" t="str">
            <v>Un</v>
          </cell>
          <cell r="C370">
            <v>1</v>
          </cell>
          <cell r="D370">
            <v>22650</v>
          </cell>
          <cell r="E370">
            <v>9.7000000000000003E-3</v>
          </cell>
          <cell r="F370">
            <v>22869.71</v>
          </cell>
          <cell r="G370">
            <v>0</v>
          </cell>
        </row>
        <row r="371">
          <cell r="A371" t="str">
            <v>Coraza PVC de 1/2"</v>
          </cell>
          <cell r="B371" t="str">
            <v>m</v>
          </cell>
          <cell r="C371">
            <v>1</v>
          </cell>
          <cell r="D371">
            <v>1333.2</v>
          </cell>
          <cell r="E371">
            <v>9.7000000000000003E-3</v>
          </cell>
          <cell r="F371">
            <v>1346.13</v>
          </cell>
          <cell r="G371">
            <v>0</v>
          </cell>
        </row>
        <row r="372">
          <cell r="A372" t="str">
            <v>Cortacircuito de cañuela</v>
          </cell>
          <cell r="B372" t="str">
            <v>Un</v>
          </cell>
          <cell r="C372">
            <v>1</v>
          </cell>
          <cell r="D372">
            <v>163500</v>
          </cell>
          <cell r="E372">
            <v>9.7000000000000003E-3</v>
          </cell>
          <cell r="F372">
            <v>165085.95000000001</v>
          </cell>
          <cell r="G372">
            <v>0</v>
          </cell>
        </row>
        <row r="373">
          <cell r="A373" t="str">
            <v>Cortacircuitos 15 KV con fusible 50 A.</v>
          </cell>
          <cell r="B373" t="str">
            <v>Un</v>
          </cell>
          <cell r="C373">
            <v>1</v>
          </cell>
          <cell r="D373">
            <v>333040</v>
          </cell>
          <cell r="E373">
            <v>9.7000000000000003E-3</v>
          </cell>
          <cell r="F373">
            <v>336270.49</v>
          </cell>
          <cell r="G373">
            <v>0</v>
          </cell>
        </row>
        <row r="374">
          <cell r="A374" t="str">
            <v>Cortafrío</v>
          </cell>
          <cell r="B374" t="str">
            <v>Un</v>
          </cell>
          <cell r="C374">
            <v>1</v>
          </cell>
          <cell r="D374">
            <v>25500</v>
          </cell>
          <cell r="E374">
            <v>9.7000000000000003E-3</v>
          </cell>
          <cell r="F374">
            <v>25747.35</v>
          </cell>
          <cell r="G374">
            <v>0</v>
          </cell>
        </row>
        <row r="375">
          <cell r="A375" t="str">
            <v>Cruceta de 1.50</v>
          </cell>
          <cell r="B375" t="str">
            <v>Un</v>
          </cell>
          <cell r="C375">
            <v>1</v>
          </cell>
          <cell r="D375">
            <v>76900</v>
          </cell>
          <cell r="E375">
            <v>9.7000000000000003E-3</v>
          </cell>
          <cell r="F375">
            <v>77645.929999999993</v>
          </cell>
          <cell r="G375">
            <v>0</v>
          </cell>
        </row>
        <row r="376">
          <cell r="A376" t="str">
            <v>Cruceta metálica de 2,50</v>
          </cell>
          <cell r="B376" t="str">
            <v>Un</v>
          </cell>
          <cell r="C376">
            <v>1</v>
          </cell>
          <cell r="D376">
            <v>156285</v>
          </cell>
          <cell r="E376">
            <v>9.7000000000000003E-3</v>
          </cell>
          <cell r="F376">
            <v>157800.95999999999</v>
          </cell>
          <cell r="G376">
            <v>0</v>
          </cell>
        </row>
        <row r="377">
          <cell r="A377" t="str">
            <v>Cubierta 525c Sandwich deck en aluzinc calibre 26, aislamiento en fibra de vidrio de 30mm de espesor, bandeja lisa y pintada a dos caras (Incluye Instalacion, Accesorios y demas elementos necesarios para su instalacion)</v>
          </cell>
          <cell r="B377" t="str">
            <v>m2</v>
          </cell>
          <cell r="C377">
            <v>1</v>
          </cell>
          <cell r="D377">
            <v>70000</v>
          </cell>
          <cell r="E377">
            <v>9.7000000000000003E-3</v>
          </cell>
          <cell r="F377">
            <v>70679</v>
          </cell>
          <cell r="G377">
            <v>0</v>
          </cell>
        </row>
        <row r="378">
          <cell r="A378" t="str">
            <v>Cubierta en FC Plus</v>
          </cell>
          <cell r="B378" t="str">
            <v>Un</v>
          </cell>
          <cell r="C378">
            <v>1</v>
          </cell>
          <cell r="D378">
            <v>40000</v>
          </cell>
          <cell r="E378">
            <v>0</v>
          </cell>
          <cell r="F378">
            <v>40000</v>
          </cell>
          <cell r="G378">
            <v>0</v>
          </cell>
        </row>
        <row r="379">
          <cell r="A379" t="str">
            <v>Curva conduit PVC 1"</v>
          </cell>
          <cell r="B379" t="str">
            <v>Un</v>
          </cell>
          <cell r="C379">
            <v>1</v>
          </cell>
          <cell r="D379">
            <v>1812</v>
          </cell>
          <cell r="E379">
            <v>9.7000000000000003E-3</v>
          </cell>
          <cell r="F379">
            <v>1829.58</v>
          </cell>
          <cell r="G379">
            <v>0</v>
          </cell>
        </row>
        <row r="380">
          <cell r="A380" t="str">
            <v>Curva conduit PVC 1/2"</v>
          </cell>
          <cell r="B380" t="str">
            <v>Un</v>
          </cell>
          <cell r="C380">
            <v>1</v>
          </cell>
          <cell r="D380">
            <v>765.6</v>
          </cell>
          <cell r="E380">
            <v>9.7000000000000003E-3</v>
          </cell>
          <cell r="F380">
            <v>773.03</v>
          </cell>
          <cell r="G380">
            <v>0</v>
          </cell>
        </row>
        <row r="381">
          <cell r="A381" t="str">
            <v>Curva conduit PVC 1-1/2"</v>
          </cell>
          <cell r="B381" t="str">
            <v>Un</v>
          </cell>
          <cell r="C381">
            <v>1</v>
          </cell>
          <cell r="D381">
            <v>4618</v>
          </cell>
          <cell r="E381">
            <v>9.7000000000000003E-3</v>
          </cell>
          <cell r="F381">
            <v>4662.79</v>
          </cell>
          <cell r="G381">
            <v>0</v>
          </cell>
        </row>
        <row r="382">
          <cell r="A382" t="str">
            <v>Curva conduit PVC 3/4"</v>
          </cell>
          <cell r="B382" t="str">
            <v>Un</v>
          </cell>
          <cell r="C382">
            <v>1</v>
          </cell>
          <cell r="D382">
            <v>956</v>
          </cell>
          <cell r="E382">
            <v>9.7000000000000003E-3</v>
          </cell>
          <cell r="F382">
            <v>965.27</v>
          </cell>
          <cell r="G382">
            <v>0</v>
          </cell>
        </row>
        <row r="383">
          <cell r="A383" t="str">
            <v>Curva conduit PVC 4"</v>
          </cell>
          <cell r="B383" t="str">
            <v>Un</v>
          </cell>
          <cell r="C383">
            <v>1</v>
          </cell>
          <cell r="D383">
            <v>16256</v>
          </cell>
          <cell r="E383">
            <v>9.7000000000000003E-3</v>
          </cell>
          <cell r="F383">
            <v>16413.68</v>
          </cell>
          <cell r="G383">
            <v>0</v>
          </cell>
        </row>
        <row r="384">
          <cell r="A384" t="str">
            <v>Curva galvanizada de 1 1/2"</v>
          </cell>
          <cell r="B384" t="str">
            <v>Un</v>
          </cell>
          <cell r="C384">
            <v>0</v>
          </cell>
          <cell r="D384">
            <v>13200</v>
          </cell>
          <cell r="E384">
            <v>9.7000000000000003E-3</v>
          </cell>
          <cell r="F384">
            <v>13328.04</v>
          </cell>
          <cell r="G384">
            <v>0</v>
          </cell>
        </row>
        <row r="385">
          <cell r="A385" t="str">
            <v>Curva galvanizada de 1 1/4"</v>
          </cell>
          <cell r="B385" t="str">
            <v>Un</v>
          </cell>
          <cell r="C385">
            <v>1</v>
          </cell>
          <cell r="D385">
            <v>10100</v>
          </cell>
          <cell r="E385">
            <v>9.7000000000000003E-3</v>
          </cell>
          <cell r="F385">
            <v>10197.969999999999</v>
          </cell>
          <cell r="G385">
            <v>0</v>
          </cell>
        </row>
        <row r="386">
          <cell r="A386" t="str">
            <v>Curva galvanizada de 1"</v>
          </cell>
          <cell r="B386" t="str">
            <v>Un</v>
          </cell>
          <cell r="C386">
            <v>1</v>
          </cell>
          <cell r="D386">
            <v>3900</v>
          </cell>
          <cell r="E386">
            <v>9.7000000000000003E-3</v>
          </cell>
          <cell r="F386">
            <v>3937.83</v>
          </cell>
          <cell r="G386">
            <v>0</v>
          </cell>
        </row>
        <row r="387">
          <cell r="A387" t="str">
            <v>Derechos ELECTRICARIBE</v>
          </cell>
          <cell r="B387" t="str">
            <v>Un</v>
          </cell>
          <cell r="C387">
            <v>1</v>
          </cell>
          <cell r="D387">
            <v>8256300</v>
          </cell>
          <cell r="E387">
            <v>9.7000000000000003E-3</v>
          </cell>
          <cell r="F387">
            <v>8336386.1100000003</v>
          </cell>
          <cell r="G387">
            <v>0</v>
          </cell>
        </row>
        <row r="388">
          <cell r="A388" t="str">
            <v>Derivación luminaria con empalme y cable encauchetado</v>
          </cell>
          <cell r="B388" t="str">
            <v>Un</v>
          </cell>
          <cell r="C388">
            <v>1</v>
          </cell>
          <cell r="D388">
            <v>39800</v>
          </cell>
          <cell r="E388">
            <v>9.7000000000000003E-3</v>
          </cell>
          <cell r="F388">
            <v>40186.06</v>
          </cell>
          <cell r="G388">
            <v>0</v>
          </cell>
        </row>
        <row r="389">
          <cell r="A389" t="str">
            <v>Desagüe automatico lavamanos</v>
          </cell>
          <cell r="B389" t="str">
            <v>Un</v>
          </cell>
          <cell r="C389">
            <v>1</v>
          </cell>
          <cell r="D389">
            <v>13900</v>
          </cell>
          <cell r="E389">
            <v>9.7000000000000003E-3</v>
          </cell>
          <cell r="F389">
            <v>14034.83</v>
          </cell>
          <cell r="G389">
            <v>0</v>
          </cell>
        </row>
        <row r="390">
          <cell r="A390" t="str">
            <v>Descripción</v>
          </cell>
          <cell r="B390" t="str">
            <v>Unid</v>
          </cell>
          <cell r="C390" t="str">
            <v>Cant</v>
          </cell>
          <cell r="D390" t="str">
            <v>Valor Unitario</v>
          </cell>
          <cell r="E390" t="str">
            <v>% Actualización</v>
          </cell>
          <cell r="F390" t="str">
            <v>Vlr Actualizado</v>
          </cell>
          <cell r="G390" t="str">
            <v>Observaciones / proveedor</v>
          </cell>
        </row>
        <row r="391">
          <cell r="A391" t="str">
            <v>Detergentes, ácidos</v>
          </cell>
          <cell r="B391" t="str">
            <v>GL</v>
          </cell>
          <cell r="C391">
            <v>1</v>
          </cell>
          <cell r="D391">
            <v>1000</v>
          </cell>
          <cell r="E391">
            <v>9.7000000000000003E-3</v>
          </cell>
          <cell r="F391">
            <v>1009.7</v>
          </cell>
          <cell r="G391">
            <v>0</v>
          </cell>
        </row>
        <row r="392">
          <cell r="A392" t="str">
            <v>Diagonal</v>
          </cell>
          <cell r="B392" t="str">
            <v>Un</v>
          </cell>
          <cell r="C392">
            <v>1</v>
          </cell>
          <cell r="D392">
            <v>61300</v>
          </cell>
          <cell r="E392">
            <v>9.7000000000000003E-3</v>
          </cell>
          <cell r="F392">
            <v>61894.61</v>
          </cell>
          <cell r="G392">
            <v>0</v>
          </cell>
        </row>
        <row r="393">
          <cell r="A393" t="str">
            <v>diagonales</v>
          </cell>
          <cell r="B393" t="str">
            <v>Un</v>
          </cell>
          <cell r="C393">
            <v>4</v>
          </cell>
          <cell r="D393">
            <v>28290</v>
          </cell>
          <cell r="E393">
            <v>9.7000000000000003E-3</v>
          </cell>
          <cell r="F393">
            <v>28564.41</v>
          </cell>
          <cell r="G393">
            <v>0</v>
          </cell>
        </row>
        <row r="394">
          <cell r="A394" t="str">
            <v>Disolvente Thinner</v>
          </cell>
          <cell r="B394" t="str">
            <v>GL</v>
          </cell>
          <cell r="C394">
            <v>1</v>
          </cell>
          <cell r="D394">
            <v>16200</v>
          </cell>
          <cell r="E394">
            <v>9.7000000000000003E-3</v>
          </cell>
          <cell r="F394">
            <v>16357.14</v>
          </cell>
          <cell r="G394">
            <v>0</v>
          </cell>
        </row>
        <row r="395">
          <cell r="A395" t="str">
            <v>Divisor Ref ALN - 546</v>
          </cell>
          <cell r="B395" t="str">
            <v>m</v>
          </cell>
          <cell r="C395">
            <v>1</v>
          </cell>
          <cell r="D395">
            <v>10570</v>
          </cell>
          <cell r="E395">
            <v>9.7000000000000003E-3</v>
          </cell>
          <cell r="F395">
            <v>10672.53</v>
          </cell>
          <cell r="G395" t="str">
            <v>alumiio</v>
          </cell>
        </row>
        <row r="396">
          <cell r="A396" t="str">
            <v>Domo acrílico</v>
          </cell>
          <cell r="B396" t="str">
            <v>Un</v>
          </cell>
          <cell r="C396">
            <v>1</v>
          </cell>
          <cell r="D396">
            <v>79900</v>
          </cell>
          <cell r="E396">
            <v>9.7000000000000003E-3</v>
          </cell>
          <cell r="F396">
            <v>80675.03</v>
          </cell>
          <cell r="G396">
            <v>0</v>
          </cell>
        </row>
        <row r="397">
          <cell r="A397" t="str">
            <v>DPS categoría B</v>
          </cell>
          <cell r="B397" t="str">
            <v>Un</v>
          </cell>
          <cell r="C397">
            <v>1</v>
          </cell>
          <cell r="D397">
            <v>2569200</v>
          </cell>
          <cell r="E397">
            <v>9.7000000000000003E-3</v>
          </cell>
          <cell r="F397">
            <v>2594121.2400000002</v>
          </cell>
          <cell r="G397">
            <v>0</v>
          </cell>
        </row>
        <row r="398">
          <cell r="A398" t="str">
            <v xml:space="preserve">Ducha  sencilla incluye accesorios </v>
          </cell>
          <cell r="B398" t="str">
            <v>Un</v>
          </cell>
          <cell r="C398">
            <v>1</v>
          </cell>
          <cell r="D398">
            <v>25900</v>
          </cell>
          <cell r="E398">
            <v>9.7000000000000003E-3</v>
          </cell>
          <cell r="F398">
            <v>26151.23</v>
          </cell>
          <cell r="G398">
            <v>0</v>
          </cell>
        </row>
        <row r="399">
          <cell r="A399" t="str">
            <v>Ducha Sencilla tipo Piscis de GRIVAL</v>
          </cell>
          <cell r="B399" t="str">
            <v>UN</v>
          </cell>
          <cell r="C399">
            <v>0</v>
          </cell>
          <cell r="D399">
            <v>27900</v>
          </cell>
          <cell r="E399">
            <v>9.7000000000000003E-3</v>
          </cell>
          <cell r="F399">
            <v>28170.63</v>
          </cell>
          <cell r="G399">
            <v>0</v>
          </cell>
        </row>
        <row r="400">
          <cell r="A400" t="str">
            <v>Durmiente abarco 4M</v>
          </cell>
          <cell r="B400" t="str">
            <v>m</v>
          </cell>
          <cell r="C400">
            <v>1</v>
          </cell>
          <cell r="D400">
            <v>5312</v>
          </cell>
          <cell r="E400">
            <v>9.7000000000000003E-3</v>
          </cell>
          <cell r="F400">
            <v>5363.53</v>
          </cell>
          <cell r="G400">
            <v>0</v>
          </cell>
        </row>
        <row r="401">
          <cell r="A401" t="str">
            <v>Durmiente ordinario 3 m</v>
          </cell>
          <cell r="B401" t="str">
            <v>m</v>
          </cell>
          <cell r="C401">
            <v>1</v>
          </cell>
          <cell r="D401">
            <v>3750</v>
          </cell>
          <cell r="E401">
            <v>9.7000000000000003E-3</v>
          </cell>
          <cell r="F401">
            <v>3786.38</v>
          </cell>
          <cell r="G401">
            <v>0</v>
          </cell>
        </row>
        <row r="402">
          <cell r="A402" t="str">
            <v>electricos paipa</v>
          </cell>
          <cell r="B402">
            <v>0</v>
          </cell>
          <cell r="C402">
            <v>0</v>
          </cell>
          <cell r="D402">
            <v>0</v>
          </cell>
          <cell r="E402">
            <v>9.7000000000000003E-3</v>
          </cell>
          <cell r="F402">
            <v>0</v>
          </cell>
          <cell r="G402">
            <v>0</v>
          </cell>
        </row>
        <row r="403">
          <cell r="A403" t="str">
            <v xml:space="preserve">ELECTROBOMBA, CDT=30m, Q=10 L/s, P=7,8 HP. Motor Trifásico. </v>
          </cell>
          <cell r="B403" t="str">
            <v>Un</v>
          </cell>
          <cell r="C403">
            <v>1</v>
          </cell>
          <cell r="D403">
            <v>15000000</v>
          </cell>
          <cell r="E403">
            <v>9.7000000000000003E-3</v>
          </cell>
          <cell r="F403">
            <v>15145500</v>
          </cell>
          <cell r="G403">
            <v>0</v>
          </cell>
        </row>
        <row r="404">
          <cell r="A404" t="str">
            <v>Empalme en resina</v>
          </cell>
          <cell r="B404" t="str">
            <v>m</v>
          </cell>
          <cell r="C404">
            <v>1</v>
          </cell>
          <cell r="D404">
            <v>35000</v>
          </cell>
          <cell r="E404">
            <v>9.7000000000000003E-3</v>
          </cell>
          <cell r="F404">
            <v>35339.5</v>
          </cell>
          <cell r="G404" t="str">
            <v>aluminio</v>
          </cell>
        </row>
        <row r="405">
          <cell r="A405" t="str">
            <v>Empaque Triangular Caucho</v>
          </cell>
          <cell r="B405" t="str">
            <v>m</v>
          </cell>
          <cell r="C405">
            <v>1</v>
          </cell>
          <cell r="D405">
            <v>650</v>
          </cell>
          <cell r="E405">
            <v>9.7000000000000003E-3</v>
          </cell>
          <cell r="F405">
            <v>656.31</v>
          </cell>
          <cell r="G405" t="str">
            <v>aluminio</v>
          </cell>
        </row>
        <row r="406">
          <cell r="A406" t="str">
            <v>Encauchetado 3x16</v>
          </cell>
          <cell r="B406" t="str">
            <v>m</v>
          </cell>
          <cell r="C406">
            <v>1</v>
          </cell>
          <cell r="D406">
            <v>4378</v>
          </cell>
          <cell r="E406">
            <v>9.7000000000000003E-3</v>
          </cell>
          <cell r="F406">
            <v>4420.47</v>
          </cell>
          <cell r="G406">
            <v>0</v>
          </cell>
        </row>
        <row r="407">
          <cell r="A407" t="str">
            <v>Encauchetado 3x16</v>
          </cell>
          <cell r="B407" t="str">
            <v>Un</v>
          </cell>
          <cell r="C407">
            <v>1</v>
          </cell>
          <cell r="D407">
            <v>4378</v>
          </cell>
          <cell r="E407">
            <v>9.7000000000000003E-3</v>
          </cell>
          <cell r="F407">
            <v>4420.47</v>
          </cell>
          <cell r="G407">
            <v>0</v>
          </cell>
        </row>
        <row r="408">
          <cell r="A408" t="str">
            <v>Encendedor</v>
          </cell>
          <cell r="B408" t="str">
            <v>Un</v>
          </cell>
          <cell r="C408">
            <v>1</v>
          </cell>
          <cell r="D408">
            <v>33925</v>
          </cell>
          <cell r="E408">
            <v>9.7000000000000003E-3</v>
          </cell>
          <cell r="F408">
            <v>34254.07</v>
          </cell>
          <cell r="G408">
            <v>0</v>
          </cell>
        </row>
        <row r="409">
          <cell r="A409" t="str">
            <v>Enchape de mesón en madera Cedro</v>
          </cell>
          <cell r="B409" t="str">
            <v>m2</v>
          </cell>
          <cell r="C409">
            <v>1</v>
          </cell>
          <cell r="D409">
            <v>95000</v>
          </cell>
          <cell r="E409">
            <v>9.7000000000000003E-3</v>
          </cell>
          <cell r="F409">
            <v>95921.5</v>
          </cell>
          <cell r="G409">
            <v>0</v>
          </cell>
        </row>
        <row r="410">
          <cell r="A410" t="str">
            <v>Encofroil MET- Desmoldante Cast Off</v>
          </cell>
          <cell r="B410" t="str">
            <v>Kg</v>
          </cell>
          <cell r="C410">
            <v>1</v>
          </cell>
          <cell r="D410">
            <v>1147.0588235294117</v>
          </cell>
          <cell r="E410">
            <v>9.7000000000000003E-3</v>
          </cell>
          <cell r="F410">
            <v>1158.19</v>
          </cell>
          <cell r="G410">
            <v>0</v>
          </cell>
        </row>
        <row r="411">
          <cell r="A411" t="str">
            <v>Escuadra metálica para anclaje</v>
          </cell>
          <cell r="B411" t="str">
            <v>Un</v>
          </cell>
          <cell r="C411">
            <v>1</v>
          </cell>
          <cell r="D411">
            <v>3000</v>
          </cell>
          <cell r="E411">
            <v>9.7000000000000003E-3</v>
          </cell>
          <cell r="F411">
            <v>3029.1</v>
          </cell>
          <cell r="G411">
            <v>0</v>
          </cell>
        </row>
        <row r="412">
          <cell r="A412" t="str">
            <v>Esfumado 20,5 x 20,5</v>
          </cell>
          <cell r="B412" t="str">
            <v>m2</v>
          </cell>
          <cell r="C412">
            <v>1</v>
          </cell>
          <cell r="D412">
            <v>12400</v>
          </cell>
          <cell r="E412">
            <v>9.7000000000000003E-3</v>
          </cell>
          <cell r="F412">
            <v>12520.28</v>
          </cell>
          <cell r="G412">
            <v>0</v>
          </cell>
        </row>
        <row r="413">
          <cell r="A413" t="str">
            <v>Esmalte epoxico Epoxibler 2 componentes</v>
          </cell>
          <cell r="B413" t="str">
            <v>GL</v>
          </cell>
          <cell r="C413">
            <v>1</v>
          </cell>
          <cell r="D413">
            <v>182900</v>
          </cell>
          <cell r="E413">
            <v>9.7000000000000003E-3</v>
          </cell>
          <cell r="F413">
            <v>184674.13</v>
          </cell>
          <cell r="G413">
            <v>0</v>
          </cell>
        </row>
        <row r="414">
          <cell r="A414" t="str">
            <v>Esmalte mate supersintético</v>
          </cell>
          <cell r="B414" t="str">
            <v>GL</v>
          </cell>
          <cell r="C414">
            <v>1</v>
          </cell>
          <cell r="D414">
            <v>53200</v>
          </cell>
          <cell r="E414">
            <v>9.7000000000000003E-3</v>
          </cell>
          <cell r="F414">
            <v>53716.04</v>
          </cell>
          <cell r="G414">
            <v>0</v>
          </cell>
        </row>
        <row r="415">
          <cell r="A415" t="str">
            <v>Esmalte sintético para señalización</v>
          </cell>
          <cell r="B415" t="str">
            <v>GL</v>
          </cell>
          <cell r="C415">
            <v>1</v>
          </cell>
          <cell r="D415">
            <v>65900</v>
          </cell>
          <cell r="E415">
            <v>9.7000000000000003E-3</v>
          </cell>
          <cell r="F415">
            <v>66539.23</v>
          </cell>
          <cell r="G415">
            <v>0</v>
          </cell>
        </row>
        <row r="416">
          <cell r="A416" t="str">
            <v>Esmalte sintético Pintulux</v>
          </cell>
          <cell r="B416" t="str">
            <v>GL</v>
          </cell>
          <cell r="C416">
            <v>1</v>
          </cell>
          <cell r="D416">
            <v>59100</v>
          </cell>
          <cell r="E416">
            <v>9.7000000000000003E-3</v>
          </cell>
          <cell r="F416">
            <v>59673.27</v>
          </cell>
          <cell r="G416">
            <v>0</v>
          </cell>
        </row>
        <row r="417">
          <cell r="A417" t="str">
            <v>Esmalte sobre reja</v>
          </cell>
          <cell r="B417" t="str">
            <v>m2</v>
          </cell>
          <cell r="C417">
            <v>1</v>
          </cell>
          <cell r="D417">
            <v>2500</v>
          </cell>
          <cell r="E417">
            <v>9.7000000000000003E-3</v>
          </cell>
          <cell r="F417">
            <v>2524.25</v>
          </cell>
          <cell r="G417">
            <v>0</v>
          </cell>
        </row>
        <row r="418">
          <cell r="A418" t="str">
            <v>Esparrago para anclaje</v>
          </cell>
          <cell r="B418" t="str">
            <v>Un</v>
          </cell>
          <cell r="C418">
            <v>1</v>
          </cell>
          <cell r="D418">
            <v>5172</v>
          </cell>
          <cell r="E418">
            <v>9.7000000000000003E-3</v>
          </cell>
          <cell r="F418">
            <v>5222.17</v>
          </cell>
          <cell r="G418">
            <v>0</v>
          </cell>
        </row>
        <row r="419">
          <cell r="A419" t="str">
            <v>Espejo biselado de 4 mm</v>
          </cell>
          <cell r="B419" t="str">
            <v>m2</v>
          </cell>
          <cell r="C419">
            <v>1</v>
          </cell>
          <cell r="D419">
            <v>39400</v>
          </cell>
          <cell r="E419">
            <v>9.7000000000000003E-3</v>
          </cell>
          <cell r="F419">
            <v>39782.18</v>
          </cell>
          <cell r="G419">
            <v>0</v>
          </cell>
        </row>
        <row r="420">
          <cell r="A420" t="str">
            <v>Estaca madera para replanteo 2"x2"x0,60m</v>
          </cell>
          <cell r="B420" t="str">
            <v>Un</v>
          </cell>
          <cell r="C420">
            <v>1</v>
          </cell>
          <cell r="D420">
            <v>355</v>
          </cell>
          <cell r="E420">
            <v>9.7000000000000003E-3</v>
          </cell>
          <cell r="F420">
            <v>358.44</v>
          </cell>
          <cell r="G420">
            <v>0</v>
          </cell>
        </row>
        <row r="421">
          <cell r="A421" t="str">
            <v>Espacio de almacenamiento</v>
          </cell>
          <cell r="B421" t="str">
            <v>Kg</v>
          </cell>
          <cell r="C421">
            <v>1</v>
          </cell>
          <cell r="D421">
            <v>1950000</v>
          </cell>
          <cell r="E421">
            <v>9.7000000000000003E-3</v>
          </cell>
          <cell r="F421">
            <v>1968915</v>
          </cell>
          <cell r="G421">
            <v>0</v>
          </cell>
        </row>
        <row r="422">
          <cell r="A422" t="str">
            <v xml:space="preserve">Estuco </v>
          </cell>
          <cell r="B422" t="str">
            <v>Kg</v>
          </cell>
          <cell r="C422">
            <v>1</v>
          </cell>
          <cell r="D422">
            <v>796</v>
          </cell>
          <cell r="E422">
            <v>9.7000000000000003E-3</v>
          </cell>
          <cell r="F422">
            <v>803.72</v>
          </cell>
          <cell r="G422">
            <v>0</v>
          </cell>
        </row>
        <row r="423">
          <cell r="A423" t="str">
            <v>Excavacion Instalacion electrica</v>
          </cell>
          <cell r="B423" t="str">
            <v>M3</v>
          </cell>
          <cell r="C423">
            <v>0</v>
          </cell>
          <cell r="D423">
            <v>0</v>
          </cell>
          <cell r="E423">
            <v>9.7000000000000003E-3</v>
          </cell>
          <cell r="F423">
            <v>18600</v>
          </cell>
          <cell r="G423">
            <v>0</v>
          </cell>
        </row>
        <row r="424">
          <cell r="A424" t="str">
            <v>Excavacion Instalacion electrica 2</v>
          </cell>
          <cell r="B424" t="str">
            <v>M3</v>
          </cell>
          <cell r="C424">
            <v>0</v>
          </cell>
          <cell r="D424">
            <v>0</v>
          </cell>
          <cell r="E424">
            <v>9.7000000000000003E-3</v>
          </cell>
          <cell r="F424">
            <v>7800</v>
          </cell>
          <cell r="G424">
            <v>0</v>
          </cell>
        </row>
        <row r="425">
          <cell r="A425" t="str">
            <v>Excavación Manual en material ComUn</v>
          </cell>
          <cell r="B425" t="str">
            <v>m3</v>
          </cell>
          <cell r="C425">
            <v>1</v>
          </cell>
          <cell r="D425">
            <v>33370.966666666667</v>
          </cell>
          <cell r="E425">
            <v>9.7000000000000003E-3</v>
          </cell>
          <cell r="F425">
            <v>33694.67</v>
          </cell>
          <cell r="G425">
            <v>0</v>
          </cell>
        </row>
        <row r="426">
          <cell r="A426" t="str">
            <v>FACE PALTE DE 2 PTOS MARFIL</v>
          </cell>
          <cell r="B426" t="str">
            <v>UN</v>
          </cell>
          <cell r="C426">
            <v>0</v>
          </cell>
          <cell r="D426">
            <v>0</v>
          </cell>
          <cell r="E426">
            <v>9.7000000000000003E-3</v>
          </cell>
          <cell r="F426">
            <v>1500</v>
          </cell>
          <cell r="G426">
            <v>0</v>
          </cell>
        </row>
        <row r="427">
          <cell r="A427" t="str">
            <v>Face plate doble</v>
          </cell>
          <cell r="B427" t="str">
            <v>Un</v>
          </cell>
          <cell r="C427">
            <v>1</v>
          </cell>
          <cell r="D427">
            <v>6890</v>
          </cell>
          <cell r="E427">
            <v>9.7000000000000003E-3</v>
          </cell>
          <cell r="F427">
            <v>6956.83</v>
          </cell>
          <cell r="G427">
            <v>0</v>
          </cell>
        </row>
        <row r="428">
          <cell r="A428" t="str">
            <v>Face plate sencillo</v>
          </cell>
          <cell r="B428" t="str">
            <v>Un</v>
          </cell>
          <cell r="C428">
            <v>1</v>
          </cell>
          <cell r="D428">
            <v>6890</v>
          </cell>
          <cell r="E428">
            <v>9.7000000000000003E-3</v>
          </cell>
          <cell r="F428">
            <v>6956.83</v>
          </cell>
          <cell r="G428">
            <v>0</v>
          </cell>
        </row>
        <row r="429">
          <cell r="A429" t="str">
            <v xml:space="preserve">Falleba </v>
          </cell>
          <cell r="B429" t="str">
            <v>Un</v>
          </cell>
          <cell r="C429">
            <v>1</v>
          </cell>
          <cell r="D429">
            <v>9900</v>
          </cell>
          <cell r="E429">
            <v>9.7000000000000003E-3</v>
          </cell>
          <cell r="F429">
            <v>9996.0300000000007</v>
          </cell>
          <cell r="G429">
            <v>0</v>
          </cell>
        </row>
        <row r="430">
          <cell r="A430" t="str">
            <v>Falleba con portacandado</v>
          </cell>
          <cell r="B430" t="str">
            <v>Un</v>
          </cell>
          <cell r="C430">
            <v>1</v>
          </cell>
          <cell r="D430">
            <v>20000</v>
          </cell>
          <cell r="E430">
            <v>9.7000000000000003E-3</v>
          </cell>
          <cell r="F430">
            <v>20194</v>
          </cell>
          <cell r="G430">
            <v>0</v>
          </cell>
        </row>
        <row r="431">
          <cell r="A431" t="str">
            <v>Flotador 3/4 plg - bronce, incluye accesorios</v>
          </cell>
          <cell r="B431" t="str">
            <v>Un</v>
          </cell>
          <cell r="C431">
            <v>1</v>
          </cell>
          <cell r="D431">
            <v>51505</v>
          </cell>
          <cell r="E431">
            <v>9.7000000000000003E-3</v>
          </cell>
          <cell r="F431">
            <v>52004.6</v>
          </cell>
          <cell r="G431">
            <v>0</v>
          </cell>
        </row>
        <row r="432">
          <cell r="A432" t="str">
            <v>Flotador mecánico 1" Incluye accesorios</v>
          </cell>
          <cell r="B432" t="str">
            <v>Un</v>
          </cell>
          <cell r="C432">
            <v>1</v>
          </cell>
          <cell r="D432">
            <v>97440</v>
          </cell>
          <cell r="E432">
            <v>9.7000000000000003E-3</v>
          </cell>
          <cell r="F432">
            <v>98385.17</v>
          </cell>
          <cell r="G432">
            <v>0</v>
          </cell>
        </row>
        <row r="433">
          <cell r="A433" t="str">
            <v>Fluorescente 2x32 bajo consumo</v>
          </cell>
          <cell r="B433" t="str">
            <v>Un</v>
          </cell>
          <cell r="C433">
            <v>1</v>
          </cell>
          <cell r="D433">
            <v>69900</v>
          </cell>
          <cell r="E433">
            <v>9.7000000000000003E-3</v>
          </cell>
          <cell r="F433">
            <v>70578.03</v>
          </cell>
          <cell r="G433">
            <v>0</v>
          </cell>
        </row>
        <row r="434">
          <cell r="A434" t="str">
            <v>Fluorescente 2x32 doble balasto</v>
          </cell>
          <cell r="B434" t="str">
            <v>Un</v>
          </cell>
          <cell r="C434">
            <v>1</v>
          </cell>
          <cell r="D434">
            <v>115600</v>
          </cell>
          <cell r="E434">
            <v>9.7000000000000003E-3</v>
          </cell>
          <cell r="F434">
            <v>116721.32</v>
          </cell>
          <cell r="G434">
            <v>0</v>
          </cell>
        </row>
        <row r="435">
          <cell r="A435" t="str">
            <v>Fotocelda</v>
          </cell>
          <cell r="B435" t="str">
            <v>Un</v>
          </cell>
          <cell r="C435">
            <v>1</v>
          </cell>
          <cell r="D435">
            <v>52300</v>
          </cell>
          <cell r="E435">
            <v>9.7000000000000003E-3</v>
          </cell>
          <cell r="F435">
            <v>52807.31</v>
          </cell>
          <cell r="G435">
            <v>0</v>
          </cell>
        </row>
        <row r="436">
          <cell r="A436" t="str">
            <v>Fotocelda para luminaria en poste</v>
          </cell>
          <cell r="B436" t="str">
            <v>Un</v>
          </cell>
          <cell r="C436">
            <v>1</v>
          </cell>
          <cell r="D436">
            <v>52300</v>
          </cell>
          <cell r="E436">
            <v>9.7000000000000003E-3</v>
          </cell>
          <cell r="F436">
            <v>52807.31</v>
          </cell>
          <cell r="G436">
            <v>0</v>
          </cell>
        </row>
        <row r="437">
          <cell r="A437" t="str">
            <v>Fusibles</v>
          </cell>
          <cell r="B437" t="str">
            <v>Un</v>
          </cell>
          <cell r="C437">
            <v>1</v>
          </cell>
          <cell r="D437">
            <v>356900</v>
          </cell>
          <cell r="E437">
            <v>9.7000000000000003E-3</v>
          </cell>
          <cell r="F437">
            <v>360361.93</v>
          </cell>
          <cell r="G437" t="str">
            <v>Fusibles para Transformador</v>
          </cell>
        </row>
        <row r="438">
          <cell r="A438" t="str">
            <v>Gabinete banco de condensadores</v>
          </cell>
          <cell r="B438" t="str">
            <v>Un</v>
          </cell>
          <cell r="C438">
            <v>1</v>
          </cell>
          <cell r="D438">
            <v>3980000</v>
          </cell>
          <cell r="E438">
            <v>9.7000000000000003E-3</v>
          </cell>
          <cell r="F438">
            <v>4018606</v>
          </cell>
          <cell r="G438">
            <v>0</v>
          </cell>
        </row>
        <row r="439">
          <cell r="A439" t="str">
            <v xml:space="preserve">Gabinete cerrado de Comunicaciones (rack cerrado) para datos y comunicaciones. Incluye gabinete con puertas delantera y trasera y tapas laterales desmontables, 2 ventiladores, 2 multitoma con 2 salidas dobles tierra aislada y supresor de picos. Incluye organizadores horizontales y verticales </v>
          </cell>
          <cell r="B439" t="str">
            <v>GL</v>
          </cell>
          <cell r="C439">
            <v>0</v>
          </cell>
          <cell r="D439">
            <v>0</v>
          </cell>
          <cell r="E439">
            <v>9.7000000000000003E-3</v>
          </cell>
          <cell r="F439">
            <v>897000</v>
          </cell>
          <cell r="G439">
            <v>0</v>
          </cell>
        </row>
        <row r="440">
          <cell r="A440" t="str">
            <v>Gabinete contra incendios tipo 1</v>
          </cell>
          <cell r="B440" t="str">
            <v>Un</v>
          </cell>
          <cell r="C440">
            <v>1</v>
          </cell>
          <cell r="D440">
            <v>800000</v>
          </cell>
          <cell r="E440">
            <v>9.7000000000000003E-3</v>
          </cell>
          <cell r="F440">
            <v>807760</v>
          </cell>
          <cell r="G440">
            <v>0</v>
          </cell>
        </row>
        <row r="441">
          <cell r="A441" t="str">
            <v>Gabinete de 1.80x2.10 puerta y chapa</v>
          </cell>
          <cell r="B441" t="str">
            <v>Un</v>
          </cell>
          <cell r="C441">
            <v>1</v>
          </cell>
          <cell r="D441">
            <v>2150300</v>
          </cell>
          <cell r="E441">
            <v>9.7000000000000003E-3</v>
          </cell>
          <cell r="F441">
            <v>2171157.91</v>
          </cell>
          <cell r="G441">
            <v>0</v>
          </cell>
        </row>
        <row r="442">
          <cell r="A442" t="str">
            <v>Gabinete de medida homologado</v>
          </cell>
          <cell r="B442" t="str">
            <v>Un</v>
          </cell>
          <cell r="C442">
            <v>1</v>
          </cell>
          <cell r="D442">
            <v>1985300</v>
          </cell>
          <cell r="E442">
            <v>9.7000000000000003E-3</v>
          </cell>
          <cell r="F442">
            <v>2004557.41</v>
          </cell>
          <cell r="G442">
            <v>0</v>
          </cell>
        </row>
        <row r="443">
          <cell r="A443" t="str">
            <v>Gabinete General 380V</v>
          </cell>
          <cell r="B443" t="str">
            <v>Un</v>
          </cell>
          <cell r="C443">
            <v>1</v>
          </cell>
          <cell r="D443">
            <v>3569800</v>
          </cell>
          <cell r="E443">
            <v>9.7000000000000003E-3</v>
          </cell>
          <cell r="F443">
            <v>3604427.06</v>
          </cell>
          <cell r="G443">
            <v>0</v>
          </cell>
        </row>
        <row r="444">
          <cell r="A444" t="str">
            <v>Gabinete General emergencia a 208V</v>
          </cell>
          <cell r="B444" t="str">
            <v>Un</v>
          </cell>
          <cell r="C444">
            <v>1</v>
          </cell>
          <cell r="D444">
            <v>3658000</v>
          </cell>
          <cell r="E444">
            <v>9.7000000000000003E-3</v>
          </cell>
          <cell r="F444">
            <v>3693482.6</v>
          </cell>
          <cell r="G444">
            <v>0</v>
          </cell>
        </row>
        <row r="445">
          <cell r="A445" t="str">
            <v>Gabinete General emergencia a 380V</v>
          </cell>
          <cell r="B445" t="str">
            <v>Un</v>
          </cell>
          <cell r="C445">
            <v>1</v>
          </cell>
          <cell r="D445">
            <v>3159600</v>
          </cell>
          <cell r="E445">
            <v>9.7000000000000003E-3</v>
          </cell>
          <cell r="F445">
            <v>3190248.12</v>
          </cell>
          <cell r="G445">
            <v>0</v>
          </cell>
        </row>
        <row r="446">
          <cell r="A446" t="str">
            <v xml:space="preserve">Gancho galvanizado con platina </v>
          </cell>
          <cell r="B446" t="str">
            <v>Un</v>
          </cell>
          <cell r="C446">
            <v>1</v>
          </cell>
          <cell r="D446">
            <v>11500</v>
          </cell>
          <cell r="E446">
            <v>9.7000000000000003E-3</v>
          </cell>
          <cell r="F446">
            <v>11611.55</v>
          </cell>
          <cell r="G446">
            <v>0</v>
          </cell>
        </row>
        <row r="447">
          <cell r="A447" t="str">
            <v>Gancho para canaleta 90 madera</v>
          </cell>
          <cell r="B447" t="str">
            <v>Un</v>
          </cell>
          <cell r="C447">
            <v>1</v>
          </cell>
          <cell r="D447">
            <v>1124</v>
          </cell>
          <cell r="E447">
            <v>9.7000000000000003E-3</v>
          </cell>
          <cell r="F447">
            <v>1134.9000000000001</v>
          </cell>
          <cell r="G447">
            <v>0</v>
          </cell>
        </row>
        <row r="448">
          <cell r="A448" t="str">
            <v>Gancho teja eternit 150mm</v>
          </cell>
          <cell r="B448" t="str">
            <v>Un</v>
          </cell>
          <cell r="C448">
            <v>1</v>
          </cell>
          <cell r="D448">
            <v>435</v>
          </cell>
          <cell r="E448">
            <v>9.7000000000000003E-3</v>
          </cell>
          <cell r="F448">
            <v>439.22</v>
          </cell>
          <cell r="G448">
            <v>0</v>
          </cell>
        </row>
        <row r="449">
          <cell r="A449" t="str">
            <v>Gancho teja eternit 55mm</v>
          </cell>
          <cell r="B449" t="str">
            <v>Un</v>
          </cell>
          <cell r="C449">
            <v>1</v>
          </cell>
          <cell r="D449">
            <v>227.85</v>
          </cell>
          <cell r="E449">
            <v>9.7000000000000003E-3</v>
          </cell>
          <cell r="F449">
            <v>230.06</v>
          </cell>
          <cell r="G449">
            <v>0</v>
          </cell>
        </row>
        <row r="450">
          <cell r="A450" t="str">
            <v>Gancho Tensor GalvanizadoTipo comercial 5/16 x 4 1/4"</v>
          </cell>
          <cell r="B450" t="str">
            <v>Un</v>
          </cell>
          <cell r="C450">
            <v>1</v>
          </cell>
          <cell r="D450">
            <v>2800</v>
          </cell>
          <cell r="E450">
            <v>9.7000000000000003E-3</v>
          </cell>
          <cell r="F450">
            <v>2827.16</v>
          </cell>
          <cell r="G450">
            <v>0</v>
          </cell>
        </row>
        <row r="451">
          <cell r="A451" t="str">
            <v>Geotextil NT 1600</v>
          </cell>
          <cell r="B451" t="str">
            <v>m2</v>
          </cell>
          <cell r="C451">
            <v>1</v>
          </cell>
          <cell r="D451">
            <v>2896</v>
          </cell>
          <cell r="E451">
            <v>9.7000000000000003E-3</v>
          </cell>
          <cell r="F451">
            <v>2924.09</v>
          </cell>
          <cell r="G451">
            <v>0</v>
          </cell>
        </row>
        <row r="452">
          <cell r="A452" t="str">
            <v>Geotextil NT 3000</v>
          </cell>
          <cell r="B452" t="str">
            <v>m2</v>
          </cell>
          <cell r="C452">
            <v>1</v>
          </cell>
          <cell r="D452">
            <v>5516</v>
          </cell>
          <cell r="E452">
            <v>9.7000000000000003E-3</v>
          </cell>
          <cell r="F452">
            <v>5569.51</v>
          </cell>
          <cell r="G452">
            <v>0</v>
          </cell>
        </row>
        <row r="453">
          <cell r="A453" t="str">
            <v>Geotextil Tejido 1700</v>
          </cell>
          <cell r="B453" t="str">
            <v>m2</v>
          </cell>
          <cell r="C453">
            <v>1</v>
          </cell>
          <cell r="D453">
            <v>3702</v>
          </cell>
          <cell r="E453">
            <v>9.7000000000000003E-3</v>
          </cell>
          <cell r="F453">
            <v>3737.91</v>
          </cell>
          <cell r="G453">
            <v>0</v>
          </cell>
        </row>
        <row r="454">
          <cell r="A454" t="str">
            <v>Gestión disponibilidad</v>
          </cell>
          <cell r="B454" t="str">
            <v>Un</v>
          </cell>
          <cell r="C454">
            <v>1</v>
          </cell>
          <cell r="D454">
            <v>25000</v>
          </cell>
          <cell r="E454">
            <v>9.7000000000000003E-3</v>
          </cell>
          <cell r="F454">
            <v>25242.5</v>
          </cell>
          <cell r="G454">
            <v>0</v>
          </cell>
        </row>
        <row r="455">
          <cell r="A455" t="str">
            <v>Grafil 6 mm</v>
          </cell>
          <cell r="B455" t="str">
            <v>Kg</v>
          </cell>
          <cell r="C455">
            <v>1</v>
          </cell>
          <cell r="D455">
            <v>2100</v>
          </cell>
          <cell r="E455">
            <v>9.7000000000000003E-3</v>
          </cell>
          <cell r="F455">
            <v>2120.37</v>
          </cell>
          <cell r="G455">
            <v>0</v>
          </cell>
        </row>
        <row r="456">
          <cell r="A456" t="str">
            <v>Grafil 8 mm</v>
          </cell>
          <cell r="B456" t="str">
            <v>Kg</v>
          </cell>
          <cell r="C456">
            <v>1</v>
          </cell>
          <cell r="D456">
            <v>2100</v>
          </cell>
          <cell r="E456">
            <v>9.7000000000000003E-3</v>
          </cell>
          <cell r="F456">
            <v>2120.37</v>
          </cell>
          <cell r="G456">
            <v>0</v>
          </cell>
        </row>
        <row r="457">
          <cell r="A457" t="str">
            <v>Gramoquin ecológico</v>
          </cell>
          <cell r="B457" t="str">
            <v>Un</v>
          </cell>
          <cell r="C457">
            <v>1</v>
          </cell>
          <cell r="D457">
            <v>4150</v>
          </cell>
          <cell r="E457">
            <v>9.7000000000000003E-3</v>
          </cell>
          <cell r="F457">
            <v>4190.26</v>
          </cell>
          <cell r="G457">
            <v>0</v>
          </cell>
        </row>
        <row r="458">
          <cell r="A458" t="str">
            <v>Granito No.2</v>
          </cell>
          <cell r="B458" t="str">
            <v>Bulto</v>
          </cell>
          <cell r="C458">
            <v>1</v>
          </cell>
          <cell r="D458">
            <v>23900</v>
          </cell>
          <cell r="E458">
            <v>9.7000000000000003E-3</v>
          </cell>
          <cell r="F458">
            <v>24131.83</v>
          </cell>
          <cell r="G458">
            <v>0</v>
          </cell>
        </row>
        <row r="459">
          <cell r="A459" t="str">
            <v>Granito Pulido para mesones</v>
          </cell>
          <cell r="B459" t="str">
            <v>m2</v>
          </cell>
          <cell r="C459">
            <v>1</v>
          </cell>
          <cell r="D459">
            <v>29701.799999999996</v>
          </cell>
          <cell r="E459">
            <v>0</v>
          </cell>
          <cell r="F459">
            <v>29701.8</v>
          </cell>
          <cell r="G459">
            <v>0</v>
          </cell>
        </row>
        <row r="460">
          <cell r="A460" t="str">
            <v>Grava canto rodado 1/2</v>
          </cell>
          <cell r="B460" t="str">
            <v>m3</v>
          </cell>
          <cell r="C460">
            <v>1</v>
          </cell>
          <cell r="D460">
            <v>81200</v>
          </cell>
          <cell r="E460">
            <v>9.7000000000000003E-3</v>
          </cell>
          <cell r="F460">
            <v>81987.64</v>
          </cell>
          <cell r="G460">
            <v>0</v>
          </cell>
        </row>
        <row r="461">
          <cell r="A461" t="str">
            <v>Gravilla de rio (viaje 5 m3)</v>
          </cell>
          <cell r="B461" t="str">
            <v>m3</v>
          </cell>
          <cell r="C461">
            <v>1</v>
          </cell>
          <cell r="D461">
            <v>55460</v>
          </cell>
          <cell r="E461">
            <v>9.7000000000000003E-3</v>
          </cell>
          <cell r="F461">
            <v>55997.96</v>
          </cell>
          <cell r="G461">
            <v>0</v>
          </cell>
        </row>
        <row r="462">
          <cell r="A462" t="str">
            <v>Gravilla mona Nº 2</v>
          </cell>
          <cell r="B462" t="str">
            <v>Bulto</v>
          </cell>
          <cell r="C462">
            <v>1</v>
          </cell>
          <cell r="D462">
            <v>23900</v>
          </cell>
          <cell r="E462">
            <v>9.7000000000000003E-3</v>
          </cell>
          <cell r="F462">
            <v>24131.83</v>
          </cell>
          <cell r="G462">
            <v>0</v>
          </cell>
        </row>
        <row r="463">
          <cell r="A463" t="str">
            <v>Griferia Lavamanos ref. tipo Dalia, de GRIVAL</v>
          </cell>
          <cell r="B463" t="str">
            <v>UN</v>
          </cell>
          <cell r="C463">
            <v>0</v>
          </cell>
          <cell r="D463">
            <v>25900</v>
          </cell>
          <cell r="E463">
            <v>9.7000000000000003E-3</v>
          </cell>
          <cell r="F463">
            <v>26151.23</v>
          </cell>
          <cell r="G463">
            <v>0</v>
          </cell>
        </row>
        <row r="464">
          <cell r="A464" t="str">
            <v>Griferia Lavaplatos sencilla metal cromo</v>
          </cell>
          <cell r="B464" t="str">
            <v>Un</v>
          </cell>
          <cell r="C464">
            <v>1</v>
          </cell>
          <cell r="D464">
            <v>35900</v>
          </cell>
          <cell r="E464">
            <v>9.7000000000000003E-3</v>
          </cell>
          <cell r="F464">
            <v>36248.230000000003</v>
          </cell>
          <cell r="G464">
            <v>0</v>
          </cell>
        </row>
        <row r="465">
          <cell r="A465" t="str">
            <v>Grúa</v>
          </cell>
          <cell r="B465" t="str">
            <v>Día</v>
          </cell>
          <cell r="C465">
            <v>1</v>
          </cell>
          <cell r="D465">
            <v>350000</v>
          </cell>
          <cell r="E465">
            <v>9.7000000000000003E-3</v>
          </cell>
          <cell r="F465">
            <v>353395</v>
          </cell>
          <cell r="G465">
            <v>0</v>
          </cell>
        </row>
        <row r="466">
          <cell r="A466" t="str">
            <v>Guardaescoba granito  7 X 30</v>
          </cell>
          <cell r="B466" t="str">
            <v>m</v>
          </cell>
          <cell r="C466">
            <v>1</v>
          </cell>
          <cell r="D466">
            <v>9000</v>
          </cell>
          <cell r="E466">
            <v>9.7000000000000003E-3</v>
          </cell>
          <cell r="F466">
            <v>9087.2999999999993</v>
          </cell>
          <cell r="G466">
            <v>0</v>
          </cell>
        </row>
        <row r="467">
          <cell r="A467" t="str">
            <v>Guardaescoba granito pulido media caña; tipo alfa</v>
          </cell>
          <cell r="B467" t="str">
            <v>m</v>
          </cell>
          <cell r="C467">
            <v>1</v>
          </cell>
          <cell r="D467">
            <v>35000</v>
          </cell>
          <cell r="E467">
            <v>9.7000000000000003E-3</v>
          </cell>
          <cell r="F467">
            <v>35339.5</v>
          </cell>
          <cell r="G467">
            <v>0</v>
          </cell>
        </row>
        <row r="468">
          <cell r="A468" t="str">
            <v>Guaya 1/8"</v>
          </cell>
          <cell r="B468" t="str">
            <v>m</v>
          </cell>
          <cell r="C468">
            <v>1</v>
          </cell>
          <cell r="D468">
            <v>550</v>
          </cell>
          <cell r="E468">
            <v>9.7000000000000003E-3</v>
          </cell>
          <cell r="F468">
            <v>555.34</v>
          </cell>
          <cell r="G468">
            <v>0</v>
          </cell>
        </row>
        <row r="469">
          <cell r="A469" t="str">
            <v>Hebilla bandit 3/8"</v>
          </cell>
          <cell r="B469" t="str">
            <v>Un</v>
          </cell>
          <cell r="C469">
            <v>1</v>
          </cell>
          <cell r="D469">
            <v>990</v>
          </cell>
          <cell r="E469">
            <v>9.7000000000000003E-3</v>
          </cell>
          <cell r="F469">
            <v>999.6</v>
          </cell>
          <cell r="G469">
            <v>0</v>
          </cell>
        </row>
        <row r="470">
          <cell r="A470" t="str">
            <v>Herraje de 30 circuitos</v>
          </cell>
          <cell r="B470" t="str">
            <v>Un</v>
          </cell>
          <cell r="C470">
            <v>1</v>
          </cell>
          <cell r="D470">
            <v>425690</v>
          </cell>
          <cell r="E470">
            <v>9.7000000000000003E-3</v>
          </cell>
          <cell r="F470">
            <v>429819.19</v>
          </cell>
          <cell r="G470">
            <v>0</v>
          </cell>
        </row>
        <row r="471">
          <cell r="A471" t="str">
            <v>Hidrosello Canal Amazonas</v>
          </cell>
          <cell r="B471" t="str">
            <v>Un</v>
          </cell>
          <cell r="C471">
            <v>1</v>
          </cell>
          <cell r="D471">
            <v>1538</v>
          </cell>
          <cell r="E471">
            <v>9.7000000000000003E-3</v>
          </cell>
          <cell r="F471">
            <v>1552.92</v>
          </cell>
          <cell r="G471">
            <v>0</v>
          </cell>
        </row>
        <row r="472">
          <cell r="A472" t="str">
            <v>Hierro cuadrado 9 mm</v>
          </cell>
          <cell r="B472" t="str">
            <v>m</v>
          </cell>
          <cell r="C472">
            <v>1</v>
          </cell>
          <cell r="D472">
            <v>1417</v>
          </cell>
          <cell r="E472">
            <v>9.7000000000000003E-3</v>
          </cell>
          <cell r="F472">
            <v>1430.74</v>
          </cell>
          <cell r="G472">
            <v>0</v>
          </cell>
        </row>
        <row r="473">
          <cell r="A473" t="str">
            <v>Hoja Puerta entamborada con rejilla de ventilación y mirilla a todo costo según detalle arquitectonico</v>
          </cell>
          <cell r="B473" t="str">
            <v>Un</v>
          </cell>
          <cell r="C473">
            <v>1</v>
          </cell>
          <cell r="D473">
            <v>175000</v>
          </cell>
          <cell r="E473">
            <v>9.7000000000000003E-3</v>
          </cell>
          <cell r="F473">
            <v>176697.5</v>
          </cell>
          <cell r="G473">
            <v>0</v>
          </cell>
        </row>
        <row r="474">
          <cell r="A474" t="str">
            <v>Hoja puerta triplex 0,81</v>
          </cell>
          <cell r="B474" t="str">
            <v>Un</v>
          </cell>
          <cell r="C474">
            <v>1</v>
          </cell>
          <cell r="D474">
            <v>49200</v>
          </cell>
          <cell r="E474">
            <v>9.7000000000000003E-3</v>
          </cell>
          <cell r="F474">
            <v>49677.24</v>
          </cell>
          <cell r="G474">
            <v>0</v>
          </cell>
        </row>
        <row r="475">
          <cell r="A475" t="str">
            <v>Hoja puerta triplex 4mm.(2x1). Entamborada. Estructura ancho=0.10 m., espesor 4cm.</v>
          </cell>
          <cell r="B475" t="str">
            <v>Un</v>
          </cell>
          <cell r="C475">
            <v>1</v>
          </cell>
          <cell r="D475">
            <v>85000</v>
          </cell>
          <cell r="E475">
            <v>9.7000000000000003E-3</v>
          </cell>
          <cell r="F475">
            <v>85824.5</v>
          </cell>
          <cell r="G475">
            <v>0</v>
          </cell>
        </row>
        <row r="476">
          <cell r="A476" t="str">
            <v>Icopor</v>
          </cell>
          <cell r="B476" t="str">
            <v>m3</v>
          </cell>
          <cell r="C476">
            <v>1</v>
          </cell>
          <cell r="D476">
            <v>195000</v>
          </cell>
          <cell r="E476">
            <v>9.7000000000000003E-3</v>
          </cell>
          <cell r="F476">
            <v>196891.5</v>
          </cell>
          <cell r="G476">
            <v>0</v>
          </cell>
        </row>
        <row r="477">
          <cell r="A477" t="str">
            <v>INSPECTORÍA ELÉCTRICA Y OBTENCIÓN DE CERTIFICACIÓN RETIE</v>
          </cell>
          <cell r="B477" t="str">
            <v>GL</v>
          </cell>
          <cell r="C477">
            <v>0</v>
          </cell>
          <cell r="D477">
            <v>0</v>
          </cell>
          <cell r="E477">
            <v>9.7000000000000003E-3</v>
          </cell>
          <cell r="F477">
            <v>1203000</v>
          </cell>
          <cell r="G477">
            <v>0</v>
          </cell>
        </row>
        <row r="478">
          <cell r="A478" t="str">
            <v>INSPECTORÍA ELÉCTRICA Y OBTENCIÓN DE CERTIFICACION RETILAP</v>
          </cell>
          <cell r="B478" t="str">
            <v>GL</v>
          </cell>
          <cell r="C478">
            <v>0</v>
          </cell>
          <cell r="D478">
            <v>0</v>
          </cell>
          <cell r="E478">
            <v>9.7000000000000003E-3</v>
          </cell>
          <cell r="F478">
            <v>1203000</v>
          </cell>
          <cell r="G478">
            <v>0</v>
          </cell>
        </row>
        <row r="479">
          <cell r="A479" t="str">
            <v>Instalación Acometidad Sanitaria - Baños inc Mat.</v>
          </cell>
          <cell r="B479" t="str">
            <v>Un</v>
          </cell>
          <cell r="C479">
            <v>1</v>
          </cell>
          <cell r="D479">
            <v>150000</v>
          </cell>
          <cell r="E479">
            <v>9.7000000000000003E-3</v>
          </cell>
          <cell r="F479">
            <v>151455</v>
          </cell>
          <cell r="G479">
            <v>0</v>
          </cell>
        </row>
        <row r="480">
          <cell r="A480" t="str">
            <v>Interruptor</v>
          </cell>
          <cell r="B480" t="str">
            <v>Un</v>
          </cell>
          <cell r="C480">
            <v>1</v>
          </cell>
          <cell r="D480">
            <v>6299.7</v>
          </cell>
          <cell r="E480">
            <v>9.7000000000000003E-3</v>
          </cell>
          <cell r="F480">
            <v>6360.81</v>
          </cell>
          <cell r="G480">
            <v>0</v>
          </cell>
        </row>
        <row r="481">
          <cell r="A481" t="str">
            <v>Interruptor doble</v>
          </cell>
          <cell r="B481" t="str">
            <v>Un</v>
          </cell>
          <cell r="C481">
            <v>1</v>
          </cell>
          <cell r="D481">
            <v>9900</v>
          </cell>
          <cell r="E481">
            <v>9.7000000000000003E-3</v>
          </cell>
          <cell r="F481">
            <v>9996.0300000000007</v>
          </cell>
          <cell r="G481">
            <v>0</v>
          </cell>
        </row>
        <row r="482">
          <cell r="A482" t="str">
            <v>INTERRUPTOR DOBLE p</v>
          </cell>
          <cell r="B482" t="str">
            <v>UN</v>
          </cell>
          <cell r="C482">
            <v>0</v>
          </cell>
          <cell r="D482">
            <v>0</v>
          </cell>
          <cell r="E482">
            <v>9.7000000000000003E-3</v>
          </cell>
          <cell r="F482">
            <v>8500</v>
          </cell>
          <cell r="G482">
            <v>0</v>
          </cell>
        </row>
        <row r="483">
          <cell r="A483" t="str">
            <v>Interruptor sencillo</v>
          </cell>
          <cell r="B483" t="str">
            <v>Un</v>
          </cell>
          <cell r="C483">
            <v>1</v>
          </cell>
          <cell r="D483">
            <v>6980</v>
          </cell>
          <cell r="E483">
            <v>9.7000000000000003E-3</v>
          </cell>
          <cell r="F483">
            <v>7047.71</v>
          </cell>
          <cell r="G483">
            <v>0</v>
          </cell>
        </row>
        <row r="484">
          <cell r="A484" t="str">
            <v>INTERRUPTOR SENCILLO  p</v>
          </cell>
          <cell r="B484" t="str">
            <v>UN</v>
          </cell>
          <cell r="C484">
            <v>0</v>
          </cell>
          <cell r="D484">
            <v>0</v>
          </cell>
          <cell r="E484">
            <v>9.7000000000000003E-3</v>
          </cell>
          <cell r="F484">
            <v>6500</v>
          </cell>
          <cell r="G484">
            <v>0</v>
          </cell>
        </row>
        <row r="485">
          <cell r="A485" t="str">
            <v>Interruptor sencillo + tomacorriente con polo a tierra</v>
          </cell>
          <cell r="B485" t="str">
            <v>Un</v>
          </cell>
          <cell r="C485">
            <v>1</v>
          </cell>
          <cell r="D485">
            <v>10400</v>
          </cell>
          <cell r="E485">
            <v>9.7000000000000003E-3</v>
          </cell>
          <cell r="F485">
            <v>10500.88</v>
          </cell>
          <cell r="G485">
            <v>0</v>
          </cell>
        </row>
        <row r="486">
          <cell r="A486" t="str">
            <v>Interruptor triple</v>
          </cell>
          <cell r="B486" t="str">
            <v>Un</v>
          </cell>
          <cell r="C486">
            <v>1</v>
          </cell>
          <cell r="D486">
            <v>17630</v>
          </cell>
          <cell r="E486">
            <v>9.7000000000000003E-3</v>
          </cell>
          <cell r="F486">
            <v>17801.009999999998</v>
          </cell>
          <cell r="G486">
            <v>0</v>
          </cell>
        </row>
        <row r="487">
          <cell r="A487" t="str">
            <v>INTERRUPTOR TRIPLE p</v>
          </cell>
          <cell r="B487" t="str">
            <v>UN</v>
          </cell>
          <cell r="C487">
            <v>0</v>
          </cell>
          <cell r="D487">
            <v>0</v>
          </cell>
          <cell r="E487">
            <v>9.7000000000000003E-3</v>
          </cell>
          <cell r="F487">
            <v>12300</v>
          </cell>
          <cell r="G487">
            <v>0</v>
          </cell>
        </row>
        <row r="488">
          <cell r="A488" t="str">
            <v>Jaboneras de sobreponer en acero</v>
          </cell>
          <cell r="B488" t="str">
            <v>Un</v>
          </cell>
          <cell r="C488">
            <v>1</v>
          </cell>
          <cell r="D488">
            <v>30000</v>
          </cell>
          <cell r="E488">
            <v>9.7000000000000003E-3</v>
          </cell>
          <cell r="F488">
            <v>30291</v>
          </cell>
          <cell r="G488">
            <v>0</v>
          </cell>
        </row>
        <row r="489">
          <cell r="A489" t="str">
            <v>Jack lógico categoría 6</v>
          </cell>
          <cell r="B489" t="str">
            <v>Un</v>
          </cell>
          <cell r="C489">
            <v>1</v>
          </cell>
          <cell r="D489">
            <v>15000</v>
          </cell>
          <cell r="E489">
            <v>9.7000000000000003E-3</v>
          </cell>
          <cell r="F489">
            <v>15145.5</v>
          </cell>
          <cell r="G489">
            <v>0</v>
          </cell>
        </row>
        <row r="490">
          <cell r="A490" t="str">
            <v>Jack lógico categoría 6A</v>
          </cell>
          <cell r="B490" t="str">
            <v>Un</v>
          </cell>
          <cell r="C490">
            <v>1</v>
          </cell>
          <cell r="D490">
            <v>30110</v>
          </cell>
          <cell r="E490">
            <v>9.7000000000000003E-3</v>
          </cell>
          <cell r="F490">
            <v>30402.07</v>
          </cell>
          <cell r="G490">
            <v>0</v>
          </cell>
        </row>
        <row r="491">
          <cell r="A491" t="str">
            <v>Juego conx. Tanque</v>
          </cell>
          <cell r="B491" t="str">
            <v>Un</v>
          </cell>
          <cell r="C491">
            <v>1</v>
          </cell>
          <cell r="D491">
            <v>9643</v>
          </cell>
          <cell r="E491">
            <v>9.7000000000000003E-3</v>
          </cell>
          <cell r="F491">
            <v>9736.5400000000009</v>
          </cell>
          <cell r="G491">
            <v>0</v>
          </cell>
        </row>
        <row r="492">
          <cell r="A492" t="str">
            <v>Juegos Infantiles Tipo 3 IDRD</v>
          </cell>
          <cell r="B492" t="str">
            <v>Un</v>
          </cell>
          <cell r="C492">
            <v>1</v>
          </cell>
          <cell r="D492">
            <v>2000000</v>
          </cell>
          <cell r="E492">
            <v>9.7000000000000003E-3</v>
          </cell>
          <cell r="F492">
            <v>2019400</v>
          </cell>
          <cell r="G492">
            <v>0</v>
          </cell>
        </row>
        <row r="493">
          <cell r="A493" t="str">
            <v>Ladrillo portante prensado Santafé 29x9x14,5</v>
          </cell>
          <cell r="B493" t="str">
            <v>Un</v>
          </cell>
          <cell r="C493">
            <v>1</v>
          </cell>
          <cell r="D493">
            <v>940</v>
          </cell>
          <cell r="E493">
            <v>9.7000000000000003E-3</v>
          </cell>
          <cell r="F493">
            <v>949.12</v>
          </cell>
          <cell r="G493">
            <v>0</v>
          </cell>
        </row>
        <row r="494">
          <cell r="A494" t="str">
            <v>Ladrillo prensado Santa Fe</v>
          </cell>
          <cell r="B494" t="str">
            <v>Un</v>
          </cell>
          <cell r="C494">
            <v>1</v>
          </cell>
          <cell r="D494">
            <v>517.24</v>
          </cell>
          <cell r="E494">
            <v>9.7000000000000003E-3</v>
          </cell>
          <cell r="F494">
            <v>522.26</v>
          </cell>
          <cell r="G494">
            <v>0</v>
          </cell>
        </row>
        <row r="495">
          <cell r="A495" t="str">
            <v>Ladrillo rejilla</v>
          </cell>
          <cell r="B495" t="str">
            <v>Un</v>
          </cell>
          <cell r="C495">
            <v>1</v>
          </cell>
          <cell r="D495">
            <v>440</v>
          </cell>
          <cell r="E495">
            <v>9.7000000000000003E-3</v>
          </cell>
          <cell r="F495">
            <v>444.27</v>
          </cell>
          <cell r="G495">
            <v>0</v>
          </cell>
        </row>
        <row r="496">
          <cell r="A496" t="str">
            <v>Ladrillo tolete común</v>
          </cell>
          <cell r="B496" t="str">
            <v>Un</v>
          </cell>
          <cell r="C496">
            <v>1</v>
          </cell>
          <cell r="D496">
            <v>280</v>
          </cell>
          <cell r="E496">
            <v>9.7000000000000003E-3</v>
          </cell>
          <cell r="F496">
            <v>282.72000000000003</v>
          </cell>
          <cell r="G496">
            <v>0</v>
          </cell>
        </row>
        <row r="497">
          <cell r="A497" t="str">
            <v>Ladrillo tolete estructural, color según especificaciones arquitectónicas, propias del proyecto (visto 2 caras)</v>
          </cell>
          <cell r="B497" t="str">
            <v>Un</v>
          </cell>
          <cell r="C497">
            <v>1</v>
          </cell>
          <cell r="D497">
            <v>491.38</v>
          </cell>
          <cell r="E497">
            <v>9.7000000000000003E-3</v>
          </cell>
          <cell r="F497">
            <v>496.15</v>
          </cell>
          <cell r="G497">
            <v>0</v>
          </cell>
        </row>
        <row r="498">
          <cell r="A498" t="str">
            <v>Ladrillo tolete recocido</v>
          </cell>
          <cell r="B498" t="str">
            <v>Un</v>
          </cell>
          <cell r="C498">
            <v>1</v>
          </cell>
          <cell r="D498">
            <v>344.83</v>
          </cell>
          <cell r="E498">
            <v>9.7000000000000003E-3</v>
          </cell>
          <cell r="F498">
            <v>348.17</v>
          </cell>
          <cell r="G498">
            <v>0</v>
          </cell>
        </row>
        <row r="499">
          <cell r="A499" t="str">
            <v>Lamina Cold-Rolled Cal. 18 - m2</v>
          </cell>
          <cell r="B499" t="str">
            <v>m2</v>
          </cell>
          <cell r="C499">
            <v>1</v>
          </cell>
          <cell r="D499">
            <v>29766</v>
          </cell>
          <cell r="E499">
            <v>9.7000000000000003E-3</v>
          </cell>
          <cell r="F499">
            <v>30054.73</v>
          </cell>
          <cell r="G499">
            <v>0</v>
          </cell>
        </row>
        <row r="500">
          <cell r="A500" t="str">
            <v>Lamina Cold-Rolled Cal. 20</v>
          </cell>
          <cell r="B500" t="str">
            <v>m2</v>
          </cell>
          <cell r="C500">
            <v>1</v>
          </cell>
          <cell r="D500">
            <v>17000</v>
          </cell>
          <cell r="E500">
            <v>9.7000000000000003E-3</v>
          </cell>
          <cell r="F500">
            <v>17164.900000000001</v>
          </cell>
          <cell r="G500">
            <v>0</v>
          </cell>
        </row>
        <row r="501">
          <cell r="A501" t="str">
            <v>Lamina Cold-Rolled Cal.18  1,2 x 2,4 m</v>
          </cell>
          <cell r="B501" t="str">
            <v>Un</v>
          </cell>
          <cell r="C501">
            <v>1</v>
          </cell>
          <cell r="D501">
            <v>85724</v>
          </cell>
          <cell r="E501">
            <v>9.7000000000000003E-3</v>
          </cell>
          <cell r="F501">
            <v>86555.520000000004</v>
          </cell>
          <cell r="G501">
            <v>0</v>
          </cell>
        </row>
        <row r="502">
          <cell r="A502" t="str">
            <v>Lámina Dry Wall GYPLAC ST</v>
          </cell>
          <cell r="B502" t="str">
            <v>Un</v>
          </cell>
          <cell r="C502">
            <v>1</v>
          </cell>
          <cell r="D502">
            <v>35000</v>
          </cell>
          <cell r="E502">
            <v>9.7000000000000003E-3</v>
          </cell>
          <cell r="F502">
            <v>35339.5</v>
          </cell>
          <cell r="G502" t="str">
            <v>Dry Wall</v>
          </cell>
        </row>
        <row r="503">
          <cell r="A503" t="str">
            <v>Lámina galvanizada Cal 18</v>
          </cell>
          <cell r="B503" t="str">
            <v>m2</v>
          </cell>
          <cell r="C503">
            <v>1</v>
          </cell>
          <cell r="D503">
            <v>24083</v>
          </cell>
          <cell r="E503">
            <v>9.7000000000000003E-3</v>
          </cell>
          <cell r="F503">
            <v>24316.61</v>
          </cell>
          <cell r="G503">
            <v>0</v>
          </cell>
        </row>
        <row r="504">
          <cell r="A504" t="str">
            <v>Lamina galvanizada cal.20</v>
          </cell>
          <cell r="B504" t="str">
            <v>Un</v>
          </cell>
          <cell r="C504">
            <v>1</v>
          </cell>
          <cell r="D504">
            <v>49775</v>
          </cell>
          <cell r="E504">
            <v>9.7000000000000003E-3</v>
          </cell>
          <cell r="F504">
            <v>50257.82</v>
          </cell>
          <cell r="G504">
            <v>0</v>
          </cell>
        </row>
        <row r="505">
          <cell r="A505" t="str">
            <v>Lámina lisa Aluminio e=3mm</v>
          </cell>
          <cell r="B505" t="str">
            <v>m2</v>
          </cell>
          <cell r="C505">
            <v>1</v>
          </cell>
          <cell r="D505">
            <v>92464</v>
          </cell>
          <cell r="E505">
            <v>9.7000000000000003E-3</v>
          </cell>
          <cell r="F505">
            <v>93360.9</v>
          </cell>
          <cell r="G505">
            <v>0</v>
          </cell>
        </row>
        <row r="506">
          <cell r="A506" t="str">
            <v>Lámpara fluorecente 2x32 descolgar</v>
          </cell>
          <cell r="B506" t="str">
            <v>Un</v>
          </cell>
          <cell r="C506">
            <v>1</v>
          </cell>
          <cell r="D506">
            <v>109600</v>
          </cell>
          <cell r="E506">
            <v>9.7000000000000003E-3</v>
          </cell>
          <cell r="F506">
            <v>110663.12</v>
          </cell>
          <cell r="G506">
            <v>0</v>
          </cell>
        </row>
        <row r="507">
          <cell r="A507" t="str">
            <v>Lámpara fluorescente 2 x 32 - T 8</v>
          </cell>
          <cell r="B507" t="str">
            <v>Un</v>
          </cell>
          <cell r="C507">
            <v>1</v>
          </cell>
          <cell r="D507">
            <v>60150</v>
          </cell>
          <cell r="E507">
            <v>9.7000000000000003E-3</v>
          </cell>
          <cell r="F507">
            <v>60733.46</v>
          </cell>
          <cell r="G507">
            <v>0</v>
          </cell>
        </row>
        <row r="508">
          <cell r="A508" t="str">
            <v xml:space="preserve">Lámpara Fluorescente 2 x 48" </v>
          </cell>
          <cell r="B508" t="str">
            <v>Un</v>
          </cell>
          <cell r="C508">
            <v>1</v>
          </cell>
          <cell r="D508">
            <v>50800</v>
          </cell>
          <cell r="E508">
            <v>9.7000000000000003E-3</v>
          </cell>
          <cell r="F508">
            <v>51292.76</v>
          </cell>
          <cell r="G508">
            <v>0</v>
          </cell>
        </row>
        <row r="509">
          <cell r="A509" t="str">
            <v>Lampara Fluorescente Tipo Bala</v>
          </cell>
          <cell r="B509" t="str">
            <v>Un</v>
          </cell>
          <cell r="C509">
            <v>1</v>
          </cell>
          <cell r="D509">
            <v>35000</v>
          </cell>
          <cell r="E509">
            <v>9.7000000000000003E-3</v>
          </cell>
          <cell r="F509">
            <v>35339.5</v>
          </cell>
          <cell r="G509">
            <v>0</v>
          </cell>
        </row>
        <row r="510">
          <cell r="A510" t="str">
            <v>Lámpara metal halide 250 W - 208 V completa</v>
          </cell>
          <cell r="B510" t="str">
            <v>Un</v>
          </cell>
          <cell r="C510">
            <v>1</v>
          </cell>
          <cell r="D510">
            <v>315200</v>
          </cell>
          <cell r="E510">
            <v>9.7000000000000003E-3</v>
          </cell>
          <cell r="F510">
            <v>318257.44</v>
          </cell>
          <cell r="G510">
            <v>0</v>
          </cell>
        </row>
        <row r="511">
          <cell r="A511" t="str">
            <v>Lamparas de emergencia.</v>
          </cell>
          <cell r="B511" t="str">
            <v>UN</v>
          </cell>
          <cell r="C511">
            <v>0</v>
          </cell>
          <cell r="D511">
            <v>0</v>
          </cell>
          <cell r="E511">
            <v>9.7000000000000003E-3</v>
          </cell>
          <cell r="F511">
            <v>159300</v>
          </cell>
          <cell r="G511">
            <v>0</v>
          </cell>
        </row>
        <row r="512">
          <cell r="A512" t="str">
            <v>Lavamanos  de colgar Tipo Acuacer, CORONA blanco</v>
          </cell>
          <cell r="B512" t="str">
            <v>Un</v>
          </cell>
          <cell r="C512">
            <v>1</v>
          </cell>
          <cell r="D512">
            <v>40000</v>
          </cell>
          <cell r="E512">
            <v>9.7000000000000003E-3</v>
          </cell>
          <cell r="F512">
            <v>40388</v>
          </cell>
          <cell r="G512">
            <v>0</v>
          </cell>
        </row>
        <row r="513">
          <cell r="A513" t="str">
            <v>Lavamanos de sobreponer Tipo  Valencia, CORONA blanco</v>
          </cell>
          <cell r="B513" t="str">
            <v>Un</v>
          </cell>
          <cell r="C513">
            <v>1</v>
          </cell>
          <cell r="D513">
            <v>94500</v>
          </cell>
          <cell r="E513">
            <v>9.7000000000000003E-3</v>
          </cell>
          <cell r="F513">
            <v>95416.65</v>
          </cell>
          <cell r="G513">
            <v>0</v>
          </cell>
        </row>
        <row r="514">
          <cell r="A514" t="str">
            <v>Lavaplatos de empotrar acero inoxidable 35x50</v>
          </cell>
          <cell r="B514" t="str">
            <v>Un</v>
          </cell>
          <cell r="C514">
            <v>1</v>
          </cell>
          <cell r="D514">
            <v>54900</v>
          </cell>
          <cell r="E514">
            <v>9.7000000000000003E-3</v>
          </cell>
          <cell r="F514">
            <v>55432.53</v>
          </cell>
          <cell r="G514">
            <v>0</v>
          </cell>
        </row>
        <row r="515">
          <cell r="A515" t="str">
            <v>Limpiador PVC 1/8</v>
          </cell>
          <cell r="B515" t="str">
            <v>Un</v>
          </cell>
          <cell r="C515">
            <v>1</v>
          </cell>
          <cell r="D515">
            <v>25862</v>
          </cell>
          <cell r="E515">
            <v>9.7000000000000003E-3</v>
          </cell>
          <cell r="F515">
            <v>26112.86</v>
          </cell>
          <cell r="G515">
            <v>0</v>
          </cell>
        </row>
        <row r="516">
          <cell r="A516" t="str">
            <v>Listón M.H. Pino Ciprés</v>
          </cell>
          <cell r="B516" t="str">
            <v>m</v>
          </cell>
          <cell r="C516">
            <v>1</v>
          </cell>
          <cell r="D516">
            <v>12000</v>
          </cell>
          <cell r="E516">
            <v>9.7000000000000003E-3</v>
          </cell>
          <cell r="F516">
            <v>12116.4</v>
          </cell>
          <cell r="G516" t="str">
            <v>de 5x2cm</v>
          </cell>
        </row>
        <row r="517">
          <cell r="A517" t="str">
            <v>Listón M.H. Pino Romerón</v>
          </cell>
          <cell r="B517" t="str">
            <v>m2</v>
          </cell>
          <cell r="C517">
            <v>1</v>
          </cell>
          <cell r="D517">
            <v>39000</v>
          </cell>
          <cell r="E517">
            <v>9.7000000000000003E-3</v>
          </cell>
          <cell r="F517">
            <v>39378.300000000003</v>
          </cell>
          <cell r="G517">
            <v>0</v>
          </cell>
        </row>
        <row r="518">
          <cell r="A518" t="str">
            <v>Llave individual para lavamanos</v>
          </cell>
          <cell r="B518" t="str">
            <v>Un</v>
          </cell>
          <cell r="C518">
            <v>1</v>
          </cell>
          <cell r="D518">
            <v>8500</v>
          </cell>
          <cell r="E518">
            <v>9.7000000000000003E-3</v>
          </cell>
          <cell r="F518">
            <v>8582.4500000000007</v>
          </cell>
          <cell r="G518">
            <v>0</v>
          </cell>
        </row>
        <row r="519">
          <cell r="A519" t="str">
            <v>Llave terminal 1/2" - cromada , incluye adaptadores</v>
          </cell>
          <cell r="B519" t="str">
            <v>Un</v>
          </cell>
          <cell r="C519">
            <v>1</v>
          </cell>
          <cell r="D519">
            <v>6960</v>
          </cell>
          <cell r="E519">
            <v>9.7000000000000003E-3</v>
          </cell>
          <cell r="F519">
            <v>7027.51</v>
          </cell>
          <cell r="G519">
            <v>0</v>
          </cell>
        </row>
        <row r="520">
          <cell r="A520" t="str">
            <v>Lona Verde</v>
          </cell>
          <cell r="B520" t="str">
            <v>m</v>
          </cell>
          <cell r="C520">
            <v>1</v>
          </cell>
          <cell r="D520">
            <v>1850</v>
          </cell>
          <cell r="E520">
            <v>9.7000000000000003E-3</v>
          </cell>
          <cell r="F520">
            <v>1867.95</v>
          </cell>
          <cell r="G520">
            <v>0</v>
          </cell>
        </row>
        <row r="521">
          <cell r="A521" t="str">
            <v>Loseta prefabricada A-50</v>
          </cell>
          <cell r="B521" t="str">
            <v>m2</v>
          </cell>
          <cell r="C521">
            <v>1</v>
          </cell>
          <cell r="D521">
            <v>29500</v>
          </cell>
          <cell r="E521">
            <v>9.7000000000000003E-3</v>
          </cell>
          <cell r="F521">
            <v>29786.15</v>
          </cell>
          <cell r="G521">
            <v>0</v>
          </cell>
        </row>
        <row r="522">
          <cell r="A522" t="str">
            <v>Loseta prefabricada en concreto A-65</v>
          </cell>
          <cell r="B522" t="str">
            <v>m2</v>
          </cell>
          <cell r="C522">
            <v>1</v>
          </cell>
          <cell r="D522">
            <v>29500</v>
          </cell>
          <cell r="E522">
            <v>9.7000000000000003E-3</v>
          </cell>
          <cell r="F522">
            <v>29786.15</v>
          </cell>
          <cell r="G522">
            <v>0</v>
          </cell>
        </row>
        <row r="523">
          <cell r="A523" t="str">
            <v>Lubricante de silicona Canal y Bajante Amazonas</v>
          </cell>
          <cell r="B523" t="str">
            <v>Un</v>
          </cell>
          <cell r="C523">
            <v>1</v>
          </cell>
          <cell r="D523">
            <v>1805</v>
          </cell>
          <cell r="E523">
            <v>9.7000000000000003E-3</v>
          </cell>
          <cell r="F523">
            <v>1822.51</v>
          </cell>
          <cell r="G523">
            <v>0</v>
          </cell>
        </row>
        <row r="524">
          <cell r="A524" t="str">
            <v xml:space="preserve">luminaria 60x60 para incrustar en cielo raso, con rejilla difusora aluminio semiespecular de 16 celdas, 4 tubos T8 de 17W y balasto electronico. Incluye cableado, toma y clavija de desconexion para limpieza y mantenimiento. </v>
          </cell>
          <cell r="B524" t="str">
            <v>UN</v>
          </cell>
          <cell r="C524">
            <v>0</v>
          </cell>
          <cell r="D524">
            <v>0</v>
          </cell>
          <cell r="E524">
            <v>9.7000000000000003E-3</v>
          </cell>
          <cell r="F524">
            <v>135900</v>
          </cell>
          <cell r="G524">
            <v>0</v>
          </cell>
        </row>
        <row r="525">
          <cell r="A525" t="str">
            <v>Luminaria autónoma de emergencia</v>
          </cell>
          <cell r="B525" t="str">
            <v>Un</v>
          </cell>
          <cell r="C525">
            <v>1</v>
          </cell>
          <cell r="D525">
            <v>310293</v>
          </cell>
          <cell r="E525">
            <v>9.7000000000000003E-3</v>
          </cell>
          <cell r="F525">
            <v>313302.84000000003</v>
          </cell>
          <cell r="G525">
            <v>0</v>
          </cell>
        </row>
        <row r="526">
          <cell r="A526" t="str">
            <v>Luminaria de sodio cerrada 125W 208W</v>
          </cell>
          <cell r="B526" t="str">
            <v>Un</v>
          </cell>
          <cell r="C526">
            <v>1</v>
          </cell>
          <cell r="D526">
            <v>312000</v>
          </cell>
          <cell r="E526">
            <v>9.7000000000000003E-3</v>
          </cell>
          <cell r="F526">
            <v>315026.40000000002</v>
          </cell>
          <cell r="G526">
            <v>0</v>
          </cell>
        </row>
        <row r="527">
          <cell r="A527" t="str">
            <v>Luminaria de sodio cerrada 70W 208W</v>
          </cell>
          <cell r="B527" t="str">
            <v>Un</v>
          </cell>
          <cell r="C527">
            <v>1</v>
          </cell>
          <cell r="D527">
            <v>72900</v>
          </cell>
          <cell r="E527">
            <v>9.7000000000000003E-3</v>
          </cell>
          <cell r="F527">
            <v>73607.13</v>
          </cell>
          <cell r="G527">
            <v>0</v>
          </cell>
        </row>
        <row r="528">
          <cell r="A528" t="str">
            <v>Luminaria Nano 70W Sodio</v>
          </cell>
          <cell r="B528" t="str">
            <v>Un</v>
          </cell>
          <cell r="C528">
            <v>1</v>
          </cell>
          <cell r="D528">
            <v>230500</v>
          </cell>
          <cell r="E528">
            <v>9.7000000000000003E-3</v>
          </cell>
          <cell r="F528">
            <v>232735.85</v>
          </cell>
          <cell r="G528">
            <v>0</v>
          </cell>
        </row>
        <row r="529">
          <cell r="A529" t="str">
            <v>Luminaria Onix 250W Sodio</v>
          </cell>
          <cell r="B529" t="str">
            <v>Un</v>
          </cell>
          <cell r="C529">
            <v>1</v>
          </cell>
          <cell r="D529">
            <v>337100</v>
          </cell>
          <cell r="E529">
            <v>9.7000000000000003E-3</v>
          </cell>
          <cell r="F529">
            <v>340369.87</v>
          </cell>
          <cell r="G529">
            <v>0</v>
          </cell>
        </row>
        <row r="530">
          <cell r="A530" t="str">
            <v>Luminaria tipo mini bala de 11W opalizada.</v>
          </cell>
          <cell r="B530" t="str">
            <v>UN</v>
          </cell>
          <cell r="C530">
            <v>0</v>
          </cell>
          <cell r="D530">
            <v>0</v>
          </cell>
          <cell r="E530">
            <v>9.7000000000000003E-3</v>
          </cell>
          <cell r="F530">
            <v>129300</v>
          </cell>
          <cell r="G530">
            <v>0</v>
          </cell>
        </row>
        <row r="531">
          <cell r="A531" t="str">
            <v>Madera para formaleta Instalacion electrica</v>
          </cell>
          <cell r="B531" t="str">
            <v>GL</v>
          </cell>
          <cell r="C531">
            <v>0</v>
          </cell>
          <cell r="D531">
            <v>0</v>
          </cell>
          <cell r="E531">
            <v>9.7000000000000003E-3</v>
          </cell>
          <cell r="F531">
            <v>38500</v>
          </cell>
          <cell r="G531">
            <v>0</v>
          </cell>
        </row>
        <row r="532">
          <cell r="A532" t="str">
            <v>Malla con vena</v>
          </cell>
          <cell r="B532" t="str">
            <v>m2</v>
          </cell>
          <cell r="C532">
            <v>1</v>
          </cell>
          <cell r="D532">
            <v>3250</v>
          </cell>
          <cell r="E532">
            <v>9.7000000000000003E-3</v>
          </cell>
          <cell r="F532">
            <v>3281.53</v>
          </cell>
          <cell r="G532">
            <v>0</v>
          </cell>
        </row>
        <row r="533">
          <cell r="A533" t="str">
            <v>MALLA DE CERRAMIENTO EN PERFIL 5X4, LAMINA PERFORADA Y MALLA ESLABONADA</v>
          </cell>
          <cell r="B533" t="str">
            <v>M2</v>
          </cell>
          <cell r="C533">
            <v>0</v>
          </cell>
          <cell r="D533">
            <v>0</v>
          </cell>
          <cell r="E533">
            <v>9.7000000000000003E-3</v>
          </cell>
          <cell r="F533">
            <v>180000</v>
          </cell>
          <cell r="G533">
            <v>0</v>
          </cell>
        </row>
        <row r="534">
          <cell r="A534" t="str">
            <v>Malla electrosoldada D 4 x 4 mm y Separación 15 x 25 cm</v>
          </cell>
          <cell r="B534" t="str">
            <v>Kg</v>
          </cell>
          <cell r="C534">
            <v>1</v>
          </cell>
          <cell r="D534">
            <v>2500</v>
          </cell>
          <cell r="E534">
            <v>9.7000000000000003E-3</v>
          </cell>
          <cell r="F534">
            <v>2524.25</v>
          </cell>
          <cell r="G534">
            <v>0</v>
          </cell>
        </row>
        <row r="535">
          <cell r="A535" t="str">
            <v>Malla Eslabonada galvanizada Cal 12 huecos de 1/12 x  1/2 plg</v>
          </cell>
          <cell r="B535" t="str">
            <v>m2</v>
          </cell>
          <cell r="C535">
            <v>1</v>
          </cell>
          <cell r="D535">
            <v>27800</v>
          </cell>
          <cell r="E535">
            <v>9.7000000000000003E-3</v>
          </cell>
          <cell r="F535">
            <v>28069.66</v>
          </cell>
          <cell r="G535">
            <v>0</v>
          </cell>
        </row>
        <row r="536">
          <cell r="A536" t="str">
            <v>Malla para gaviones</v>
          </cell>
          <cell r="B536" t="str">
            <v>m2</v>
          </cell>
          <cell r="C536">
            <v>1</v>
          </cell>
          <cell r="D536">
            <v>22000</v>
          </cell>
          <cell r="E536">
            <v>9.7000000000000003E-3</v>
          </cell>
          <cell r="F536">
            <v>22213.4</v>
          </cell>
          <cell r="G536">
            <v>0</v>
          </cell>
        </row>
        <row r="537">
          <cell r="A537" t="str">
            <v>Malla tipo gallinero</v>
          </cell>
          <cell r="B537" t="str">
            <v>m2</v>
          </cell>
          <cell r="C537">
            <v>1</v>
          </cell>
          <cell r="D537">
            <v>1322</v>
          </cell>
          <cell r="E537">
            <v>9.7000000000000003E-3</v>
          </cell>
          <cell r="F537">
            <v>1334.82</v>
          </cell>
          <cell r="G537">
            <v>0</v>
          </cell>
        </row>
        <row r="538">
          <cell r="A538" t="str">
            <v xml:space="preserve">Mallas electrosoldadas </v>
          </cell>
          <cell r="B538" t="str">
            <v>Kg</v>
          </cell>
          <cell r="C538">
            <v>1</v>
          </cell>
          <cell r="D538">
            <v>2500</v>
          </cell>
          <cell r="E538">
            <v>9.7000000000000003E-3</v>
          </cell>
          <cell r="F538">
            <v>2524.25</v>
          </cell>
          <cell r="G538">
            <v>0</v>
          </cell>
        </row>
        <row r="539">
          <cell r="A539" t="str">
            <v>Manija</v>
          </cell>
          <cell r="B539" t="str">
            <v>Un</v>
          </cell>
          <cell r="C539">
            <v>1</v>
          </cell>
          <cell r="D539">
            <v>12500</v>
          </cell>
          <cell r="E539">
            <v>9.7000000000000003E-3</v>
          </cell>
          <cell r="F539">
            <v>12621.25</v>
          </cell>
          <cell r="G539">
            <v>0</v>
          </cell>
        </row>
        <row r="540">
          <cell r="A540" t="str">
            <v xml:space="preserve">Manija para ventana de aluminio </v>
          </cell>
          <cell r="B540" t="str">
            <v>Un</v>
          </cell>
          <cell r="C540">
            <v>1</v>
          </cell>
          <cell r="D540">
            <v>4500</v>
          </cell>
          <cell r="E540">
            <v>9.7000000000000003E-3</v>
          </cell>
          <cell r="F540">
            <v>4543.6499999999996</v>
          </cell>
          <cell r="G540">
            <v>0</v>
          </cell>
        </row>
        <row r="541">
          <cell r="A541" t="str">
            <v>Maniobra de corte</v>
          </cell>
          <cell r="B541" t="str">
            <v>Gl</v>
          </cell>
          <cell r="C541">
            <v>1</v>
          </cell>
          <cell r="D541">
            <v>500000</v>
          </cell>
          <cell r="E541">
            <v>9.7000000000000003E-3</v>
          </cell>
          <cell r="F541">
            <v>504850</v>
          </cell>
          <cell r="G541">
            <v>0</v>
          </cell>
        </row>
        <row r="542">
          <cell r="A542" t="str">
            <v>Manto Asfaltico con foil de aluminio</v>
          </cell>
          <cell r="B542" t="str">
            <v>m2</v>
          </cell>
          <cell r="C542">
            <v>1</v>
          </cell>
          <cell r="D542">
            <v>17890</v>
          </cell>
          <cell r="E542">
            <v>9.7000000000000003E-3</v>
          </cell>
          <cell r="F542">
            <v>18063.53</v>
          </cell>
          <cell r="G542">
            <v>0</v>
          </cell>
        </row>
        <row r="543">
          <cell r="A543" t="str">
            <v>Marco</v>
          </cell>
          <cell r="B543" t="str">
            <v>Un</v>
          </cell>
          <cell r="C543">
            <v>1</v>
          </cell>
          <cell r="D543">
            <v>5000</v>
          </cell>
          <cell r="E543">
            <v>9.7000000000000003E-3</v>
          </cell>
          <cell r="F543">
            <v>5048.5</v>
          </cell>
          <cell r="G543">
            <v>0</v>
          </cell>
        </row>
        <row r="544">
          <cell r="A544" t="str">
            <v xml:space="preserve">Marco 60x60 </v>
          </cell>
          <cell r="B544" t="str">
            <v>Un</v>
          </cell>
          <cell r="C544">
            <v>1</v>
          </cell>
          <cell r="D544">
            <v>19850</v>
          </cell>
          <cell r="E544">
            <v>9.7000000000000003E-3</v>
          </cell>
          <cell r="F544">
            <v>20042.55</v>
          </cell>
          <cell r="G544">
            <v>0</v>
          </cell>
        </row>
        <row r="545">
          <cell r="A545" t="str">
            <v>Marco para caja de 1.20x1.80</v>
          </cell>
          <cell r="B545" t="str">
            <v>Un</v>
          </cell>
          <cell r="C545">
            <v>1</v>
          </cell>
          <cell r="D545">
            <v>85000</v>
          </cell>
          <cell r="E545">
            <v>9.7000000000000003E-3</v>
          </cell>
          <cell r="F545">
            <v>85824.5</v>
          </cell>
          <cell r="G545">
            <v>0</v>
          </cell>
        </row>
        <row r="546">
          <cell r="A546" t="str">
            <v>Marco para caja de 40x40x5</v>
          </cell>
          <cell r="B546" t="str">
            <v>Un</v>
          </cell>
          <cell r="C546">
            <v>1</v>
          </cell>
          <cell r="D546">
            <v>30245</v>
          </cell>
          <cell r="E546">
            <v>9.7000000000000003E-3</v>
          </cell>
          <cell r="F546">
            <v>30538.38</v>
          </cell>
          <cell r="G546">
            <v>0</v>
          </cell>
        </row>
        <row r="547">
          <cell r="A547" t="str">
            <v>Marco para caja de 60x60x5</v>
          </cell>
          <cell r="B547" t="str">
            <v>Un</v>
          </cell>
          <cell r="C547">
            <v>1</v>
          </cell>
          <cell r="D547">
            <v>33235</v>
          </cell>
          <cell r="E547">
            <v>9.7000000000000003E-3</v>
          </cell>
          <cell r="F547">
            <v>33557.379999999997</v>
          </cell>
          <cell r="G547">
            <v>0</v>
          </cell>
        </row>
        <row r="548">
          <cell r="A548" t="str">
            <v>Marco para caja doble</v>
          </cell>
          <cell r="B548" t="str">
            <v>Un</v>
          </cell>
          <cell r="C548">
            <v>1</v>
          </cell>
          <cell r="D548">
            <v>122807</v>
          </cell>
          <cell r="E548">
            <v>9.7000000000000003E-3</v>
          </cell>
          <cell r="F548">
            <v>123998.23</v>
          </cell>
          <cell r="G548">
            <v>0</v>
          </cell>
        </row>
        <row r="549">
          <cell r="A549" t="str">
            <v>Marco para caja sencilla</v>
          </cell>
          <cell r="B549" t="str">
            <v>Un</v>
          </cell>
          <cell r="C549">
            <v>1</v>
          </cell>
          <cell r="D549">
            <v>88647</v>
          </cell>
          <cell r="E549">
            <v>9.7000000000000003E-3</v>
          </cell>
          <cell r="F549">
            <v>89506.880000000005</v>
          </cell>
          <cell r="G549">
            <v>0</v>
          </cell>
        </row>
        <row r="550">
          <cell r="A550" t="str">
            <v>Marco puerta de seguridad Cal.18</v>
          </cell>
          <cell r="B550" t="str">
            <v>m</v>
          </cell>
          <cell r="C550">
            <v>1</v>
          </cell>
          <cell r="D550">
            <v>12000</v>
          </cell>
          <cell r="E550">
            <v>9.7000000000000003E-3</v>
          </cell>
          <cell r="F550">
            <v>12116.4</v>
          </cell>
          <cell r="G550">
            <v>0</v>
          </cell>
        </row>
        <row r="551">
          <cell r="A551" t="str">
            <v>Marco puerta lámina 1.00. Lám.Cal.18</v>
          </cell>
          <cell r="B551" t="str">
            <v>Un</v>
          </cell>
          <cell r="C551">
            <v>1</v>
          </cell>
          <cell r="D551">
            <v>55000</v>
          </cell>
          <cell r="E551">
            <v>9.7000000000000003E-3</v>
          </cell>
          <cell r="F551">
            <v>55533.5</v>
          </cell>
          <cell r="G551">
            <v>0</v>
          </cell>
        </row>
        <row r="552">
          <cell r="A552" t="str">
            <v>Marco puerta lámina Cold rolled Cal 18</v>
          </cell>
          <cell r="B552" t="str">
            <v>m</v>
          </cell>
          <cell r="C552">
            <v>1</v>
          </cell>
          <cell r="D552">
            <v>18074.78</v>
          </cell>
          <cell r="E552">
            <v>9.7000000000000003E-3</v>
          </cell>
          <cell r="F552">
            <v>18250.11</v>
          </cell>
          <cell r="G552">
            <v>0</v>
          </cell>
        </row>
        <row r="553">
          <cell r="A553" t="str">
            <v>Marco ventana</v>
          </cell>
          <cell r="B553" t="str">
            <v>m</v>
          </cell>
          <cell r="C553">
            <v>1</v>
          </cell>
          <cell r="D553">
            <v>2617</v>
          </cell>
          <cell r="E553">
            <v>9.7000000000000003E-3</v>
          </cell>
          <cell r="F553">
            <v>2642.38</v>
          </cell>
          <cell r="G553">
            <v>0</v>
          </cell>
        </row>
        <row r="554">
          <cell r="A554" t="str">
            <v>Marco y tapa para caja de inspección de  0,30 x 0,30 mts</v>
          </cell>
          <cell r="B554" t="str">
            <v>Un</v>
          </cell>
          <cell r="C554">
            <v>1</v>
          </cell>
          <cell r="D554">
            <v>50000</v>
          </cell>
          <cell r="E554">
            <v>9.7000000000000003E-3</v>
          </cell>
          <cell r="F554">
            <v>50485</v>
          </cell>
          <cell r="G554">
            <v>0</v>
          </cell>
        </row>
        <row r="555">
          <cell r="A555" t="str">
            <v>Marco y tapa para cámara de inspección CS274</v>
          </cell>
          <cell r="B555" t="str">
            <v>Un</v>
          </cell>
          <cell r="C555">
            <v>1</v>
          </cell>
          <cell r="D555">
            <v>126000</v>
          </cell>
          <cell r="E555">
            <v>9.7000000000000003E-3</v>
          </cell>
          <cell r="F555">
            <v>127222.2</v>
          </cell>
          <cell r="G555">
            <v>0</v>
          </cell>
        </row>
        <row r="556">
          <cell r="A556" t="str">
            <v>Marco y tapa para cámara de inspección CS275</v>
          </cell>
          <cell r="B556" t="str">
            <v>Un</v>
          </cell>
          <cell r="C556">
            <v>1</v>
          </cell>
          <cell r="D556">
            <v>140000</v>
          </cell>
          <cell r="E556">
            <v>9.7000000000000003E-3</v>
          </cell>
          <cell r="F556">
            <v>141358</v>
          </cell>
          <cell r="G556">
            <v>0</v>
          </cell>
        </row>
        <row r="557">
          <cell r="A557" t="str">
            <v xml:space="preserve">Marco y tapas Instalacion electrica </v>
          </cell>
          <cell r="B557" t="str">
            <v>UN</v>
          </cell>
          <cell r="C557">
            <v>0</v>
          </cell>
          <cell r="D557">
            <v>0</v>
          </cell>
          <cell r="E557">
            <v>9.7000000000000003E-3</v>
          </cell>
          <cell r="F557">
            <v>531000</v>
          </cell>
          <cell r="G557">
            <v>0</v>
          </cell>
        </row>
        <row r="558">
          <cell r="A558" t="str">
            <v>Marco y tapas Instalacion electrica 2</v>
          </cell>
          <cell r="B558" t="str">
            <v>UN</v>
          </cell>
          <cell r="C558">
            <v>0</v>
          </cell>
          <cell r="D558">
            <v>0</v>
          </cell>
          <cell r="E558">
            <v>9.7000000000000003E-3</v>
          </cell>
          <cell r="F558">
            <v>85000</v>
          </cell>
          <cell r="G558">
            <v>0</v>
          </cell>
        </row>
        <row r="559">
          <cell r="A559" t="str">
            <v>Marmolina</v>
          </cell>
          <cell r="B559" t="str">
            <v>Bulto</v>
          </cell>
          <cell r="C559">
            <v>1</v>
          </cell>
          <cell r="D559">
            <v>7500</v>
          </cell>
          <cell r="E559">
            <v>9.7000000000000003E-3</v>
          </cell>
          <cell r="F559">
            <v>7572.75</v>
          </cell>
          <cell r="G559">
            <v>0</v>
          </cell>
        </row>
        <row r="560">
          <cell r="A560" t="str">
            <v>Marquilla adhesiva</v>
          </cell>
          <cell r="B560" t="str">
            <v>Un</v>
          </cell>
          <cell r="C560">
            <v>1</v>
          </cell>
          <cell r="D560">
            <v>350</v>
          </cell>
          <cell r="E560">
            <v>9.7000000000000003E-3</v>
          </cell>
          <cell r="F560">
            <v>353.4</v>
          </cell>
          <cell r="G560">
            <v>0</v>
          </cell>
        </row>
        <row r="561">
          <cell r="A561" t="str">
            <v>Marquilla en acrílico</v>
          </cell>
          <cell r="B561" t="str">
            <v>Un</v>
          </cell>
          <cell r="C561">
            <v>1</v>
          </cell>
          <cell r="D561">
            <v>6510</v>
          </cell>
          <cell r="E561">
            <v>9.7000000000000003E-3</v>
          </cell>
          <cell r="F561">
            <v>6573.15</v>
          </cell>
          <cell r="G561">
            <v>0</v>
          </cell>
        </row>
        <row r="562">
          <cell r="A562" t="str">
            <v>Marquilla en aro</v>
          </cell>
          <cell r="B562" t="str">
            <v>Un</v>
          </cell>
          <cell r="C562">
            <v>1</v>
          </cell>
          <cell r="D562">
            <v>210</v>
          </cell>
          <cell r="E562">
            <v>9.7000000000000003E-3</v>
          </cell>
          <cell r="F562">
            <v>212.04</v>
          </cell>
          <cell r="G562">
            <v>0</v>
          </cell>
        </row>
        <row r="563">
          <cell r="A563" t="str">
            <v>MARQUILLAS   2</v>
          </cell>
          <cell r="B563" t="str">
            <v>GL</v>
          </cell>
          <cell r="C563">
            <v>0</v>
          </cell>
          <cell r="D563">
            <v>0</v>
          </cell>
          <cell r="E563">
            <v>9.7000000000000003E-3</v>
          </cell>
          <cell r="F563">
            <v>1960</v>
          </cell>
          <cell r="G563">
            <v>0</v>
          </cell>
        </row>
        <row r="564">
          <cell r="A564" t="str">
            <v>MARQUILLAS  3</v>
          </cell>
          <cell r="B564" t="str">
            <v>GL</v>
          </cell>
          <cell r="C564">
            <v>0</v>
          </cell>
          <cell r="D564">
            <v>0</v>
          </cell>
          <cell r="E564">
            <v>9.7000000000000003E-3</v>
          </cell>
          <cell r="F564">
            <v>19300</v>
          </cell>
          <cell r="G564">
            <v>0</v>
          </cell>
        </row>
        <row r="565">
          <cell r="A565" t="str">
            <v>MARQUILLAS p</v>
          </cell>
          <cell r="B565" t="str">
            <v>UN</v>
          </cell>
          <cell r="C565">
            <v>0</v>
          </cell>
          <cell r="D565">
            <v>0</v>
          </cell>
          <cell r="E565">
            <v>9.7000000000000003E-3</v>
          </cell>
          <cell r="F565">
            <v>750</v>
          </cell>
          <cell r="G565">
            <v>0</v>
          </cell>
        </row>
        <row r="566">
          <cell r="A566" t="str">
            <v>MARQUILLAS Y CERTIFICACION</v>
          </cell>
          <cell r="B566" t="str">
            <v>GL</v>
          </cell>
          <cell r="C566">
            <v>0</v>
          </cell>
          <cell r="D566">
            <v>0</v>
          </cell>
          <cell r="E566">
            <v>9.7000000000000003E-3</v>
          </cell>
          <cell r="F566">
            <v>3900</v>
          </cell>
          <cell r="G566">
            <v>0</v>
          </cell>
        </row>
        <row r="567">
          <cell r="A567" t="str">
            <v>Masilla Supermastic 5 Galones</v>
          </cell>
          <cell r="B567" t="str">
            <v>Un</v>
          </cell>
          <cell r="C567">
            <v>1</v>
          </cell>
          <cell r="D567">
            <v>39692</v>
          </cell>
          <cell r="E567">
            <v>9.7000000000000003E-3</v>
          </cell>
          <cell r="F567">
            <v>40077.01</v>
          </cell>
          <cell r="G567" t="str">
            <v>Dry Wall</v>
          </cell>
        </row>
        <row r="568">
          <cell r="A568" t="str">
            <v>Matas ornamentales tipicas de la región</v>
          </cell>
          <cell r="B568" t="str">
            <v>Un</v>
          </cell>
          <cell r="C568">
            <v>1</v>
          </cell>
          <cell r="D568">
            <v>15000</v>
          </cell>
          <cell r="E568">
            <v>9.7000000000000003E-3</v>
          </cell>
          <cell r="F568">
            <v>15145.5</v>
          </cell>
          <cell r="G568">
            <v>0</v>
          </cell>
        </row>
        <row r="569">
          <cell r="A569" t="str">
            <v>Material de Relleno</v>
          </cell>
          <cell r="B569" t="str">
            <v>ml</v>
          </cell>
          <cell r="C569">
            <v>1</v>
          </cell>
          <cell r="D569">
            <v>2900</v>
          </cell>
          <cell r="E569">
            <v>9.7000000000000003E-3</v>
          </cell>
          <cell r="F569">
            <v>2928.13</v>
          </cell>
          <cell r="G569" t="str">
            <v>Electricos</v>
          </cell>
        </row>
        <row r="570">
          <cell r="A570" t="str">
            <v>Materiales de construcción</v>
          </cell>
          <cell r="B570" t="str">
            <v>gl</v>
          </cell>
          <cell r="C570">
            <v>1</v>
          </cell>
          <cell r="D570">
            <v>65780</v>
          </cell>
          <cell r="E570">
            <v>9.7000000000000003E-3</v>
          </cell>
          <cell r="F570">
            <v>66418.070000000007</v>
          </cell>
          <cell r="G570">
            <v>0</v>
          </cell>
        </row>
        <row r="571">
          <cell r="A571" t="str">
            <v>Media caña en mortero de pendiente</v>
          </cell>
          <cell r="B571" t="str">
            <v>m</v>
          </cell>
          <cell r="C571">
            <v>1</v>
          </cell>
          <cell r="D571">
            <v>14226.53</v>
          </cell>
          <cell r="E571">
            <v>9.7000000000000003E-3</v>
          </cell>
          <cell r="F571">
            <v>14364.53</v>
          </cell>
          <cell r="G571">
            <v>0</v>
          </cell>
        </row>
        <row r="572">
          <cell r="A572" t="str">
            <v>Medidor de agua 1"</v>
          </cell>
          <cell r="B572" t="str">
            <v>Un</v>
          </cell>
          <cell r="C572">
            <v>1</v>
          </cell>
          <cell r="D572">
            <v>220138</v>
          </cell>
          <cell r="E572">
            <v>9.7000000000000003E-3</v>
          </cell>
          <cell r="F572">
            <v>222273.34</v>
          </cell>
          <cell r="G572">
            <v>0</v>
          </cell>
        </row>
        <row r="573">
          <cell r="A573" t="str">
            <v>Medidor de agua 1/2"</v>
          </cell>
          <cell r="B573" t="str">
            <v>Un</v>
          </cell>
          <cell r="C573">
            <v>1</v>
          </cell>
          <cell r="D573">
            <v>85000</v>
          </cell>
          <cell r="E573">
            <v>9.7000000000000003E-3</v>
          </cell>
          <cell r="F573">
            <v>85824.5</v>
          </cell>
          <cell r="G573">
            <v>0</v>
          </cell>
        </row>
        <row r="574">
          <cell r="A574" t="str">
            <v>Medidor de agua 1/2"</v>
          </cell>
          <cell r="B574" t="str">
            <v>Un</v>
          </cell>
          <cell r="C574">
            <v>1</v>
          </cell>
          <cell r="D574">
            <v>85000</v>
          </cell>
          <cell r="E574">
            <v>9.7000000000000003E-3</v>
          </cell>
          <cell r="F574">
            <v>85824.5</v>
          </cell>
          <cell r="G574">
            <v>0</v>
          </cell>
        </row>
        <row r="575">
          <cell r="A575" t="str">
            <v>Medidor de agua 2"</v>
          </cell>
          <cell r="B575" t="str">
            <v>Un</v>
          </cell>
          <cell r="C575">
            <v>1</v>
          </cell>
          <cell r="D575">
            <v>2546341</v>
          </cell>
          <cell r="E575">
            <v>9.7000000000000003E-3</v>
          </cell>
          <cell r="F575">
            <v>2571040.5099999998</v>
          </cell>
          <cell r="G575">
            <v>0</v>
          </cell>
        </row>
        <row r="576">
          <cell r="A576" t="str">
            <v>Medidor de agua 3"</v>
          </cell>
          <cell r="B576" t="str">
            <v>Un</v>
          </cell>
          <cell r="C576">
            <v>1</v>
          </cell>
          <cell r="D576">
            <v>2536776</v>
          </cell>
          <cell r="E576">
            <v>9.7000000000000003E-3</v>
          </cell>
          <cell r="F576">
            <v>2561382.73</v>
          </cell>
          <cell r="G576">
            <v>0</v>
          </cell>
        </row>
        <row r="577">
          <cell r="A577" t="str">
            <v>Medidor de agua 3/4"</v>
          </cell>
          <cell r="B577" t="str">
            <v>Un</v>
          </cell>
          <cell r="C577">
            <v>1</v>
          </cell>
          <cell r="D577">
            <v>117837</v>
          </cell>
          <cell r="E577">
            <v>9.7000000000000003E-3</v>
          </cell>
          <cell r="F577">
            <v>118980.02</v>
          </cell>
          <cell r="G577">
            <v>0</v>
          </cell>
        </row>
        <row r="578">
          <cell r="A578" t="str">
            <v>Medidor de agua 4"</v>
          </cell>
          <cell r="B578" t="str">
            <v>Un</v>
          </cell>
          <cell r="C578">
            <v>1</v>
          </cell>
          <cell r="D578">
            <v>3279667</v>
          </cell>
          <cell r="E578">
            <v>9.7000000000000003E-3</v>
          </cell>
          <cell r="F578">
            <v>3311479.77</v>
          </cell>
          <cell r="G578">
            <v>0</v>
          </cell>
        </row>
        <row r="579">
          <cell r="A579" t="str">
            <v>Medidor de agua 6"</v>
          </cell>
          <cell r="B579" t="str">
            <v>Un</v>
          </cell>
          <cell r="C579">
            <v>1</v>
          </cell>
          <cell r="D579">
            <v>4443424</v>
          </cell>
          <cell r="E579">
            <v>9.7000000000000003E-3</v>
          </cell>
          <cell r="F579">
            <v>4486525.21</v>
          </cell>
          <cell r="G579">
            <v>0</v>
          </cell>
        </row>
        <row r="580">
          <cell r="A580" t="str">
            <v>Medidor de luz Trifásico</v>
          </cell>
          <cell r="B580" t="str">
            <v>Un</v>
          </cell>
          <cell r="C580">
            <v>1</v>
          </cell>
          <cell r="D580">
            <v>225000</v>
          </cell>
          <cell r="E580">
            <v>9.7000000000000003E-3</v>
          </cell>
          <cell r="F580">
            <v>227182.5</v>
          </cell>
          <cell r="G580">
            <v>0</v>
          </cell>
        </row>
        <row r="581">
          <cell r="A581" t="str">
            <v>Medidor electrónico</v>
          </cell>
          <cell r="B581" t="str">
            <v>Un</v>
          </cell>
          <cell r="C581">
            <v>1</v>
          </cell>
          <cell r="D581">
            <v>398600</v>
          </cell>
          <cell r="E581">
            <v>9.7000000000000003E-3</v>
          </cell>
          <cell r="F581">
            <v>402466.42</v>
          </cell>
          <cell r="G581">
            <v>0</v>
          </cell>
        </row>
        <row r="582">
          <cell r="A582" t="str">
            <v>Mesón acero inoxidable Cal.16. Dim.(0.60 x 0.85).</v>
          </cell>
          <cell r="B582" t="str">
            <v>Un</v>
          </cell>
          <cell r="C582">
            <v>1</v>
          </cell>
          <cell r="D582">
            <v>144000</v>
          </cell>
          <cell r="E582">
            <v>9.7000000000000003E-3</v>
          </cell>
          <cell r="F582">
            <v>145396.79999999999</v>
          </cell>
          <cell r="G582">
            <v>0</v>
          </cell>
        </row>
        <row r="583">
          <cell r="A583" t="str">
            <v>Mesón acero inoxidable Cal.16. Dim.(0.76 x 1.02).</v>
          </cell>
          <cell r="B583" t="str">
            <v>Un</v>
          </cell>
          <cell r="C583">
            <v>1</v>
          </cell>
          <cell r="D583">
            <v>168000</v>
          </cell>
          <cell r="E583">
            <v>9.7000000000000003E-3</v>
          </cell>
          <cell r="F583">
            <v>169629.6</v>
          </cell>
          <cell r="G583">
            <v>0</v>
          </cell>
        </row>
        <row r="584">
          <cell r="A584" t="str">
            <v>Mesón acero inoxidable Cal.16. Dim.(0.90 x 2.95).</v>
          </cell>
          <cell r="B584" t="str">
            <v>Un</v>
          </cell>
          <cell r="C584">
            <v>1</v>
          </cell>
          <cell r="D584">
            <v>800000</v>
          </cell>
          <cell r="E584">
            <v>9.7000000000000003E-3</v>
          </cell>
          <cell r="F584">
            <v>807760</v>
          </cell>
          <cell r="G584">
            <v>0</v>
          </cell>
        </row>
        <row r="585">
          <cell r="A585" t="str">
            <v>Mesón acero inoxidable Cal.16. Dim.(1.30 x 4.15).</v>
          </cell>
          <cell r="B585" t="str">
            <v>Un</v>
          </cell>
          <cell r="C585">
            <v>1</v>
          </cell>
          <cell r="D585">
            <v>1500000</v>
          </cell>
          <cell r="E585">
            <v>9.7000000000000003E-3</v>
          </cell>
          <cell r="F585">
            <v>1514550</v>
          </cell>
          <cell r="G585">
            <v>0</v>
          </cell>
        </row>
        <row r="586">
          <cell r="A586" t="str">
            <v>METALDECK</v>
          </cell>
          <cell r="B586" t="str">
            <v>M2</v>
          </cell>
          <cell r="C586">
            <v>0</v>
          </cell>
          <cell r="D586">
            <v>0</v>
          </cell>
          <cell r="E586">
            <v>9.7000000000000003E-3</v>
          </cell>
          <cell r="F586">
            <v>27130.17</v>
          </cell>
          <cell r="G586">
            <v>0</v>
          </cell>
        </row>
        <row r="587">
          <cell r="A587" t="str">
            <v>MODULO RJ45 CAT 6A</v>
          </cell>
          <cell r="B587" t="str">
            <v>UN</v>
          </cell>
          <cell r="C587">
            <v>0</v>
          </cell>
          <cell r="D587">
            <v>0</v>
          </cell>
          <cell r="E587">
            <v>9.7000000000000003E-3</v>
          </cell>
          <cell r="F587">
            <v>29000</v>
          </cell>
          <cell r="G587">
            <v>0</v>
          </cell>
        </row>
        <row r="588">
          <cell r="A588" t="str">
            <v>Molde</v>
          </cell>
          <cell r="B588" t="str">
            <v>Un</v>
          </cell>
          <cell r="C588">
            <v>1</v>
          </cell>
          <cell r="D588">
            <v>294745</v>
          </cell>
          <cell r="E588">
            <v>9.7000000000000003E-3</v>
          </cell>
          <cell r="F588">
            <v>297604.03000000003</v>
          </cell>
          <cell r="G588">
            <v>0</v>
          </cell>
        </row>
        <row r="589">
          <cell r="A589" t="str">
            <v>Mortero 1:3</v>
          </cell>
          <cell r="B589" t="str">
            <v>m3</v>
          </cell>
          <cell r="C589">
            <v>1</v>
          </cell>
          <cell r="D589">
            <v>329309.25999999995</v>
          </cell>
          <cell r="E589">
            <v>0</v>
          </cell>
          <cell r="F589">
            <v>329309.26</v>
          </cell>
          <cell r="G589">
            <v>0</v>
          </cell>
        </row>
        <row r="590">
          <cell r="A590" t="str">
            <v>Mortero 1:3 impermeabilizado</v>
          </cell>
          <cell r="B590" t="str">
            <v>m3</v>
          </cell>
          <cell r="C590">
            <v>1</v>
          </cell>
          <cell r="D590">
            <v>458081.42999999993</v>
          </cell>
          <cell r="E590">
            <v>0</v>
          </cell>
          <cell r="F590">
            <v>458081.43</v>
          </cell>
          <cell r="G590">
            <v>0</v>
          </cell>
        </row>
        <row r="591">
          <cell r="A591" t="str">
            <v>Mortero 1:4</v>
          </cell>
          <cell r="B591" t="str">
            <v>m3</v>
          </cell>
          <cell r="C591">
            <v>1</v>
          </cell>
          <cell r="D591">
            <v>296100.28999999998</v>
          </cell>
          <cell r="E591">
            <v>0</v>
          </cell>
          <cell r="F591">
            <v>296100.28999999998</v>
          </cell>
          <cell r="G591">
            <v>0</v>
          </cell>
        </row>
        <row r="592">
          <cell r="A592" t="str">
            <v>Mortero 1:4 impermeabilizado</v>
          </cell>
          <cell r="B592" t="str">
            <v>m3</v>
          </cell>
          <cell r="C592">
            <v>1</v>
          </cell>
          <cell r="D592">
            <v>424872.45999999996</v>
          </cell>
          <cell r="E592">
            <v>0</v>
          </cell>
          <cell r="F592">
            <v>424872.46</v>
          </cell>
          <cell r="G592">
            <v>0</v>
          </cell>
        </row>
        <row r="593">
          <cell r="A593" t="str">
            <v>Mortero 1:5</v>
          </cell>
          <cell r="B593" t="str">
            <v>m3</v>
          </cell>
          <cell r="C593">
            <v>1</v>
          </cell>
          <cell r="D593">
            <v>263133.64999999997</v>
          </cell>
          <cell r="E593">
            <v>0</v>
          </cell>
          <cell r="F593">
            <v>263133.65000000002</v>
          </cell>
          <cell r="G593">
            <v>0</v>
          </cell>
        </row>
        <row r="594">
          <cell r="A594" t="str">
            <v>Mortero 1:7</v>
          </cell>
          <cell r="B594" t="str">
            <v>m3</v>
          </cell>
          <cell r="C594">
            <v>1</v>
          </cell>
          <cell r="D594">
            <v>221647.7</v>
          </cell>
          <cell r="E594">
            <v>0</v>
          </cell>
          <cell r="F594">
            <v>221647.7</v>
          </cell>
          <cell r="G594">
            <v>0</v>
          </cell>
        </row>
        <row r="595">
          <cell r="A595" t="str">
            <v>Mortero de pega 1:4 e=1,5 cm</v>
          </cell>
          <cell r="B595" t="str">
            <v>m3</v>
          </cell>
          <cell r="C595">
            <v>1</v>
          </cell>
          <cell r="D595">
            <v>296100.28999999998</v>
          </cell>
          <cell r="E595">
            <v>0</v>
          </cell>
          <cell r="F595">
            <v>296100.28999999998</v>
          </cell>
          <cell r="G595">
            <v>0</v>
          </cell>
        </row>
        <row r="596">
          <cell r="A596" t="str">
            <v xml:space="preserve">Mortero de relleno 1:4 </v>
          </cell>
          <cell r="B596" t="str">
            <v>m3</v>
          </cell>
          <cell r="C596">
            <v>1</v>
          </cell>
          <cell r="D596">
            <v>296100.28999999998</v>
          </cell>
          <cell r="E596">
            <v>0</v>
          </cell>
          <cell r="F596">
            <v>296100.28999999998</v>
          </cell>
          <cell r="G596">
            <v>0</v>
          </cell>
        </row>
        <row r="597">
          <cell r="A597" t="str">
            <v>Multiamperímetro</v>
          </cell>
          <cell r="B597" t="str">
            <v>Un</v>
          </cell>
          <cell r="C597">
            <v>1</v>
          </cell>
          <cell r="D597">
            <v>422625</v>
          </cell>
          <cell r="E597">
            <v>9.7000000000000003E-3</v>
          </cell>
          <cell r="F597">
            <v>426724.46</v>
          </cell>
          <cell r="G597">
            <v>0</v>
          </cell>
        </row>
        <row r="598">
          <cell r="A598" t="str">
            <v xml:space="preserve">Muro en ladrillo recocido Instalacion electrica </v>
          </cell>
          <cell r="B598" t="str">
            <v>M2</v>
          </cell>
          <cell r="C598">
            <v>0</v>
          </cell>
          <cell r="D598">
            <v>0</v>
          </cell>
          <cell r="E598">
            <v>9.7000000000000003E-3</v>
          </cell>
          <cell r="F598">
            <v>29000</v>
          </cell>
          <cell r="G598">
            <v>0</v>
          </cell>
        </row>
        <row r="599">
          <cell r="A599" t="str">
            <v>Muro en ladrillo recocido Instalacion electrica 2</v>
          </cell>
          <cell r="B599" t="str">
            <v>M2</v>
          </cell>
          <cell r="C599">
            <v>0</v>
          </cell>
          <cell r="D599">
            <v>0</v>
          </cell>
          <cell r="E599">
            <v>9.7000000000000003E-3</v>
          </cell>
          <cell r="F599">
            <v>15800</v>
          </cell>
          <cell r="G599">
            <v>0</v>
          </cell>
        </row>
        <row r="600">
          <cell r="A600" t="str">
            <v>muros en ladrillo tolete común para sobrecimiento de e = 0,12 m</v>
          </cell>
          <cell r="B600" t="str">
            <v>m3</v>
          </cell>
          <cell r="C600">
            <v>1</v>
          </cell>
          <cell r="D600">
            <v>37636.239999999998</v>
          </cell>
          <cell r="E600">
            <v>0</v>
          </cell>
          <cell r="F600">
            <v>37636.239999999998</v>
          </cell>
          <cell r="G600">
            <v>0</v>
          </cell>
        </row>
        <row r="601">
          <cell r="A601" t="str">
            <v>Muros en loque divisorio Liso</v>
          </cell>
          <cell r="B601" t="str">
            <v>m3</v>
          </cell>
          <cell r="C601">
            <v>1</v>
          </cell>
          <cell r="D601">
            <v>62461.18</v>
          </cell>
          <cell r="E601">
            <v>9.7000000000000003E-3</v>
          </cell>
          <cell r="F601">
            <v>63067.05</v>
          </cell>
          <cell r="G601">
            <v>0</v>
          </cell>
        </row>
        <row r="602">
          <cell r="A602" t="str">
            <v>Niple H.G. 1/2 " x 0,10 m</v>
          </cell>
          <cell r="B602" t="str">
            <v>Un</v>
          </cell>
          <cell r="C602">
            <v>1</v>
          </cell>
          <cell r="D602">
            <v>2100</v>
          </cell>
          <cell r="E602">
            <v>9.7000000000000003E-3</v>
          </cell>
          <cell r="F602">
            <v>2120.37</v>
          </cell>
          <cell r="G602">
            <v>0</v>
          </cell>
        </row>
        <row r="603">
          <cell r="A603" t="str">
            <v>Niple H.G. 1/2 " x 0,20 m</v>
          </cell>
          <cell r="B603" t="str">
            <v>Un</v>
          </cell>
          <cell r="C603">
            <v>1</v>
          </cell>
          <cell r="D603">
            <v>2500</v>
          </cell>
          <cell r="E603">
            <v>9.7000000000000003E-3</v>
          </cell>
          <cell r="F603">
            <v>2524.25</v>
          </cell>
          <cell r="G603">
            <v>0</v>
          </cell>
        </row>
        <row r="604">
          <cell r="A604" t="str">
            <v>Omega 2 5/16" x 3/4 cal 26</v>
          </cell>
          <cell r="B604" t="str">
            <v>ml</v>
          </cell>
          <cell r="C604">
            <v>1</v>
          </cell>
          <cell r="D604">
            <v>3300</v>
          </cell>
          <cell r="E604">
            <v>9.7000000000000003E-3</v>
          </cell>
          <cell r="F604">
            <v>3332.01</v>
          </cell>
          <cell r="G604" t="str">
            <v>Dry Wall</v>
          </cell>
        </row>
        <row r="605">
          <cell r="A605" t="str">
            <v>Orinal Mediano Tipo Corona  blanco primera calidad,   incluye griferia ipo push cromo  tipo grival  o similar entrada de 1 1/2" y accesorios</v>
          </cell>
          <cell r="B605" t="str">
            <v>Un</v>
          </cell>
          <cell r="C605">
            <v>1</v>
          </cell>
          <cell r="D605">
            <v>280000</v>
          </cell>
          <cell r="E605">
            <v>9.7000000000000003E-3</v>
          </cell>
          <cell r="F605">
            <v>282716</v>
          </cell>
          <cell r="G605">
            <v>0</v>
          </cell>
        </row>
        <row r="606">
          <cell r="A606" t="str">
            <v>Pabmeril pliego</v>
          </cell>
          <cell r="B606" t="str">
            <v>Un</v>
          </cell>
          <cell r="C606">
            <v>1</v>
          </cell>
          <cell r="D606">
            <v>1564.8000000000002</v>
          </cell>
          <cell r="E606">
            <v>9.7000000000000003E-3</v>
          </cell>
          <cell r="F606">
            <v>1579.98</v>
          </cell>
          <cell r="G606">
            <v>0</v>
          </cell>
        </row>
        <row r="607">
          <cell r="A607" t="str">
            <v>Pañete impermeabilizado integralmente.</v>
          </cell>
          <cell r="B607" t="str">
            <v>m2</v>
          </cell>
          <cell r="C607">
            <v>1</v>
          </cell>
          <cell r="D607">
            <v>19188.02</v>
          </cell>
          <cell r="E607">
            <v>9.7000000000000003E-3</v>
          </cell>
          <cell r="F607">
            <v>19374.14</v>
          </cell>
          <cell r="G607">
            <v>0</v>
          </cell>
        </row>
        <row r="608">
          <cell r="A608" t="str">
            <v>Pañete muro Instalacion electrica</v>
          </cell>
          <cell r="B608" t="str">
            <v>M2</v>
          </cell>
          <cell r="C608">
            <v>0</v>
          </cell>
          <cell r="D608">
            <v>0</v>
          </cell>
          <cell r="E608">
            <v>9.7000000000000003E-3</v>
          </cell>
          <cell r="F608">
            <v>9600</v>
          </cell>
          <cell r="G608">
            <v>0</v>
          </cell>
        </row>
        <row r="609">
          <cell r="A609" t="str">
            <v>Pañete muro Instalacion electrica 2</v>
          </cell>
          <cell r="B609" t="str">
            <v>M2</v>
          </cell>
          <cell r="C609">
            <v>0</v>
          </cell>
          <cell r="D609">
            <v>0</v>
          </cell>
          <cell r="E609">
            <v>9.7000000000000003E-3</v>
          </cell>
          <cell r="F609">
            <v>6800</v>
          </cell>
          <cell r="G609">
            <v>0</v>
          </cell>
        </row>
        <row r="610">
          <cell r="A610" t="str">
            <v>Para Yacuanquer</v>
          </cell>
          <cell r="B610">
            <v>0</v>
          </cell>
          <cell r="C610">
            <v>0</v>
          </cell>
          <cell r="D610">
            <v>0</v>
          </cell>
          <cell r="E610">
            <v>9.7000000000000003E-3</v>
          </cell>
          <cell r="F610">
            <v>0</v>
          </cell>
          <cell r="G610">
            <v>0</v>
          </cell>
        </row>
        <row r="611">
          <cell r="A611" t="str">
            <v>Paral de Madera 3m</v>
          </cell>
          <cell r="B611" t="str">
            <v>m</v>
          </cell>
          <cell r="C611">
            <v>1</v>
          </cell>
          <cell r="D611">
            <v>3333.33</v>
          </cell>
          <cell r="E611">
            <v>9.7000000000000003E-3</v>
          </cell>
          <cell r="F611">
            <v>3365.66</v>
          </cell>
          <cell r="G611">
            <v>0</v>
          </cell>
        </row>
        <row r="612">
          <cell r="A612" t="str">
            <v>Paral en tubo metalico seccion cuadra de 1 1/2" cal. 18</v>
          </cell>
          <cell r="B612" t="str">
            <v>m</v>
          </cell>
          <cell r="C612">
            <v>1</v>
          </cell>
          <cell r="D612">
            <v>4983</v>
          </cell>
          <cell r="E612">
            <v>9.7000000000000003E-3</v>
          </cell>
          <cell r="F612">
            <v>5031.34</v>
          </cell>
          <cell r="G612">
            <v>0</v>
          </cell>
        </row>
        <row r="613">
          <cell r="A613" t="str">
            <v>Pararayos</v>
          </cell>
          <cell r="B613" t="str">
            <v>Un</v>
          </cell>
          <cell r="C613">
            <v>1</v>
          </cell>
          <cell r="D613">
            <v>135200</v>
          </cell>
          <cell r="E613">
            <v>9.7000000000000003E-3</v>
          </cell>
          <cell r="F613">
            <v>136511.44</v>
          </cell>
          <cell r="G613">
            <v>0</v>
          </cell>
        </row>
        <row r="614">
          <cell r="A614" t="str">
            <v>Pararayos tpo franklin</v>
          </cell>
          <cell r="B614" t="str">
            <v>Un</v>
          </cell>
          <cell r="C614">
            <v>1</v>
          </cell>
          <cell r="D614">
            <v>291640</v>
          </cell>
          <cell r="E614">
            <v>9.7000000000000003E-3</v>
          </cell>
          <cell r="F614">
            <v>294468.90999999997</v>
          </cell>
          <cell r="G614">
            <v>0</v>
          </cell>
        </row>
        <row r="615">
          <cell r="A615" t="str">
            <v>Pararrayos 10 KA 15 KV</v>
          </cell>
          <cell r="B615" t="str">
            <v>Un</v>
          </cell>
          <cell r="C615">
            <v>1</v>
          </cell>
          <cell r="D615">
            <v>295425</v>
          </cell>
          <cell r="E615">
            <v>9.7000000000000003E-3</v>
          </cell>
          <cell r="F615">
            <v>298290.62</v>
          </cell>
          <cell r="G615">
            <v>0</v>
          </cell>
        </row>
        <row r="616">
          <cell r="A616" t="str">
            <v>Parrilla en 3"*3"*5/8" de 3mtsx1mts</v>
          </cell>
          <cell r="B616" t="str">
            <v>Un</v>
          </cell>
          <cell r="C616">
            <v>1</v>
          </cell>
          <cell r="D616">
            <v>652300</v>
          </cell>
          <cell r="E616">
            <v>9.7000000000000003E-3</v>
          </cell>
          <cell r="F616">
            <v>658627.31000000006</v>
          </cell>
          <cell r="G616">
            <v>0</v>
          </cell>
        </row>
        <row r="617">
          <cell r="A617" t="str">
            <v>Parrilla en 3"*3"*5/8" de 3mtsx3mts</v>
          </cell>
          <cell r="B617" t="str">
            <v>Un</v>
          </cell>
          <cell r="C617">
            <v>1</v>
          </cell>
          <cell r="D617">
            <v>912000</v>
          </cell>
          <cell r="E617">
            <v>9.7000000000000003E-3</v>
          </cell>
          <cell r="F617">
            <v>920846.4</v>
          </cell>
          <cell r="G617">
            <v>0</v>
          </cell>
        </row>
        <row r="618">
          <cell r="A618" t="str">
            <v>Parrilla en ángulo 3"*3"*5/8" de 4mtsx3mts</v>
          </cell>
          <cell r="B618" t="str">
            <v>Un</v>
          </cell>
          <cell r="C618">
            <v>1</v>
          </cell>
          <cell r="D618">
            <v>1325600</v>
          </cell>
          <cell r="E618">
            <v>9.7000000000000003E-3</v>
          </cell>
          <cell r="F618">
            <v>1338458.32</v>
          </cell>
          <cell r="G618">
            <v>0</v>
          </cell>
        </row>
        <row r="619">
          <cell r="A619" t="str">
            <v>Patch cord 1.50 metros categoría 6</v>
          </cell>
          <cell r="B619" t="str">
            <v>Un</v>
          </cell>
          <cell r="C619">
            <v>1</v>
          </cell>
          <cell r="D619">
            <v>18330</v>
          </cell>
          <cell r="E619">
            <v>9.7000000000000003E-3</v>
          </cell>
          <cell r="F619">
            <v>18507.8</v>
          </cell>
          <cell r="G619">
            <v>0</v>
          </cell>
        </row>
        <row r="620">
          <cell r="A620" t="str">
            <v>Patch cord 1.50 metros categoría 6A</v>
          </cell>
          <cell r="B620" t="str">
            <v>Un</v>
          </cell>
          <cell r="C620">
            <v>1</v>
          </cell>
          <cell r="D620">
            <v>23300</v>
          </cell>
          <cell r="E620">
            <v>9.7000000000000003E-3</v>
          </cell>
          <cell r="F620">
            <v>23526.01</v>
          </cell>
          <cell r="G620">
            <v>0</v>
          </cell>
        </row>
        <row r="621">
          <cell r="A621" t="str">
            <v>Patch cord 3 metros categoría 6</v>
          </cell>
          <cell r="B621" t="str">
            <v>Un</v>
          </cell>
          <cell r="C621">
            <v>1</v>
          </cell>
          <cell r="D621">
            <v>7500</v>
          </cell>
          <cell r="E621">
            <v>9.7000000000000003E-3</v>
          </cell>
          <cell r="F621">
            <v>7572.75</v>
          </cell>
          <cell r="G621">
            <v>0</v>
          </cell>
        </row>
        <row r="622">
          <cell r="A622" t="str">
            <v>Patch cord 3 metros categoría 6A</v>
          </cell>
          <cell r="B622" t="str">
            <v>Un</v>
          </cell>
          <cell r="C622">
            <v>1</v>
          </cell>
          <cell r="D622">
            <v>7500</v>
          </cell>
          <cell r="E622">
            <v>9.7000000000000003E-3</v>
          </cell>
          <cell r="F622">
            <v>7572.75</v>
          </cell>
          <cell r="G622">
            <v>0</v>
          </cell>
        </row>
        <row r="623">
          <cell r="A623" t="str">
            <v>PATCH CORD CAT. 6A  PP</v>
          </cell>
          <cell r="B623" t="str">
            <v>UN</v>
          </cell>
          <cell r="C623">
            <v>0</v>
          </cell>
          <cell r="D623">
            <v>0</v>
          </cell>
          <cell r="E623">
            <v>9.7000000000000003E-3</v>
          </cell>
          <cell r="F623">
            <v>36900</v>
          </cell>
          <cell r="G623">
            <v>0</v>
          </cell>
        </row>
        <row r="624">
          <cell r="A624" t="str">
            <v>PATCH CORD CAT. 6A 10 PIES</v>
          </cell>
          <cell r="B624" t="str">
            <v>UN</v>
          </cell>
          <cell r="C624">
            <v>0</v>
          </cell>
          <cell r="D624">
            <v>0</v>
          </cell>
          <cell r="E624">
            <v>9.7000000000000003E-3</v>
          </cell>
          <cell r="F624">
            <v>42300</v>
          </cell>
          <cell r="G624">
            <v>0</v>
          </cell>
        </row>
        <row r="625">
          <cell r="A625" t="str">
            <v xml:space="preserve">PATCH PANEL DE 24 PUERTOS CAT 6A </v>
          </cell>
          <cell r="B625" t="str">
            <v>UN</v>
          </cell>
          <cell r="C625">
            <v>0</v>
          </cell>
          <cell r="D625">
            <v>0</v>
          </cell>
          <cell r="E625">
            <v>9.7000000000000003E-3</v>
          </cell>
          <cell r="F625">
            <v>795000</v>
          </cell>
          <cell r="G625">
            <v>0</v>
          </cell>
        </row>
        <row r="626">
          <cell r="A626" t="str">
            <v>Patch panel de 36 puertos</v>
          </cell>
          <cell r="B626" t="str">
            <v>Un</v>
          </cell>
          <cell r="C626">
            <v>1</v>
          </cell>
          <cell r="D626">
            <v>426900</v>
          </cell>
          <cell r="E626">
            <v>9.7000000000000003E-3</v>
          </cell>
          <cell r="F626">
            <v>431040.93</v>
          </cell>
          <cell r="G626">
            <v>0</v>
          </cell>
        </row>
        <row r="627">
          <cell r="A627" t="str">
            <v>Patch panel de 48 puertos</v>
          </cell>
          <cell r="B627" t="str">
            <v>Un</v>
          </cell>
          <cell r="C627">
            <v>1</v>
          </cell>
          <cell r="D627">
            <v>536500</v>
          </cell>
          <cell r="E627">
            <v>9.7000000000000003E-3</v>
          </cell>
          <cell r="F627">
            <v>541704.05000000005</v>
          </cell>
          <cell r="G627">
            <v>0</v>
          </cell>
        </row>
        <row r="628">
          <cell r="A628" t="str">
            <v>Pegacor blanco</v>
          </cell>
          <cell r="B628" t="str">
            <v>Kg</v>
          </cell>
          <cell r="C628">
            <v>1</v>
          </cell>
          <cell r="D628">
            <v>1120</v>
          </cell>
          <cell r="E628">
            <v>9.7000000000000003E-3</v>
          </cell>
          <cell r="F628">
            <v>1130.8599999999999</v>
          </cell>
          <cell r="G628">
            <v>0</v>
          </cell>
        </row>
        <row r="629">
          <cell r="A629" t="str">
            <v xml:space="preserve">Peinazo </v>
          </cell>
          <cell r="B629" t="str">
            <v>m</v>
          </cell>
          <cell r="C629">
            <v>1</v>
          </cell>
          <cell r="D629">
            <v>4983</v>
          </cell>
          <cell r="E629">
            <v>9.7000000000000003E-3</v>
          </cell>
          <cell r="F629">
            <v>5031.34</v>
          </cell>
          <cell r="G629">
            <v>0</v>
          </cell>
        </row>
        <row r="630">
          <cell r="A630" t="str">
            <v>Percha de 2 puestos BT</v>
          </cell>
          <cell r="B630" t="str">
            <v>Un</v>
          </cell>
          <cell r="C630">
            <v>1</v>
          </cell>
          <cell r="D630">
            <v>32300</v>
          </cell>
          <cell r="E630">
            <v>9.7000000000000003E-3</v>
          </cell>
          <cell r="F630">
            <v>32613.31</v>
          </cell>
          <cell r="G630">
            <v>0</v>
          </cell>
        </row>
        <row r="631">
          <cell r="A631" t="str">
            <v>Percha de 3 puestos BT</v>
          </cell>
          <cell r="B631" t="str">
            <v>Un</v>
          </cell>
          <cell r="C631">
            <v>1</v>
          </cell>
          <cell r="D631">
            <v>35620</v>
          </cell>
          <cell r="E631">
            <v>9.7000000000000003E-3</v>
          </cell>
          <cell r="F631">
            <v>35965.51</v>
          </cell>
          <cell r="G631">
            <v>0</v>
          </cell>
        </row>
        <row r="632">
          <cell r="A632" t="str">
            <v>Percha de 4 puestos BT</v>
          </cell>
          <cell r="B632" t="str">
            <v>Un</v>
          </cell>
          <cell r="C632">
            <v>1</v>
          </cell>
          <cell r="D632">
            <v>39600</v>
          </cell>
          <cell r="E632">
            <v>9.7000000000000003E-3</v>
          </cell>
          <cell r="F632">
            <v>39984.120000000003</v>
          </cell>
          <cell r="G632">
            <v>0</v>
          </cell>
        </row>
        <row r="633">
          <cell r="A633" t="str">
            <v>Percha galvanizada de 1 puesto</v>
          </cell>
          <cell r="B633" t="str">
            <v>Un</v>
          </cell>
          <cell r="C633">
            <v>1</v>
          </cell>
          <cell r="D633">
            <v>6500</v>
          </cell>
          <cell r="E633">
            <v>9.7000000000000003E-3</v>
          </cell>
          <cell r="F633">
            <v>6563.05</v>
          </cell>
          <cell r="G633">
            <v>0</v>
          </cell>
        </row>
        <row r="634">
          <cell r="A634" t="str">
            <v>Perfil ALN 1101</v>
          </cell>
          <cell r="B634" t="str">
            <v>m</v>
          </cell>
          <cell r="C634">
            <v>1</v>
          </cell>
          <cell r="D634">
            <v>6166.666666666667</v>
          </cell>
          <cell r="E634">
            <v>9.7000000000000003E-3</v>
          </cell>
          <cell r="F634">
            <v>6226.48</v>
          </cell>
          <cell r="G634">
            <v>0</v>
          </cell>
        </row>
        <row r="635">
          <cell r="A635" t="str">
            <v>Perfil ALN 1102</v>
          </cell>
          <cell r="B635" t="str">
            <v>m</v>
          </cell>
          <cell r="C635">
            <v>1</v>
          </cell>
          <cell r="D635">
            <v>3833.3333333333335</v>
          </cell>
          <cell r="E635">
            <v>9.7000000000000003E-3</v>
          </cell>
          <cell r="F635">
            <v>3870.52</v>
          </cell>
          <cell r="G635">
            <v>0</v>
          </cell>
        </row>
        <row r="636">
          <cell r="A636" t="str">
            <v>Perfil ALN 167</v>
          </cell>
          <cell r="B636" t="str">
            <v>m</v>
          </cell>
          <cell r="C636">
            <v>1</v>
          </cell>
          <cell r="D636">
            <v>5333.333333333333</v>
          </cell>
          <cell r="E636">
            <v>9.7000000000000003E-3</v>
          </cell>
          <cell r="F636">
            <v>5385.07</v>
          </cell>
          <cell r="G636">
            <v>0</v>
          </cell>
        </row>
        <row r="637">
          <cell r="A637" t="str">
            <v>Perfil ALN 173</v>
          </cell>
          <cell r="B637" t="str">
            <v>m</v>
          </cell>
          <cell r="C637">
            <v>1</v>
          </cell>
          <cell r="D637">
            <v>4163</v>
          </cell>
          <cell r="E637">
            <v>9.7000000000000003E-3</v>
          </cell>
          <cell r="F637">
            <v>4203.38</v>
          </cell>
          <cell r="G637">
            <v>0</v>
          </cell>
        </row>
        <row r="638">
          <cell r="A638" t="str">
            <v>Perfil ALN 174</v>
          </cell>
          <cell r="B638" t="str">
            <v>m</v>
          </cell>
          <cell r="C638">
            <v>1</v>
          </cell>
          <cell r="D638">
            <v>5138</v>
          </cell>
          <cell r="E638">
            <v>9.7000000000000003E-3</v>
          </cell>
          <cell r="F638">
            <v>5187.84</v>
          </cell>
          <cell r="G638">
            <v>0</v>
          </cell>
        </row>
        <row r="639">
          <cell r="A639" t="str">
            <v>Perfil ALN 175</v>
          </cell>
          <cell r="B639" t="str">
            <v>m</v>
          </cell>
          <cell r="C639">
            <v>1</v>
          </cell>
          <cell r="D639">
            <v>3618</v>
          </cell>
          <cell r="E639">
            <v>9.7000000000000003E-3</v>
          </cell>
          <cell r="F639">
            <v>3653.09</v>
          </cell>
          <cell r="G639">
            <v>0</v>
          </cell>
        </row>
        <row r="640">
          <cell r="A640" t="str">
            <v>Perfil ALN 176</v>
          </cell>
          <cell r="B640" t="str">
            <v>m</v>
          </cell>
          <cell r="C640">
            <v>1</v>
          </cell>
          <cell r="D640">
            <v>7377</v>
          </cell>
          <cell r="E640">
            <v>9.7000000000000003E-3</v>
          </cell>
          <cell r="F640">
            <v>7448.56</v>
          </cell>
          <cell r="G640">
            <v>0</v>
          </cell>
        </row>
        <row r="641">
          <cell r="A641" t="str">
            <v>Perfil ALN 177</v>
          </cell>
          <cell r="B641" t="str">
            <v>m</v>
          </cell>
          <cell r="C641">
            <v>1</v>
          </cell>
          <cell r="D641">
            <v>2489</v>
          </cell>
          <cell r="E641">
            <v>9.7000000000000003E-3</v>
          </cell>
          <cell r="F641">
            <v>2513.14</v>
          </cell>
          <cell r="G641">
            <v>0</v>
          </cell>
        </row>
        <row r="642">
          <cell r="A642" t="str">
            <v>Perfil ALN 219</v>
          </cell>
          <cell r="B642" t="str">
            <v>m</v>
          </cell>
          <cell r="C642">
            <v>1</v>
          </cell>
          <cell r="D642">
            <v>6500</v>
          </cell>
          <cell r="E642">
            <v>9.7000000000000003E-3</v>
          </cell>
          <cell r="F642">
            <v>6563.05</v>
          </cell>
          <cell r="G642">
            <v>0</v>
          </cell>
        </row>
        <row r="643">
          <cell r="A643" t="str">
            <v>Perfil ALN 292</v>
          </cell>
          <cell r="B643" t="str">
            <v>m</v>
          </cell>
          <cell r="C643">
            <v>1</v>
          </cell>
          <cell r="D643">
            <v>8640</v>
          </cell>
          <cell r="E643">
            <v>9.7000000000000003E-3</v>
          </cell>
          <cell r="F643">
            <v>8723.81</v>
          </cell>
          <cell r="G643">
            <v>0</v>
          </cell>
        </row>
        <row r="644">
          <cell r="A644" t="str">
            <v>Perfil ALN 312</v>
          </cell>
          <cell r="B644" t="str">
            <v>m</v>
          </cell>
          <cell r="C644">
            <v>1</v>
          </cell>
          <cell r="D644">
            <v>4000</v>
          </cell>
          <cell r="E644">
            <v>9.7000000000000003E-3</v>
          </cell>
          <cell r="F644">
            <v>4038.8</v>
          </cell>
          <cell r="G644">
            <v>0</v>
          </cell>
        </row>
        <row r="645">
          <cell r="A645" t="str">
            <v>Perfil ALN 313</v>
          </cell>
          <cell r="B645" t="str">
            <v>m</v>
          </cell>
          <cell r="C645">
            <v>1</v>
          </cell>
          <cell r="D645">
            <v>20000</v>
          </cell>
          <cell r="E645">
            <v>9.7000000000000003E-3</v>
          </cell>
          <cell r="F645">
            <v>20194</v>
          </cell>
          <cell r="G645">
            <v>0</v>
          </cell>
        </row>
        <row r="646">
          <cell r="A646" t="str">
            <v>Perfil ALN 314</v>
          </cell>
          <cell r="B646" t="str">
            <v>m</v>
          </cell>
          <cell r="C646">
            <v>1</v>
          </cell>
          <cell r="D646">
            <v>12000</v>
          </cell>
          <cell r="E646">
            <v>9.7000000000000003E-3</v>
          </cell>
          <cell r="F646">
            <v>12116.4</v>
          </cell>
          <cell r="G646">
            <v>0</v>
          </cell>
        </row>
        <row r="647">
          <cell r="A647" t="str">
            <v>Perfil ALN 315</v>
          </cell>
          <cell r="B647" t="str">
            <v>m</v>
          </cell>
          <cell r="C647">
            <v>1</v>
          </cell>
          <cell r="D647">
            <v>4083.3333333333335</v>
          </cell>
          <cell r="E647">
            <v>9.7000000000000003E-3</v>
          </cell>
          <cell r="F647">
            <v>4122.9399999999996</v>
          </cell>
          <cell r="G647">
            <v>0</v>
          </cell>
        </row>
        <row r="648">
          <cell r="A648" t="str">
            <v>Perfil ALN 682</v>
          </cell>
          <cell r="B648" t="str">
            <v>m</v>
          </cell>
          <cell r="C648">
            <v>1</v>
          </cell>
          <cell r="D648">
            <v>7000</v>
          </cell>
          <cell r="E648">
            <v>9.7000000000000003E-3</v>
          </cell>
          <cell r="F648">
            <v>7067.9</v>
          </cell>
          <cell r="G648">
            <v>0</v>
          </cell>
        </row>
        <row r="649">
          <cell r="A649" t="str">
            <v>Perfil ALN 876</v>
          </cell>
          <cell r="B649" t="str">
            <v>m</v>
          </cell>
          <cell r="C649">
            <v>1</v>
          </cell>
          <cell r="D649">
            <v>0</v>
          </cell>
          <cell r="E649">
            <v>9.7000000000000003E-3</v>
          </cell>
          <cell r="F649">
            <v>0</v>
          </cell>
          <cell r="G649">
            <v>0</v>
          </cell>
        </row>
        <row r="650">
          <cell r="A650" t="str">
            <v>Perfil ALN 877</v>
          </cell>
          <cell r="B650" t="str">
            <v>m</v>
          </cell>
          <cell r="C650">
            <v>1</v>
          </cell>
          <cell r="D650">
            <v>0</v>
          </cell>
          <cell r="E650">
            <v>9.7000000000000003E-3</v>
          </cell>
          <cell r="F650">
            <v>0</v>
          </cell>
          <cell r="G650">
            <v>0</v>
          </cell>
        </row>
        <row r="651">
          <cell r="A651" t="str">
            <v>Perfil ALN 879</v>
          </cell>
          <cell r="B651" t="str">
            <v>m</v>
          </cell>
          <cell r="C651">
            <v>1</v>
          </cell>
          <cell r="D651">
            <v>0</v>
          </cell>
          <cell r="E651">
            <v>9.7000000000000003E-3</v>
          </cell>
          <cell r="F651">
            <v>0</v>
          </cell>
          <cell r="G651">
            <v>0</v>
          </cell>
        </row>
        <row r="652">
          <cell r="A652" t="str">
            <v>Perfil ALN 937</v>
          </cell>
          <cell r="B652" t="str">
            <v>m</v>
          </cell>
          <cell r="C652">
            <v>1</v>
          </cell>
          <cell r="D652">
            <v>0</v>
          </cell>
          <cell r="E652">
            <v>9.7000000000000003E-3</v>
          </cell>
          <cell r="F652">
            <v>0</v>
          </cell>
          <cell r="G652">
            <v>0</v>
          </cell>
        </row>
        <row r="653">
          <cell r="A653" t="str">
            <v>Perfil ALN-545</v>
          </cell>
          <cell r="B653" t="str">
            <v>m</v>
          </cell>
          <cell r="C653">
            <v>1</v>
          </cell>
          <cell r="D653">
            <v>10250</v>
          </cell>
          <cell r="E653">
            <v>9.7000000000000003E-3</v>
          </cell>
          <cell r="F653">
            <v>10349.43</v>
          </cell>
          <cell r="G653">
            <v>0</v>
          </cell>
        </row>
        <row r="654">
          <cell r="A654" t="str">
            <v>Perfil aluminio T094 de 3 x 1" (72 X 21 mm)</v>
          </cell>
          <cell r="B654" t="str">
            <v>m</v>
          </cell>
          <cell r="C654">
            <v>1</v>
          </cell>
          <cell r="D654">
            <v>7666.666666666667</v>
          </cell>
          <cell r="E654">
            <v>9.7000000000000003E-3</v>
          </cell>
          <cell r="F654">
            <v>7741.03</v>
          </cell>
          <cell r="G654">
            <v>0</v>
          </cell>
        </row>
        <row r="655">
          <cell r="A655" t="str">
            <v>Perfil aluminio tubular 3 x 1" x 1/2"  T-095 - 1 aleta</v>
          </cell>
          <cell r="B655" t="str">
            <v>m</v>
          </cell>
          <cell r="C655">
            <v>1</v>
          </cell>
          <cell r="D655">
            <v>10833.333333333334</v>
          </cell>
          <cell r="E655">
            <v>9.7000000000000003E-3</v>
          </cell>
          <cell r="F655">
            <v>10938.42</v>
          </cell>
          <cell r="G655">
            <v>0</v>
          </cell>
        </row>
        <row r="656">
          <cell r="A656" t="str">
            <v>Perfil aluminio tubular con aletas cuad. 1" doble aleta divisor  T-078.</v>
          </cell>
          <cell r="B656" t="str">
            <v>m</v>
          </cell>
          <cell r="C656">
            <v>1</v>
          </cell>
          <cell r="D656">
            <v>5389</v>
          </cell>
          <cell r="E656">
            <v>9.7000000000000003E-3</v>
          </cell>
          <cell r="F656">
            <v>5441.27</v>
          </cell>
          <cell r="G656">
            <v>0</v>
          </cell>
        </row>
        <row r="657">
          <cell r="A657" t="str">
            <v>Perfil ASTM A 500 grado C 60 x 40 x 2 MM</v>
          </cell>
          <cell r="B657" t="str">
            <v>Kg</v>
          </cell>
          <cell r="C657">
            <v>1</v>
          </cell>
          <cell r="D657">
            <v>4080</v>
          </cell>
          <cell r="E657">
            <v>9.7000000000000003E-3</v>
          </cell>
          <cell r="F657">
            <v>4119.58</v>
          </cell>
          <cell r="G657">
            <v>0</v>
          </cell>
        </row>
        <row r="658">
          <cell r="A658" t="str">
            <v>Perfil en aluminio 1/2" x 1/2"</v>
          </cell>
          <cell r="B658" t="str">
            <v>m</v>
          </cell>
          <cell r="C658">
            <v>1</v>
          </cell>
          <cell r="D658">
            <v>1575</v>
          </cell>
          <cell r="E658">
            <v>9.7000000000000003E-3</v>
          </cell>
          <cell r="F658">
            <v>1590.28</v>
          </cell>
          <cell r="G658">
            <v>0</v>
          </cell>
        </row>
        <row r="659">
          <cell r="A659" t="str">
            <v>Perfil estructural ∅4" e=6,02 mm</v>
          </cell>
          <cell r="B659" t="str">
            <v>Kg</v>
          </cell>
          <cell r="C659">
            <v>1</v>
          </cell>
          <cell r="D659">
            <v>4000</v>
          </cell>
          <cell r="E659">
            <v>9.7000000000000003E-3</v>
          </cell>
          <cell r="F659">
            <v>4038.8</v>
          </cell>
          <cell r="G659">
            <v>0</v>
          </cell>
        </row>
        <row r="660">
          <cell r="A660" t="str">
            <v>Perfil estructural ∅6" e=7,11 mm</v>
          </cell>
          <cell r="B660" t="str">
            <v>Kg</v>
          </cell>
          <cell r="C660">
            <v>1</v>
          </cell>
          <cell r="D660">
            <v>4000</v>
          </cell>
          <cell r="E660">
            <v>9.7000000000000003E-3</v>
          </cell>
          <cell r="F660">
            <v>4038.8</v>
          </cell>
          <cell r="G660">
            <v>0</v>
          </cell>
        </row>
        <row r="661">
          <cell r="A661" t="str">
            <v>Perfil estructural CC 150 x 100 x 15 x 2</v>
          </cell>
          <cell r="B661" t="str">
            <v>Kg</v>
          </cell>
          <cell r="C661">
            <v>1</v>
          </cell>
          <cell r="D661">
            <v>4200</v>
          </cell>
          <cell r="E661">
            <v>9.7000000000000003E-3</v>
          </cell>
          <cell r="F661">
            <v>4240.74</v>
          </cell>
          <cell r="G661">
            <v>0</v>
          </cell>
        </row>
        <row r="662">
          <cell r="A662" t="str">
            <v>Perfil para cubierta PHR C305 x80x 1.5 mm</v>
          </cell>
          <cell r="B662" t="str">
            <v>Kg</v>
          </cell>
          <cell r="C662">
            <v>1</v>
          </cell>
          <cell r="D662">
            <v>6450</v>
          </cell>
          <cell r="E662">
            <v>9.7000000000000003E-3</v>
          </cell>
          <cell r="F662">
            <v>6512.57</v>
          </cell>
          <cell r="G662">
            <v>0</v>
          </cell>
        </row>
        <row r="663">
          <cell r="A663" t="str">
            <v>Perfil PHR - PAG 160 X 60 - 1,5 MM</v>
          </cell>
          <cell r="B663" t="str">
            <v>Kg</v>
          </cell>
          <cell r="C663">
            <v>1</v>
          </cell>
          <cell r="D663">
            <v>6450</v>
          </cell>
          <cell r="E663">
            <v>9.7000000000000003E-3</v>
          </cell>
          <cell r="F663">
            <v>6512.57</v>
          </cell>
          <cell r="G663">
            <v>0</v>
          </cell>
        </row>
        <row r="664">
          <cell r="A664" t="str">
            <v>Perfil PHR C - 220 x 80  2,5 mm</v>
          </cell>
          <cell r="B664" t="str">
            <v>Kg</v>
          </cell>
          <cell r="C664">
            <v>1</v>
          </cell>
          <cell r="D664">
            <v>6450</v>
          </cell>
          <cell r="E664">
            <v>9.7000000000000003E-3</v>
          </cell>
          <cell r="F664">
            <v>6512.57</v>
          </cell>
          <cell r="G664">
            <v>0</v>
          </cell>
        </row>
        <row r="665">
          <cell r="A665" t="str">
            <v>Perfil T04</v>
          </cell>
          <cell r="B665" t="str">
            <v>m</v>
          </cell>
          <cell r="C665">
            <v>1</v>
          </cell>
          <cell r="D665">
            <v>10000</v>
          </cell>
          <cell r="E665">
            <v>9.7000000000000003E-3</v>
          </cell>
          <cell r="F665">
            <v>10097</v>
          </cell>
          <cell r="G665">
            <v>0</v>
          </cell>
        </row>
        <row r="666">
          <cell r="A666" t="str">
            <v>Perno 1/2" Alt.Vel..1 3/4"</v>
          </cell>
          <cell r="B666" t="str">
            <v>Un</v>
          </cell>
          <cell r="C666">
            <v>1</v>
          </cell>
          <cell r="D666">
            <v>600</v>
          </cell>
          <cell r="E666">
            <v>9.7000000000000003E-3</v>
          </cell>
          <cell r="F666">
            <v>605.82000000000005</v>
          </cell>
          <cell r="G666">
            <v>0</v>
          </cell>
        </row>
        <row r="667">
          <cell r="A667" t="str">
            <v>Perno de expansión 3" x 3/8"</v>
          </cell>
          <cell r="B667" t="str">
            <v>Un</v>
          </cell>
          <cell r="C667">
            <v>1</v>
          </cell>
          <cell r="D667">
            <v>1100</v>
          </cell>
          <cell r="E667">
            <v>9.7000000000000003E-3</v>
          </cell>
          <cell r="F667">
            <v>1110.67</v>
          </cell>
          <cell r="G667">
            <v>0</v>
          </cell>
        </row>
        <row r="668">
          <cell r="A668" t="str">
            <v>Perno de tiro</v>
          </cell>
          <cell r="B668" t="str">
            <v>Un</v>
          </cell>
          <cell r="C668">
            <v>1</v>
          </cell>
          <cell r="D668">
            <v>123.2</v>
          </cell>
          <cell r="E668">
            <v>9.7000000000000003E-3</v>
          </cell>
          <cell r="F668">
            <v>124.4</v>
          </cell>
          <cell r="G668">
            <v>0</v>
          </cell>
        </row>
        <row r="669">
          <cell r="A669" t="str">
            <v>Pernos</v>
          </cell>
          <cell r="B669" t="str">
            <v>Un</v>
          </cell>
          <cell r="C669">
            <v>1</v>
          </cell>
          <cell r="D669">
            <v>4500</v>
          </cell>
          <cell r="E669">
            <v>9.7000000000000003E-3</v>
          </cell>
          <cell r="F669">
            <v>4543.6499999999996</v>
          </cell>
          <cell r="G669">
            <v>0</v>
          </cell>
        </row>
        <row r="670">
          <cell r="A670" t="str">
            <v>Pernos 2</v>
          </cell>
          <cell r="B670" t="str">
            <v>Un</v>
          </cell>
          <cell r="C670">
            <v>1</v>
          </cell>
          <cell r="D670">
            <v>57500</v>
          </cell>
          <cell r="E670">
            <v>9.7000000000000003E-3</v>
          </cell>
          <cell r="F670">
            <v>58057.75</v>
          </cell>
          <cell r="G670">
            <v>0</v>
          </cell>
        </row>
        <row r="671">
          <cell r="A671" t="str">
            <v>Pernos 3</v>
          </cell>
          <cell r="B671" t="str">
            <v>Un</v>
          </cell>
          <cell r="C671">
            <v>1</v>
          </cell>
          <cell r="D671">
            <v>98500</v>
          </cell>
          <cell r="E671">
            <v>9.7000000000000003E-3</v>
          </cell>
          <cell r="F671">
            <v>99455.45</v>
          </cell>
          <cell r="G671">
            <v>0</v>
          </cell>
        </row>
        <row r="672">
          <cell r="A672" t="str">
            <v>Pernos 3/8"</v>
          </cell>
          <cell r="B672" t="str">
            <v>Un</v>
          </cell>
          <cell r="C672">
            <v>1</v>
          </cell>
          <cell r="D672">
            <v>600</v>
          </cell>
          <cell r="E672">
            <v>9.7000000000000003E-3</v>
          </cell>
          <cell r="F672">
            <v>605.82000000000005</v>
          </cell>
          <cell r="G672">
            <v>0</v>
          </cell>
        </row>
        <row r="673">
          <cell r="A673" t="str">
            <v>Pernos de anclaje</v>
          </cell>
          <cell r="B673" t="str">
            <v>Gl</v>
          </cell>
          <cell r="C673">
            <v>1</v>
          </cell>
          <cell r="D673">
            <v>18000</v>
          </cell>
          <cell r="E673">
            <v>9.7000000000000003E-3</v>
          </cell>
          <cell r="F673">
            <v>18174.599999999999</v>
          </cell>
          <cell r="G673">
            <v>0</v>
          </cell>
        </row>
        <row r="674">
          <cell r="A674" t="str">
            <v>Perros de 1/8"</v>
          </cell>
          <cell r="B674" t="str">
            <v>Un</v>
          </cell>
          <cell r="C674">
            <v>1</v>
          </cell>
          <cell r="D674">
            <v>375</v>
          </cell>
          <cell r="E674">
            <v>9.7000000000000003E-3</v>
          </cell>
          <cell r="F674">
            <v>378.64</v>
          </cell>
          <cell r="G674">
            <v>0</v>
          </cell>
        </row>
        <row r="675">
          <cell r="A675" t="str">
            <v>Piedra media zonga</v>
          </cell>
          <cell r="B675" t="str">
            <v>m3</v>
          </cell>
          <cell r="C675">
            <v>1</v>
          </cell>
          <cell r="D675">
            <v>55000</v>
          </cell>
          <cell r="E675">
            <v>9.7000000000000003E-3</v>
          </cell>
          <cell r="F675">
            <v>55533.5</v>
          </cell>
          <cell r="G675">
            <v>0</v>
          </cell>
        </row>
        <row r="676">
          <cell r="A676" t="str">
            <v>Pintura Koraza plastica</v>
          </cell>
          <cell r="B676" t="str">
            <v>GL</v>
          </cell>
          <cell r="C676">
            <v>1</v>
          </cell>
          <cell r="D676">
            <v>61020</v>
          </cell>
          <cell r="E676">
            <v>9.7000000000000003E-3</v>
          </cell>
          <cell r="F676">
            <v>61611.89</v>
          </cell>
          <cell r="G676">
            <v>0</v>
          </cell>
        </row>
        <row r="677">
          <cell r="A677" t="str">
            <v xml:space="preserve">Pintura Wash Primer </v>
          </cell>
          <cell r="B677" t="str">
            <v>GL</v>
          </cell>
          <cell r="C677">
            <v>1</v>
          </cell>
          <cell r="D677">
            <v>19300</v>
          </cell>
          <cell r="E677">
            <v>9.7000000000000003E-3</v>
          </cell>
          <cell r="F677">
            <v>19487.21</v>
          </cell>
          <cell r="G677">
            <v>0</v>
          </cell>
        </row>
        <row r="678">
          <cell r="A678" t="str">
            <v>Pinza</v>
          </cell>
          <cell r="B678" t="str">
            <v>Un</v>
          </cell>
          <cell r="C678">
            <v>1</v>
          </cell>
          <cell r="D678">
            <v>86940</v>
          </cell>
          <cell r="E678">
            <v>9.7000000000000003E-3</v>
          </cell>
          <cell r="F678">
            <v>87783.32</v>
          </cell>
          <cell r="G678">
            <v>0</v>
          </cell>
        </row>
        <row r="679">
          <cell r="A679" t="str">
            <v>Pirlan en madera para dilatación</v>
          </cell>
          <cell r="B679" t="str">
            <v>m</v>
          </cell>
          <cell r="C679">
            <v>1</v>
          </cell>
          <cell r="D679">
            <v>550</v>
          </cell>
          <cell r="E679">
            <v>9.7000000000000003E-3</v>
          </cell>
          <cell r="F679">
            <v>555.34</v>
          </cell>
          <cell r="G679">
            <v>0</v>
          </cell>
        </row>
        <row r="680">
          <cell r="A680" t="str">
            <v>Pisavidrio Ref ALN - 544</v>
          </cell>
          <cell r="B680" t="str">
            <v>m</v>
          </cell>
          <cell r="C680">
            <v>1</v>
          </cell>
          <cell r="D680">
            <v>1500</v>
          </cell>
          <cell r="E680">
            <v>9.7000000000000003E-3</v>
          </cell>
          <cell r="F680">
            <v>1514.55</v>
          </cell>
          <cell r="G680">
            <v>0</v>
          </cell>
        </row>
        <row r="681">
          <cell r="A681" t="str">
            <v>Pivote puerta metálica</v>
          </cell>
          <cell r="B681" t="str">
            <v>Un</v>
          </cell>
          <cell r="C681">
            <v>1</v>
          </cell>
          <cell r="D681">
            <v>7500</v>
          </cell>
          <cell r="E681">
            <v>9.7000000000000003E-3</v>
          </cell>
          <cell r="F681">
            <v>7572.75</v>
          </cell>
          <cell r="G681">
            <v>0</v>
          </cell>
        </row>
        <row r="682">
          <cell r="A682" t="str">
            <v>Placa maciza e=0,075</v>
          </cell>
          <cell r="B682" t="str">
            <v>m2</v>
          </cell>
          <cell r="C682">
            <v>1</v>
          </cell>
          <cell r="D682">
            <v>82534.86</v>
          </cell>
          <cell r="E682">
            <v>9.7000000000000003E-3</v>
          </cell>
          <cell r="F682">
            <v>83335.45</v>
          </cell>
          <cell r="G682">
            <v>0</v>
          </cell>
        </row>
        <row r="683">
          <cell r="A683" t="str">
            <v>Planchón - cedro macho (.15 x .04 x 3)</v>
          </cell>
          <cell r="B683" t="str">
            <v>m</v>
          </cell>
          <cell r="C683">
            <v>1</v>
          </cell>
          <cell r="D683">
            <v>20944.000000000004</v>
          </cell>
          <cell r="E683">
            <v>9.7000000000000003E-3</v>
          </cell>
          <cell r="F683">
            <v>21147.16</v>
          </cell>
          <cell r="G683">
            <v>0</v>
          </cell>
        </row>
        <row r="684">
          <cell r="A684" t="str">
            <v>Planchón ordinario 4 metros</v>
          </cell>
          <cell r="B684" t="str">
            <v>m</v>
          </cell>
          <cell r="C684">
            <v>1</v>
          </cell>
          <cell r="D684">
            <v>5800</v>
          </cell>
          <cell r="E684">
            <v>9.7000000000000003E-3</v>
          </cell>
          <cell r="F684">
            <v>5856.26</v>
          </cell>
          <cell r="G684">
            <v>0</v>
          </cell>
        </row>
        <row r="685">
          <cell r="A685" t="str">
            <v>Planta 54 KW 380V</v>
          </cell>
          <cell r="B685" t="str">
            <v>Un</v>
          </cell>
          <cell r="C685">
            <v>1</v>
          </cell>
          <cell r="D685">
            <v>28960000</v>
          </cell>
          <cell r="E685">
            <v>9.7000000000000003E-3</v>
          </cell>
          <cell r="F685">
            <v>29240912</v>
          </cell>
          <cell r="G685">
            <v>0</v>
          </cell>
        </row>
        <row r="686">
          <cell r="A686" t="str">
            <v>Platina  de 0,12 x 0,12 x 1/16" perforada</v>
          </cell>
          <cell r="B686" t="str">
            <v>Un</v>
          </cell>
          <cell r="C686">
            <v>1</v>
          </cell>
          <cell r="D686">
            <v>20350</v>
          </cell>
          <cell r="E686">
            <v>9.7000000000000003E-3</v>
          </cell>
          <cell r="F686">
            <v>20547.400000000001</v>
          </cell>
          <cell r="G686">
            <v>0</v>
          </cell>
        </row>
        <row r="687">
          <cell r="A687" t="str">
            <v>Platina 1 1/2" x 1 1/2" x 1/4"</v>
          </cell>
          <cell r="B687" t="str">
            <v>m</v>
          </cell>
          <cell r="C687">
            <v>1</v>
          </cell>
          <cell r="D687">
            <v>4084</v>
          </cell>
          <cell r="E687">
            <v>9.7000000000000003E-3</v>
          </cell>
          <cell r="F687">
            <v>4123.6099999999997</v>
          </cell>
          <cell r="G687">
            <v>0</v>
          </cell>
        </row>
        <row r="688">
          <cell r="A688" t="str">
            <v>Platina 1 1/2"x 3/16</v>
          </cell>
          <cell r="B688" t="str">
            <v>m</v>
          </cell>
          <cell r="C688">
            <v>1</v>
          </cell>
          <cell r="D688">
            <v>6150</v>
          </cell>
          <cell r="E688">
            <v>9.7000000000000003E-3</v>
          </cell>
          <cell r="F688">
            <v>6209.66</v>
          </cell>
          <cell r="G688">
            <v>0</v>
          </cell>
        </row>
        <row r="689">
          <cell r="A689" t="str">
            <v>Platina 1"x 3/16"</v>
          </cell>
          <cell r="B689" t="str">
            <v>m</v>
          </cell>
          <cell r="C689">
            <v>1</v>
          </cell>
          <cell r="D689">
            <v>2236.67</v>
          </cell>
          <cell r="E689">
            <v>9.7000000000000003E-3</v>
          </cell>
          <cell r="F689">
            <v>2258.37</v>
          </cell>
          <cell r="G689">
            <v>0</v>
          </cell>
        </row>
        <row r="690">
          <cell r="A690" t="str">
            <v>Platina 2" x 1/4"</v>
          </cell>
          <cell r="B690" t="str">
            <v>ML</v>
          </cell>
          <cell r="C690">
            <v>0</v>
          </cell>
          <cell r="D690">
            <v>10310</v>
          </cell>
          <cell r="E690">
            <v>9.7000000000000003E-3</v>
          </cell>
          <cell r="F690">
            <v>10410.01</v>
          </cell>
          <cell r="G690">
            <v>0</v>
          </cell>
        </row>
        <row r="691">
          <cell r="A691" t="str">
            <v>Platina 2" x 3/16"</v>
          </cell>
          <cell r="B691" t="str">
            <v>ML</v>
          </cell>
          <cell r="C691">
            <v>0</v>
          </cell>
          <cell r="D691">
            <v>7750</v>
          </cell>
          <cell r="E691">
            <v>9.7000000000000003E-3</v>
          </cell>
          <cell r="F691">
            <v>7825.18</v>
          </cell>
          <cell r="G691">
            <v>0</v>
          </cell>
        </row>
        <row r="692">
          <cell r="A692" t="str">
            <v>Platina 3/16" de 0,06 x 0,13 mts</v>
          </cell>
          <cell r="B692" t="str">
            <v>Un</v>
          </cell>
          <cell r="C692">
            <v>1</v>
          </cell>
          <cell r="D692">
            <v>8250</v>
          </cell>
          <cell r="E692">
            <v>9.7000000000000003E-3</v>
          </cell>
          <cell r="F692">
            <v>8330.0300000000007</v>
          </cell>
          <cell r="G692">
            <v>0</v>
          </cell>
        </row>
        <row r="693">
          <cell r="A693" t="str">
            <v>Platina 4" x 1/4"</v>
          </cell>
          <cell r="B693" t="str">
            <v>ML</v>
          </cell>
          <cell r="C693">
            <v>0</v>
          </cell>
          <cell r="D693">
            <v>10666</v>
          </cell>
          <cell r="E693">
            <v>9.7000000000000003E-3</v>
          </cell>
          <cell r="F693">
            <v>10769.46</v>
          </cell>
          <cell r="G693">
            <v>0</v>
          </cell>
        </row>
        <row r="694">
          <cell r="A694" t="str">
            <v>Platina 4" x 3/8"</v>
          </cell>
          <cell r="B694" t="str">
            <v>ML</v>
          </cell>
          <cell r="C694">
            <v>0</v>
          </cell>
          <cell r="D694">
            <v>10833</v>
          </cell>
          <cell r="E694">
            <v>9.7000000000000003E-3</v>
          </cell>
          <cell r="F694">
            <v>10938.08</v>
          </cell>
          <cell r="G694">
            <v>0</v>
          </cell>
        </row>
        <row r="695">
          <cell r="A695" t="str">
            <v>Platina anclaje muro de 0,12x0,12x1/16"</v>
          </cell>
          <cell r="B695" t="str">
            <v>Un</v>
          </cell>
          <cell r="C695">
            <v>1</v>
          </cell>
          <cell r="D695">
            <v>4950</v>
          </cell>
          <cell r="E695">
            <v>9.7000000000000003E-3</v>
          </cell>
          <cell r="F695">
            <v>4998.0200000000004</v>
          </cell>
          <cell r="G695">
            <v>0</v>
          </cell>
        </row>
        <row r="696">
          <cell r="A696" t="str">
            <v>Platina de cobre de 400x50x2mm</v>
          </cell>
          <cell r="B696" t="str">
            <v>Un</v>
          </cell>
          <cell r="C696">
            <v>1</v>
          </cell>
          <cell r="D696">
            <v>73255</v>
          </cell>
          <cell r="E696">
            <v>9.7000000000000003E-3</v>
          </cell>
          <cell r="F696">
            <v>73965.570000000007</v>
          </cell>
          <cell r="G696">
            <v>0</v>
          </cell>
        </row>
        <row r="697">
          <cell r="A697" t="str">
            <v>Platina para soporte abrazadera en U</v>
          </cell>
          <cell r="B697" t="str">
            <v>Un</v>
          </cell>
          <cell r="C697">
            <v>1</v>
          </cell>
          <cell r="D697">
            <v>902</v>
          </cell>
          <cell r="E697">
            <v>9.7000000000000003E-3</v>
          </cell>
          <cell r="F697">
            <v>910.75</v>
          </cell>
          <cell r="G697">
            <v>0</v>
          </cell>
        </row>
        <row r="698">
          <cell r="A698" t="str">
            <v>Poceta para laboratorios en acero inoxidable de 0,50 x 0,35 mts. De empotrar con Un hueco</v>
          </cell>
          <cell r="B698" t="str">
            <v>Un</v>
          </cell>
          <cell r="C698">
            <v>1</v>
          </cell>
          <cell r="D698">
            <v>54900</v>
          </cell>
          <cell r="E698">
            <v>9.7000000000000003E-3</v>
          </cell>
          <cell r="F698">
            <v>55432.53</v>
          </cell>
          <cell r="G698">
            <v>0</v>
          </cell>
        </row>
        <row r="699">
          <cell r="A699" t="str">
            <v>Polietileno Cal 6</v>
          </cell>
          <cell r="B699" t="str">
            <v>m2</v>
          </cell>
          <cell r="C699">
            <v>1</v>
          </cell>
          <cell r="D699">
            <v>1200</v>
          </cell>
          <cell r="E699">
            <v>9.7000000000000003E-3</v>
          </cell>
          <cell r="F699">
            <v>1211.6400000000001</v>
          </cell>
          <cell r="G699">
            <v>0</v>
          </cell>
        </row>
        <row r="700">
          <cell r="A700" t="str">
            <v>Pólvora para perno</v>
          </cell>
          <cell r="B700" t="str">
            <v>Un</v>
          </cell>
          <cell r="C700">
            <v>1</v>
          </cell>
          <cell r="D700">
            <v>243.1</v>
          </cell>
          <cell r="E700">
            <v>9.7000000000000003E-3</v>
          </cell>
          <cell r="F700">
            <v>245.46</v>
          </cell>
          <cell r="G700">
            <v>0</v>
          </cell>
        </row>
        <row r="701">
          <cell r="A701" t="str">
            <v xml:space="preserve">Portacandado </v>
          </cell>
          <cell r="B701" t="str">
            <v>Un</v>
          </cell>
          <cell r="C701">
            <v>1</v>
          </cell>
          <cell r="D701">
            <v>4725</v>
          </cell>
          <cell r="E701">
            <v>9.7000000000000003E-3</v>
          </cell>
          <cell r="F701">
            <v>4770.83</v>
          </cell>
          <cell r="G701">
            <v>0</v>
          </cell>
        </row>
        <row r="702">
          <cell r="A702" t="str">
            <v>Poste acero galvanizado 16 metros</v>
          </cell>
          <cell r="B702" t="str">
            <v>Un</v>
          </cell>
          <cell r="C702">
            <v>1</v>
          </cell>
          <cell r="D702">
            <v>6721000</v>
          </cell>
          <cell r="E702">
            <v>9.7000000000000003E-3</v>
          </cell>
          <cell r="F702">
            <v>6786193.7000000002</v>
          </cell>
          <cell r="G702">
            <v>0</v>
          </cell>
        </row>
        <row r="703">
          <cell r="A703" t="str">
            <v>Poste en concreto de 10 metros 510 kl</v>
          </cell>
          <cell r="B703" t="str">
            <v>Un</v>
          </cell>
          <cell r="C703">
            <v>1</v>
          </cell>
          <cell r="D703">
            <v>546940</v>
          </cell>
          <cell r="E703">
            <v>9.7000000000000003E-3</v>
          </cell>
          <cell r="F703">
            <v>552245.31999999995</v>
          </cell>
          <cell r="G703">
            <v>0</v>
          </cell>
        </row>
        <row r="704">
          <cell r="A704" t="str">
            <v>Poste en concreto de 10 metros 750 kl</v>
          </cell>
          <cell r="B704" t="str">
            <v>Un</v>
          </cell>
          <cell r="C704">
            <v>1</v>
          </cell>
          <cell r="D704">
            <v>600300</v>
          </cell>
          <cell r="E704">
            <v>9.7000000000000003E-3</v>
          </cell>
          <cell r="F704">
            <v>606122.91</v>
          </cell>
          <cell r="G704">
            <v>0</v>
          </cell>
        </row>
        <row r="705">
          <cell r="A705" t="str">
            <v>Poste en concreto de 10 metros Tipo AP</v>
          </cell>
          <cell r="B705" t="str">
            <v>Un</v>
          </cell>
          <cell r="C705">
            <v>1</v>
          </cell>
          <cell r="D705">
            <v>398600</v>
          </cell>
          <cell r="E705">
            <v>9.7000000000000003E-3</v>
          </cell>
          <cell r="F705">
            <v>402466.42</v>
          </cell>
          <cell r="G705">
            <v>0</v>
          </cell>
        </row>
        <row r="706">
          <cell r="A706" t="str">
            <v>Poste en concreto de 12 metros 1050 kl</v>
          </cell>
          <cell r="B706" t="str">
            <v>Un</v>
          </cell>
          <cell r="C706">
            <v>1</v>
          </cell>
          <cell r="D706">
            <v>1460730</v>
          </cell>
          <cell r="E706">
            <v>9.7000000000000003E-3</v>
          </cell>
          <cell r="F706">
            <v>1474899.08</v>
          </cell>
          <cell r="G706">
            <v>0</v>
          </cell>
        </row>
        <row r="707">
          <cell r="A707" t="str">
            <v>Poste en concreto de 12 metros 510 kl</v>
          </cell>
          <cell r="B707" t="str">
            <v>Un</v>
          </cell>
          <cell r="C707">
            <v>1</v>
          </cell>
          <cell r="D707">
            <v>727030</v>
          </cell>
          <cell r="E707">
            <v>9.7000000000000003E-3</v>
          </cell>
          <cell r="F707">
            <v>734082.19</v>
          </cell>
          <cell r="G707">
            <v>0</v>
          </cell>
        </row>
        <row r="708">
          <cell r="A708" t="str">
            <v>Poste en concreto de 12 metros 750 kl</v>
          </cell>
          <cell r="B708" t="str">
            <v>Un</v>
          </cell>
          <cell r="C708">
            <v>1</v>
          </cell>
          <cell r="D708">
            <v>773720</v>
          </cell>
          <cell r="E708">
            <v>9.7000000000000003E-3</v>
          </cell>
          <cell r="F708">
            <v>781225.08</v>
          </cell>
          <cell r="G708">
            <v>0</v>
          </cell>
        </row>
        <row r="709">
          <cell r="A709" t="str">
            <v>Poste en concreto de 12 metros Tipo AP</v>
          </cell>
          <cell r="B709" t="str">
            <v>Un</v>
          </cell>
          <cell r="C709">
            <v>1</v>
          </cell>
          <cell r="D709">
            <v>498500</v>
          </cell>
          <cell r="E709">
            <v>9.7000000000000003E-3</v>
          </cell>
          <cell r="F709">
            <v>503335.45</v>
          </cell>
          <cell r="G709">
            <v>0</v>
          </cell>
        </row>
        <row r="710">
          <cell r="A710" t="str">
            <v>Poste en concreto de 8 metros Tipo AP</v>
          </cell>
          <cell r="B710" t="str">
            <v>Un</v>
          </cell>
          <cell r="C710">
            <v>1</v>
          </cell>
          <cell r="D710">
            <v>353510</v>
          </cell>
          <cell r="E710">
            <v>9.7000000000000003E-3</v>
          </cell>
          <cell r="F710">
            <v>356939.05</v>
          </cell>
          <cell r="G710">
            <v>0</v>
          </cell>
        </row>
        <row r="711">
          <cell r="A711" t="str">
            <v>Poste tipo lore</v>
          </cell>
          <cell r="B711" t="str">
            <v>Un</v>
          </cell>
          <cell r="C711">
            <v>1</v>
          </cell>
          <cell r="D711">
            <v>569000</v>
          </cell>
          <cell r="E711">
            <v>9.7000000000000003E-3</v>
          </cell>
          <cell r="F711">
            <v>574519.30000000005</v>
          </cell>
          <cell r="G711">
            <v>0</v>
          </cell>
        </row>
        <row r="712">
          <cell r="A712" t="str">
            <v>Presostato Industrial, 4 a 12 Bar, 0,5 a 1,6 Bar G 3/8</v>
          </cell>
          <cell r="B712" t="str">
            <v>Un</v>
          </cell>
          <cell r="C712">
            <v>1</v>
          </cell>
          <cell r="D712">
            <v>236640</v>
          </cell>
          <cell r="E712">
            <v>9.7000000000000003E-3</v>
          </cell>
          <cell r="F712">
            <v>238935.41</v>
          </cell>
          <cell r="G712">
            <v>0</v>
          </cell>
        </row>
        <row r="713">
          <cell r="A713" t="str">
            <v>Pretales</v>
          </cell>
          <cell r="B713" t="str">
            <v>Un</v>
          </cell>
          <cell r="C713">
            <v>1</v>
          </cell>
          <cell r="D713">
            <v>144900</v>
          </cell>
          <cell r="E713">
            <v>9.7000000000000003E-3</v>
          </cell>
          <cell r="F713">
            <v>146305.53</v>
          </cell>
          <cell r="G713">
            <v>0</v>
          </cell>
        </row>
        <row r="714">
          <cell r="A714" t="str">
            <v>Protector escalera (pirlan en bronce angosto)</v>
          </cell>
          <cell r="B714" t="str">
            <v>m</v>
          </cell>
          <cell r="C714">
            <v>1</v>
          </cell>
          <cell r="D714">
            <v>17000</v>
          </cell>
          <cell r="E714">
            <v>9.7000000000000003E-3</v>
          </cell>
          <cell r="F714">
            <v>17164.900000000001</v>
          </cell>
          <cell r="G714">
            <v>0</v>
          </cell>
        </row>
        <row r="715">
          <cell r="A715" t="str">
            <v>Proyector rectangular cerrado RD4/1103</v>
          </cell>
          <cell r="B715" t="str">
            <v>Un</v>
          </cell>
          <cell r="C715">
            <v>1</v>
          </cell>
          <cell r="D715">
            <v>1660000</v>
          </cell>
          <cell r="E715">
            <v>9.7000000000000003E-3</v>
          </cell>
          <cell r="F715">
            <v>1676102</v>
          </cell>
          <cell r="G715">
            <v>0</v>
          </cell>
        </row>
        <row r="716">
          <cell r="A716" t="str">
            <v>Puentes</v>
          </cell>
          <cell r="B716" t="str">
            <v>Un</v>
          </cell>
          <cell r="C716">
            <v>1</v>
          </cell>
          <cell r="D716">
            <v>85000</v>
          </cell>
          <cell r="E716">
            <v>9.7000000000000003E-3</v>
          </cell>
          <cell r="F716">
            <v>85824.5</v>
          </cell>
          <cell r="G716">
            <v>0</v>
          </cell>
        </row>
        <row r="717">
          <cell r="A717" t="str">
            <v>Puentes 2</v>
          </cell>
          <cell r="B717" t="str">
            <v>Un</v>
          </cell>
          <cell r="C717">
            <v>1</v>
          </cell>
          <cell r="D717">
            <v>15200</v>
          </cell>
          <cell r="E717">
            <v>9.7000000000000003E-3</v>
          </cell>
          <cell r="F717">
            <v>15347.44</v>
          </cell>
          <cell r="G717">
            <v>0</v>
          </cell>
        </row>
        <row r="718">
          <cell r="A718" t="str">
            <v>Puentes 3</v>
          </cell>
          <cell r="B718" t="str">
            <v>Un</v>
          </cell>
          <cell r="C718">
            <v>1</v>
          </cell>
          <cell r="D718">
            <v>60000</v>
          </cell>
          <cell r="E718">
            <v>9.7000000000000003E-3</v>
          </cell>
          <cell r="F718">
            <v>60582</v>
          </cell>
          <cell r="G718">
            <v>0</v>
          </cell>
        </row>
        <row r="719">
          <cell r="A719" t="str">
            <v>Puentes de empalme</v>
          </cell>
          <cell r="B719" t="str">
            <v>Un</v>
          </cell>
          <cell r="C719">
            <v>1</v>
          </cell>
          <cell r="D719">
            <v>201100</v>
          </cell>
          <cell r="E719">
            <v>9.7000000000000003E-3</v>
          </cell>
          <cell r="F719">
            <v>203050.67</v>
          </cell>
          <cell r="G719">
            <v>0</v>
          </cell>
        </row>
        <row r="720">
          <cell r="A720" t="str">
            <v>Puerta  Baños y duchas, en aluminio y lámina galvanizada Anolok</v>
          </cell>
          <cell r="B720" t="str">
            <v>Un</v>
          </cell>
          <cell r="C720">
            <v>1</v>
          </cell>
          <cell r="D720">
            <v>250000</v>
          </cell>
          <cell r="E720">
            <v>9.7000000000000003E-3</v>
          </cell>
          <cell r="F720">
            <v>252425</v>
          </cell>
          <cell r="G720">
            <v>0</v>
          </cell>
        </row>
        <row r="721">
          <cell r="A721" t="str">
            <v xml:space="preserve">Puerta  para ducha, en vidrio,  incoloro, templado, de e = 6 mm, incluye herrajes y accesorios de h = 1,80 mts  y 0,65 mts </v>
          </cell>
          <cell r="B721" t="str">
            <v>Un</v>
          </cell>
          <cell r="C721">
            <v>1</v>
          </cell>
          <cell r="D721">
            <v>125000</v>
          </cell>
          <cell r="E721">
            <v>9.7000000000000003E-3</v>
          </cell>
          <cell r="F721">
            <v>126212.5</v>
          </cell>
          <cell r="G721">
            <v>0</v>
          </cell>
        </row>
        <row r="722">
          <cell r="A722" t="str">
            <v>Puerta Baño Minusvalidos</v>
          </cell>
          <cell r="B722" t="str">
            <v>Un</v>
          </cell>
          <cell r="C722">
            <v>1</v>
          </cell>
          <cell r="D722">
            <v>95000</v>
          </cell>
          <cell r="E722">
            <v>9.7000000000000003E-3</v>
          </cell>
          <cell r="F722">
            <v>95921.5</v>
          </cell>
          <cell r="G722">
            <v>0</v>
          </cell>
        </row>
        <row r="723">
          <cell r="A723" t="str">
            <v>Puerta económica Pizano 1.00. Triplex e=4mm.</v>
          </cell>
          <cell r="B723" t="str">
            <v>Un</v>
          </cell>
          <cell r="C723">
            <v>1</v>
          </cell>
          <cell r="D723">
            <v>66411.25</v>
          </cell>
          <cell r="E723">
            <v>9.7000000000000003E-3</v>
          </cell>
          <cell r="F723">
            <v>67055.44</v>
          </cell>
          <cell r="G723">
            <v>0</v>
          </cell>
        </row>
        <row r="724">
          <cell r="A724" t="str">
            <v>PUERTA EN LAMINA 8 X 4 LAMINA ACANALADA</v>
          </cell>
          <cell r="B724" t="str">
            <v>M2</v>
          </cell>
          <cell r="C724">
            <v>0</v>
          </cell>
          <cell r="D724">
            <v>0</v>
          </cell>
          <cell r="E724">
            <v>9.7000000000000003E-3</v>
          </cell>
          <cell r="F724">
            <v>250000</v>
          </cell>
          <cell r="G724">
            <v>0</v>
          </cell>
        </row>
        <row r="725">
          <cell r="A725" t="str">
            <v>PUERTA EN LAMINA 8 X 4 PERSIANA</v>
          </cell>
          <cell r="B725" t="str">
            <v>M2</v>
          </cell>
          <cell r="C725">
            <v>0</v>
          </cell>
          <cell r="D725">
            <v>0</v>
          </cell>
          <cell r="E725">
            <v>9.7000000000000003E-3</v>
          </cell>
          <cell r="F725">
            <v>250000</v>
          </cell>
          <cell r="G725">
            <v>0</v>
          </cell>
        </row>
        <row r="726">
          <cell r="A726" t="str">
            <v>Puerta en madera Según detalle Arquitectónico</v>
          </cell>
          <cell r="B726" t="str">
            <v>m2</v>
          </cell>
          <cell r="C726">
            <v>1</v>
          </cell>
          <cell r="D726">
            <v>140000</v>
          </cell>
          <cell r="E726">
            <v>9.7000000000000003E-3</v>
          </cell>
          <cell r="F726">
            <v>141358</v>
          </cell>
          <cell r="G726">
            <v>0</v>
          </cell>
        </row>
        <row r="727">
          <cell r="A727" t="str">
            <v>Puerta sistema constructivo PVC de 0,62 x 1,60 m</v>
          </cell>
          <cell r="B727" t="str">
            <v>Un</v>
          </cell>
          <cell r="C727">
            <v>1</v>
          </cell>
          <cell r="D727">
            <v>535000</v>
          </cell>
          <cell r="E727">
            <v>9.7000000000000003E-3</v>
          </cell>
          <cell r="F727">
            <v>540189.5</v>
          </cell>
          <cell r="G727">
            <v>0</v>
          </cell>
        </row>
        <row r="728">
          <cell r="A728" t="str">
            <v>Puerta Ventana en Madera SegUn detalle Arquitectónico</v>
          </cell>
          <cell r="B728" t="str">
            <v>m2</v>
          </cell>
          <cell r="C728">
            <v>1</v>
          </cell>
          <cell r="D728">
            <v>160000</v>
          </cell>
          <cell r="E728">
            <v>9.7000000000000003E-3</v>
          </cell>
          <cell r="F728">
            <v>161552</v>
          </cell>
          <cell r="G728">
            <v>0</v>
          </cell>
        </row>
        <row r="729">
          <cell r="A729" t="str">
            <v>PUntilla con cabeza 2"</v>
          </cell>
          <cell r="B729" t="str">
            <v>LB</v>
          </cell>
          <cell r="C729">
            <v>1</v>
          </cell>
          <cell r="D729">
            <v>2400</v>
          </cell>
          <cell r="E729">
            <v>9.7000000000000003E-3</v>
          </cell>
          <cell r="F729">
            <v>2423.2800000000002</v>
          </cell>
          <cell r="G729" t="str">
            <v>$102.112 50 cajas de 500grs.</v>
          </cell>
        </row>
        <row r="730">
          <cell r="A730" t="str">
            <v>PUnto Agua fría PVC</v>
          </cell>
          <cell r="B730" t="str">
            <v>Un</v>
          </cell>
          <cell r="C730">
            <v>1</v>
          </cell>
          <cell r="D730">
            <v>22092.53</v>
          </cell>
          <cell r="E730">
            <v>0</v>
          </cell>
          <cell r="F730">
            <v>22092.53</v>
          </cell>
          <cell r="G730">
            <v>0</v>
          </cell>
        </row>
        <row r="731">
          <cell r="A731" t="str">
            <v>PUnto desagüe PVC 3" y  4"</v>
          </cell>
          <cell r="B731" t="str">
            <v>Un</v>
          </cell>
          <cell r="C731">
            <v>1</v>
          </cell>
          <cell r="D731">
            <v>25472.32</v>
          </cell>
          <cell r="E731">
            <v>0</v>
          </cell>
          <cell r="F731">
            <v>25472.32</v>
          </cell>
          <cell r="G731">
            <v>0</v>
          </cell>
        </row>
        <row r="732">
          <cell r="A732" t="str">
            <v>PUnto Eléctrico</v>
          </cell>
          <cell r="B732" t="str">
            <v>Un</v>
          </cell>
          <cell r="C732">
            <v>1</v>
          </cell>
          <cell r="D732">
            <v>260386.99000000002</v>
          </cell>
          <cell r="E732">
            <v>0</v>
          </cell>
          <cell r="F732">
            <v>260386.99</v>
          </cell>
          <cell r="G732">
            <v>0</v>
          </cell>
        </row>
        <row r="733">
          <cell r="A733" t="str">
            <v>Rack abierto de 60 centímetros</v>
          </cell>
          <cell r="B733" t="str">
            <v>Un</v>
          </cell>
          <cell r="C733">
            <v>1</v>
          </cell>
          <cell r="D733">
            <v>356400</v>
          </cell>
          <cell r="E733">
            <v>9.7000000000000003E-3</v>
          </cell>
          <cell r="F733">
            <v>359857.08</v>
          </cell>
          <cell r="G733">
            <v>0</v>
          </cell>
        </row>
        <row r="734">
          <cell r="A734" t="str">
            <v>Rajón, 4" a 15"</v>
          </cell>
          <cell r="B734" t="str">
            <v>m3</v>
          </cell>
          <cell r="C734">
            <v>1</v>
          </cell>
          <cell r="D734">
            <v>69600</v>
          </cell>
          <cell r="E734">
            <v>9.7000000000000003E-3</v>
          </cell>
          <cell r="F734">
            <v>70275.12</v>
          </cell>
          <cell r="G734">
            <v>0</v>
          </cell>
        </row>
        <row r="735">
          <cell r="A735" t="str">
            <v xml:space="preserve">Recebo  </v>
          </cell>
          <cell r="B735" t="str">
            <v>m3</v>
          </cell>
          <cell r="C735">
            <v>1</v>
          </cell>
          <cell r="D735">
            <v>46200</v>
          </cell>
          <cell r="E735">
            <v>9.7000000000000003E-3</v>
          </cell>
          <cell r="F735">
            <v>46648.14</v>
          </cell>
          <cell r="G735">
            <v>0</v>
          </cell>
        </row>
        <row r="736">
          <cell r="A736" t="str">
            <v>Recebo comUn</v>
          </cell>
          <cell r="B736" t="str">
            <v>m3</v>
          </cell>
          <cell r="C736">
            <v>1</v>
          </cell>
          <cell r="D736">
            <v>44000</v>
          </cell>
          <cell r="E736">
            <v>9.7000000000000003E-3</v>
          </cell>
          <cell r="F736">
            <v>15502.95</v>
          </cell>
          <cell r="G736">
            <v>0</v>
          </cell>
        </row>
        <row r="737">
          <cell r="A737" t="str">
            <v>reflector 150w SODIO</v>
          </cell>
          <cell r="B737" t="str">
            <v>UN</v>
          </cell>
          <cell r="C737">
            <v>0</v>
          </cell>
          <cell r="D737">
            <v>0</v>
          </cell>
          <cell r="E737">
            <v>9.7000000000000003E-3</v>
          </cell>
          <cell r="F737">
            <v>496300</v>
          </cell>
          <cell r="G737">
            <v>0</v>
          </cell>
        </row>
        <row r="738">
          <cell r="A738" t="str">
            <v>reflector 250w MH</v>
          </cell>
          <cell r="B738" t="str">
            <v>UN</v>
          </cell>
          <cell r="C738">
            <v>0</v>
          </cell>
          <cell r="D738">
            <v>0</v>
          </cell>
          <cell r="E738">
            <v>9.7000000000000003E-3</v>
          </cell>
          <cell r="F738">
            <v>506000</v>
          </cell>
          <cell r="G738">
            <v>0</v>
          </cell>
        </row>
        <row r="739">
          <cell r="A739" t="str">
            <v>Registro cortina HG Red white Roscado 4"</v>
          </cell>
          <cell r="B739" t="str">
            <v>Un</v>
          </cell>
          <cell r="C739">
            <v>1</v>
          </cell>
          <cell r="D739">
            <v>806200</v>
          </cell>
          <cell r="E739">
            <v>9.7000000000000003E-3</v>
          </cell>
          <cell r="F739">
            <v>814020.14</v>
          </cell>
          <cell r="G739">
            <v>0</v>
          </cell>
        </row>
        <row r="740">
          <cell r="A740" t="str">
            <v>Registro cortina HG Red white Roscado 4"</v>
          </cell>
          <cell r="B740" t="str">
            <v>Un</v>
          </cell>
          <cell r="C740">
            <v>1</v>
          </cell>
          <cell r="D740">
            <v>343360</v>
          </cell>
          <cell r="E740">
            <v>9.7000000000000003E-3</v>
          </cell>
          <cell r="F740">
            <v>346690.59</v>
          </cell>
          <cell r="G740">
            <v>0</v>
          </cell>
        </row>
        <row r="741">
          <cell r="A741" t="str">
            <v>Registro de corte de 1/2"</v>
          </cell>
          <cell r="B741" t="str">
            <v>Un</v>
          </cell>
          <cell r="C741">
            <v>1</v>
          </cell>
          <cell r="D741">
            <v>31900</v>
          </cell>
          <cell r="E741">
            <v>9.7000000000000003E-3</v>
          </cell>
          <cell r="F741">
            <v>32209.43</v>
          </cell>
          <cell r="G741">
            <v>0</v>
          </cell>
        </row>
        <row r="742">
          <cell r="A742" t="str">
            <v>Registro de Cortina Red &amp; white Roscado de 1"</v>
          </cell>
          <cell r="B742" t="str">
            <v>Un</v>
          </cell>
          <cell r="C742">
            <v>1</v>
          </cell>
          <cell r="D742">
            <v>49880</v>
          </cell>
          <cell r="E742">
            <v>9.7000000000000003E-3</v>
          </cell>
          <cell r="F742">
            <v>50363.839999999997</v>
          </cell>
          <cell r="G742">
            <v>0</v>
          </cell>
        </row>
        <row r="743">
          <cell r="A743" t="str">
            <v>Registro de Cortina Red &amp; white Roscado de 1/2"</v>
          </cell>
          <cell r="B743" t="str">
            <v>Un</v>
          </cell>
          <cell r="C743">
            <v>1</v>
          </cell>
          <cell r="D743">
            <v>27260</v>
          </cell>
          <cell r="E743">
            <v>9.7000000000000003E-3</v>
          </cell>
          <cell r="F743">
            <v>27524.42</v>
          </cell>
          <cell r="G743">
            <v>0</v>
          </cell>
        </row>
        <row r="744">
          <cell r="A744" t="str">
            <v>Registro de Cortina Red &amp; white Roscado de 1-1/2"</v>
          </cell>
          <cell r="B744" t="str">
            <v>Un</v>
          </cell>
          <cell r="C744">
            <v>1</v>
          </cell>
          <cell r="D744">
            <v>91060</v>
          </cell>
          <cell r="E744">
            <v>9.7000000000000003E-3</v>
          </cell>
          <cell r="F744">
            <v>91943.28</v>
          </cell>
          <cell r="G744">
            <v>0</v>
          </cell>
        </row>
        <row r="745">
          <cell r="A745" t="str">
            <v>Registro de Cortina Red &amp; white Roscado de 1-1/4"</v>
          </cell>
          <cell r="B745" t="str">
            <v>Un</v>
          </cell>
          <cell r="C745">
            <v>1</v>
          </cell>
          <cell r="D745">
            <v>67280</v>
          </cell>
          <cell r="E745">
            <v>9.7000000000000003E-3</v>
          </cell>
          <cell r="F745">
            <v>67932.62</v>
          </cell>
          <cell r="G745">
            <v>0</v>
          </cell>
        </row>
        <row r="746">
          <cell r="A746" t="str">
            <v>Registro de Cortina Red &amp; white Roscado de 2"</v>
          </cell>
          <cell r="B746" t="str">
            <v>Un</v>
          </cell>
          <cell r="C746">
            <v>1</v>
          </cell>
          <cell r="D746">
            <v>147610</v>
          </cell>
          <cell r="E746">
            <v>9.7000000000000003E-3</v>
          </cell>
          <cell r="F746">
            <v>149041.82</v>
          </cell>
          <cell r="G746">
            <v>0</v>
          </cell>
        </row>
        <row r="747">
          <cell r="A747" t="str">
            <v>Registro de Cortina Red &amp; white Roscado de 3/4"</v>
          </cell>
          <cell r="B747" t="str">
            <v>Un</v>
          </cell>
          <cell r="C747">
            <v>1</v>
          </cell>
          <cell r="D747">
            <v>34800</v>
          </cell>
          <cell r="E747">
            <v>9.7000000000000003E-3</v>
          </cell>
          <cell r="F747">
            <v>35137.56</v>
          </cell>
          <cell r="G747">
            <v>0</v>
          </cell>
        </row>
        <row r="748">
          <cell r="A748" t="str">
            <v>Regleta de 10 pares</v>
          </cell>
          <cell r="B748" t="str">
            <v>Un</v>
          </cell>
          <cell r="C748">
            <v>1</v>
          </cell>
          <cell r="D748">
            <v>24495</v>
          </cell>
          <cell r="E748">
            <v>9.7000000000000003E-3</v>
          </cell>
          <cell r="F748">
            <v>24732.6</v>
          </cell>
          <cell r="G748">
            <v>0</v>
          </cell>
        </row>
        <row r="749">
          <cell r="A749" t="str">
            <v>Rejilla par sumidero Fibrit R46C</v>
          </cell>
          <cell r="B749" t="str">
            <v>Un</v>
          </cell>
          <cell r="C749">
            <v>1</v>
          </cell>
          <cell r="D749">
            <v>12500</v>
          </cell>
          <cell r="E749">
            <v>9.7000000000000003E-3</v>
          </cell>
          <cell r="F749">
            <v>12621.25</v>
          </cell>
          <cell r="G749">
            <v>0</v>
          </cell>
        </row>
        <row r="750">
          <cell r="A750" t="str">
            <v>Rejilla tragante  cupula aluminio 5x3"</v>
          </cell>
          <cell r="B750" t="str">
            <v>Un</v>
          </cell>
          <cell r="C750">
            <v>1</v>
          </cell>
          <cell r="D750">
            <v>13900</v>
          </cell>
          <cell r="E750">
            <v>9.7000000000000003E-3</v>
          </cell>
          <cell r="F750">
            <v>14034.83</v>
          </cell>
          <cell r="G750">
            <v>0</v>
          </cell>
        </row>
        <row r="751">
          <cell r="A751" t="str">
            <v>Rejilla tragante  cupula aluminio 6x4"</v>
          </cell>
          <cell r="B751" t="str">
            <v>Un</v>
          </cell>
          <cell r="C751">
            <v>1</v>
          </cell>
          <cell r="D751">
            <v>21900</v>
          </cell>
          <cell r="E751">
            <v>9.7000000000000003E-3</v>
          </cell>
          <cell r="F751">
            <v>22112.43</v>
          </cell>
          <cell r="G751">
            <v>0</v>
          </cell>
        </row>
        <row r="752">
          <cell r="A752" t="str">
            <v>Rejilla Ventilación plastica de 0,20 x 0,20 mts.</v>
          </cell>
          <cell r="B752" t="str">
            <v>Un</v>
          </cell>
          <cell r="C752">
            <v>1</v>
          </cell>
          <cell r="D752">
            <v>7900</v>
          </cell>
          <cell r="E752">
            <v>9.7000000000000003E-3</v>
          </cell>
          <cell r="F752">
            <v>7976.63</v>
          </cell>
          <cell r="G752">
            <v>0</v>
          </cell>
        </row>
        <row r="753">
          <cell r="A753" t="str">
            <v>Relé</v>
          </cell>
          <cell r="B753" t="str">
            <v>Un</v>
          </cell>
          <cell r="C753">
            <v>1</v>
          </cell>
          <cell r="D753">
            <v>56000</v>
          </cell>
          <cell r="E753">
            <v>9.7000000000000003E-3</v>
          </cell>
          <cell r="F753">
            <v>56543.199999999997</v>
          </cell>
          <cell r="G753">
            <v>0</v>
          </cell>
        </row>
        <row r="754">
          <cell r="A754" t="str">
            <v>Relleno en material de excavación</v>
          </cell>
          <cell r="B754" t="str">
            <v>m3</v>
          </cell>
          <cell r="C754">
            <v>1</v>
          </cell>
          <cell r="D754">
            <v>36749.79</v>
          </cell>
          <cell r="E754">
            <v>9.7000000000000003E-3</v>
          </cell>
          <cell r="F754">
            <v>37106.26</v>
          </cell>
          <cell r="G754">
            <v>0</v>
          </cell>
        </row>
        <row r="755">
          <cell r="A755" t="str">
            <v>Rellenos en recebo compactado al 90%</v>
          </cell>
          <cell r="B755" t="str">
            <v>m3</v>
          </cell>
          <cell r="C755">
            <v>1</v>
          </cell>
          <cell r="D755">
            <v>79266.320000000007</v>
          </cell>
          <cell r="E755">
            <v>9.7000000000000003E-3</v>
          </cell>
          <cell r="F755">
            <v>80035.199999999997</v>
          </cell>
          <cell r="G755">
            <v>0</v>
          </cell>
        </row>
        <row r="756">
          <cell r="A756" t="str">
            <v xml:space="preserve">rellenos en recebo compactado al 90% </v>
          </cell>
          <cell r="B756" t="str">
            <v>M3</v>
          </cell>
          <cell r="C756">
            <v>1</v>
          </cell>
          <cell r="D756">
            <v>25329.78</v>
          </cell>
          <cell r="E756">
            <v>0</v>
          </cell>
          <cell r="F756">
            <v>25329.78</v>
          </cell>
          <cell r="G756">
            <v>0</v>
          </cell>
        </row>
        <row r="757">
          <cell r="A757" t="str">
            <v>Remaches Pop</v>
          </cell>
          <cell r="B757" t="str">
            <v>Un</v>
          </cell>
          <cell r="C757">
            <v>1</v>
          </cell>
          <cell r="D757">
            <v>350</v>
          </cell>
          <cell r="E757">
            <v>9.7000000000000003E-3</v>
          </cell>
          <cell r="F757">
            <v>353.4</v>
          </cell>
          <cell r="G757">
            <v>0</v>
          </cell>
        </row>
        <row r="758">
          <cell r="A758" t="str">
            <v>Remate  Lateral Superior para cubierta trapezoidal, en acero y con foil de aluminio de 0,24 x 2 mts</v>
          </cell>
          <cell r="B758" t="str">
            <v>Un</v>
          </cell>
          <cell r="C758">
            <v>1</v>
          </cell>
          <cell r="D758">
            <v>59000</v>
          </cell>
          <cell r="E758">
            <v>9.7000000000000003E-3</v>
          </cell>
          <cell r="F758">
            <v>59572.3</v>
          </cell>
          <cell r="G758">
            <v>0</v>
          </cell>
        </row>
        <row r="759">
          <cell r="A759" t="str">
            <v>Repisa ordinaria 3 metros</v>
          </cell>
          <cell r="B759" t="str">
            <v>Un</v>
          </cell>
          <cell r="C759">
            <v>1</v>
          </cell>
          <cell r="D759">
            <v>5100</v>
          </cell>
          <cell r="E759">
            <v>9.7000000000000003E-3</v>
          </cell>
          <cell r="F759">
            <v>5149.47</v>
          </cell>
          <cell r="G759">
            <v>0</v>
          </cell>
        </row>
        <row r="760">
          <cell r="A760" t="str">
            <v>Resina para empalme</v>
          </cell>
          <cell r="B760" t="str">
            <v>Un</v>
          </cell>
          <cell r="C760">
            <v>1</v>
          </cell>
          <cell r="D760">
            <v>18900</v>
          </cell>
          <cell r="E760">
            <v>9.7000000000000003E-3</v>
          </cell>
          <cell r="F760">
            <v>19083.330000000002</v>
          </cell>
          <cell r="G760">
            <v>0</v>
          </cell>
        </row>
        <row r="761">
          <cell r="A761" t="str">
            <v>Retiro sobrantes Instalacion electrica</v>
          </cell>
          <cell r="B761" t="str">
            <v>M3</v>
          </cell>
          <cell r="C761">
            <v>0</v>
          </cell>
          <cell r="D761">
            <v>0</v>
          </cell>
          <cell r="E761">
            <v>9.7000000000000003E-3</v>
          </cell>
          <cell r="F761">
            <v>10500</v>
          </cell>
          <cell r="G761">
            <v>0</v>
          </cell>
        </row>
        <row r="762">
          <cell r="A762" t="str">
            <v>Roseta de porcelana</v>
          </cell>
          <cell r="B762" t="str">
            <v>Un</v>
          </cell>
          <cell r="C762">
            <v>1</v>
          </cell>
          <cell r="D762">
            <v>2120</v>
          </cell>
          <cell r="E762">
            <v>9.7000000000000003E-3</v>
          </cell>
          <cell r="F762">
            <v>2140.56</v>
          </cell>
          <cell r="G762">
            <v>0</v>
          </cell>
        </row>
        <row r="763">
          <cell r="A763" t="str">
            <v>Roseta y bombillo de bajo consumo</v>
          </cell>
          <cell r="B763" t="str">
            <v>Un</v>
          </cell>
          <cell r="C763">
            <v>1</v>
          </cell>
          <cell r="D763">
            <v>12305</v>
          </cell>
          <cell r="E763">
            <v>9.7000000000000003E-3</v>
          </cell>
          <cell r="F763">
            <v>12424.36</v>
          </cell>
          <cell r="G763">
            <v>0</v>
          </cell>
        </row>
        <row r="764">
          <cell r="A764" t="str">
            <v>Sanitario Acuacer</v>
          </cell>
          <cell r="B764" t="str">
            <v>Un</v>
          </cell>
          <cell r="C764">
            <v>1</v>
          </cell>
          <cell r="D764">
            <v>129400</v>
          </cell>
          <cell r="E764">
            <v>9.7000000000000003E-3</v>
          </cell>
          <cell r="F764">
            <v>130655.18</v>
          </cell>
          <cell r="G764">
            <v>0</v>
          </cell>
        </row>
        <row r="765">
          <cell r="A765" t="str">
            <v>Sanitario de Tanque institucional Tipo ACUACER, CORONA blanco, primeras; incluye griferia grival o similar y/o superior en calidad  y  accesorios</v>
          </cell>
          <cell r="B765" t="str">
            <v>Un</v>
          </cell>
          <cell r="C765">
            <v>1</v>
          </cell>
          <cell r="D765">
            <v>190000</v>
          </cell>
          <cell r="E765">
            <v>9.7000000000000003E-3</v>
          </cell>
          <cell r="F765">
            <v>191843</v>
          </cell>
          <cell r="G765">
            <v>0</v>
          </cell>
        </row>
        <row r="766">
          <cell r="A766" t="str">
            <v>Sanitario para discapacitados, blanco primera calidad, incluye accesorios</v>
          </cell>
          <cell r="B766" t="str">
            <v>Un</v>
          </cell>
          <cell r="C766">
            <v>1</v>
          </cell>
          <cell r="D766">
            <v>178000</v>
          </cell>
          <cell r="E766">
            <v>9.7000000000000003E-3</v>
          </cell>
          <cell r="F766">
            <v>179726.6</v>
          </cell>
          <cell r="G766">
            <v>0</v>
          </cell>
        </row>
        <row r="767">
          <cell r="A767" t="str">
            <v>Sardinel prefabricado A-15</v>
          </cell>
          <cell r="B767" t="str">
            <v>Un</v>
          </cell>
          <cell r="C767">
            <v>1</v>
          </cell>
          <cell r="D767">
            <v>22500</v>
          </cell>
          <cell r="E767">
            <v>9.7000000000000003E-3</v>
          </cell>
          <cell r="F767">
            <v>22718.25</v>
          </cell>
          <cell r="G767">
            <v>0</v>
          </cell>
        </row>
        <row r="768">
          <cell r="A768" t="str">
            <v>Segueta Nicholson</v>
          </cell>
          <cell r="B768" t="str">
            <v>Un</v>
          </cell>
          <cell r="C768">
            <v>1</v>
          </cell>
          <cell r="D768">
            <v>3035</v>
          </cell>
          <cell r="E768">
            <v>9.7000000000000003E-3</v>
          </cell>
          <cell r="F768">
            <v>3064.44</v>
          </cell>
          <cell r="G768">
            <v>0</v>
          </cell>
        </row>
        <row r="769">
          <cell r="A769" t="str">
            <v>Sellante de cobre de alta</v>
          </cell>
          <cell r="B769" t="str">
            <v>gr</v>
          </cell>
          <cell r="C769">
            <v>1</v>
          </cell>
          <cell r="D769">
            <v>272</v>
          </cell>
          <cell r="E769">
            <v>9.7000000000000003E-3</v>
          </cell>
          <cell r="F769">
            <v>274.64</v>
          </cell>
          <cell r="G769">
            <v>0</v>
          </cell>
        </row>
        <row r="770">
          <cell r="A770" t="str">
            <v>Señalización</v>
          </cell>
          <cell r="B770" t="str">
            <v>Gl</v>
          </cell>
          <cell r="C770">
            <v>1</v>
          </cell>
          <cell r="D770">
            <v>50000</v>
          </cell>
          <cell r="E770">
            <v>9.7000000000000003E-3</v>
          </cell>
          <cell r="F770">
            <v>50485</v>
          </cell>
          <cell r="G770">
            <v>0</v>
          </cell>
        </row>
        <row r="771">
          <cell r="A771" t="str">
            <v>SIFóN 135º PVC-S 3" C x E</v>
          </cell>
          <cell r="B771" t="str">
            <v>Un</v>
          </cell>
          <cell r="C771">
            <v>1</v>
          </cell>
          <cell r="D771">
            <v>5939</v>
          </cell>
          <cell r="E771">
            <v>9.7000000000000003E-3</v>
          </cell>
          <cell r="F771">
            <v>5996.61</v>
          </cell>
          <cell r="G771">
            <v>0</v>
          </cell>
        </row>
        <row r="772">
          <cell r="A772" t="str">
            <v>SIFóN 135º PVC-S 4" C x E</v>
          </cell>
          <cell r="B772" t="str">
            <v>Un</v>
          </cell>
          <cell r="C772">
            <v>1</v>
          </cell>
          <cell r="D772">
            <v>12867</v>
          </cell>
          <cell r="E772">
            <v>9.7000000000000003E-3</v>
          </cell>
          <cell r="F772">
            <v>12991.81</v>
          </cell>
          <cell r="G772">
            <v>0</v>
          </cell>
        </row>
        <row r="773">
          <cell r="A773" t="str">
            <v>SIFóN 180º PVC-S 2" Cx C</v>
          </cell>
          <cell r="B773" t="str">
            <v>Un</v>
          </cell>
          <cell r="C773">
            <v>1</v>
          </cell>
          <cell r="D773">
            <v>2787</v>
          </cell>
          <cell r="E773">
            <v>9.7000000000000003E-3</v>
          </cell>
          <cell r="F773">
            <v>2814.03</v>
          </cell>
          <cell r="G773">
            <v>0</v>
          </cell>
        </row>
        <row r="774">
          <cell r="A774" t="str">
            <v xml:space="preserve">Sika Anchorfix-4 600 cc </v>
          </cell>
          <cell r="B774" t="str">
            <v>Un</v>
          </cell>
          <cell r="C774">
            <v>1</v>
          </cell>
          <cell r="D774">
            <v>57900</v>
          </cell>
          <cell r="E774">
            <v>9.7000000000000003E-3</v>
          </cell>
          <cell r="F774">
            <v>58461.63</v>
          </cell>
          <cell r="G774">
            <v>0</v>
          </cell>
        </row>
        <row r="775">
          <cell r="A775" t="str">
            <v>Sika Antisol Blanco</v>
          </cell>
          <cell r="B775" t="str">
            <v>Kg</v>
          </cell>
          <cell r="C775">
            <v>1</v>
          </cell>
          <cell r="D775">
            <v>3538</v>
          </cell>
          <cell r="E775">
            <v>9.7000000000000003E-3</v>
          </cell>
          <cell r="F775">
            <v>3572.32</v>
          </cell>
          <cell r="G775">
            <v>0</v>
          </cell>
        </row>
        <row r="776">
          <cell r="A776" t="str">
            <v>Sika FerroGard 903</v>
          </cell>
          <cell r="B776" t="str">
            <v>Kg</v>
          </cell>
          <cell r="C776">
            <v>1</v>
          </cell>
          <cell r="D776">
            <v>10672</v>
          </cell>
          <cell r="E776">
            <v>9.7000000000000003E-3</v>
          </cell>
          <cell r="F776">
            <v>10775.52</v>
          </cell>
          <cell r="G776">
            <v>0</v>
          </cell>
        </row>
        <row r="777">
          <cell r="A777" t="str">
            <v>Sika Plastocrete DM</v>
          </cell>
          <cell r="B777" t="str">
            <v>Kg</v>
          </cell>
          <cell r="C777">
            <v>1</v>
          </cell>
          <cell r="D777">
            <v>4500</v>
          </cell>
          <cell r="E777">
            <v>9.7000000000000003E-3</v>
          </cell>
          <cell r="F777">
            <v>4543.6499999999996</v>
          </cell>
          <cell r="G777">
            <v>0</v>
          </cell>
        </row>
        <row r="778">
          <cell r="A778" t="str">
            <v>Sika-1 Imp.Integral</v>
          </cell>
          <cell r="B778" t="str">
            <v>Kg</v>
          </cell>
          <cell r="C778">
            <v>1</v>
          </cell>
          <cell r="D778">
            <v>5545</v>
          </cell>
          <cell r="E778">
            <v>9.7000000000000003E-3</v>
          </cell>
          <cell r="F778">
            <v>5598.79</v>
          </cell>
          <cell r="G778">
            <v>0</v>
          </cell>
        </row>
        <row r="779">
          <cell r="A779" t="str">
            <v>Silicona liquida 300 m</v>
          </cell>
          <cell r="B779" t="str">
            <v>Un</v>
          </cell>
          <cell r="C779">
            <v>1</v>
          </cell>
          <cell r="D779">
            <v>8900</v>
          </cell>
          <cell r="E779">
            <v>9.7000000000000003E-3</v>
          </cell>
          <cell r="F779">
            <v>8986.33</v>
          </cell>
          <cell r="G779">
            <v>0</v>
          </cell>
        </row>
        <row r="780">
          <cell r="A780" t="str">
            <v>Silicona transparente</v>
          </cell>
          <cell r="B780" t="str">
            <v>Un</v>
          </cell>
          <cell r="C780">
            <v>1</v>
          </cell>
          <cell r="D780">
            <v>9900</v>
          </cell>
          <cell r="E780">
            <v>9.7000000000000003E-3</v>
          </cell>
          <cell r="F780">
            <v>9996.0300000000007</v>
          </cell>
          <cell r="G780">
            <v>0</v>
          </cell>
        </row>
        <row r="781">
          <cell r="A781" t="str">
            <v>Sistema combustible</v>
          </cell>
          <cell r="B781" t="str">
            <v>Un</v>
          </cell>
          <cell r="C781">
            <v>1</v>
          </cell>
          <cell r="D781">
            <v>2590000</v>
          </cell>
          <cell r="E781">
            <v>9.7000000000000003E-3</v>
          </cell>
          <cell r="F781">
            <v>2615123</v>
          </cell>
          <cell r="G781">
            <v>0</v>
          </cell>
        </row>
        <row r="782">
          <cell r="A782" t="str">
            <v>Sistema corredizo metálico</v>
          </cell>
          <cell r="B782" t="str">
            <v>m</v>
          </cell>
          <cell r="C782">
            <v>1</v>
          </cell>
          <cell r="D782">
            <v>8500</v>
          </cell>
          <cell r="E782">
            <v>9.7000000000000003E-3</v>
          </cell>
          <cell r="F782">
            <v>8582.4500000000007</v>
          </cell>
          <cell r="G782">
            <v>0</v>
          </cell>
        </row>
        <row r="783">
          <cell r="A783" t="str">
            <v>Sistema de desfogue</v>
          </cell>
          <cell r="B783" t="str">
            <v>Un</v>
          </cell>
          <cell r="C783">
            <v>1</v>
          </cell>
          <cell r="D783">
            <v>3560000</v>
          </cell>
          <cell r="E783">
            <v>9.7000000000000003E-3</v>
          </cell>
          <cell r="F783">
            <v>3594532</v>
          </cell>
          <cell r="G783">
            <v>0</v>
          </cell>
        </row>
        <row r="784">
          <cell r="A784" t="str">
            <v>Sistema insonorización</v>
          </cell>
          <cell r="B784" t="str">
            <v>Un</v>
          </cell>
          <cell r="C784">
            <v>1</v>
          </cell>
          <cell r="D784">
            <v>7890000</v>
          </cell>
          <cell r="E784">
            <v>9.7000000000000003E-3</v>
          </cell>
          <cell r="F784">
            <v>7966533</v>
          </cell>
          <cell r="G784">
            <v>0</v>
          </cell>
        </row>
        <row r="785">
          <cell r="A785" t="str">
            <v>Soldadura 120 gramos</v>
          </cell>
          <cell r="B785" t="str">
            <v>Un</v>
          </cell>
          <cell r="C785">
            <v>1</v>
          </cell>
          <cell r="D785">
            <v>17940</v>
          </cell>
          <cell r="E785">
            <v>9.7000000000000003E-3</v>
          </cell>
          <cell r="F785">
            <v>18114.02</v>
          </cell>
          <cell r="G785">
            <v>0</v>
          </cell>
        </row>
        <row r="786">
          <cell r="A786" t="str">
            <v>Soldadura 95-5, plata</v>
          </cell>
          <cell r="B786" t="str">
            <v>Lb</v>
          </cell>
          <cell r="C786">
            <v>1</v>
          </cell>
          <cell r="D786">
            <v>32800</v>
          </cell>
          <cell r="E786">
            <v>9.7000000000000003E-3</v>
          </cell>
          <cell r="F786">
            <v>33118.160000000003</v>
          </cell>
          <cell r="G786">
            <v>0</v>
          </cell>
        </row>
        <row r="787">
          <cell r="A787" t="str">
            <v>SOLDADURA CAD WELD</v>
          </cell>
          <cell r="B787" t="str">
            <v>UN</v>
          </cell>
          <cell r="C787">
            <v>0</v>
          </cell>
          <cell r="D787">
            <v>0</v>
          </cell>
          <cell r="E787">
            <v>9.7000000000000003E-3</v>
          </cell>
          <cell r="F787">
            <v>19500</v>
          </cell>
          <cell r="G787">
            <v>0</v>
          </cell>
        </row>
        <row r="788">
          <cell r="A788" t="str">
            <v>Soldadura de estaño P/Cobre</v>
          </cell>
          <cell r="B788" t="str">
            <v>m</v>
          </cell>
          <cell r="C788">
            <v>1</v>
          </cell>
          <cell r="D788">
            <v>12275</v>
          </cell>
          <cell r="E788">
            <v>9.7000000000000003E-3</v>
          </cell>
          <cell r="F788">
            <v>12394.07</v>
          </cell>
          <cell r="G788">
            <v>0</v>
          </cell>
        </row>
        <row r="789">
          <cell r="A789" t="str">
            <v>Soldadura elect.004-3/23"</v>
          </cell>
          <cell r="B789" t="str">
            <v>Kg</v>
          </cell>
          <cell r="C789">
            <v>1</v>
          </cell>
          <cell r="D789">
            <v>6400</v>
          </cell>
          <cell r="E789">
            <v>9.7000000000000003E-3</v>
          </cell>
          <cell r="F789">
            <v>6462.08</v>
          </cell>
          <cell r="G789">
            <v>0</v>
          </cell>
        </row>
        <row r="790">
          <cell r="A790" t="str">
            <v>Soldadura PVC</v>
          </cell>
          <cell r="B790" t="str">
            <v>Gl</v>
          </cell>
          <cell r="C790">
            <v>1</v>
          </cell>
          <cell r="D790">
            <v>603.75</v>
          </cell>
          <cell r="E790">
            <v>9.7000000000000003E-3</v>
          </cell>
          <cell r="F790">
            <v>609.61</v>
          </cell>
          <cell r="G790">
            <v>0</v>
          </cell>
        </row>
        <row r="791">
          <cell r="A791" t="str">
            <v>Soldadura PVC 1/8</v>
          </cell>
          <cell r="B791" t="str">
            <v>Un</v>
          </cell>
          <cell r="C791">
            <v>1</v>
          </cell>
          <cell r="D791">
            <v>24138</v>
          </cell>
          <cell r="E791">
            <v>9.7000000000000003E-3</v>
          </cell>
          <cell r="F791">
            <v>24372.14</v>
          </cell>
          <cell r="G791">
            <v>0</v>
          </cell>
        </row>
        <row r="792">
          <cell r="A792" t="str">
            <v>Soldadura PVC liquida 1/4</v>
          </cell>
          <cell r="B792" t="str">
            <v>Un</v>
          </cell>
          <cell r="C792">
            <v>1</v>
          </cell>
          <cell r="D792">
            <v>59808</v>
          </cell>
          <cell r="E792">
            <v>9.7000000000000003E-3</v>
          </cell>
          <cell r="F792">
            <v>60388.14</v>
          </cell>
          <cell r="G792">
            <v>0</v>
          </cell>
        </row>
        <row r="793">
          <cell r="A793" t="str">
            <v>Soporte</v>
          </cell>
          <cell r="B793" t="str">
            <v>Un</v>
          </cell>
          <cell r="C793">
            <v>1</v>
          </cell>
          <cell r="D793">
            <v>26980</v>
          </cell>
          <cell r="E793">
            <v>9.7000000000000003E-3</v>
          </cell>
          <cell r="F793">
            <v>27241.71</v>
          </cell>
          <cell r="G793">
            <v>0</v>
          </cell>
        </row>
        <row r="794">
          <cell r="A794" t="str">
            <v>Soporte  bajante PVC rectangular</v>
          </cell>
          <cell r="B794" t="str">
            <v>Un</v>
          </cell>
          <cell r="C794">
            <v>1</v>
          </cell>
          <cell r="D794">
            <v>1899</v>
          </cell>
          <cell r="E794">
            <v>9.7000000000000003E-3</v>
          </cell>
          <cell r="F794">
            <v>1917.42</v>
          </cell>
          <cell r="G794">
            <v>0</v>
          </cell>
        </row>
        <row r="795">
          <cell r="A795" t="str">
            <v>Soporte Canal Amazonas</v>
          </cell>
          <cell r="B795" t="str">
            <v>Un</v>
          </cell>
          <cell r="C795">
            <v>1</v>
          </cell>
          <cell r="D795">
            <v>2456</v>
          </cell>
          <cell r="E795">
            <v>9.7000000000000003E-3</v>
          </cell>
          <cell r="F795">
            <v>2479.8200000000002</v>
          </cell>
          <cell r="G795">
            <v>0</v>
          </cell>
        </row>
        <row r="796">
          <cell r="A796" t="str">
            <v>Soporte Canal Raingo Blanca</v>
          </cell>
          <cell r="B796" t="str">
            <v>Un</v>
          </cell>
          <cell r="C796">
            <v>1</v>
          </cell>
          <cell r="D796">
            <v>1796</v>
          </cell>
          <cell r="E796">
            <v>9.7000000000000003E-3</v>
          </cell>
          <cell r="F796">
            <v>1813.42</v>
          </cell>
          <cell r="G796">
            <v>0</v>
          </cell>
        </row>
        <row r="797">
          <cell r="A797" t="str">
            <v>Soporte en "U" soldado a parrilla</v>
          </cell>
          <cell r="B797" t="str">
            <v>Un</v>
          </cell>
          <cell r="C797">
            <v>1</v>
          </cell>
          <cell r="D797">
            <v>15260</v>
          </cell>
          <cell r="E797">
            <v>9.7000000000000003E-3</v>
          </cell>
          <cell r="F797">
            <v>15408.02</v>
          </cell>
          <cell r="G797">
            <v>0</v>
          </cell>
        </row>
        <row r="798">
          <cell r="A798" t="str">
            <v>soporte fijación</v>
          </cell>
          <cell r="B798" t="str">
            <v>Un</v>
          </cell>
          <cell r="C798">
            <v>1</v>
          </cell>
          <cell r="D798">
            <v>25310</v>
          </cell>
          <cell r="E798">
            <v>9.7000000000000003E-3</v>
          </cell>
          <cell r="F798">
            <v>25555.51</v>
          </cell>
          <cell r="G798">
            <v>0</v>
          </cell>
        </row>
        <row r="799">
          <cell r="A799" t="str">
            <v>Soporte Metalica Canal Raingo</v>
          </cell>
          <cell r="B799" t="str">
            <v>Un</v>
          </cell>
          <cell r="C799">
            <v>1</v>
          </cell>
          <cell r="D799">
            <v>5981</v>
          </cell>
          <cell r="E799">
            <v>9.7000000000000003E-3</v>
          </cell>
          <cell r="F799">
            <v>6039.02</v>
          </cell>
          <cell r="G799">
            <v>0</v>
          </cell>
        </row>
        <row r="800">
          <cell r="A800" t="str">
            <v>Soporte Metálico Canal Amazonas</v>
          </cell>
          <cell r="B800" t="str">
            <v>Un</v>
          </cell>
          <cell r="C800">
            <v>1</v>
          </cell>
          <cell r="D800">
            <v>6818</v>
          </cell>
          <cell r="E800">
            <v>9.7000000000000003E-3</v>
          </cell>
          <cell r="F800">
            <v>6884.13</v>
          </cell>
          <cell r="G800">
            <v>0</v>
          </cell>
        </row>
        <row r="801">
          <cell r="A801" t="str">
            <v>Soporte o mástil</v>
          </cell>
          <cell r="B801" t="str">
            <v xml:space="preserve">Un </v>
          </cell>
          <cell r="C801">
            <v>0</v>
          </cell>
          <cell r="D801">
            <v>57500</v>
          </cell>
          <cell r="E801">
            <v>9.7000000000000003E-3</v>
          </cell>
          <cell r="F801">
            <v>58057.75</v>
          </cell>
          <cell r="G801">
            <v>0</v>
          </cell>
        </row>
        <row r="802">
          <cell r="A802" t="str">
            <v>Soporte para pararrayos</v>
          </cell>
          <cell r="B802" t="str">
            <v>Un</v>
          </cell>
          <cell r="C802">
            <v>1</v>
          </cell>
          <cell r="D802">
            <v>144785</v>
          </cell>
          <cell r="E802">
            <v>9.7000000000000003E-3</v>
          </cell>
          <cell r="F802">
            <v>146189.41</v>
          </cell>
          <cell r="G802">
            <v>0</v>
          </cell>
        </row>
        <row r="803">
          <cell r="A803" t="str">
            <v>Soporte para varilla</v>
          </cell>
          <cell r="B803" t="str">
            <v>Un</v>
          </cell>
          <cell r="C803">
            <v>1</v>
          </cell>
          <cell r="D803">
            <v>21804</v>
          </cell>
          <cell r="E803">
            <v>9.7000000000000003E-3</v>
          </cell>
          <cell r="F803">
            <v>22015.5</v>
          </cell>
          <cell r="G803">
            <v>0</v>
          </cell>
        </row>
        <row r="804">
          <cell r="A804" t="str">
            <v>Soporte tipo U para tubo 1"</v>
          </cell>
          <cell r="B804" t="str">
            <v>Un</v>
          </cell>
          <cell r="C804">
            <v>1</v>
          </cell>
          <cell r="D804">
            <v>2346</v>
          </cell>
          <cell r="E804">
            <v>9.7000000000000003E-3</v>
          </cell>
          <cell r="F804">
            <v>2368.7600000000002</v>
          </cell>
          <cell r="G804">
            <v>0</v>
          </cell>
        </row>
        <row r="805">
          <cell r="A805" t="str">
            <v>Soporte tipo U para tubo 1/2"</v>
          </cell>
          <cell r="B805" t="str">
            <v>Un</v>
          </cell>
          <cell r="C805">
            <v>1</v>
          </cell>
          <cell r="D805">
            <v>1287</v>
          </cell>
          <cell r="E805">
            <v>9.7000000000000003E-3</v>
          </cell>
          <cell r="F805">
            <v>1299.48</v>
          </cell>
          <cell r="G805">
            <v>0</v>
          </cell>
        </row>
        <row r="806">
          <cell r="A806" t="str">
            <v>Soporte tipo U para tubo 3/4"</v>
          </cell>
          <cell r="B806" t="str">
            <v>Un</v>
          </cell>
          <cell r="C806">
            <v>1</v>
          </cell>
          <cell r="D806">
            <v>1395</v>
          </cell>
          <cell r="E806">
            <v>9.7000000000000003E-3</v>
          </cell>
          <cell r="F806">
            <v>1408.53</v>
          </cell>
          <cell r="G806">
            <v>0</v>
          </cell>
        </row>
        <row r="807">
          <cell r="A807" t="str">
            <v>Soportes</v>
          </cell>
          <cell r="B807" t="str">
            <v>Un</v>
          </cell>
          <cell r="C807">
            <v>1</v>
          </cell>
          <cell r="D807">
            <v>5280</v>
          </cell>
          <cell r="E807">
            <v>9.7000000000000003E-3</v>
          </cell>
          <cell r="F807">
            <v>5331.22</v>
          </cell>
          <cell r="G807">
            <v>0</v>
          </cell>
        </row>
        <row r="808">
          <cell r="A808" t="str">
            <v>Soportes 2</v>
          </cell>
          <cell r="B808" t="str">
            <v>Un</v>
          </cell>
          <cell r="C808">
            <v>1</v>
          </cell>
          <cell r="D808">
            <v>2173.5</v>
          </cell>
          <cell r="E808">
            <v>9.7000000000000003E-3</v>
          </cell>
          <cell r="F808">
            <v>2194.58</v>
          </cell>
          <cell r="G808">
            <v>0</v>
          </cell>
        </row>
        <row r="809">
          <cell r="A809" t="str">
            <v>Soportes Angulo</v>
          </cell>
          <cell r="B809" t="str">
            <v>Un</v>
          </cell>
          <cell r="C809">
            <v>1</v>
          </cell>
          <cell r="D809">
            <v>25600</v>
          </cell>
          <cell r="E809">
            <v>9.7000000000000003E-3</v>
          </cell>
          <cell r="F809">
            <v>25848.32</v>
          </cell>
          <cell r="G809">
            <v>0</v>
          </cell>
        </row>
        <row r="810">
          <cell r="A810" t="str">
            <v>Spliter</v>
          </cell>
          <cell r="B810" t="str">
            <v>Un</v>
          </cell>
          <cell r="C810">
            <v>1</v>
          </cell>
          <cell r="D810">
            <v>2656.5</v>
          </cell>
          <cell r="E810">
            <v>9.7000000000000003E-3</v>
          </cell>
          <cell r="F810">
            <v>2682.27</v>
          </cell>
          <cell r="G810">
            <v>0</v>
          </cell>
        </row>
        <row r="811">
          <cell r="A811" t="str">
            <v>Subcontrato eléctrico</v>
          </cell>
          <cell r="B811" t="str">
            <v>%</v>
          </cell>
          <cell r="C811">
            <v>1</v>
          </cell>
          <cell r="D811">
            <v>26962.526315789473</v>
          </cell>
          <cell r="E811">
            <v>9.7000000000000003E-3</v>
          </cell>
          <cell r="F811">
            <v>27224.06</v>
          </cell>
          <cell r="G811">
            <v>0</v>
          </cell>
        </row>
        <row r="812">
          <cell r="A812" t="str">
            <v>Suministro e insatalación de Banca exterior tipo IDU</v>
          </cell>
          <cell r="B812" t="str">
            <v>Un</v>
          </cell>
          <cell r="C812">
            <v>1</v>
          </cell>
          <cell r="D812">
            <v>445000</v>
          </cell>
          <cell r="E812">
            <v>9.7000000000000003E-3</v>
          </cell>
          <cell r="F812">
            <v>449316.5</v>
          </cell>
          <cell r="G812">
            <v>0</v>
          </cell>
        </row>
        <row r="813">
          <cell r="A813" t="str">
            <v>Suministro e instalación de Cubierta 525c Sandwich deck en aluzinc calibre 26, aislamiento en fibra de vidrio de 30mm de espesor, bandeja lisa y pintada a dos caras.</v>
          </cell>
          <cell r="B813" t="str">
            <v>m2</v>
          </cell>
          <cell r="C813">
            <v>1</v>
          </cell>
          <cell r="D813">
            <v>62000</v>
          </cell>
          <cell r="E813">
            <v>9.7000000000000003E-3</v>
          </cell>
          <cell r="F813">
            <v>62601.4</v>
          </cell>
          <cell r="G813">
            <v>0</v>
          </cell>
        </row>
        <row r="814">
          <cell r="A814" t="str">
            <v>Suministro e instalación de Lavamanos de colgar blanco, primera calidad, incluye griferia y accesorios</v>
          </cell>
          <cell r="B814" t="str">
            <v>Un</v>
          </cell>
          <cell r="C814">
            <v>1</v>
          </cell>
          <cell r="D814">
            <v>112285.73999999999</v>
          </cell>
          <cell r="E814">
            <v>9.7000000000000003E-3</v>
          </cell>
          <cell r="F814">
            <v>113374.91</v>
          </cell>
          <cell r="G814">
            <v>0</v>
          </cell>
        </row>
        <row r="815">
          <cell r="A815" t="str">
            <v xml:space="preserve">SUMINISTRO E INSTALACIÓN DE TABLERO DE BAJA TENSIÓN MONOFÁSICO DE 6 CIRCUITOS CON PUERTA,CON BARRAJE PARA 225 A, TENSIÓN DE TRABAJO 120V,6 HILOS:1 FASES+BARRA DE NEUTROS+BARRA DE TIERRA INSTALADAS,IINCLUYE ( ACCESORIOS PARA INSTALACIÓN ,MANO DE OBRA ,ETC) TABLERO BAÑOS. (TB) </v>
          </cell>
          <cell r="B815" t="str">
            <v>UN</v>
          </cell>
          <cell r="C815">
            <v>0</v>
          </cell>
          <cell r="D815">
            <v>0</v>
          </cell>
          <cell r="E815">
            <v>9.7000000000000003E-3</v>
          </cell>
          <cell r="F815">
            <v>78300</v>
          </cell>
          <cell r="G815">
            <v>0</v>
          </cell>
        </row>
        <row r="816">
          <cell r="A816" t="str">
            <v>Suministro e instalación de Teja Cindu Cindulit 180, color Verde o Similar</v>
          </cell>
          <cell r="B816" t="str">
            <v>m2</v>
          </cell>
          <cell r="C816">
            <v>1</v>
          </cell>
          <cell r="D816">
            <v>46000</v>
          </cell>
          <cell r="E816">
            <v>9.7000000000000003E-3</v>
          </cell>
          <cell r="F816">
            <v>46446.2</v>
          </cell>
          <cell r="G816">
            <v>0</v>
          </cell>
        </row>
        <row r="817">
          <cell r="A817" t="str">
            <v>Suplemento para caja 5800</v>
          </cell>
          <cell r="B817" t="str">
            <v>Un</v>
          </cell>
          <cell r="C817">
            <v>1</v>
          </cell>
          <cell r="D817">
            <v>517</v>
          </cell>
          <cell r="E817">
            <v>9.7000000000000003E-3</v>
          </cell>
          <cell r="F817">
            <v>522.01</v>
          </cell>
          <cell r="G817">
            <v>0</v>
          </cell>
        </row>
        <row r="818">
          <cell r="A818" t="str">
            <v>SWITCH DE 24 PUERTOS</v>
          </cell>
          <cell r="B818" t="str">
            <v>UN</v>
          </cell>
          <cell r="C818">
            <v>0</v>
          </cell>
          <cell r="D818">
            <v>0</v>
          </cell>
          <cell r="E818">
            <v>9.7000000000000003E-3</v>
          </cell>
          <cell r="F818">
            <v>3306000</v>
          </cell>
          <cell r="G818">
            <v>0</v>
          </cell>
        </row>
        <row r="819">
          <cell r="A819" t="str">
            <v>T ventana</v>
          </cell>
          <cell r="B819" t="str">
            <v>m</v>
          </cell>
          <cell r="C819">
            <v>1</v>
          </cell>
          <cell r="D819">
            <v>4100</v>
          </cell>
          <cell r="E819">
            <v>9.7000000000000003E-3</v>
          </cell>
          <cell r="F819">
            <v>4139.7700000000004</v>
          </cell>
          <cell r="G819">
            <v>0</v>
          </cell>
        </row>
        <row r="820">
          <cell r="A820" t="str">
            <v>Tabla burra C Macho 0,28 - 3 mts</v>
          </cell>
          <cell r="B820" t="str">
            <v>m</v>
          </cell>
          <cell r="C820">
            <v>1</v>
          </cell>
          <cell r="D820">
            <v>9950</v>
          </cell>
          <cell r="E820">
            <v>9.7000000000000003E-3</v>
          </cell>
          <cell r="F820">
            <v>10046.52</v>
          </cell>
          <cell r="G820">
            <v>0</v>
          </cell>
        </row>
        <row r="821">
          <cell r="A821" t="str">
            <v>Tabla burra ordinario 0,30 - 3 mts</v>
          </cell>
          <cell r="B821" t="str">
            <v>Un</v>
          </cell>
          <cell r="C821">
            <v>1</v>
          </cell>
          <cell r="D821">
            <v>10890</v>
          </cell>
          <cell r="E821">
            <v>9.7000000000000003E-3</v>
          </cell>
          <cell r="F821">
            <v>10995.63</v>
          </cell>
          <cell r="G821">
            <v>0</v>
          </cell>
        </row>
        <row r="822">
          <cell r="A822" t="str">
            <v>Tabla chapa-ordinario 0,10 - 3 mts</v>
          </cell>
          <cell r="B822" t="str">
            <v>Un</v>
          </cell>
          <cell r="C822">
            <v>1</v>
          </cell>
          <cell r="D822">
            <v>3663</v>
          </cell>
          <cell r="E822">
            <v>9.7000000000000003E-3</v>
          </cell>
          <cell r="F822">
            <v>3698.53</v>
          </cell>
          <cell r="G822">
            <v>0</v>
          </cell>
        </row>
        <row r="823">
          <cell r="A823" t="str">
            <v>Tabla chapa-ordinario 0,30 - 3 mts</v>
          </cell>
          <cell r="B823" t="str">
            <v>Un</v>
          </cell>
          <cell r="C823">
            <v>1</v>
          </cell>
          <cell r="D823">
            <v>8900</v>
          </cell>
          <cell r="E823">
            <v>9.7000000000000003E-3</v>
          </cell>
          <cell r="F823">
            <v>8986.33</v>
          </cell>
          <cell r="G823">
            <v>0</v>
          </cell>
        </row>
        <row r="824">
          <cell r="A824" t="str">
            <v>Tablemac (super T) 9 mm; 4 usos</v>
          </cell>
          <cell r="B824" t="str">
            <v>m2</v>
          </cell>
          <cell r="C824">
            <v>1</v>
          </cell>
          <cell r="D824">
            <v>14210</v>
          </cell>
          <cell r="E824">
            <v>9.7000000000000003E-3</v>
          </cell>
          <cell r="F824">
            <v>14347.84</v>
          </cell>
          <cell r="G824">
            <v>0</v>
          </cell>
        </row>
        <row r="825">
          <cell r="A825" t="str">
            <v>Tablemac (super T) 18 mm; 4 usos</v>
          </cell>
          <cell r="B825" t="str">
            <v>Un</v>
          </cell>
          <cell r="C825">
            <v>1</v>
          </cell>
          <cell r="D825">
            <v>6619</v>
          </cell>
          <cell r="E825">
            <v>9.7000000000000003E-3</v>
          </cell>
          <cell r="F825">
            <v>6683.2</v>
          </cell>
          <cell r="G825">
            <v>0</v>
          </cell>
        </row>
        <row r="826">
          <cell r="A826" t="str">
            <v>Tablero 12 Circuitos con espacio para totalizador</v>
          </cell>
          <cell r="B826" t="str">
            <v>Un</v>
          </cell>
          <cell r="C826">
            <v>1</v>
          </cell>
          <cell r="D826">
            <v>385400</v>
          </cell>
          <cell r="E826">
            <v>9.7000000000000003E-3</v>
          </cell>
          <cell r="F826">
            <v>389138.38</v>
          </cell>
          <cell r="G826">
            <v>0</v>
          </cell>
        </row>
        <row r="827">
          <cell r="A827" t="str">
            <v>Tablero 18 Circuitos con espacio para totalizador</v>
          </cell>
          <cell r="B827" t="str">
            <v>Un</v>
          </cell>
          <cell r="C827">
            <v>1</v>
          </cell>
          <cell r="D827">
            <v>415600</v>
          </cell>
          <cell r="E827">
            <v>9.7000000000000003E-3</v>
          </cell>
          <cell r="F827">
            <v>419631.32</v>
          </cell>
          <cell r="G827">
            <v>0</v>
          </cell>
        </row>
        <row r="828">
          <cell r="A828" t="str">
            <v>Tablero 24 Circuitos con espacio para totalizador</v>
          </cell>
          <cell r="B828" t="str">
            <v>Un</v>
          </cell>
          <cell r="C828">
            <v>1</v>
          </cell>
          <cell r="D828">
            <v>486300</v>
          </cell>
          <cell r="E828">
            <v>9.7000000000000003E-3</v>
          </cell>
          <cell r="F828">
            <v>491017.11</v>
          </cell>
          <cell r="G828">
            <v>0</v>
          </cell>
        </row>
        <row r="829">
          <cell r="A829" t="str">
            <v xml:space="preserve">Tablero bifasico TBC 24 circuitos </v>
          </cell>
          <cell r="B829" t="str">
            <v>Un</v>
          </cell>
          <cell r="C829">
            <v>1</v>
          </cell>
          <cell r="D829">
            <v>300000</v>
          </cell>
          <cell r="E829">
            <v>9.7000000000000003E-3</v>
          </cell>
          <cell r="F829">
            <v>302910</v>
          </cell>
          <cell r="G829">
            <v>0</v>
          </cell>
        </row>
        <row r="830">
          <cell r="A830" t="str">
            <v>Tablero de 12 circuitos</v>
          </cell>
          <cell r="B830" t="str">
            <v>Un</v>
          </cell>
          <cell r="C830">
            <v>1</v>
          </cell>
          <cell r="D830">
            <v>272527</v>
          </cell>
          <cell r="E830">
            <v>9.7000000000000003E-3</v>
          </cell>
          <cell r="F830">
            <v>275170.51</v>
          </cell>
          <cell r="G830">
            <v>0</v>
          </cell>
        </row>
        <row r="831">
          <cell r="A831" t="str">
            <v>Tablero de 12 circuitos con puerta</v>
          </cell>
          <cell r="B831" t="str">
            <v>Un</v>
          </cell>
          <cell r="C831">
            <v>1</v>
          </cell>
          <cell r="D831">
            <v>152600</v>
          </cell>
          <cell r="E831">
            <v>9.7000000000000003E-3</v>
          </cell>
          <cell r="F831">
            <v>154080.22</v>
          </cell>
          <cell r="G831">
            <v>0</v>
          </cell>
        </row>
        <row r="832">
          <cell r="A832" t="str">
            <v>Tablero de 18 circuitos con puerta</v>
          </cell>
          <cell r="B832" t="str">
            <v>Un</v>
          </cell>
          <cell r="C832">
            <v>1</v>
          </cell>
          <cell r="D832">
            <v>236300</v>
          </cell>
          <cell r="E832">
            <v>9.7000000000000003E-3</v>
          </cell>
          <cell r="F832">
            <v>238592.11</v>
          </cell>
          <cell r="G832">
            <v>0</v>
          </cell>
        </row>
        <row r="833">
          <cell r="A833" t="str">
            <v>Tablero de 24 circuitos con puerta</v>
          </cell>
          <cell r="B833" t="str">
            <v>Un</v>
          </cell>
          <cell r="C833">
            <v>1</v>
          </cell>
          <cell r="D833">
            <v>221000</v>
          </cell>
          <cell r="E833">
            <v>9.7000000000000003E-3</v>
          </cell>
          <cell r="F833">
            <v>223143.7</v>
          </cell>
          <cell r="G833">
            <v>0</v>
          </cell>
        </row>
        <row r="834">
          <cell r="A834" t="str">
            <v>Tablero de 30 circuitos con puerta</v>
          </cell>
          <cell r="B834" t="str">
            <v>Un</v>
          </cell>
          <cell r="C834">
            <v>1</v>
          </cell>
          <cell r="D834">
            <v>265100</v>
          </cell>
          <cell r="E834">
            <v>9.7000000000000003E-3</v>
          </cell>
          <cell r="F834">
            <v>267671.46999999997</v>
          </cell>
          <cell r="G834">
            <v>0</v>
          </cell>
        </row>
        <row r="835">
          <cell r="A835" t="str">
            <v>Tablero de 36 circuitos con puerta</v>
          </cell>
          <cell r="B835" t="str">
            <v>Un</v>
          </cell>
          <cell r="C835">
            <v>1</v>
          </cell>
          <cell r="D835">
            <v>286000</v>
          </cell>
          <cell r="E835">
            <v>9.7000000000000003E-3</v>
          </cell>
          <cell r="F835">
            <v>288774.2</v>
          </cell>
          <cell r="G835">
            <v>0</v>
          </cell>
        </row>
        <row r="836">
          <cell r="A836" t="str">
            <v>Tablero de 40x50 en AI NEMA 4</v>
          </cell>
          <cell r="B836" t="str">
            <v>Un</v>
          </cell>
          <cell r="C836">
            <v>1</v>
          </cell>
          <cell r="D836">
            <v>1350000</v>
          </cell>
          <cell r="E836">
            <v>9.7000000000000003E-3</v>
          </cell>
          <cell r="F836">
            <v>1363095</v>
          </cell>
          <cell r="G836">
            <v>0</v>
          </cell>
        </row>
        <row r="837">
          <cell r="A837" t="str">
            <v>Tablero de 42 circuitos con puerta</v>
          </cell>
          <cell r="B837" t="str">
            <v>Un</v>
          </cell>
          <cell r="C837">
            <v>1</v>
          </cell>
          <cell r="D837">
            <v>321000</v>
          </cell>
          <cell r="E837">
            <v>9.7000000000000003E-3</v>
          </cell>
          <cell r="F837">
            <v>324113.7</v>
          </cell>
          <cell r="G837">
            <v>0</v>
          </cell>
        </row>
        <row r="838">
          <cell r="A838" t="str">
            <v>Tablero de control y programación digital</v>
          </cell>
          <cell r="B838" t="str">
            <v>Un</v>
          </cell>
          <cell r="C838">
            <v>1</v>
          </cell>
          <cell r="D838">
            <v>456000</v>
          </cell>
          <cell r="E838">
            <v>9.7000000000000003E-3</v>
          </cell>
          <cell r="F838">
            <v>460423.2</v>
          </cell>
          <cell r="G838">
            <v>0</v>
          </cell>
        </row>
        <row r="839">
          <cell r="A839" t="str">
            <v>Tablero en madera entamborada</v>
          </cell>
          <cell r="B839" t="str">
            <v>m2</v>
          </cell>
          <cell r="C839">
            <v>1</v>
          </cell>
          <cell r="D839">
            <v>65000</v>
          </cell>
          <cell r="E839">
            <v>9.7000000000000003E-3</v>
          </cell>
          <cell r="F839">
            <v>65630.5</v>
          </cell>
          <cell r="G839">
            <v>0</v>
          </cell>
        </row>
        <row r="840">
          <cell r="A840" t="str">
            <v xml:space="preserve">TABLERO GENERAL REGULADO : GABINETE METALICO AUTOSOPORTADO FABRICADO LAMINA COLD ROLLED CALIBRE 16 , CON LAS SIGUIENTES DIMENSIONES 60 X 60 X 40 mm (ALTO, ANCHO Y PROFUNDO). ACABADO EN PINTURA ELECTROSTATICA, INCLUYE: 1 TOTALIZADOR BREAKER DE 1X40A 3 DE 1X40AMP. 4 BREAKER DE 1X20AMP, BY PASS.4 RESERVA. SEGUN DIAGRAMA UNIFILAR Y MEMORIAS DE CALCULO </v>
          </cell>
          <cell r="B840" t="str">
            <v>UN</v>
          </cell>
          <cell r="C840">
            <v>0</v>
          </cell>
          <cell r="D840">
            <v>0</v>
          </cell>
          <cell r="E840">
            <v>9.7000000000000003E-3</v>
          </cell>
          <cell r="F840">
            <v>1706000</v>
          </cell>
          <cell r="G840">
            <v>0</v>
          </cell>
        </row>
        <row r="841">
          <cell r="A841" t="str">
            <v>Tablero minipragma de 24 circuitos</v>
          </cell>
          <cell r="B841" t="str">
            <v>Un</v>
          </cell>
          <cell r="C841">
            <v>1</v>
          </cell>
          <cell r="D841">
            <v>256300</v>
          </cell>
          <cell r="E841">
            <v>9.7000000000000003E-3</v>
          </cell>
          <cell r="F841">
            <v>258786.11</v>
          </cell>
          <cell r="G841">
            <v>0</v>
          </cell>
        </row>
        <row r="842">
          <cell r="A842" t="str">
            <v>TABLERO NORMAL : GABINETE METALICO AUTOSOPORTADO FABRICADO LAMINA COLD ROLLED CALIBRE 16 , CON LAS SIGUIENTES DIMENSIONES 90 X 80 X 40 mm (ALTO, ANCHO Y PROFUNDO). ACABADO EN PINTURA ELECTROSTATICA, INCLUYE: 1 TOTALIZADOR BREAKER REGULABLE INDUSTRIAL DE 3X125 (87A-125A)  BREAKER INDUSTRIAL DE 3X30AMP. 1 BREAKER INDUSTRIAL DE 3X40AMP. 1 BREAKER DE 1X40AMP, 1 BREAKER DE 1X30AMP, 6 BREAKER DE 2X30AMP, 14 BREAKER DE 1X20AMP, 14 BREAKER DE 1X15AMP.1 RESERVA. 1 D.P.S. SEGUN DIAGRAMA UNIFILAR Y MEMORIAS DE CALCULO</v>
          </cell>
          <cell r="B842" t="str">
            <v>UN</v>
          </cell>
          <cell r="C842">
            <v>0</v>
          </cell>
          <cell r="D842">
            <v>0</v>
          </cell>
          <cell r="E842">
            <v>9.7000000000000003E-3</v>
          </cell>
          <cell r="F842">
            <v>5306000</v>
          </cell>
          <cell r="G842">
            <v>0</v>
          </cell>
        </row>
        <row r="843">
          <cell r="A843" t="str">
            <v>Tablero TBP 16B con puerta y chapas plástico de 16 circuitos</v>
          </cell>
          <cell r="B843" t="str">
            <v>Un</v>
          </cell>
          <cell r="C843">
            <v>1</v>
          </cell>
          <cell r="D843">
            <v>152500</v>
          </cell>
          <cell r="E843">
            <v>9.7000000000000003E-3</v>
          </cell>
          <cell r="F843">
            <v>153979.25</v>
          </cell>
          <cell r="G843">
            <v>0</v>
          </cell>
        </row>
        <row r="844">
          <cell r="A844" t="str">
            <v>Tablón  cuarto 26</v>
          </cell>
          <cell r="B844" t="str">
            <v>m</v>
          </cell>
          <cell r="C844">
            <v>1</v>
          </cell>
          <cell r="D844">
            <v>4500</v>
          </cell>
          <cell r="E844">
            <v>9.7000000000000003E-3</v>
          </cell>
          <cell r="F844">
            <v>4543.6499999999996</v>
          </cell>
          <cell r="G844">
            <v>0</v>
          </cell>
        </row>
        <row r="845">
          <cell r="A845" t="str">
            <v>Tablón Gres de 0,30 x 0,30</v>
          </cell>
          <cell r="B845" t="str">
            <v>m2</v>
          </cell>
          <cell r="C845">
            <v>1</v>
          </cell>
          <cell r="D845">
            <v>14500</v>
          </cell>
          <cell r="E845">
            <v>9.7000000000000003E-3</v>
          </cell>
          <cell r="F845">
            <v>14640.65</v>
          </cell>
          <cell r="G845">
            <v>0</v>
          </cell>
        </row>
        <row r="846">
          <cell r="A846" t="str">
            <v>Taco terminal UnIP,HQP 30A</v>
          </cell>
          <cell r="B846" t="str">
            <v>Un</v>
          </cell>
          <cell r="C846">
            <v>1</v>
          </cell>
          <cell r="D846">
            <v>4800</v>
          </cell>
          <cell r="E846">
            <v>9.7000000000000003E-3</v>
          </cell>
          <cell r="F846">
            <v>4846.5600000000004</v>
          </cell>
          <cell r="G846">
            <v>0</v>
          </cell>
        </row>
        <row r="847">
          <cell r="A847" t="str">
            <v>Tanque Hidroneumático de 500Lts</v>
          </cell>
          <cell r="B847" t="str">
            <v xml:space="preserve">Un </v>
          </cell>
          <cell r="C847">
            <v>1</v>
          </cell>
          <cell r="D847">
            <v>800000</v>
          </cell>
          <cell r="E847">
            <v>9.7000000000000003E-3</v>
          </cell>
          <cell r="F847">
            <v>807760</v>
          </cell>
          <cell r="G847">
            <v>0</v>
          </cell>
        </row>
        <row r="848">
          <cell r="A848" t="str">
            <v>Tanque plástico 1000 lts</v>
          </cell>
          <cell r="B848" t="str">
            <v>Un</v>
          </cell>
          <cell r="C848">
            <v>1</v>
          </cell>
          <cell r="D848">
            <v>246750</v>
          </cell>
          <cell r="E848">
            <v>9.7000000000000003E-3</v>
          </cell>
          <cell r="F848">
            <v>249143.48</v>
          </cell>
          <cell r="G848">
            <v>0</v>
          </cell>
        </row>
        <row r="849">
          <cell r="A849" t="str">
            <v>Tanque plástico 2000 lts</v>
          </cell>
          <cell r="B849" t="str">
            <v>Un</v>
          </cell>
          <cell r="C849">
            <v>1</v>
          </cell>
          <cell r="D849">
            <v>446900</v>
          </cell>
          <cell r="E849">
            <v>9.7000000000000003E-3</v>
          </cell>
          <cell r="F849">
            <v>451234.93</v>
          </cell>
          <cell r="G849">
            <v>0</v>
          </cell>
        </row>
        <row r="850">
          <cell r="A850" t="str">
            <v>Tanque plástico 500 lts</v>
          </cell>
          <cell r="B850" t="str">
            <v>Un</v>
          </cell>
          <cell r="C850">
            <v>1</v>
          </cell>
          <cell r="D850">
            <v>146100</v>
          </cell>
          <cell r="E850">
            <v>9.7000000000000003E-3</v>
          </cell>
          <cell r="F850">
            <v>147517.17000000001</v>
          </cell>
          <cell r="G850">
            <v>0</v>
          </cell>
        </row>
        <row r="851">
          <cell r="A851" t="str">
            <v>Tanque plástico 5000 lts</v>
          </cell>
          <cell r="B851" t="str">
            <v>Un</v>
          </cell>
          <cell r="C851">
            <v>1</v>
          </cell>
          <cell r="D851">
            <v>1969900</v>
          </cell>
          <cell r="E851">
            <v>9.7000000000000003E-3</v>
          </cell>
          <cell r="F851">
            <v>1989008.03</v>
          </cell>
          <cell r="G851">
            <v>0</v>
          </cell>
        </row>
        <row r="852">
          <cell r="A852" t="str">
            <v>Tanque Septico Colempaques 40000Lts</v>
          </cell>
          <cell r="B852" t="str">
            <v>Un</v>
          </cell>
          <cell r="C852">
            <v>1</v>
          </cell>
          <cell r="D852">
            <v>4500000</v>
          </cell>
          <cell r="E852">
            <v>0</v>
          </cell>
          <cell r="F852">
            <v>4500000</v>
          </cell>
          <cell r="G852">
            <v>0</v>
          </cell>
        </row>
        <row r="853">
          <cell r="A853" t="str">
            <v>Tapa</v>
          </cell>
          <cell r="B853" t="str">
            <v>Un</v>
          </cell>
          <cell r="C853">
            <v>1</v>
          </cell>
          <cell r="D853">
            <v>15000</v>
          </cell>
          <cell r="E853">
            <v>9.7000000000000003E-3</v>
          </cell>
          <cell r="F853">
            <v>15145.5</v>
          </cell>
          <cell r="G853">
            <v>0</v>
          </cell>
        </row>
        <row r="854">
          <cell r="A854" t="str">
            <v>Tapa ciega metálica para toma</v>
          </cell>
          <cell r="B854" t="str">
            <v>Un</v>
          </cell>
          <cell r="C854">
            <v>1</v>
          </cell>
          <cell r="D854">
            <v>680</v>
          </cell>
          <cell r="E854">
            <v>9.7000000000000003E-3</v>
          </cell>
          <cell r="F854">
            <v>686.6</v>
          </cell>
          <cell r="G854">
            <v>0</v>
          </cell>
        </row>
        <row r="855">
          <cell r="A855" t="str">
            <v>Tapa en concreto 60x60</v>
          </cell>
          <cell r="B855" t="str">
            <v xml:space="preserve">Un </v>
          </cell>
          <cell r="C855">
            <v>1</v>
          </cell>
          <cell r="D855">
            <v>46980</v>
          </cell>
          <cell r="E855">
            <v>9.7000000000000003E-3</v>
          </cell>
          <cell r="F855">
            <v>47435.71</v>
          </cell>
          <cell r="G855">
            <v>0</v>
          </cell>
        </row>
        <row r="856">
          <cell r="A856" t="str">
            <v>Tapa Ext Derecha Canal Amazonas</v>
          </cell>
          <cell r="B856" t="str">
            <v>Un</v>
          </cell>
          <cell r="C856">
            <v>1</v>
          </cell>
          <cell r="D856">
            <v>6730</v>
          </cell>
          <cell r="E856">
            <v>9.7000000000000003E-3</v>
          </cell>
          <cell r="F856">
            <v>6795.28</v>
          </cell>
          <cell r="G856">
            <v>0</v>
          </cell>
        </row>
        <row r="857">
          <cell r="A857" t="str">
            <v>Tapa Ext Izquierda Canal Amazonas</v>
          </cell>
          <cell r="B857" t="str">
            <v>Un</v>
          </cell>
          <cell r="C857">
            <v>1</v>
          </cell>
          <cell r="D857">
            <v>6730</v>
          </cell>
          <cell r="E857">
            <v>9.7000000000000003E-3</v>
          </cell>
          <cell r="F857">
            <v>6795.28</v>
          </cell>
          <cell r="G857">
            <v>0</v>
          </cell>
        </row>
        <row r="858">
          <cell r="A858" t="str">
            <v>Tapa externa Canal Raingo blanca</v>
          </cell>
          <cell r="B858" t="str">
            <v>Un</v>
          </cell>
          <cell r="C858">
            <v>1</v>
          </cell>
          <cell r="D858">
            <v>5211</v>
          </cell>
          <cell r="E858">
            <v>9.7000000000000003E-3</v>
          </cell>
          <cell r="F858">
            <v>5261.55</v>
          </cell>
          <cell r="G858">
            <v>0</v>
          </cell>
        </row>
        <row r="859">
          <cell r="A859" t="str">
            <v>Tapa Int Derecha Canal Amazonas</v>
          </cell>
          <cell r="B859" t="str">
            <v>Un</v>
          </cell>
          <cell r="C859">
            <v>1</v>
          </cell>
          <cell r="D859">
            <v>4297</v>
          </cell>
          <cell r="E859">
            <v>9.7000000000000003E-3</v>
          </cell>
          <cell r="F859">
            <v>4338.68</v>
          </cell>
          <cell r="G859">
            <v>0</v>
          </cell>
        </row>
        <row r="860">
          <cell r="A860" t="str">
            <v>Tapa Int Izquierda Canal Amazonas</v>
          </cell>
          <cell r="B860" t="str">
            <v>Un</v>
          </cell>
          <cell r="C860">
            <v>1</v>
          </cell>
          <cell r="D860">
            <v>4257</v>
          </cell>
          <cell r="E860">
            <v>9.7000000000000003E-3</v>
          </cell>
          <cell r="F860">
            <v>4298.29</v>
          </cell>
          <cell r="G860">
            <v>0</v>
          </cell>
        </row>
        <row r="861">
          <cell r="A861" t="str">
            <v>Tapa interna Canal Raingo blanca</v>
          </cell>
          <cell r="B861" t="str">
            <v>Un</v>
          </cell>
          <cell r="C861">
            <v>1</v>
          </cell>
          <cell r="D861">
            <v>4009</v>
          </cell>
          <cell r="E861">
            <v>9.7000000000000003E-3</v>
          </cell>
          <cell r="F861">
            <v>4047.89</v>
          </cell>
          <cell r="G861">
            <v>0</v>
          </cell>
        </row>
        <row r="862">
          <cell r="A862" t="str">
            <v>Tapa para caja A.P.</v>
          </cell>
          <cell r="B862" t="str">
            <v>Un</v>
          </cell>
          <cell r="C862">
            <v>1</v>
          </cell>
          <cell r="D862">
            <v>82000</v>
          </cell>
          <cell r="E862">
            <v>9.7000000000000003E-3</v>
          </cell>
          <cell r="F862">
            <v>82795.399999999994</v>
          </cell>
          <cell r="G862">
            <v>0</v>
          </cell>
        </row>
        <row r="863">
          <cell r="A863" t="str">
            <v>Tapa para caja de 1.20x1.80</v>
          </cell>
          <cell r="B863" t="str">
            <v>Un</v>
          </cell>
          <cell r="C863">
            <v>1</v>
          </cell>
          <cell r="D863">
            <v>102500</v>
          </cell>
          <cell r="E863">
            <v>9.7000000000000003E-3</v>
          </cell>
          <cell r="F863">
            <v>103494.25</v>
          </cell>
          <cell r="G863">
            <v>0</v>
          </cell>
        </row>
        <row r="864">
          <cell r="A864" t="str">
            <v>Tapa para caja de 30x30x5</v>
          </cell>
          <cell r="B864" t="str">
            <v>Un</v>
          </cell>
          <cell r="C864">
            <v>1</v>
          </cell>
          <cell r="D864">
            <v>25875</v>
          </cell>
          <cell r="E864">
            <v>9.7000000000000003E-3</v>
          </cell>
          <cell r="F864">
            <v>26125.99</v>
          </cell>
          <cell r="G864">
            <v>0</v>
          </cell>
        </row>
        <row r="865">
          <cell r="A865" t="str">
            <v>Tapa para caja de 40x40x5</v>
          </cell>
          <cell r="B865" t="str">
            <v>Un</v>
          </cell>
          <cell r="C865">
            <v>1</v>
          </cell>
          <cell r="D865">
            <v>54027</v>
          </cell>
          <cell r="E865">
            <v>9.7000000000000003E-3</v>
          </cell>
          <cell r="F865">
            <v>54551.06</v>
          </cell>
          <cell r="G865">
            <v>0</v>
          </cell>
        </row>
        <row r="866">
          <cell r="A866" t="str">
            <v>Tapa para caja de 60x60x5</v>
          </cell>
          <cell r="B866" t="str">
            <v>Un</v>
          </cell>
          <cell r="C866">
            <v>1</v>
          </cell>
          <cell r="D866">
            <v>59800</v>
          </cell>
          <cell r="E866">
            <v>9.7000000000000003E-3</v>
          </cell>
          <cell r="F866">
            <v>60380.06</v>
          </cell>
          <cell r="G866">
            <v>0</v>
          </cell>
        </row>
        <row r="867">
          <cell r="A867" t="str">
            <v>Tapa para caja eléctrica</v>
          </cell>
          <cell r="B867" t="str">
            <v>Un</v>
          </cell>
          <cell r="C867">
            <v>1</v>
          </cell>
          <cell r="D867">
            <v>169000</v>
          </cell>
          <cell r="E867">
            <v>9.7000000000000003E-3</v>
          </cell>
          <cell r="F867">
            <v>170639.3</v>
          </cell>
          <cell r="G867">
            <v>0</v>
          </cell>
        </row>
        <row r="868">
          <cell r="A868" t="str">
            <v>Tapa salida cordón caja octagonal</v>
          </cell>
          <cell r="B868" t="str">
            <v>Un</v>
          </cell>
          <cell r="C868">
            <v>1</v>
          </cell>
          <cell r="D868">
            <v>1028.5</v>
          </cell>
          <cell r="E868">
            <v>9.7000000000000003E-3</v>
          </cell>
          <cell r="F868">
            <v>1038.48</v>
          </cell>
          <cell r="G868">
            <v>0</v>
          </cell>
        </row>
        <row r="869">
          <cell r="A869" t="str">
            <v>Tapaporos Nogal</v>
          </cell>
          <cell r="B869" t="str">
            <v>GL</v>
          </cell>
          <cell r="C869">
            <v>1</v>
          </cell>
          <cell r="D869">
            <v>35600</v>
          </cell>
          <cell r="E869">
            <v>9.7000000000000003E-3</v>
          </cell>
          <cell r="F869">
            <v>35945.32</v>
          </cell>
          <cell r="G869">
            <v>0</v>
          </cell>
        </row>
        <row r="870">
          <cell r="A870" t="str">
            <v>Tapas 3x1"</v>
          </cell>
          <cell r="B870" t="str">
            <v>Un</v>
          </cell>
          <cell r="C870">
            <v>1</v>
          </cell>
          <cell r="D870">
            <v>980</v>
          </cell>
          <cell r="E870">
            <v>9.7000000000000003E-3</v>
          </cell>
          <cell r="F870">
            <v>989.51</v>
          </cell>
          <cell r="G870" t="str">
            <v>Tapa en aluminio para ventaneria</v>
          </cell>
        </row>
        <row r="871">
          <cell r="A871" t="str">
            <v>Tapón drenaje en polietileno 2 1/2"</v>
          </cell>
          <cell r="B871" t="str">
            <v>Un</v>
          </cell>
          <cell r="C871">
            <v>1</v>
          </cell>
          <cell r="D871">
            <v>2580</v>
          </cell>
          <cell r="E871">
            <v>9.7000000000000003E-3</v>
          </cell>
          <cell r="F871">
            <v>2605.0300000000002</v>
          </cell>
          <cell r="G871">
            <v>0</v>
          </cell>
        </row>
        <row r="872">
          <cell r="A872" t="str">
            <v>Tapón drenaje en polietileno 4"</v>
          </cell>
          <cell r="B872" t="str">
            <v>Un</v>
          </cell>
          <cell r="C872">
            <v>1</v>
          </cell>
          <cell r="D872">
            <v>6143</v>
          </cell>
          <cell r="E872">
            <v>9.7000000000000003E-3</v>
          </cell>
          <cell r="F872">
            <v>6202.59</v>
          </cell>
          <cell r="G872">
            <v>0</v>
          </cell>
        </row>
        <row r="873">
          <cell r="A873" t="str">
            <v>Tapón drenaje en polietileno 6"</v>
          </cell>
          <cell r="B873" t="str">
            <v>Un</v>
          </cell>
          <cell r="C873">
            <v>1</v>
          </cell>
          <cell r="D873">
            <v>8700</v>
          </cell>
          <cell r="E873">
            <v>9.7000000000000003E-3</v>
          </cell>
          <cell r="F873">
            <v>8784.39</v>
          </cell>
          <cell r="G873">
            <v>0</v>
          </cell>
        </row>
        <row r="874">
          <cell r="A874" t="str">
            <v>Tapón drenaje en polietileno 8"</v>
          </cell>
          <cell r="B874" t="str">
            <v>Un</v>
          </cell>
          <cell r="C874">
            <v>1</v>
          </cell>
          <cell r="D874">
            <v>10440</v>
          </cell>
          <cell r="E874">
            <v>9.7000000000000003E-3</v>
          </cell>
          <cell r="F874">
            <v>10541.27</v>
          </cell>
          <cell r="G874">
            <v>0</v>
          </cell>
        </row>
        <row r="875">
          <cell r="A875" t="str">
            <v>TAPóN H.G. 1"</v>
          </cell>
          <cell r="B875" t="str">
            <v>Un</v>
          </cell>
          <cell r="C875">
            <v>1</v>
          </cell>
          <cell r="D875">
            <v>2300</v>
          </cell>
          <cell r="E875">
            <v>9.7000000000000003E-3</v>
          </cell>
          <cell r="F875">
            <v>2322.31</v>
          </cell>
          <cell r="G875">
            <v>0</v>
          </cell>
        </row>
        <row r="876">
          <cell r="A876" t="str">
            <v>TAPóN H.G. 1/2"</v>
          </cell>
          <cell r="B876" t="str">
            <v>Un</v>
          </cell>
          <cell r="C876">
            <v>1</v>
          </cell>
          <cell r="D876">
            <v>1300</v>
          </cell>
          <cell r="E876">
            <v>9.7000000000000003E-3</v>
          </cell>
          <cell r="F876">
            <v>1312.61</v>
          </cell>
          <cell r="G876">
            <v>0</v>
          </cell>
        </row>
        <row r="877">
          <cell r="A877" t="str">
            <v>TAPóN H.G. 3/4"</v>
          </cell>
          <cell r="B877" t="str">
            <v>Un</v>
          </cell>
          <cell r="C877">
            <v>1</v>
          </cell>
          <cell r="D877">
            <v>1600</v>
          </cell>
          <cell r="E877">
            <v>9.7000000000000003E-3</v>
          </cell>
          <cell r="F877">
            <v>1615.52</v>
          </cell>
          <cell r="G877">
            <v>0</v>
          </cell>
        </row>
        <row r="878">
          <cell r="A878" t="str">
            <v>Tapon PVC 2" - Prueba</v>
          </cell>
          <cell r="B878" t="str">
            <v>Un</v>
          </cell>
          <cell r="C878">
            <v>1</v>
          </cell>
          <cell r="D878">
            <v>500</v>
          </cell>
          <cell r="E878">
            <v>9.7000000000000003E-3</v>
          </cell>
          <cell r="F878">
            <v>504.85</v>
          </cell>
          <cell r="G878">
            <v>0</v>
          </cell>
        </row>
        <row r="879">
          <cell r="A879" t="str">
            <v>Tapon PVC 3" de prueba</v>
          </cell>
          <cell r="B879" t="str">
            <v>Un</v>
          </cell>
          <cell r="C879">
            <v>1</v>
          </cell>
          <cell r="D879">
            <v>600</v>
          </cell>
          <cell r="E879">
            <v>9.7000000000000003E-3</v>
          </cell>
          <cell r="F879">
            <v>605.82000000000005</v>
          </cell>
          <cell r="G879">
            <v>0</v>
          </cell>
        </row>
        <row r="880">
          <cell r="A880" t="str">
            <v>Tapon PVC 4" - Prueba</v>
          </cell>
          <cell r="B880" t="str">
            <v>Un</v>
          </cell>
          <cell r="C880">
            <v>1</v>
          </cell>
          <cell r="D880">
            <v>1100</v>
          </cell>
          <cell r="E880">
            <v>9.7000000000000003E-3</v>
          </cell>
          <cell r="F880">
            <v>1110.67</v>
          </cell>
          <cell r="G880">
            <v>0</v>
          </cell>
        </row>
        <row r="881">
          <cell r="A881" t="str">
            <v>Tapon PVC-P 1/2"</v>
          </cell>
          <cell r="B881" t="str">
            <v>Un</v>
          </cell>
          <cell r="C881">
            <v>1</v>
          </cell>
          <cell r="D881">
            <v>200</v>
          </cell>
          <cell r="E881">
            <v>9.7000000000000003E-3</v>
          </cell>
          <cell r="F881">
            <v>201.94</v>
          </cell>
          <cell r="G881">
            <v>0</v>
          </cell>
        </row>
        <row r="882">
          <cell r="A882" t="str">
            <v>Tee 1 1/2" PVC - Presión</v>
          </cell>
          <cell r="B882" t="str">
            <v>Un</v>
          </cell>
          <cell r="C882">
            <v>1</v>
          </cell>
          <cell r="D882">
            <v>4900</v>
          </cell>
          <cell r="E882">
            <v>9.7000000000000003E-3</v>
          </cell>
          <cell r="F882">
            <v>4947.53</v>
          </cell>
          <cell r="G882">
            <v>0</v>
          </cell>
        </row>
        <row r="883">
          <cell r="A883" t="str">
            <v>Tee 1 1/4 PVC - Presión</v>
          </cell>
          <cell r="B883" t="str">
            <v>Un</v>
          </cell>
          <cell r="C883">
            <v>1</v>
          </cell>
          <cell r="D883">
            <v>4100</v>
          </cell>
          <cell r="E883">
            <v>9.7000000000000003E-3</v>
          </cell>
          <cell r="F883">
            <v>4139.7700000000004</v>
          </cell>
          <cell r="G883">
            <v>0</v>
          </cell>
        </row>
        <row r="884">
          <cell r="A884" t="str">
            <v>Tee 1" PVC - Presión</v>
          </cell>
          <cell r="B884" t="str">
            <v>Un</v>
          </cell>
          <cell r="C884">
            <v>1</v>
          </cell>
          <cell r="D884">
            <v>1600</v>
          </cell>
          <cell r="E884">
            <v>9.7000000000000003E-3</v>
          </cell>
          <cell r="F884">
            <v>1615.52</v>
          </cell>
          <cell r="G884">
            <v>0</v>
          </cell>
        </row>
        <row r="885">
          <cell r="A885" t="str">
            <v>Tee 1/2" PVC - Presión</v>
          </cell>
          <cell r="B885" t="str">
            <v>Un</v>
          </cell>
          <cell r="C885">
            <v>1</v>
          </cell>
          <cell r="D885">
            <v>360</v>
          </cell>
          <cell r="E885">
            <v>9.7000000000000003E-3</v>
          </cell>
          <cell r="F885">
            <v>363.49</v>
          </cell>
          <cell r="G885">
            <v>0</v>
          </cell>
        </row>
        <row r="886">
          <cell r="A886" t="str">
            <v>Tee 3/4"    PVC - Presión</v>
          </cell>
          <cell r="B886" t="str">
            <v>Un</v>
          </cell>
          <cell r="C886">
            <v>1</v>
          </cell>
          <cell r="D886">
            <v>900</v>
          </cell>
          <cell r="E886">
            <v>9.7000000000000003E-3</v>
          </cell>
          <cell r="F886">
            <v>908.73</v>
          </cell>
          <cell r="G886">
            <v>0</v>
          </cell>
        </row>
        <row r="887">
          <cell r="A887" t="str">
            <v>Tee HG 1 1/2"</v>
          </cell>
          <cell r="B887" t="str">
            <v>Un</v>
          </cell>
          <cell r="C887">
            <v>1</v>
          </cell>
          <cell r="D887">
            <v>4756</v>
          </cell>
          <cell r="E887">
            <v>9.7000000000000003E-3</v>
          </cell>
          <cell r="F887">
            <v>4802.13</v>
          </cell>
          <cell r="G887">
            <v>0</v>
          </cell>
        </row>
        <row r="888">
          <cell r="A888" t="str">
            <v>Tee HG 3"</v>
          </cell>
          <cell r="B888" t="str">
            <v>Un</v>
          </cell>
          <cell r="C888">
            <v>1</v>
          </cell>
          <cell r="D888">
            <v>23200</v>
          </cell>
          <cell r="E888">
            <v>9.7000000000000003E-3</v>
          </cell>
          <cell r="F888">
            <v>23425.040000000001</v>
          </cell>
          <cell r="G888">
            <v>0</v>
          </cell>
        </row>
        <row r="889">
          <cell r="A889" t="str">
            <v>Tee PVC-P 3/4" x 1/2"</v>
          </cell>
          <cell r="B889" t="str">
            <v>Un</v>
          </cell>
          <cell r="C889">
            <v>1</v>
          </cell>
          <cell r="D889">
            <v>1000</v>
          </cell>
          <cell r="E889">
            <v>9.7000000000000003E-3</v>
          </cell>
          <cell r="F889">
            <v>1009.7</v>
          </cell>
          <cell r="G889">
            <v>0</v>
          </cell>
        </row>
        <row r="890">
          <cell r="A890" t="str">
            <v>Tee Sencilla 2" Sanitaria</v>
          </cell>
          <cell r="B890" t="str">
            <v>Un</v>
          </cell>
          <cell r="C890">
            <v>1</v>
          </cell>
          <cell r="D890">
            <v>2500</v>
          </cell>
          <cell r="E890">
            <v>9.7000000000000003E-3</v>
          </cell>
          <cell r="F890">
            <v>2524.25</v>
          </cell>
          <cell r="G890">
            <v>0</v>
          </cell>
        </row>
        <row r="891">
          <cell r="A891" t="str">
            <v>Tee Sencilla 4" Sanitaria</v>
          </cell>
          <cell r="B891" t="str">
            <v>Un</v>
          </cell>
          <cell r="C891">
            <v>1</v>
          </cell>
          <cell r="D891">
            <v>5900</v>
          </cell>
          <cell r="E891">
            <v>9.7000000000000003E-3</v>
          </cell>
          <cell r="F891">
            <v>5957.23</v>
          </cell>
          <cell r="G891">
            <v>0</v>
          </cell>
        </row>
        <row r="892">
          <cell r="A892" t="str">
            <v xml:space="preserve">Teflon </v>
          </cell>
          <cell r="B892" t="str">
            <v>Un</v>
          </cell>
          <cell r="C892">
            <v>1</v>
          </cell>
          <cell r="D892">
            <v>1400</v>
          </cell>
          <cell r="E892">
            <v>9.7000000000000003E-3</v>
          </cell>
          <cell r="F892">
            <v>1413.58</v>
          </cell>
          <cell r="G892">
            <v>0</v>
          </cell>
        </row>
        <row r="893">
          <cell r="A893" t="str">
            <v>Teja "S" de Barro Moore 28,5/15x46cm</v>
          </cell>
          <cell r="B893" t="str">
            <v>Un</v>
          </cell>
          <cell r="C893">
            <v>1</v>
          </cell>
          <cell r="D893">
            <v>1610</v>
          </cell>
          <cell r="E893">
            <v>9.7000000000000003E-3</v>
          </cell>
          <cell r="F893">
            <v>1625.62</v>
          </cell>
          <cell r="G893" t="str">
            <v>11Un / m2 Peso=3K</v>
          </cell>
        </row>
        <row r="894">
          <cell r="A894" t="str">
            <v xml:space="preserve">Teja Bioclimatica trapezoidal de e = 1,8 mm, con foil y lámina de acero, incluye traslapo </v>
          </cell>
          <cell r="B894" t="str">
            <v>m2</v>
          </cell>
          <cell r="C894">
            <v>1</v>
          </cell>
          <cell r="D894">
            <v>33414.634146341465</v>
          </cell>
          <cell r="E894">
            <v>9.7000000000000003E-3</v>
          </cell>
          <cell r="F894">
            <v>33738.76</v>
          </cell>
          <cell r="G894">
            <v>0</v>
          </cell>
        </row>
        <row r="895">
          <cell r="A895" t="str">
            <v xml:space="preserve">Teja Bioclimatica trapezoidal de e = 1,8 mm, Marina con foil y lámina de acero, incluye traslapo </v>
          </cell>
          <cell r="B895" t="str">
            <v>m2</v>
          </cell>
          <cell r="C895">
            <v>1</v>
          </cell>
          <cell r="D895">
            <v>49146.341463414639</v>
          </cell>
          <cell r="E895">
            <v>9.7000000000000003E-3</v>
          </cell>
          <cell r="F895">
            <v>49623.06</v>
          </cell>
          <cell r="G895">
            <v>0</v>
          </cell>
        </row>
        <row r="896">
          <cell r="A896" t="str">
            <v xml:space="preserve">Teja Bioclimatica trapezoidal de e = 1,9 mm, con foil y lámina de acero, incluye traslapo </v>
          </cell>
          <cell r="B896" t="str">
            <v>m2</v>
          </cell>
          <cell r="C896">
            <v>1</v>
          </cell>
          <cell r="D896">
            <v>41707.317073170736</v>
          </cell>
          <cell r="E896">
            <v>9.7000000000000003E-3</v>
          </cell>
          <cell r="F896">
            <v>42111.88</v>
          </cell>
          <cell r="G896">
            <v>0</v>
          </cell>
        </row>
        <row r="897">
          <cell r="A897" t="str">
            <v xml:space="preserve">Teja Bioclimatica trapezoidal de e = 1,9 mm, Marina con foil y lámina de acero, incluye traslapo </v>
          </cell>
          <cell r="B897" t="str">
            <v>m2</v>
          </cell>
          <cell r="C897">
            <v>1</v>
          </cell>
          <cell r="D897">
            <v>58414.634146341465</v>
          </cell>
          <cell r="E897">
            <v>9.7000000000000003E-3</v>
          </cell>
          <cell r="F897">
            <v>58981.26</v>
          </cell>
          <cell r="G897">
            <v>0</v>
          </cell>
        </row>
        <row r="898">
          <cell r="A898" t="str">
            <v xml:space="preserve">Teja Bioclimatica trapezoidal de e = 2,0 mm, con foil y lámina de acero, incluye traslapo </v>
          </cell>
          <cell r="B898" t="str">
            <v>m2</v>
          </cell>
          <cell r="C898">
            <v>1</v>
          </cell>
          <cell r="D898">
            <v>49268.292682926833</v>
          </cell>
          <cell r="E898">
            <v>9.7000000000000003E-3</v>
          </cell>
          <cell r="F898">
            <v>49746.2</v>
          </cell>
          <cell r="G898">
            <v>0</v>
          </cell>
        </row>
        <row r="899">
          <cell r="A899" t="str">
            <v xml:space="preserve">Teja Bioclimatica trapezoidal de e = 2,0 mm, Marina con foil y lámina de acero, incluye traslapo </v>
          </cell>
          <cell r="B899" t="str">
            <v>m2</v>
          </cell>
          <cell r="C899">
            <v>1</v>
          </cell>
          <cell r="D899">
            <v>66341.463414634156</v>
          </cell>
          <cell r="E899">
            <v>9.7000000000000003E-3</v>
          </cell>
          <cell r="F899">
            <v>66984.98</v>
          </cell>
          <cell r="G899">
            <v>0</v>
          </cell>
        </row>
        <row r="900">
          <cell r="A900" t="str">
            <v>Teja de asbesto cemento No.6</v>
          </cell>
          <cell r="B900" t="str">
            <v>Un</v>
          </cell>
          <cell r="C900">
            <v>1</v>
          </cell>
          <cell r="D900">
            <v>22732.5</v>
          </cell>
          <cell r="E900">
            <v>9.7000000000000003E-3</v>
          </cell>
          <cell r="F900">
            <v>22953.01</v>
          </cell>
          <cell r="G900">
            <v>0</v>
          </cell>
        </row>
        <row r="901">
          <cell r="A901" t="str">
            <v>Teja de asbesto cemento No.8</v>
          </cell>
          <cell r="B901" t="str">
            <v>Un</v>
          </cell>
          <cell r="C901">
            <v>1</v>
          </cell>
          <cell r="D901">
            <v>28050</v>
          </cell>
          <cell r="E901">
            <v>9.7000000000000003E-3</v>
          </cell>
          <cell r="F901">
            <v>28322.09</v>
          </cell>
          <cell r="G901">
            <v>0</v>
          </cell>
        </row>
        <row r="902">
          <cell r="A902" t="str">
            <v>Teja de Barro  Santafé Española 18/16x40cm</v>
          </cell>
          <cell r="B902" t="str">
            <v>Un</v>
          </cell>
          <cell r="C902">
            <v>1</v>
          </cell>
          <cell r="D902">
            <v>900</v>
          </cell>
          <cell r="E902">
            <v>9.7000000000000003E-3</v>
          </cell>
          <cell r="F902">
            <v>908.73</v>
          </cell>
          <cell r="G902" t="str">
            <v>24Un / m2 Peso=1,4K</v>
          </cell>
        </row>
        <row r="903">
          <cell r="A903" t="str">
            <v>Teja de Barro Santafé Cartabon 16x37cm</v>
          </cell>
          <cell r="B903" t="str">
            <v>Un</v>
          </cell>
          <cell r="C903">
            <v>1</v>
          </cell>
          <cell r="D903">
            <v>615</v>
          </cell>
          <cell r="E903">
            <v>9.7000000000000003E-3</v>
          </cell>
          <cell r="F903">
            <v>620.97</v>
          </cell>
          <cell r="G903" t="str">
            <v>30Un / m2 Peso=1,6K</v>
          </cell>
        </row>
        <row r="904">
          <cell r="A904" t="str">
            <v>Teja FC Plus Blanca</v>
          </cell>
          <cell r="B904" t="str">
            <v>m2</v>
          </cell>
          <cell r="C904">
            <v>1</v>
          </cell>
          <cell r="D904">
            <v>45000</v>
          </cell>
          <cell r="E904">
            <v>9.7000000000000003E-3</v>
          </cell>
          <cell r="F904">
            <v>45436.5</v>
          </cell>
          <cell r="G904">
            <v>0</v>
          </cell>
        </row>
        <row r="905">
          <cell r="A905" t="str">
            <v>Teja FC Plus Blanca e=2.5 mm</v>
          </cell>
          <cell r="B905" t="str">
            <v>m2</v>
          </cell>
          <cell r="C905">
            <v>1</v>
          </cell>
          <cell r="D905">
            <v>45000</v>
          </cell>
          <cell r="E905">
            <v>0</v>
          </cell>
          <cell r="F905">
            <v>28000</v>
          </cell>
          <cell r="G905">
            <v>0</v>
          </cell>
        </row>
        <row r="906">
          <cell r="A906" t="str">
            <v>Teja metálica</v>
          </cell>
          <cell r="B906" t="str">
            <v>Un</v>
          </cell>
          <cell r="C906">
            <v>1</v>
          </cell>
          <cell r="D906">
            <v>9500</v>
          </cell>
          <cell r="E906">
            <v>9.7000000000000003E-3</v>
          </cell>
          <cell r="F906">
            <v>9592.15</v>
          </cell>
          <cell r="G906">
            <v>0</v>
          </cell>
        </row>
        <row r="907">
          <cell r="A907" t="str">
            <v>Teja Plana de Barro Santafé 10x18cm</v>
          </cell>
          <cell r="B907" t="str">
            <v>Un</v>
          </cell>
          <cell r="C907">
            <v>1</v>
          </cell>
          <cell r="D907">
            <v>850</v>
          </cell>
          <cell r="E907">
            <v>9.7000000000000003E-3</v>
          </cell>
          <cell r="F907">
            <v>858.25</v>
          </cell>
          <cell r="G907" t="str">
            <v>56Un / m2 Peso=1,7K</v>
          </cell>
        </row>
        <row r="908">
          <cell r="A908" t="str">
            <v>Teja trapezoidal transparente en policarbonato tipo ajota de ajorver</v>
          </cell>
          <cell r="B908" t="str">
            <v>m2</v>
          </cell>
          <cell r="C908">
            <v>1</v>
          </cell>
          <cell r="D908">
            <v>62253.33</v>
          </cell>
          <cell r="E908">
            <v>9.7000000000000003E-3</v>
          </cell>
          <cell r="F908">
            <v>62857.19</v>
          </cell>
          <cell r="G908">
            <v>0</v>
          </cell>
        </row>
        <row r="909">
          <cell r="A909" t="str">
            <v>Tela asfaltica No.15x40 TEXSA</v>
          </cell>
          <cell r="B909" t="str">
            <v>m2</v>
          </cell>
          <cell r="C909">
            <v>1</v>
          </cell>
          <cell r="D909">
            <v>1168</v>
          </cell>
          <cell r="E909">
            <v>9.7000000000000003E-3</v>
          </cell>
          <cell r="F909">
            <v>1179.33</v>
          </cell>
          <cell r="G909">
            <v>0</v>
          </cell>
        </row>
        <row r="910">
          <cell r="A910" t="str">
            <v>TELERRUPTOR 2P-220V 2X16A</v>
          </cell>
          <cell r="B910" t="str">
            <v>UN</v>
          </cell>
          <cell r="C910">
            <v>0</v>
          </cell>
          <cell r="D910">
            <v>255000</v>
          </cell>
          <cell r="E910">
            <v>9.7000000000000003E-3</v>
          </cell>
          <cell r="F910">
            <v>257473.5</v>
          </cell>
          <cell r="G910">
            <v>0</v>
          </cell>
        </row>
        <row r="911">
          <cell r="A911" t="str">
            <v>Telerruptor bipolar 120V - 16 amperios</v>
          </cell>
          <cell r="B911" t="str">
            <v>Un</v>
          </cell>
          <cell r="C911">
            <v>1</v>
          </cell>
          <cell r="D911">
            <v>212300</v>
          </cell>
          <cell r="E911">
            <v>9.7000000000000003E-3</v>
          </cell>
          <cell r="F911">
            <v>214359.31</v>
          </cell>
          <cell r="G911">
            <v>0</v>
          </cell>
        </row>
        <row r="912">
          <cell r="A912" t="str">
            <v>Telerruptor monopolar 120V - 16 amperios</v>
          </cell>
          <cell r="B912" t="str">
            <v>Un</v>
          </cell>
          <cell r="C912">
            <v>1</v>
          </cell>
          <cell r="D912">
            <v>224940</v>
          </cell>
          <cell r="E912">
            <v>9.7000000000000003E-3</v>
          </cell>
          <cell r="F912">
            <v>227121.92000000001</v>
          </cell>
          <cell r="G912">
            <v>0</v>
          </cell>
        </row>
        <row r="913">
          <cell r="A913" t="str">
            <v>Templete</v>
          </cell>
          <cell r="B913" t="str">
            <v>Un</v>
          </cell>
          <cell r="C913">
            <v>1</v>
          </cell>
          <cell r="D913">
            <v>236500</v>
          </cell>
          <cell r="E913">
            <v>9.7000000000000003E-3</v>
          </cell>
          <cell r="F913">
            <v>238794.05</v>
          </cell>
          <cell r="G913">
            <v>0</v>
          </cell>
        </row>
        <row r="914">
          <cell r="A914" t="str">
            <v xml:space="preserve">Tensor para cable antifraude </v>
          </cell>
          <cell r="B914" t="str">
            <v>Un</v>
          </cell>
          <cell r="C914">
            <v>1</v>
          </cell>
          <cell r="D914">
            <v>4200</v>
          </cell>
          <cell r="E914">
            <v>9.7000000000000003E-3</v>
          </cell>
          <cell r="F914">
            <v>4240.74</v>
          </cell>
          <cell r="G914">
            <v>0</v>
          </cell>
        </row>
        <row r="915">
          <cell r="A915" t="str">
            <v>Terminal 2/0 cobre</v>
          </cell>
          <cell r="B915" t="str">
            <v>Un</v>
          </cell>
          <cell r="C915">
            <v>1</v>
          </cell>
          <cell r="D915">
            <v>216900</v>
          </cell>
          <cell r="E915">
            <v>9.7000000000000003E-3</v>
          </cell>
          <cell r="F915">
            <v>219003.93</v>
          </cell>
          <cell r="G915">
            <v>0</v>
          </cell>
        </row>
        <row r="916">
          <cell r="A916" t="str">
            <v>Terminal cobre No 1/0</v>
          </cell>
          <cell r="B916" t="str">
            <v xml:space="preserve">Un </v>
          </cell>
          <cell r="C916">
            <v>1</v>
          </cell>
          <cell r="D916">
            <v>5320</v>
          </cell>
          <cell r="E916">
            <v>9.7000000000000003E-3</v>
          </cell>
          <cell r="F916">
            <v>5371.6</v>
          </cell>
          <cell r="G916">
            <v>0</v>
          </cell>
        </row>
        <row r="917">
          <cell r="A917" t="str">
            <v>Terminal cobre No 10</v>
          </cell>
          <cell r="B917" t="str">
            <v>Un</v>
          </cell>
          <cell r="C917">
            <v>1</v>
          </cell>
          <cell r="D917">
            <v>520</v>
          </cell>
          <cell r="E917">
            <v>9.7000000000000003E-3</v>
          </cell>
          <cell r="F917">
            <v>525.04</v>
          </cell>
          <cell r="G917">
            <v>0</v>
          </cell>
        </row>
        <row r="918">
          <cell r="A918" t="str">
            <v>Terminal cobre No 2</v>
          </cell>
          <cell r="B918" t="str">
            <v>Un</v>
          </cell>
          <cell r="C918">
            <v>1</v>
          </cell>
          <cell r="D918">
            <v>1520</v>
          </cell>
          <cell r="E918">
            <v>9.7000000000000003E-3</v>
          </cell>
          <cell r="F918">
            <v>1534.74</v>
          </cell>
          <cell r="G918">
            <v>0</v>
          </cell>
        </row>
        <row r="919">
          <cell r="A919" t="str">
            <v>Terminal cobre No 4</v>
          </cell>
          <cell r="B919" t="str">
            <v>Un</v>
          </cell>
          <cell r="C919">
            <v>1</v>
          </cell>
          <cell r="D919">
            <v>1780</v>
          </cell>
          <cell r="E919">
            <v>9.7000000000000003E-3</v>
          </cell>
          <cell r="F919">
            <v>1797.27</v>
          </cell>
          <cell r="G919">
            <v>0</v>
          </cell>
        </row>
        <row r="920">
          <cell r="A920" t="str">
            <v>Terminal cobre No 6</v>
          </cell>
          <cell r="B920" t="str">
            <v>Un</v>
          </cell>
          <cell r="C920">
            <v>1</v>
          </cell>
          <cell r="D920">
            <v>1120</v>
          </cell>
          <cell r="E920">
            <v>9.7000000000000003E-3</v>
          </cell>
          <cell r="F920">
            <v>1130.8599999999999</v>
          </cell>
          <cell r="G920">
            <v>0</v>
          </cell>
        </row>
        <row r="921">
          <cell r="A921" t="str">
            <v>Terminal cobre No 6</v>
          </cell>
          <cell r="B921" t="str">
            <v>Un</v>
          </cell>
          <cell r="C921">
            <v>1</v>
          </cell>
          <cell r="D921">
            <v>1250</v>
          </cell>
          <cell r="E921">
            <v>9.7000000000000003E-3</v>
          </cell>
          <cell r="F921">
            <v>1262.1300000000001</v>
          </cell>
          <cell r="G921">
            <v>0</v>
          </cell>
        </row>
        <row r="922">
          <cell r="A922" t="str">
            <v>Terminal cobre No 8</v>
          </cell>
          <cell r="B922" t="str">
            <v>Un</v>
          </cell>
          <cell r="C922">
            <v>1</v>
          </cell>
          <cell r="D922">
            <v>980</v>
          </cell>
          <cell r="E922">
            <v>9.7000000000000003E-3</v>
          </cell>
          <cell r="F922">
            <v>989.51</v>
          </cell>
          <cell r="G922">
            <v>0</v>
          </cell>
        </row>
        <row r="923">
          <cell r="A923" t="str">
            <v>Terminal en resina</v>
          </cell>
          <cell r="B923" t="str">
            <v>Un</v>
          </cell>
          <cell r="C923">
            <v>1</v>
          </cell>
          <cell r="D923">
            <v>26980</v>
          </cell>
          <cell r="E923">
            <v>9.7000000000000003E-3</v>
          </cell>
          <cell r="F923">
            <v>27241.71</v>
          </cell>
          <cell r="G923">
            <v>0</v>
          </cell>
        </row>
        <row r="924">
          <cell r="A924" t="str">
            <v>Tierra negra fertilizada</v>
          </cell>
          <cell r="B924" t="str">
            <v>m3</v>
          </cell>
          <cell r="C924">
            <v>1</v>
          </cell>
          <cell r="D924">
            <v>50000</v>
          </cell>
          <cell r="E924">
            <v>9.7000000000000003E-3</v>
          </cell>
          <cell r="F924">
            <v>50485</v>
          </cell>
          <cell r="G924">
            <v>0</v>
          </cell>
        </row>
        <row r="925">
          <cell r="A925" t="str">
            <v>Tintilla</v>
          </cell>
          <cell r="B925" t="str">
            <v>GL</v>
          </cell>
          <cell r="C925">
            <v>1</v>
          </cell>
          <cell r="D925">
            <v>18620</v>
          </cell>
          <cell r="E925">
            <v>9.7000000000000003E-3</v>
          </cell>
          <cell r="F925">
            <v>18800.61</v>
          </cell>
          <cell r="G925">
            <v>0</v>
          </cell>
        </row>
        <row r="926">
          <cell r="A926" t="str">
            <v>Toma Bifásica</v>
          </cell>
          <cell r="B926" t="str">
            <v>Un</v>
          </cell>
          <cell r="C926">
            <v>1</v>
          </cell>
          <cell r="D926">
            <v>7890</v>
          </cell>
          <cell r="E926">
            <v>9.7000000000000003E-3</v>
          </cell>
          <cell r="F926">
            <v>7966.53</v>
          </cell>
          <cell r="G926">
            <v>0</v>
          </cell>
        </row>
        <row r="927">
          <cell r="A927" t="str">
            <v>Toma de caucho (aérea) con polo</v>
          </cell>
          <cell r="B927" t="str">
            <v>Un</v>
          </cell>
          <cell r="C927">
            <v>1</v>
          </cell>
          <cell r="D927">
            <v>1498</v>
          </cell>
          <cell r="E927">
            <v>9.7000000000000003E-3</v>
          </cell>
          <cell r="F927">
            <v>1512.53</v>
          </cell>
          <cell r="G927">
            <v>0</v>
          </cell>
        </row>
        <row r="928">
          <cell r="A928" t="str">
            <v>Toma de caucho 3 polos aérea</v>
          </cell>
          <cell r="B928" t="str">
            <v>Un</v>
          </cell>
          <cell r="C928">
            <v>1</v>
          </cell>
          <cell r="D928">
            <v>3650</v>
          </cell>
          <cell r="E928">
            <v>9.7000000000000003E-3</v>
          </cell>
          <cell r="F928">
            <v>3685.41</v>
          </cell>
          <cell r="G928">
            <v>0</v>
          </cell>
        </row>
        <row r="929">
          <cell r="A929" t="str">
            <v>Toma de T.V. para cable coaxial</v>
          </cell>
          <cell r="B929" t="str">
            <v>Un</v>
          </cell>
          <cell r="C929">
            <v>1</v>
          </cell>
          <cell r="D929">
            <v>5900</v>
          </cell>
          <cell r="E929">
            <v>9.7000000000000003E-3</v>
          </cell>
          <cell r="F929">
            <v>5957.23</v>
          </cell>
          <cell r="G929">
            <v>0</v>
          </cell>
        </row>
        <row r="930">
          <cell r="A930" t="str">
            <v>Toma de televisión</v>
          </cell>
          <cell r="B930" t="str">
            <v>Un</v>
          </cell>
          <cell r="C930">
            <v>1</v>
          </cell>
          <cell r="D930">
            <v>9338</v>
          </cell>
          <cell r="E930">
            <v>9.7000000000000003E-3</v>
          </cell>
          <cell r="F930">
            <v>9428.58</v>
          </cell>
          <cell r="G930">
            <v>0</v>
          </cell>
        </row>
        <row r="931">
          <cell r="A931" t="str">
            <v>Toma Doble GFCI</v>
          </cell>
          <cell r="B931" t="str">
            <v>Un</v>
          </cell>
          <cell r="C931">
            <v>1</v>
          </cell>
          <cell r="D931">
            <v>44900</v>
          </cell>
          <cell r="E931">
            <v>9.7000000000000003E-3</v>
          </cell>
          <cell r="F931">
            <v>45335.53</v>
          </cell>
          <cell r="G931">
            <v>0</v>
          </cell>
        </row>
        <row r="932">
          <cell r="A932" t="str">
            <v>TOMA DOBLE MONOFASICA GFCI p</v>
          </cell>
          <cell r="B932" t="str">
            <v>UN</v>
          </cell>
          <cell r="C932">
            <v>0</v>
          </cell>
          <cell r="D932">
            <v>0</v>
          </cell>
          <cell r="E932">
            <v>9.7000000000000003E-3</v>
          </cell>
          <cell r="F932">
            <v>39600</v>
          </cell>
          <cell r="G932">
            <v>0</v>
          </cell>
        </row>
        <row r="933">
          <cell r="A933" t="str">
            <v>TOMA DOBLE MONOFASICA p</v>
          </cell>
          <cell r="B933" t="str">
            <v>UN</v>
          </cell>
          <cell r="C933">
            <v>0</v>
          </cell>
          <cell r="D933">
            <v>0</v>
          </cell>
          <cell r="E933">
            <v>9.7000000000000003E-3</v>
          </cell>
          <cell r="F933">
            <v>5900</v>
          </cell>
          <cell r="G933">
            <v>0</v>
          </cell>
        </row>
        <row r="934">
          <cell r="A934" t="str">
            <v>TOMA DOBLE MONOFASICA REGULADA GH p</v>
          </cell>
          <cell r="B934" t="str">
            <v>UN</v>
          </cell>
          <cell r="C934">
            <v>0</v>
          </cell>
          <cell r="D934">
            <v>0</v>
          </cell>
          <cell r="E934">
            <v>9.7000000000000003E-3</v>
          </cell>
          <cell r="F934">
            <v>13600</v>
          </cell>
          <cell r="G934">
            <v>0</v>
          </cell>
        </row>
        <row r="935">
          <cell r="A935" t="str">
            <v>Toma doble tipo hospitalaria P.T.</v>
          </cell>
          <cell r="B935" t="str">
            <v>Un</v>
          </cell>
          <cell r="C935">
            <v>1</v>
          </cell>
          <cell r="D935">
            <v>14500</v>
          </cell>
          <cell r="E935">
            <v>9.7000000000000003E-3</v>
          </cell>
          <cell r="F935">
            <v>14640.65</v>
          </cell>
          <cell r="G935">
            <v>0</v>
          </cell>
        </row>
        <row r="936">
          <cell r="A936" t="str">
            <v>Toma eléctrica doble 20A pata trabada</v>
          </cell>
          <cell r="B936" t="str">
            <v>Un</v>
          </cell>
          <cell r="C936">
            <v>1</v>
          </cell>
          <cell r="D936">
            <v>14500</v>
          </cell>
          <cell r="E936">
            <v>9.7000000000000003E-3</v>
          </cell>
          <cell r="F936">
            <v>14640.65</v>
          </cell>
          <cell r="G936">
            <v>0</v>
          </cell>
        </row>
        <row r="937">
          <cell r="A937" t="str">
            <v xml:space="preserve">Toma eléctrica doble P.T. </v>
          </cell>
          <cell r="B937" t="str">
            <v>Un</v>
          </cell>
          <cell r="C937">
            <v>1</v>
          </cell>
          <cell r="D937">
            <v>4450</v>
          </cell>
          <cell r="E937">
            <v>9.7000000000000003E-3</v>
          </cell>
          <cell r="F937">
            <v>4493.17</v>
          </cell>
          <cell r="G937">
            <v>0</v>
          </cell>
        </row>
        <row r="938">
          <cell r="A938" t="str">
            <v>Toma monofásica doble con polo</v>
          </cell>
          <cell r="B938" t="str">
            <v>Un</v>
          </cell>
          <cell r="C938">
            <v>1</v>
          </cell>
          <cell r="D938">
            <v>6250</v>
          </cell>
          <cell r="E938">
            <v>9.7000000000000003E-3</v>
          </cell>
          <cell r="F938">
            <v>6310.63</v>
          </cell>
          <cell r="G938">
            <v>0</v>
          </cell>
        </row>
        <row r="939">
          <cell r="A939" t="str">
            <v>Toma monofásica GFCI</v>
          </cell>
          <cell r="B939" t="str">
            <v>Un</v>
          </cell>
          <cell r="C939">
            <v>1</v>
          </cell>
          <cell r="D939">
            <v>34626</v>
          </cell>
          <cell r="E939">
            <v>9.7000000000000003E-3</v>
          </cell>
          <cell r="F939">
            <v>34961.870000000003</v>
          </cell>
          <cell r="G939">
            <v>0</v>
          </cell>
        </row>
        <row r="940">
          <cell r="A940" t="str">
            <v>Toma Monofasica Sencilla</v>
          </cell>
          <cell r="B940" t="str">
            <v>Un</v>
          </cell>
          <cell r="C940">
            <v>1</v>
          </cell>
          <cell r="D940">
            <v>6877</v>
          </cell>
          <cell r="E940">
            <v>9.7000000000000003E-3</v>
          </cell>
          <cell r="F940">
            <v>6943.71</v>
          </cell>
          <cell r="G940">
            <v>0</v>
          </cell>
        </row>
        <row r="941">
          <cell r="A941" t="str">
            <v>Toma telefónica</v>
          </cell>
          <cell r="B941" t="str">
            <v>Un</v>
          </cell>
          <cell r="C941">
            <v>1</v>
          </cell>
          <cell r="D941">
            <v>7268</v>
          </cell>
          <cell r="E941">
            <v>9.7000000000000003E-3</v>
          </cell>
          <cell r="F941">
            <v>7338.5</v>
          </cell>
          <cell r="G941">
            <v>0</v>
          </cell>
        </row>
        <row r="942">
          <cell r="A942" t="str">
            <v xml:space="preserve">Toma Trifásica </v>
          </cell>
          <cell r="B942" t="str">
            <v>Un</v>
          </cell>
          <cell r="C942">
            <v>1</v>
          </cell>
          <cell r="D942">
            <v>19530</v>
          </cell>
          <cell r="E942">
            <v>9.7000000000000003E-3</v>
          </cell>
          <cell r="F942">
            <v>19719.439999999999</v>
          </cell>
          <cell r="G942">
            <v>0</v>
          </cell>
        </row>
        <row r="943">
          <cell r="A943" t="str">
            <v>Tornillo autoperforante fijador de correa para metal de12-14 x 3/4" - Acero</v>
          </cell>
          <cell r="B943" t="str">
            <v>Un</v>
          </cell>
          <cell r="C943">
            <v>1</v>
          </cell>
          <cell r="D943">
            <v>560</v>
          </cell>
          <cell r="E943">
            <v>9.7000000000000003E-3</v>
          </cell>
          <cell r="F943">
            <v>565.42999999999995</v>
          </cell>
          <cell r="G943">
            <v>0</v>
          </cell>
        </row>
        <row r="944">
          <cell r="A944" t="str">
            <v>Tornillo Estándar 1.5</v>
          </cell>
          <cell r="B944" t="str">
            <v>Un</v>
          </cell>
          <cell r="C944">
            <v>1</v>
          </cell>
          <cell r="D944">
            <v>39</v>
          </cell>
          <cell r="E944">
            <v>9.7000000000000003E-3</v>
          </cell>
          <cell r="F944">
            <v>39.380000000000003</v>
          </cell>
          <cell r="G944" t="str">
            <v>Dry Wall</v>
          </cell>
        </row>
        <row r="945">
          <cell r="A945" t="str">
            <v>Tornillo expansivo AH - 1614 5/16 x 3 "</v>
          </cell>
          <cell r="B945" t="str">
            <v>Un</v>
          </cell>
          <cell r="C945">
            <v>1</v>
          </cell>
          <cell r="D945">
            <v>900</v>
          </cell>
          <cell r="E945">
            <v>9.7000000000000003E-3</v>
          </cell>
          <cell r="F945">
            <v>908.73</v>
          </cell>
          <cell r="G945">
            <v>0</v>
          </cell>
        </row>
        <row r="946">
          <cell r="A946" t="str">
            <v>Tornillo expansivo HLC 10x80/48</v>
          </cell>
          <cell r="B946" t="str">
            <v>Un</v>
          </cell>
          <cell r="C946">
            <v>1</v>
          </cell>
          <cell r="D946">
            <v>4500</v>
          </cell>
          <cell r="E946">
            <v>9.7000000000000003E-3</v>
          </cell>
          <cell r="F946">
            <v>4543.6499999999996</v>
          </cell>
          <cell r="G946">
            <v>0</v>
          </cell>
        </row>
        <row r="947">
          <cell r="A947" t="str">
            <v>Tornillo goloso</v>
          </cell>
          <cell r="B947" t="str">
            <v>Un</v>
          </cell>
          <cell r="C947">
            <v>1</v>
          </cell>
          <cell r="D947">
            <v>80</v>
          </cell>
          <cell r="E947">
            <v>9.7000000000000003E-3</v>
          </cell>
          <cell r="F947">
            <v>80.78</v>
          </cell>
          <cell r="G947">
            <v>0</v>
          </cell>
        </row>
        <row r="948">
          <cell r="A948" t="str">
            <v>Tornillo goloso 1/8 x 1 1/4</v>
          </cell>
          <cell r="B948" t="str">
            <v>Un</v>
          </cell>
          <cell r="C948">
            <v>1</v>
          </cell>
          <cell r="D948">
            <v>80</v>
          </cell>
          <cell r="E948">
            <v>9.7000000000000003E-3</v>
          </cell>
          <cell r="F948">
            <v>80.78</v>
          </cell>
          <cell r="G948">
            <v>0</v>
          </cell>
        </row>
        <row r="949">
          <cell r="A949" t="str">
            <v>Tornillo Inoxidable Canal y Bajante Amazonas</v>
          </cell>
          <cell r="B949" t="str">
            <v>Un</v>
          </cell>
          <cell r="C949">
            <v>1</v>
          </cell>
          <cell r="D949">
            <v>145</v>
          </cell>
          <cell r="E949">
            <v>9.7000000000000003E-3</v>
          </cell>
          <cell r="F949">
            <v>146.41</v>
          </cell>
          <cell r="G949">
            <v>0</v>
          </cell>
        </row>
        <row r="950">
          <cell r="A950" t="str">
            <v>Tornillo Inoxidable Canal y Bajante PVC</v>
          </cell>
          <cell r="B950" t="str">
            <v>Un</v>
          </cell>
          <cell r="C950">
            <v>1</v>
          </cell>
          <cell r="D950">
            <v>145</v>
          </cell>
          <cell r="E950">
            <v>9.7000000000000003E-3</v>
          </cell>
          <cell r="F950">
            <v>146.41</v>
          </cell>
          <cell r="G950">
            <v>0</v>
          </cell>
        </row>
        <row r="951">
          <cell r="A951" t="str">
            <v>Tornillo lámina D=3/8"</v>
          </cell>
          <cell r="B951" t="str">
            <v>Un</v>
          </cell>
          <cell r="C951">
            <v>1</v>
          </cell>
          <cell r="D951">
            <v>17</v>
          </cell>
          <cell r="E951">
            <v>9.7000000000000003E-3</v>
          </cell>
          <cell r="F951">
            <v>17.16</v>
          </cell>
          <cell r="G951">
            <v>0</v>
          </cell>
        </row>
        <row r="952">
          <cell r="A952" t="str">
            <v>Tornillo punta de broca con aletas</v>
          </cell>
          <cell r="B952" t="str">
            <v>Un</v>
          </cell>
          <cell r="C952">
            <v>1</v>
          </cell>
          <cell r="D952">
            <v>122</v>
          </cell>
          <cell r="E952">
            <v>9.7000000000000003E-3</v>
          </cell>
          <cell r="F952">
            <v>123.18</v>
          </cell>
          <cell r="G952" t="str">
            <v>Dry Wall</v>
          </cell>
        </row>
        <row r="953">
          <cell r="A953" t="str">
            <v>Tornillo teja en lámina de acero y foil</v>
          </cell>
          <cell r="B953" t="str">
            <v>Un</v>
          </cell>
          <cell r="C953">
            <v>1</v>
          </cell>
          <cell r="D953">
            <v>526</v>
          </cell>
          <cell r="E953">
            <v>9.7000000000000003E-3</v>
          </cell>
          <cell r="F953">
            <v>531.1</v>
          </cell>
          <cell r="G953">
            <v>0</v>
          </cell>
        </row>
        <row r="954">
          <cell r="A954" t="str">
            <v>Tornillos 2"</v>
          </cell>
          <cell r="B954" t="str">
            <v>Un</v>
          </cell>
          <cell r="C954">
            <v>1</v>
          </cell>
          <cell r="D954">
            <v>670</v>
          </cell>
          <cell r="E954">
            <v>9.7000000000000003E-3</v>
          </cell>
          <cell r="F954">
            <v>676.5</v>
          </cell>
          <cell r="G954">
            <v>0</v>
          </cell>
        </row>
        <row r="955">
          <cell r="A955" t="str">
            <v>Trafo baja-baja de 380 trifásico a 208 trifásico 45 KVA</v>
          </cell>
          <cell r="B955" t="str">
            <v>Un</v>
          </cell>
          <cell r="C955">
            <v>1</v>
          </cell>
          <cell r="D955">
            <v>3985600</v>
          </cell>
          <cell r="E955">
            <v>9.7000000000000003E-3</v>
          </cell>
          <cell r="F955">
            <v>4024260.32</v>
          </cell>
          <cell r="G955">
            <v>0</v>
          </cell>
        </row>
        <row r="956">
          <cell r="A956" t="str">
            <v>TRAMITES ANTE EMPRESA DE ENERGIA PARA LA CONEXIÓN</v>
          </cell>
          <cell r="B956" t="str">
            <v>GL</v>
          </cell>
          <cell r="C956">
            <v>0</v>
          </cell>
          <cell r="D956">
            <v>0</v>
          </cell>
          <cell r="E956">
            <v>9.7000000000000003E-3</v>
          </cell>
          <cell r="F956">
            <v>503000</v>
          </cell>
          <cell r="G956">
            <v>0</v>
          </cell>
        </row>
        <row r="957">
          <cell r="A957" t="str">
            <v>Transferencia motorizada 150 AMP-380V</v>
          </cell>
          <cell r="B957" t="str">
            <v>Un</v>
          </cell>
          <cell r="C957">
            <v>1</v>
          </cell>
          <cell r="D957">
            <v>9856200</v>
          </cell>
          <cell r="E957">
            <v>9.7000000000000003E-3</v>
          </cell>
          <cell r="F957">
            <v>9951805.1400000006</v>
          </cell>
          <cell r="G957">
            <v>0</v>
          </cell>
        </row>
        <row r="958">
          <cell r="A958" t="str">
            <v>Transformador de corriente 200/5 Amp</v>
          </cell>
          <cell r="B958" t="str">
            <v>Un</v>
          </cell>
          <cell r="C958">
            <v>1</v>
          </cell>
          <cell r="D958">
            <v>151000</v>
          </cell>
          <cell r="E958">
            <v>9.7000000000000003E-3</v>
          </cell>
          <cell r="F958">
            <v>152464.70000000001</v>
          </cell>
          <cell r="G958">
            <v>0</v>
          </cell>
        </row>
        <row r="959">
          <cell r="A959" t="str">
            <v>Transformador en poste bifásico de 15 Kva</v>
          </cell>
          <cell r="B959" t="str">
            <v>Un</v>
          </cell>
          <cell r="C959">
            <v>1</v>
          </cell>
          <cell r="D959">
            <v>2650000</v>
          </cell>
          <cell r="E959">
            <v>9.7000000000000003E-3</v>
          </cell>
          <cell r="F959">
            <v>2675705</v>
          </cell>
          <cell r="G959">
            <v>0</v>
          </cell>
        </row>
        <row r="960">
          <cell r="A960" t="str">
            <v>Transformador en poste bifásico de 30 Kva</v>
          </cell>
          <cell r="B960" t="str">
            <v>Un</v>
          </cell>
          <cell r="C960">
            <v>1</v>
          </cell>
          <cell r="D960">
            <v>3784200</v>
          </cell>
          <cell r="E960">
            <v>9.7000000000000003E-3</v>
          </cell>
          <cell r="F960">
            <v>3820906.74</v>
          </cell>
          <cell r="G960">
            <v>0</v>
          </cell>
        </row>
        <row r="961">
          <cell r="A961" t="str">
            <v>Transformador en poste bifásico de 45 Kva</v>
          </cell>
          <cell r="B961" t="str">
            <v>Un</v>
          </cell>
          <cell r="C961">
            <v>1</v>
          </cell>
          <cell r="D961">
            <v>4160000</v>
          </cell>
          <cell r="E961">
            <v>9.7000000000000003E-3</v>
          </cell>
          <cell r="F961">
            <v>4200352</v>
          </cell>
          <cell r="G961">
            <v>0</v>
          </cell>
        </row>
        <row r="962">
          <cell r="A962" t="str">
            <v>Transformador en poste trifásico de 15 Kva</v>
          </cell>
          <cell r="B962" t="str">
            <v>Un</v>
          </cell>
          <cell r="C962">
            <v>1</v>
          </cell>
          <cell r="D962">
            <v>4082400</v>
          </cell>
          <cell r="E962">
            <v>9.7000000000000003E-3</v>
          </cell>
          <cell r="F962">
            <v>4121999.28</v>
          </cell>
          <cell r="G962">
            <v>0</v>
          </cell>
        </row>
        <row r="963">
          <cell r="A963" t="str">
            <v>Transformador en poste trifásico de 30 Kva</v>
          </cell>
          <cell r="B963" t="str">
            <v>Un</v>
          </cell>
          <cell r="C963">
            <v>1</v>
          </cell>
          <cell r="D963">
            <v>4641000</v>
          </cell>
          <cell r="E963">
            <v>9.7000000000000003E-3</v>
          </cell>
          <cell r="F963">
            <v>4686017.7</v>
          </cell>
          <cell r="G963">
            <v>0</v>
          </cell>
        </row>
        <row r="964">
          <cell r="A964" t="str">
            <v>Transformador en poste trifásico de 75 Kva</v>
          </cell>
          <cell r="B964" t="str">
            <v>Un</v>
          </cell>
          <cell r="C964">
            <v>1</v>
          </cell>
          <cell r="D964">
            <v>6206000</v>
          </cell>
          <cell r="E964">
            <v>9.7000000000000003E-3</v>
          </cell>
          <cell r="F964">
            <v>6266198.2000000002</v>
          </cell>
          <cell r="G964">
            <v>0</v>
          </cell>
        </row>
        <row r="965">
          <cell r="A965" t="str">
            <v>Transformador trifásico 225 KVA 13200/380/220 V Seco</v>
          </cell>
          <cell r="B965" t="str">
            <v>Un</v>
          </cell>
          <cell r="C965">
            <v>1</v>
          </cell>
          <cell r="D965">
            <v>33560000</v>
          </cell>
          <cell r="E965">
            <v>9.7000000000000003E-3</v>
          </cell>
          <cell r="F965">
            <v>33885532</v>
          </cell>
          <cell r="G965">
            <v>0</v>
          </cell>
        </row>
        <row r="966">
          <cell r="A966" t="str">
            <v>Triturado de máquina</v>
          </cell>
          <cell r="B966" t="str">
            <v>m3</v>
          </cell>
          <cell r="C966">
            <v>1</v>
          </cell>
          <cell r="D966">
            <v>70000</v>
          </cell>
          <cell r="E966">
            <v>9.7000000000000003E-3</v>
          </cell>
          <cell r="F966">
            <v>70679</v>
          </cell>
          <cell r="G966">
            <v>0</v>
          </cell>
        </row>
        <row r="967">
          <cell r="A967" t="str">
            <v>Troquel para Canalea metalica de 10x4</v>
          </cell>
          <cell r="B967" t="str">
            <v>Un</v>
          </cell>
          <cell r="C967">
            <v>1</v>
          </cell>
          <cell r="D967">
            <v>5400</v>
          </cell>
          <cell r="E967">
            <v>9.7000000000000003E-3</v>
          </cell>
          <cell r="F967">
            <v>5452.38</v>
          </cell>
          <cell r="G967">
            <v>0</v>
          </cell>
        </row>
        <row r="968">
          <cell r="A968" t="str">
            <v xml:space="preserve">Tuberia A.N. 2 plg </v>
          </cell>
          <cell r="B968" t="str">
            <v>m</v>
          </cell>
          <cell r="C968">
            <v>1</v>
          </cell>
          <cell r="D968">
            <v>13000</v>
          </cell>
          <cell r="E968">
            <v>9.7000000000000003E-3</v>
          </cell>
          <cell r="F968">
            <v>13126.1</v>
          </cell>
          <cell r="G968">
            <v>0</v>
          </cell>
        </row>
        <row r="969">
          <cell r="A969" t="str">
            <v>Tuberia A.N. 3 plg 2,3 mm</v>
          </cell>
          <cell r="B969" t="str">
            <v>m</v>
          </cell>
          <cell r="C969">
            <v>1</v>
          </cell>
          <cell r="D969">
            <v>23818</v>
          </cell>
          <cell r="E969">
            <v>9.7000000000000003E-3</v>
          </cell>
          <cell r="F969">
            <v>24049.03</v>
          </cell>
          <cell r="G969">
            <v>0</v>
          </cell>
        </row>
        <row r="970">
          <cell r="A970" t="str">
            <v>Tuberia A.N. Ø1 1/2"</v>
          </cell>
          <cell r="B970" t="str">
            <v>m</v>
          </cell>
          <cell r="C970">
            <v>1</v>
          </cell>
          <cell r="D970">
            <v>6783</v>
          </cell>
          <cell r="E970">
            <v>9.7000000000000003E-3</v>
          </cell>
          <cell r="F970">
            <v>6848.8</v>
          </cell>
          <cell r="G970">
            <v>0</v>
          </cell>
        </row>
        <row r="971">
          <cell r="A971" t="str">
            <v>TUBERIA EMT 1/2" p</v>
          </cell>
          <cell r="B971" t="str">
            <v>ML</v>
          </cell>
          <cell r="C971">
            <v>0</v>
          </cell>
          <cell r="D971">
            <v>0</v>
          </cell>
          <cell r="E971">
            <v>9.7000000000000003E-3</v>
          </cell>
          <cell r="F971">
            <v>4000</v>
          </cell>
          <cell r="G971">
            <v>0</v>
          </cell>
        </row>
        <row r="972">
          <cell r="A972" t="str">
            <v>TUBERIA EMT Ø 3/4"  p</v>
          </cell>
          <cell r="B972" t="str">
            <v>ML</v>
          </cell>
          <cell r="C972">
            <v>0</v>
          </cell>
          <cell r="D972">
            <v>0</v>
          </cell>
          <cell r="E972">
            <v>9.7000000000000003E-3</v>
          </cell>
          <cell r="F972">
            <v>5500</v>
          </cell>
          <cell r="G972">
            <v>0</v>
          </cell>
        </row>
        <row r="973">
          <cell r="A973" t="str">
            <v>Tuberia Galvanizada 1 1/2" 2,5 mm Cal 12</v>
          </cell>
          <cell r="B973" t="str">
            <v>m</v>
          </cell>
          <cell r="C973">
            <v>1</v>
          </cell>
          <cell r="D973">
            <v>15000</v>
          </cell>
          <cell r="E973">
            <v>9.7000000000000003E-3</v>
          </cell>
          <cell r="F973">
            <v>15145.5</v>
          </cell>
          <cell r="G973">
            <v>0</v>
          </cell>
        </row>
        <row r="974">
          <cell r="A974" t="str">
            <v>Tuberia novafort 10" 255 mm</v>
          </cell>
          <cell r="B974" t="str">
            <v>m</v>
          </cell>
          <cell r="C974">
            <v>1</v>
          </cell>
          <cell r="D974">
            <v>50154</v>
          </cell>
          <cell r="E974">
            <v>9.7000000000000003E-3</v>
          </cell>
          <cell r="F974">
            <v>50640.49</v>
          </cell>
          <cell r="G974">
            <v>0</v>
          </cell>
        </row>
        <row r="975">
          <cell r="A975" t="str">
            <v>Tuberia novafort 12" 315 mm</v>
          </cell>
          <cell r="B975" t="str">
            <v>m</v>
          </cell>
          <cell r="C975">
            <v>1</v>
          </cell>
          <cell r="D975">
            <v>72430</v>
          </cell>
          <cell r="E975">
            <v>9.7000000000000003E-3</v>
          </cell>
          <cell r="F975">
            <v>73132.570000000007</v>
          </cell>
          <cell r="G975">
            <v>0</v>
          </cell>
        </row>
        <row r="976">
          <cell r="A976" t="str">
            <v>Tuberia novafort 4" 110 mm</v>
          </cell>
          <cell r="B976" t="str">
            <v>m</v>
          </cell>
          <cell r="C976">
            <v>1</v>
          </cell>
          <cell r="D976">
            <v>12840</v>
          </cell>
          <cell r="E976">
            <v>9.7000000000000003E-3</v>
          </cell>
          <cell r="F976">
            <v>12964.55</v>
          </cell>
          <cell r="G976">
            <v>0</v>
          </cell>
        </row>
        <row r="977">
          <cell r="A977" t="str">
            <v>Tuberia novafort 6" 160 mm</v>
          </cell>
          <cell r="B977" t="str">
            <v>m</v>
          </cell>
          <cell r="C977">
            <v>1</v>
          </cell>
          <cell r="D977">
            <v>23322</v>
          </cell>
          <cell r="E977">
            <v>9.7000000000000003E-3</v>
          </cell>
          <cell r="F977">
            <v>23548.22</v>
          </cell>
          <cell r="G977">
            <v>0</v>
          </cell>
        </row>
        <row r="978">
          <cell r="A978" t="str">
            <v>Tuberia novafort 8" 200 mm</v>
          </cell>
          <cell r="B978" t="str">
            <v>m</v>
          </cell>
          <cell r="C978">
            <v>1</v>
          </cell>
          <cell r="D978">
            <v>34094</v>
          </cell>
          <cell r="E978">
            <v>9.7000000000000003E-3</v>
          </cell>
          <cell r="F978">
            <v>34424.71</v>
          </cell>
          <cell r="G978">
            <v>0</v>
          </cell>
        </row>
        <row r="979">
          <cell r="A979" t="str">
            <v xml:space="preserve">Tuberia PE AL PE amarilla gas 1216 1/2" </v>
          </cell>
          <cell r="B979" t="str">
            <v>m</v>
          </cell>
          <cell r="C979">
            <v>1</v>
          </cell>
          <cell r="D979">
            <v>2633</v>
          </cell>
          <cell r="E979">
            <v>9.7000000000000003E-3</v>
          </cell>
          <cell r="F979">
            <v>2658.54</v>
          </cell>
          <cell r="G979">
            <v>0</v>
          </cell>
        </row>
        <row r="980">
          <cell r="A980" t="str">
            <v xml:space="preserve">Tuberia PE AL PE amarilla gas 1418 3/4" </v>
          </cell>
          <cell r="B980" t="str">
            <v>m</v>
          </cell>
          <cell r="C980">
            <v>1</v>
          </cell>
          <cell r="D980">
            <v>3074</v>
          </cell>
          <cell r="E980">
            <v>9.7000000000000003E-3</v>
          </cell>
          <cell r="F980">
            <v>3103.82</v>
          </cell>
          <cell r="G980">
            <v>0</v>
          </cell>
        </row>
        <row r="981">
          <cell r="A981" t="str">
            <v>TUBERIA PVC 1/2" p</v>
          </cell>
          <cell r="B981" t="str">
            <v>ML</v>
          </cell>
          <cell r="C981">
            <v>0</v>
          </cell>
          <cell r="D981">
            <v>0</v>
          </cell>
          <cell r="E981">
            <v>9.7000000000000003E-3</v>
          </cell>
          <cell r="F981">
            <v>900</v>
          </cell>
          <cell r="G981">
            <v>0</v>
          </cell>
        </row>
        <row r="982">
          <cell r="A982" t="str">
            <v>TUBERIA PVC Ø 1"</v>
          </cell>
          <cell r="B982" t="str">
            <v>ML</v>
          </cell>
          <cell r="C982">
            <v>0</v>
          </cell>
          <cell r="D982">
            <v>0</v>
          </cell>
          <cell r="E982">
            <v>9.7000000000000003E-3</v>
          </cell>
          <cell r="F982">
            <v>2100</v>
          </cell>
          <cell r="G982">
            <v>0</v>
          </cell>
        </row>
        <row r="983">
          <cell r="A983" t="str">
            <v xml:space="preserve">TUBERIA PVC Ø 1,1/4" </v>
          </cell>
          <cell r="B983" t="str">
            <v>ML</v>
          </cell>
          <cell r="C983">
            <v>0</v>
          </cell>
          <cell r="D983">
            <v>0</v>
          </cell>
          <cell r="E983">
            <v>9.7000000000000003E-3</v>
          </cell>
          <cell r="F983">
            <v>3100</v>
          </cell>
          <cell r="G983">
            <v>0</v>
          </cell>
        </row>
        <row r="984">
          <cell r="A984" t="str">
            <v>TUBERIA PVC Ø 2"</v>
          </cell>
          <cell r="B984" t="str">
            <v>ML</v>
          </cell>
          <cell r="C984">
            <v>0</v>
          </cell>
          <cell r="D984">
            <v>0</v>
          </cell>
          <cell r="E984">
            <v>9.7000000000000003E-3</v>
          </cell>
          <cell r="F984">
            <v>5100</v>
          </cell>
          <cell r="G984">
            <v>0</v>
          </cell>
        </row>
        <row r="985">
          <cell r="A985" t="str">
            <v xml:space="preserve">TUBERIA PVC Ø 3/4" p </v>
          </cell>
          <cell r="B985" t="str">
            <v>ML</v>
          </cell>
          <cell r="C985">
            <v>0</v>
          </cell>
          <cell r="D985">
            <v>0</v>
          </cell>
          <cell r="E985">
            <v>9.7000000000000003E-3</v>
          </cell>
          <cell r="F985">
            <v>1200</v>
          </cell>
          <cell r="G985">
            <v>0</v>
          </cell>
        </row>
        <row r="986">
          <cell r="A986" t="str">
            <v>Tubo A.N. 1 1/2 plg, 2 mm</v>
          </cell>
          <cell r="B986" t="str">
            <v>m</v>
          </cell>
          <cell r="C986">
            <v>1</v>
          </cell>
          <cell r="D986">
            <v>8667</v>
          </cell>
          <cell r="E986">
            <v>9.7000000000000003E-3</v>
          </cell>
          <cell r="F986">
            <v>8751.07</v>
          </cell>
          <cell r="G986">
            <v>0</v>
          </cell>
        </row>
        <row r="987">
          <cell r="A987" t="str">
            <v>Tubo A.N. 1 plg, 2 mm</v>
          </cell>
          <cell r="B987" t="str">
            <v>m</v>
          </cell>
          <cell r="C987">
            <v>1</v>
          </cell>
          <cell r="D987">
            <v>5816</v>
          </cell>
          <cell r="E987">
            <v>9.7000000000000003E-3</v>
          </cell>
          <cell r="F987">
            <v>5872.42</v>
          </cell>
          <cell r="G987">
            <v>0</v>
          </cell>
        </row>
        <row r="988">
          <cell r="A988" t="str">
            <v>Tubo conduit  PVC 3"</v>
          </cell>
          <cell r="B988" t="str">
            <v>m</v>
          </cell>
          <cell r="C988">
            <v>1</v>
          </cell>
          <cell r="D988">
            <v>8260</v>
          </cell>
          <cell r="E988">
            <v>9.7000000000000003E-3</v>
          </cell>
          <cell r="F988">
            <v>8340.1200000000008</v>
          </cell>
          <cell r="G988">
            <v>0</v>
          </cell>
        </row>
        <row r="989">
          <cell r="A989" t="str">
            <v>Tubo conduit EMT 1"</v>
          </cell>
          <cell r="B989" t="str">
            <v>m</v>
          </cell>
          <cell r="C989">
            <v>1</v>
          </cell>
          <cell r="D989">
            <v>7080</v>
          </cell>
          <cell r="E989">
            <v>9.7000000000000003E-3</v>
          </cell>
          <cell r="F989">
            <v>7148.68</v>
          </cell>
          <cell r="G989">
            <v>0</v>
          </cell>
        </row>
        <row r="990">
          <cell r="A990" t="str">
            <v>Tubo conduit EMT 1/2"</v>
          </cell>
          <cell r="B990" t="str">
            <v>m</v>
          </cell>
          <cell r="C990">
            <v>1</v>
          </cell>
          <cell r="D990">
            <v>3967</v>
          </cell>
          <cell r="E990">
            <v>9.7000000000000003E-3</v>
          </cell>
          <cell r="F990">
            <v>4005.48</v>
          </cell>
          <cell r="G990">
            <v>0</v>
          </cell>
        </row>
        <row r="991">
          <cell r="A991" t="str">
            <v>Tubo conduit EMT 1-1/2"</v>
          </cell>
          <cell r="B991" t="str">
            <v>m</v>
          </cell>
          <cell r="C991">
            <v>1</v>
          </cell>
          <cell r="D991">
            <v>13990</v>
          </cell>
          <cell r="E991">
            <v>9.7000000000000003E-3</v>
          </cell>
          <cell r="F991">
            <v>14125.7</v>
          </cell>
          <cell r="G991">
            <v>0</v>
          </cell>
        </row>
        <row r="992">
          <cell r="A992" t="str">
            <v>Tubo conduit EMT 3/4"</v>
          </cell>
          <cell r="B992" t="str">
            <v>m</v>
          </cell>
          <cell r="C992">
            <v>1</v>
          </cell>
          <cell r="D992">
            <v>5560</v>
          </cell>
          <cell r="E992">
            <v>9.7000000000000003E-3</v>
          </cell>
          <cell r="F992">
            <v>5613.93</v>
          </cell>
          <cell r="G992">
            <v>0</v>
          </cell>
        </row>
        <row r="993">
          <cell r="A993" t="str">
            <v>Tubo conduit PVC 1"</v>
          </cell>
          <cell r="B993" t="str">
            <v>m</v>
          </cell>
          <cell r="C993">
            <v>1</v>
          </cell>
          <cell r="D993">
            <v>1650</v>
          </cell>
          <cell r="E993">
            <v>9.7000000000000003E-3</v>
          </cell>
          <cell r="F993">
            <v>1666.01</v>
          </cell>
          <cell r="G993">
            <v>0</v>
          </cell>
        </row>
        <row r="994">
          <cell r="A994" t="str">
            <v>Tubo conduit PVC 1/2"</v>
          </cell>
          <cell r="B994" t="str">
            <v>m</v>
          </cell>
          <cell r="C994">
            <v>1</v>
          </cell>
          <cell r="D994">
            <v>650</v>
          </cell>
          <cell r="E994">
            <v>9.7000000000000003E-3</v>
          </cell>
          <cell r="F994">
            <v>656.31</v>
          </cell>
          <cell r="G994">
            <v>0</v>
          </cell>
        </row>
        <row r="995">
          <cell r="A995" t="str">
            <v>Tubo conduit PVC 1-1/4"</v>
          </cell>
          <cell r="B995" t="str">
            <v>m</v>
          </cell>
          <cell r="C995">
            <v>1</v>
          </cell>
          <cell r="D995">
            <v>2050</v>
          </cell>
          <cell r="E995">
            <v>9.7000000000000003E-3</v>
          </cell>
          <cell r="F995">
            <v>2069.89</v>
          </cell>
          <cell r="G995">
            <v>0</v>
          </cell>
        </row>
        <row r="996">
          <cell r="A996" t="str">
            <v>Tubo conduit PVC 1-1/2"</v>
          </cell>
          <cell r="B996" t="str">
            <v>m</v>
          </cell>
          <cell r="C996">
            <v>1</v>
          </cell>
          <cell r="D996">
            <v>2250</v>
          </cell>
          <cell r="E996">
            <v>9.7000000000000003E-3</v>
          </cell>
          <cell r="F996">
            <v>2271.83</v>
          </cell>
          <cell r="G996">
            <v>0</v>
          </cell>
        </row>
        <row r="997">
          <cell r="A997" t="str">
            <v>Tubo conduit PVC 2"</v>
          </cell>
          <cell r="B997" t="str">
            <v>m</v>
          </cell>
          <cell r="C997">
            <v>1</v>
          </cell>
          <cell r="D997">
            <v>3270</v>
          </cell>
          <cell r="E997">
            <v>9.7000000000000003E-3</v>
          </cell>
          <cell r="F997">
            <v>3301.72</v>
          </cell>
          <cell r="G997">
            <v>0</v>
          </cell>
        </row>
        <row r="998">
          <cell r="A998" t="str">
            <v>Tubo conduit PVC 3/4"</v>
          </cell>
          <cell r="B998" t="str">
            <v>m</v>
          </cell>
          <cell r="C998">
            <v>1</v>
          </cell>
          <cell r="D998">
            <v>970</v>
          </cell>
          <cell r="E998">
            <v>9.7000000000000003E-3</v>
          </cell>
          <cell r="F998">
            <v>979.41</v>
          </cell>
          <cell r="G998">
            <v>0</v>
          </cell>
        </row>
        <row r="999">
          <cell r="A999" t="str">
            <v>Tubo conduit PVC 6" corrugado</v>
          </cell>
          <cell r="B999" t="str">
            <v>m</v>
          </cell>
          <cell r="C999">
            <v>1</v>
          </cell>
          <cell r="D999">
            <v>15720</v>
          </cell>
          <cell r="E999">
            <v>9.7000000000000003E-3</v>
          </cell>
          <cell r="F999">
            <v>15872.48</v>
          </cell>
          <cell r="G999">
            <v>0</v>
          </cell>
        </row>
        <row r="1000">
          <cell r="A1000" t="str">
            <v>Tubo cuadrado de 1/2 x 1/2 x 0,9</v>
          </cell>
          <cell r="B1000" t="str">
            <v>m</v>
          </cell>
          <cell r="C1000">
            <v>1</v>
          </cell>
          <cell r="D1000">
            <v>1400</v>
          </cell>
          <cell r="E1000">
            <v>9.7000000000000003E-3</v>
          </cell>
          <cell r="F1000">
            <v>1413.58</v>
          </cell>
          <cell r="G1000">
            <v>0</v>
          </cell>
        </row>
        <row r="1001">
          <cell r="A1001" t="str">
            <v>Tubo cuadrado de 1-1/2" x 1-1/2" cal. 20</v>
          </cell>
          <cell r="B1001" t="str">
            <v>m</v>
          </cell>
          <cell r="C1001">
            <v>1</v>
          </cell>
          <cell r="D1001">
            <v>4167</v>
          </cell>
          <cell r="E1001">
            <v>9.7000000000000003E-3</v>
          </cell>
          <cell r="F1001">
            <v>4207.42</v>
          </cell>
          <cell r="G1001">
            <v>0</v>
          </cell>
        </row>
        <row r="1002">
          <cell r="A1002" t="str">
            <v>Tubo Cuadrado de 3/4" x 3/4" cal. 20</v>
          </cell>
          <cell r="B1002" t="str">
            <v>m</v>
          </cell>
          <cell r="C1002">
            <v>1</v>
          </cell>
          <cell r="D1002">
            <v>1984</v>
          </cell>
          <cell r="E1002">
            <v>9.7000000000000003E-3</v>
          </cell>
          <cell r="F1002">
            <v>2003.24</v>
          </cell>
          <cell r="G1002">
            <v>0</v>
          </cell>
        </row>
        <row r="1003">
          <cell r="A1003" t="str">
            <v>Tubo de cobre de 1" tipo L</v>
          </cell>
          <cell r="B1003" t="str">
            <v>m</v>
          </cell>
          <cell r="C1003">
            <v>1</v>
          </cell>
          <cell r="D1003">
            <v>18484</v>
          </cell>
          <cell r="E1003">
            <v>9.7000000000000003E-3</v>
          </cell>
          <cell r="F1003">
            <v>18663.29</v>
          </cell>
          <cell r="G1003">
            <v>0</v>
          </cell>
        </row>
        <row r="1004">
          <cell r="A1004" t="str">
            <v>Tubo de cobre de 1/2" tipo L</v>
          </cell>
          <cell r="B1004" t="str">
            <v>m</v>
          </cell>
          <cell r="C1004">
            <v>1</v>
          </cell>
          <cell r="D1004">
            <v>8650</v>
          </cell>
          <cell r="E1004">
            <v>9.7000000000000003E-3</v>
          </cell>
          <cell r="F1004">
            <v>8733.91</v>
          </cell>
          <cell r="G1004">
            <v>0</v>
          </cell>
        </row>
        <row r="1005">
          <cell r="A1005" t="str">
            <v>Tubo de cobre de 3/4" tipo L</v>
          </cell>
          <cell r="B1005" t="str">
            <v>m</v>
          </cell>
          <cell r="C1005">
            <v>1</v>
          </cell>
          <cell r="D1005">
            <v>15000</v>
          </cell>
          <cell r="E1005">
            <v>9.7000000000000003E-3</v>
          </cell>
          <cell r="F1005">
            <v>15145.5</v>
          </cell>
          <cell r="G1005">
            <v>0</v>
          </cell>
        </row>
        <row r="1006">
          <cell r="A1006" t="str">
            <v>Tubo drenaje en polietileno 2 1/2"</v>
          </cell>
          <cell r="B1006" t="str">
            <v>m</v>
          </cell>
          <cell r="C1006">
            <v>1</v>
          </cell>
          <cell r="D1006">
            <v>10893</v>
          </cell>
          <cell r="E1006">
            <v>9.7000000000000003E-3</v>
          </cell>
          <cell r="F1006">
            <v>10998.66</v>
          </cell>
          <cell r="G1006">
            <v>0</v>
          </cell>
        </row>
        <row r="1007">
          <cell r="A1007" t="str">
            <v>Tubo drenaje en polietileno 4"</v>
          </cell>
          <cell r="B1007" t="str">
            <v>m</v>
          </cell>
          <cell r="C1007">
            <v>1</v>
          </cell>
          <cell r="D1007">
            <v>19238</v>
          </cell>
          <cell r="E1007">
            <v>9.7000000000000003E-3</v>
          </cell>
          <cell r="F1007">
            <v>19424.61</v>
          </cell>
          <cell r="G1007">
            <v>0</v>
          </cell>
        </row>
        <row r="1008">
          <cell r="A1008" t="str">
            <v>Tubo drenaje en polietileno 6"</v>
          </cell>
          <cell r="B1008" t="str">
            <v>m</v>
          </cell>
          <cell r="C1008">
            <v>1</v>
          </cell>
          <cell r="D1008">
            <v>45995</v>
          </cell>
          <cell r="E1008">
            <v>9.7000000000000003E-3</v>
          </cell>
          <cell r="F1008">
            <v>46441.15</v>
          </cell>
          <cell r="G1008">
            <v>0</v>
          </cell>
        </row>
        <row r="1009">
          <cell r="A1009" t="str">
            <v>Tubo drenaje en polietileno 8"</v>
          </cell>
          <cell r="B1009" t="str">
            <v>m</v>
          </cell>
          <cell r="C1009">
            <v>1</v>
          </cell>
          <cell r="D1009">
            <v>59938</v>
          </cell>
          <cell r="E1009">
            <v>9.7000000000000003E-3</v>
          </cell>
          <cell r="F1009">
            <v>60519.4</v>
          </cell>
          <cell r="G1009">
            <v>0</v>
          </cell>
        </row>
        <row r="1010">
          <cell r="A1010" t="str">
            <v>Tubo galvanizado 4"</v>
          </cell>
          <cell r="B1010" t="str">
            <v>Un</v>
          </cell>
          <cell r="C1010">
            <v>1</v>
          </cell>
          <cell r="D1010">
            <v>689500</v>
          </cell>
          <cell r="E1010">
            <v>9.7000000000000003E-3</v>
          </cell>
          <cell r="F1010">
            <v>696188.15</v>
          </cell>
          <cell r="G1010">
            <v>0</v>
          </cell>
        </row>
        <row r="1011">
          <cell r="A1011" t="str">
            <v>Tubo Galvanizado de 1 1/2"</v>
          </cell>
          <cell r="B1011" t="str">
            <v>m</v>
          </cell>
          <cell r="C1011">
            <v>1</v>
          </cell>
          <cell r="D1011">
            <v>21449</v>
          </cell>
          <cell r="E1011">
            <v>9.7000000000000003E-3</v>
          </cell>
          <cell r="F1011">
            <v>21657.06</v>
          </cell>
          <cell r="G1011">
            <v>0</v>
          </cell>
        </row>
        <row r="1012">
          <cell r="A1012" t="str">
            <v>Tubo Galvanizado de 1 1/4"</v>
          </cell>
          <cell r="B1012" t="str">
            <v>m</v>
          </cell>
          <cell r="C1012">
            <v>1</v>
          </cell>
          <cell r="D1012">
            <v>17969</v>
          </cell>
          <cell r="E1012">
            <v>9.7000000000000003E-3</v>
          </cell>
          <cell r="F1012">
            <v>18143.3</v>
          </cell>
          <cell r="G1012">
            <v>0</v>
          </cell>
        </row>
        <row r="1013">
          <cell r="A1013" t="str">
            <v>Tubo Galvanizado de 1"</v>
          </cell>
          <cell r="B1013" t="str">
            <v>m</v>
          </cell>
          <cell r="C1013">
            <v>1</v>
          </cell>
          <cell r="D1013">
            <v>12725</v>
          </cell>
          <cell r="E1013">
            <v>9.7000000000000003E-3</v>
          </cell>
          <cell r="F1013">
            <v>12848.43</v>
          </cell>
          <cell r="G1013">
            <v>0</v>
          </cell>
        </row>
        <row r="1014">
          <cell r="A1014" t="str">
            <v>Tubo Galvanizado de 1/2"</v>
          </cell>
          <cell r="B1014" t="str">
            <v>m</v>
          </cell>
          <cell r="C1014">
            <v>1</v>
          </cell>
          <cell r="D1014">
            <v>6344</v>
          </cell>
          <cell r="E1014">
            <v>9.7000000000000003E-3</v>
          </cell>
          <cell r="F1014">
            <v>6405.54</v>
          </cell>
          <cell r="G1014">
            <v>0</v>
          </cell>
        </row>
        <row r="1015">
          <cell r="A1015" t="str">
            <v>Tubo Galvanizado de 2 1/2"</v>
          </cell>
          <cell r="B1015" t="str">
            <v>m</v>
          </cell>
          <cell r="C1015">
            <v>1</v>
          </cell>
          <cell r="D1015">
            <v>51354</v>
          </cell>
          <cell r="E1015">
            <v>9.7000000000000003E-3</v>
          </cell>
          <cell r="F1015">
            <v>51852.13</v>
          </cell>
          <cell r="G1015">
            <v>0</v>
          </cell>
        </row>
        <row r="1016">
          <cell r="A1016" t="str">
            <v>Tubo Galvanizado de 2"</v>
          </cell>
          <cell r="B1016" t="str">
            <v>m</v>
          </cell>
          <cell r="C1016">
            <v>1</v>
          </cell>
          <cell r="D1016">
            <v>28740</v>
          </cell>
          <cell r="E1016">
            <v>9.7000000000000003E-3</v>
          </cell>
          <cell r="F1016">
            <v>29018.78</v>
          </cell>
          <cell r="G1016">
            <v>0</v>
          </cell>
        </row>
        <row r="1017">
          <cell r="A1017" t="str">
            <v>Tubo Galvanizado de 3/4</v>
          </cell>
          <cell r="B1017" t="str">
            <v>m</v>
          </cell>
          <cell r="C1017">
            <v>1</v>
          </cell>
          <cell r="D1017">
            <v>8484</v>
          </cell>
          <cell r="E1017">
            <v>9.7000000000000003E-3</v>
          </cell>
          <cell r="F1017">
            <v>8566.2900000000009</v>
          </cell>
          <cell r="G1017">
            <v>0</v>
          </cell>
        </row>
        <row r="1018">
          <cell r="A1018" t="str">
            <v>Tubo metalico cuadrado 100 x 500</v>
          </cell>
          <cell r="B1018" t="str">
            <v>m</v>
          </cell>
          <cell r="C1018">
            <v>1</v>
          </cell>
          <cell r="D1018">
            <v>10066</v>
          </cell>
          <cell r="E1018">
            <v>9.7000000000000003E-3</v>
          </cell>
          <cell r="F1018">
            <v>10163.64</v>
          </cell>
          <cell r="G1018">
            <v>0</v>
          </cell>
        </row>
        <row r="1019">
          <cell r="A1019" t="str">
            <v>Tubo pres/11 PVC 3/4"</v>
          </cell>
          <cell r="B1019" t="str">
            <v>m</v>
          </cell>
          <cell r="C1019">
            <v>1</v>
          </cell>
          <cell r="D1019">
            <v>2484</v>
          </cell>
          <cell r="E1019">
            <v>9.7000000000000003E-3</v>
          </cell>
          <cell r="F1019">
            <v>2508.09</v>
          </cell>
          <cell r="G1019">
            <v>0</v>
          </cell>
        </row>
        <row r="1020">
          <cell r="A1020" t="str">
            <v>Tubo pres/13,5 PVC 1"</v>
          </cell>
          <cell r="B1020" t="str">
            <v>m</v>
          </cell>
          <cell r="C1020">
            <v>1</v>
          </cell>
          <cell r="D1020">
            <v>3650</v>
          </cell>
          <cell r="E1020">
            <v>9.7000000000000003E-3</v>
          </cell>
          <cell r="F1020">
            <v>3685.41</v>
          </cell>
          <cell r="G1020">
            <v>0</v>
          </cell>
        </row>
        <row r="1021">
          <cell r="A1021" t="str">
            <v>Tubo pres/21 PVC 1 1/2"</v>
          </cell>
          <cell r="B1021" t="str">
            <v>m</v>
          </cell>
          <cell r="C1021">
            <v>1</v>
          </cell>
          <cell r="D1021">
            <v>5317</v>
          </cell>
          <cell r="E1021">
            <v>9.7000000000000003E-3</v>
          </cell>
          <cell r="F1021">
            <v>5368.57</v>
          </cell>
          <cell r="G1021">
            <v>0</v>
          </cell>
        </row>
        <row r="1022">
          <cell r="A1022" t="str">
            <v>Tubo pres/21 PVC 1 1/4</v>
          </cell>
          <cell r="B1022" t="str">
            <v>m</v>
          </cell>
          <cell r="C1022">
            <v>1</v>
          </cell>
          <cell r="D1022">
            <v>4817</v>
          </cell>
          <cell r="E1022">
            <v>9.7000000000000003E-3</v>
          </cell>
          <cell r="F1022">
            <v>4863.72</v>
          </cell>
          <cell r="G1022">
            <v>0</v>
          </cell>
        </row>
        <row r="1023">
          <cell r="A1023" t="str">
            <v>Tubo pres/21 PVC 2"</v>
          </cell>
          <cell r="B1023" t="str">
            <v>m</v>
          </cell>
          <cell r="C1023">
            <v>1</v>
          </cell>
          <cell r="D1023">
            <v>7984</v>
          </cell>
          <cell r="E1023">
            <v>9.7000000000000003E-3</v>
          </cell>
          <cell r="F1023">
            <v>8061.44</v>
          </cell>
          <cell r="G1023">
            <v>0</v>
          </cell>
        </row>
        <row r="1024">
          <cell r="A1024" t="str">
            <v>Tubo pres/9 PVC 1/2"</v>
          </cell>
          <cell r="B1024" t="str">
            <v>m</v>
          </cell>
          <cell r="C1024">
            <v>1</v>
          </cell>
          <cell r="D1024">
            <v>1800</v>
          </cell>
          <cell r="E1024">
            <v>9.7000000000000003E-3</v>
          </cell>
          <cell r="F1024">
            <v>1817.46</v>
          </cell>
          <cell r="G1024">
            <v>0</v>
          </cell>
        </row>
        <row r="1025">
          <cell r="A1025" t="str">
            <v>Tubo PVC de 2"       Lluvias</v>
          </cell>
          <cell r="B1025" t="str">
            <v>m</v>
          </cell>
          <cell r="C1025">
            <v>1</v>
          </cell>
          <cell r="D1025">
            <v>3984</v>
          </cell>
          <cell r="E1025">
            <v>9.7000000000000003E-3</v>
          </cell>
          <cell r="F1025">
            <v>4022.64</v>
          </cell>
          <cell r="G1025">
            <v>0</v>
          </cell>
        </row>
        <row r="1026">
          <cell r="A1026" t="str">
            <v>Tubo PVC de 3"       Lluvias</v>
          </cell>
          <cell r="B1026" t="str">
            <v>m</v>
          </cell>
          <cell r="C1026">
            <v>1</v>
          </cell>
          <cell r="D1026">
            <v>5150</v>
          </cell>
          <cell r="E1026">
            <v>9.7000000000000003E-3</v>
          </cell>
          <cell r="F1026">
            <v>5199.96</v>
          </cell>
          <cell r="G1026">
            <v>0</v>
          </cell>
        </row>
        <row r="1027">
          <cell r="A1027" t="str">
            <v>Tubo PVC de 4"       lluvias</v>
          </cell>
          <cell r="B1027" t="str">
            <v>m</v>
          </cell>
          <cell r="C1027">
            <v>1</v>
          </cell>
          <cell r="D1027">
            <v>9317</v>
          </cell>
          <cell r="E1027">
            <v>9.7000000000000003E-3</v>
          </cell>
          <cell r="F1027">
            <v>9407.3700000000008</v>
          </cell>
          <cell r="G1027">
            <v>0</v>
          </cell>
        </row>
        <row r="1028">
          <cell r="A1028" t="str">
            <v>Tubo PVCP- RDE 21 2 1/2" UZ</v>
          </cell>
          <cell r="B1028" t="str">
            <v>m</v>
          </cell>
          <cell r="C1028">
            <v>1</v>
          </cell>
          <cell r="D1028">
            <v>11200</v>
          </cell>
          <cell r="E1028">
            <v>9.7000000000000003E-3</v>
          </cell>
          <cell r="F1028">
            <v>11308.64</v>
          </cell>
          <cell r="G1028">
            <v>0</v>
          </cell>
        </row>
        <row r="1029">
          <cell r="A1029" t="str">
            <v>Tubo PVCP- RDE 21 2" UZ</v>
          </cell>
          <cell r="B1029" t="str">
            <v>m</v>
          </cell>
          <cell r="C1029">
            <v>1</v>
          </cell>
          <cell r="D1029">
            <v>7413</v>
          </cell>
          <cell r="E1029">
            <v>9.7000000000000003E-3</v>
          </cell>
          <cell r="F1029">
            <v>7484.91</v>
          </cell>
          <cell r="G1029">
            <v>0</v>
          </cell>
        </row>
        <row r="1030">
          <cell r="A1030" t="str">
            <v>Tubo PVCP- RDE 21 3" UZ</v>
          </cell>
          <cell r="B1030" t="str">
            <v>m</v>
          </cell>
          <cell r="C1030">
            <v>1</v>
          </cell>
          <cell r="D1030">
            <v>15914</v>
          </cell>
          <cell r="E1030">
            <v>9.7000000000000003E-3</v>
          </cell>
          <cell r="F1030">
            <v>16068.37</v>
          </cell>
          <cell r="G1030">
            <v>0</v>
          </cell>
        </row>
        <row r="1031">
          <cell r="A1031" t="str">
            <v>Tubo PVC-S     2"    Sanitaria</v>
          </cell>
          <cell r="B1031" t="str">
            <v>m</v>
          </cell>
          <cell r="C1031">
            <v>1</v>
          </cell>
          <cell r="D1031">
            <v>8500</v>
          </cell>
          <cell r="E1031">
            <v>9.7000000000000003E-3</v>
          </cell>
          <cell r="F1031">
            <v>8582.4500000000007</v>
          </cell>
          <cell r="G1031">
            <v>0</v>
          </cell>
        </row>
        <row r="1032">
          <cell r="A1032" t="str">
            <v>Tubo PVC-S     3"    Sanitaria</v>
          </cell>
          <cell r="B1032" t="str">
            <v>m</v>
          </cell>
          <cell r="C1032">
            <v>1</v>
          </cell>
          <cell r="D1032">
            <v>13000</v>
          </cell>
          <cell r="E1032">
            <v>9.7000000000000003E-3</v>
          </cell>
          <cell r="F1032">
            <v>13126.1</v>
          </cell>
          <cell r="G1032">
            <v>0</v>
          </cell>
        </row>
        <row r="1033">
          <cell r="A1033" t="str">
            <v>Tubo PVC-S     4"    Sanitaria</v>
          </cell>
          <cell r="B1033" t="str">
            <v>m</v>
          </cell>
          <cell r="C1033">
            <v>1</v>
          </cell>
          <cell r="D1033">
            <v>13500</v>
          </cell>
          <cell r="E1033">
            <v>9.7000000000000003E-3</v>
          </cell>
          <cell r="F1033">
            <v>13630.95</v>
          </cell>
          <cell r="G1033">
            <v>0</v>
          </cell>
        </row>
        <row r="1034">
          <cell r="A1034" t="str">
            <v>Tubo PVC-S;     6"</v>
          </cell>
          <cell r="B1034" t="str">
            <v>m</v>
          </cell>
          <cell r="C1034">
            <v>1</v>
          </cell>
          <cell r="D1034">
            <v>20317</v>
          </cell>
          <cell r="E1034">
            <v>9.7000000000000003E-3</v>
          </cell>
          <cell r="F1034">
            <v>20514.07</v>
          </cell>
          <cell r="G1034">
            <v>0</v>
          </cell>
        </row>
        <row r="1035">
          <cell r="A1035" t="str">
            <v>Tubo PVC-V      1 1/2"</v>
          </cell>
          <cell r="B1035" t="str">
            <v>m</v>
          </cell>
          <cell r="C1035">
            <v>1</v>
          </cell>
          <cell r="D1035">
            <v>2817</v>
          </cell>
          <cell r="E1035">
            <v>9.7000000000000003E-3</v>
          </cell>
          <cell r="F1035">
            <v>2844.32</v>
          </cell>
          <cell r="G1035">
            <v>0</v>
          </cell>
        </row>
        <row r="1036">
          <cell r="A1036" t="str">
            <v>Tubo PVC-V      2"</v>
          </cell>
          <cell r="B1036" t="str">
            <v>m</v>
          </cell>
          <cell r="C1036">
            <v>1</v>
          </cell>
          <cell r="D1036">
            <v>3984</v>
          </cell>
          <cell r="E1036">
            <v>9.7000000000000003E-3</v>
          </cell>
          <cell r="F1036">
            <v>4022.64</v>
          </cell>
          <cell r="G1036">
            <v>0</v>
          </cell>
        </row>
        <row r="1037">
          <cell r="A1037" t="str">
            <v>Tubo PVC-V     3"</v>
          </cell>
          <cell r="B1037" t="str">
            <v>m</v>
          </cell>
          <cell r="C1037">
            <v>1</v>
          </cell>
          <cell r="D1037">
            <v>5150</v>
          </cell>
          <cell r="E1037">
            <v>9.7000000000000003E-3</v>
          </cell>
          <cell r="F1037">
            <v>5199.96</v>
          </cell>
          <cell r="G1037">
            <v>0</v>
          </cell>
        </row>
        <row r="1038">
          <cell r="A1038" t="str">
            <v>Tubo PVC-V     4"</v>
          </cell>
          <cell r="B1038" t="str">
            <v>m</v>
          </cell>
          <cell r="C1038">
            <v>1</v>
          </cell>
          <cell r="D1038">
            <v>9317</v>
          </cell>
          <cell r="E1038">
            <v>9.7000000000000003E-3</v>
          </cell>
          <cell r="F1038">
            <v>9407.3700000000008</v>
          </cell>
          <cell r="G1038">
            <v>0</v>
          </cell>
        </row>
        <row r="1039">
          <cell r="A1039" t="str">
            <v>Tuercas de fijación</v>
          </cell>
          <cell r="B1039" t="str">
            <v>Un</v>
          </cell>
          <cell r="C1039">
            <v>1</v>
          </cell>
          <cell r="D1039">
            <v>184</v>
          </cell>
          <cell r="E1039">
            <v>9.7000000000000003E-3</v>
          </cell>
          <cell r="F1039">
            <v>185.78</v>
          </cell>
          <cell r="G1039">
            <v>0</v>
          </cell>
        </row>
        <row r="1040">
          <cell r="A1040" t="str">
            <v>Unión bajante rectangular PVC</v>
          </cell>
          <cell r="B1040" t="str">
            <v>Un</v>
          </cell>
          <cell r="C1040">
            <v>1</v>
          </cell>
          <cell r="D1040">
            <v>3589</v>
          </cell>
          <cell r="E1040">
            <v>9.7000000000000003E-3</v>
          </cell>
          <cell r="F1040">
            <v>3623.81</v>
          </cell>
          <cell r="G1040">
            <v>0</v>
          </cell>
        </row>
        <row r="1041">
          <cell r="A1041" t="str">
            <v>Unión canal a bajante Amazonas</v>
          </cell>
          <cell r="B1041" t="str">
            <v>Un</v>
          </cell>
          <cell r="C1041">
            <v>1</v>
          </cell>
          <cell r="D1041">
            <v>18662</v>
          </cell>
          <cell r="E1041">
            <v>9.7000000000000003E-3</v>
          </cell>
          <cell r="F1041">
            <v>18843.02</v>
          </cell>
          <cell r="G1041">
            <v>0</v>
          </cell>
        </row>
        <row r="1042">
          <cell r="A1042" t="str">
            <v>Unión Canal amazonas</v>
          </cell>
          <cell r="B1042" t="str">
            <v>Un</v>
          </cell>
          <cell r="C1042">
            <v>1</v>
          </cell>
          <cell r="D1042">
            <v>13835</v>
          </cell>
          <cell r="E1042">
            <v>9.7000000000000003E-3</v>
          </cell>
          <cell r="F1042">
            <v>13969.2</v>
          </cell>
          <cell r="G1042">
            <v>0</v>
          </cell>
        </row>
        <row r="1043">
          <cell r="A1043" t="str">
            <v>Unión Canal Raingo a Bajante</v>
          </cell>
          <cell r="B1043" t="str">
            <v>Un</v>
          </cell>
          <cell r="C1043">
            <v>1</v>
          </cell>
          <cell r="D1043">
            <v>6194</v>
          </cell>
          <cell r="E1043">
            <v>9.7000000000000003E-3</v>
          </cell>
          <cell r="F1043">
            <v>6254.08</v>
          </cell>
          <cell r="G1043">
            <v>0</v>
          </cell>
        </row>
        <row r="1044">
          <cell r="A1044" t="str">
            <v>Unión Canal Raingo Blanca</v>
          </cell>
          <cell r="B1044" t="str">
            <v>Un</v>
          </cell>
          <cell r="C1044">
            <v>1</v>
          </cell>
          <cell r="D1044">
            <v>6194</v>
          </cell>
          <cell r="E1044">
            <v>9.7000000000000003E-3</v>
          </cell>
          <cell r="F1044">
            <v>6254.08</v>
          </cell>
          <cell r="G1044">
            <v>0</v>
          </cell>
        </row>
        <row r="1045">
          <cell r="A1045" t="str">
            <v>Unión drenaje en polietileno 2 1/2"</v>
          </cell>
          <cell r="B1045" t="str">
            <v>Un</v>
          </cell>
          <cell r="C1045">
            <v>1</v>
          </cell>
          <cell r="D1045">
            <v>2580</v>
          </cell>
          <cell r="E1045">
            <v>9.7000000000000003E-3</v>
          </cell>
          <cell r="F1045">
            <v>2605.0300000000002</v>
          </cell>
          <cell r="G1045">
            <v>0</v>
          </cell>
        </row>
        <row r="1046">
          <cell r="A1046" t="str">
            <v>Unión drenaje en polietileno 4"</v>
          </cell>
          <cell r="B1046" t="str">
            <v>Un</v>
          </cell>
          <cell r="C1046">
            <v>1</v>
          </cell>
          <cell r="D1046">
            <v>6143</v>
          </cell>
          <cell r="E1046">
            <v>9.7000000000000003E-3</v>
          </cell>
          <cell r="F1046">
            <v>6202.59</v>
          </cell>
          <cell r="G1046">
            <v>0</v>
          </cell>
        </row>
        <row r="1047">
          <cell r="A1047" t="str">
            <v>Unión drenaje en polietileno 6"</v>
          </cell>
          <cell r="B1047" t="str">
            <v>Un</v>
          </cell>
          <cell r="C1047">
            <v>1</v>
          </cell>
          <cell r="D1047">
            <v>8700</v>
          </cell>
          <cell r="E1047">
            <v>9.7000000000000003E-3</v>
          </cell>
          <cell r="F1047">
            <v>8784.39</v>
          </cell>
          <cell r="G1047">
            <v>0</v>
          </cell>
        </row>
        <row r="1048">
          <cell r="A1048" t="str">
            <v>Unión drenaje en polietileno 8"</v>
          </cell>
          <cell r="B1048" t="str">
            <v>Un</v>
          </cell>
          <cell r="C1048">
            <v>1</v>
          </cell>
          <cell r="D1048">
            <v>10440</v>
          </cell>
          <cell r="E1048">
            <v>9.7000000000000003E-3</v>
          </cell>
          <cell r="F1048">
            <v>10541.27</v>
          </cell>
          <cell r="G1048">
            <v>0</v>
          </cell>
        </row>
        <row r="1049">
          <cell r="A1049" t="str">
            <v>Unión EMT 1"</v>
          </cell>
          <cell r="B1049" t="str">
            <v>Un</v>
          </cell>
          <cell r="C1049">
            <v>1</v>
          </cell>
          <cell r="D1049">
            <v>1828.5</v>
          </cell>
          <cell r="E1049">
            <v>9.7000000000000003E-3</v>
          </cell>
          <cell r="F1049">
            <v>1846.24</v>
          </cell>
          <cell r="G1049">
            <v>0</v>
          </cell>
        </row>
        <row r="1050">
          <cell r="A1050" t="str">
            <v>Unión EMT 1-1/2"</v>
          </cell>
          <cell r="B1050" t="str">
            <v>Un</v>
          </cell>
          <cell r="C1050">
            <v>1</v>
          </cell>
          <cell r="D1050">
            <v>4783</v>
          </cell>
          <cell r="E1050">
            <v>9.7000000000000003E-3</v>
          </cell>
          <cell r="F1050">
            <v>4829.3999999999996</v>
          </cell>
          <cell r="G1050">
            <v>0</v>
          </cell>
        </row>
        <row r="1051">
          <cell r="A1051" t="str">
            <v>Unión EMT 3/4"</v>
          </cell>
          <cell r="B1051" t="str">
            <v>Un</v>
          </cell>
          <cell r="C1051">
            <v>1</v>
          </cell>
          <cell r="D1051">
            <v>1259.5</v>
          </cell>
          <cell r="E1051">
            <v>9.7000000000000003E-3</v>
          </cell>
          <cell r="F1051">
            <v>1271.72</v>
          </cell>
          <cell r="G1051">
            <v>0</v>
          </cell>
        </row>
        <row r="1052">
          <cell r="A1052" t="str">
            <v>Unión Esquina Exterior Amazonas</v>
          </cell>
          <cell r="B1052" t="str">
            <v>Un</v>
          </cell>
          <cell r="C1052">
            <v>1</v>
          </cell>
          <cell r="D1052">
            <v>23495</v>
          </cell>
          <cell r="E1052">
            <v>9.7000000000000003E-3</v>
          </cell>
          <cell r="F1052">
            <v>23722.9</v>
          </cell>
          <cell r="G1052">
            <v>0</v>
          </cell>
        </row>
        <row r="1053">
          <cell r="A1053" t="str">
            <v>Unión Esquina Int o Ext Raingo</v>
          </cell>
          <cell r="B1053" t="str">
            <v>Un</v>
          </cell>
          <cell r="C1053">
            <v>1</v>
          </cell>
          <cell r="D1053">
            <v>8236</v>
          </cell>
          <cell r="E1053">
            <v>9.7000000000000003E-3</v>
          </cell>
          <cell r="F1053">
            <v>8315.89</v>
          </cell>
          <cell r="G1053">
            <v>0</v>
          </cell>
        </row>
        <row r="1054">
          <cell r="A1054" t="str">
            <v>Unión Esquina Interior Amazonas</v>
          </cell>
          <cell r="B1054" t="str">
            <v>Un</v>
          </cell>
          <cell r="C1054">
            <v>1</v>
          </cell>
          <cell r="D1054">
            <v>23495</v>
          </cell>
          <cell r="E1054">
            <v>9.7000000000000003E-3</v>
          </cell>
          <cell r="F1054">
            <v>23722.9</v>
          </cell>
          <cell r="G1054">
            <v>0</v>
          </cell>
        </row>
        <row r="1055">
          <cell r="A1055" t="str">
            <v>Unión PVC-P 1 1/2"</v>
          </cell>
          <cell r="B1055" t="str">
            <v>Un</v>
          </cell>
          <cell r="C1055">
            <v>1</v>
          </cell>
          <cell r="D1055">
            <v>1500</v>
          </cell>
          <cell r="E1055">
            <v>9.7000000000000003E-3</v>
          </cell>
          <cell r="F1055">
            <v>1514.55</v>
          </cell>
          <cell r="G1055">
            <v>0</v>
          </cell>
        </row>
        <row r="1056">
          <cell r="A1056" t="str">
            <v>Unión PVC-P 1 1/4"</v>
          </cell>
          <cell r="B1056" t="str">
            <v>Un</v>
          </cell>
          <cell r="C1056">
            <v>1</v>
          </cell>
          <cell r="D1056">
            <v>1100</v>
          </cell>
          <cell r="E1056">
            <v>9.7000000000000003E-3</v>
          </cell>
          <cell r="F1056">
            <v>1110.67</v>
          </cell>
          <cell r="G1056">
            <v>0</v>
          </cell>
        </row>
        <row r="1057">
          <cell r="A1057" t="str">
            <v>Unión PVC-P 1 plg</v>
          </cell>
          <cell r="B1057" t="str">
            <v>Un</v>
          </cell>
          <cell r="C1057">
            <v>1</v>
          </cell>
          <cell r="D1057">
            <v>700</v>
          </cell>
          <cell r="E1057">
            <v>9.7000000000000003E-3</v>
          </cell>
          <cell r="F1057">
            <v>706.79</v>
          </cell>
          <cell r="G1057">
            <v>0</v>
          </cell>
        </row>
        <row r="1058">
          <cell r="A1058" t="str">
            <v>Unión PVC-P 1/2 plg</v>
          </cell>
          <cell r="B1058" t="str">
            <v>m</v>
          </cell>
          <cell r="C1058">
            <v>1</v>
          </cell>
          <cell r="D1058">
            <v>180</v>
          </cell>
          <cell r="E1058">
            <v>9.7000000000000003E-3</v>
          </cell>
          <cell r="F1058">
            <v>181.75</v>
          </cell>
          <cell r="G1058">
            <v>0</v>
          </cell>
        </row>
        <row r="1059">
          <cell r="A1059" t="str">
            <v>Unión PVC-P 2 plg</v>
          </cell>
          <cell r="B1059" t="str">
            <v>Un</v>
          </cell>
          <cell r="C1059">
            <v>1</v>
          </cell>
          <cell r="D1059">
            <v>2600</v>
          </cell>
          <cell r="E1059">
            <v>9.7000000000000003E-3</v>
          </cell>
          <cell r="F1059">
            <v>2625.22</v>
          </cell>
          <cell r="G1059">
            <v>0</v>
          </cell>
        </row>
        <row r="1060">
          <cell r="A1060" t="str">
            <v>Unión PVC-P 3/4"</v>
          </cell>
          <cell r="B1060" t="str">
            <v>Un</v>
          </cell>
          <cell r="C1060">
            <v>1</v>
          </cell>
          <cell r="D1060">
            <v>400</v>
          </cell>
          <cell r="E1060">
            <v>9.7000000000000003E-3</v>
          </cell>
          <cell r="F1060">
            <v>403.88</v>
          </cell>
          <cell r="G1060">
            <v>0</v>
          </cell>
        </row>
        <row r="1061">
          <cell r="A1061" t="str">
            <v>Unión PVC-S 2 plg</v>
          </cell>
          <cell r="B1061" t="str">
            <v>Un</v>
          </cell>
          <cell r="C1061">
            <v>1</v>
          </cell>
          <cell r="D1061">
            <v>1000</v>
          </cell>
          <cell r="E1061">
            <v>9.7000000000000003E-3</v>
          </cell>
          <cell r="F1061">
            <v>1009.7</v>
          </cell>
          <cell r="G1061">
            <v>0</v>
          </cell>
        </row>
        <row r="1062">
          <cell r="A1062" t="str">
            <v>Unión PVC-S 3 plg</v>
          </cell>
          <cell r="B1062" t="str">
            <v>Un</v>
          </cell>
          <cell r="C1062">
            <v>1</v>
          </cell>
          <cell r="D1062">
            <v>1500</v>
          </cell>
          <cell r="E1062">
            <v>9.7000000000000003E-3</v>
          </cell>
          <cell r="F1062">
            <v>1514.55</v>
          </cell>
          <cell r="G1062">
            <v>0</v>
          </cell>
        </row>
        <row r="1063">
          <cell r="A1063" t="str">
            <v>Unión PVC-S 4 plg</v>
          </cell>
          <cell r="B1063" t="str">
            <v>Un</v>
          </cell>
          <cell r="C1063">
            <v>1</v>
          </cell>
          <cell r="D1063">
            <v>9900</v>
          </cell>
          <cell r="E1063">
            <v>9.7000000000000003E-3</v>
          </cell>
          <cell r="F1063">
            <v>9996.0300000000007</v>
          </cell>
          <cell r="G1063">
            <v>0</v>
          </cell>
        </row>
        <row r="1064">
          <cell r="A1064" t="str">
            <v>Unión PVC-S;    6"</v>
          </cell>
          <cell r="B1064" t="str">
            <v>Un</v>
          </cell>
          <cell r="C1064">
            <v>1</v>
          </cell>
          <cell r="D1064">
            <v>15400</v>
          </cell>
          <cell r="E1064">
            <v>9.7000000000000003E-3</v>
          </cell>
          <cell r="F1064">
            <v>15549.38</v>
          </cell>
          <cell r="G1064">
            <v>0</v>
          </cell>
        </row>
        <row r="1065">
          <cell r="A1065" t="str">
            <v>Unión PVC-V     1 1/2"</v>
          </cell>
          <cell r="B1065" t="str">
            <v>Un</v>
          </cell>
          <cell r="C1065">
            <v>1</v>
          </cell>
          <cell r="D1065">
            <v>900</v>
          </cell>
          <cell r="E1065">
            <v>9.7000000000000003E-3</v>
          </cell>
          <cell r="F1065">
            <v>908.73</v>
          </cell>
          <cell r="G1065">
            <v>0</v>
          </cell>
        </row>
        <row r="1066">
          <cell r="A1066" t="str">
            <v>Unión PVC-V     2"</v>
          </cell>
          <cell r="B1066" t="str">
            <v>Un</v>
          </cell>
          <cell r="C1066">
            <v>1</v>
          </cell>
          <cell r="D1066">
            <v>1000</v>
          </cell>
          <cell r="E1066">
            <v>9.7000000000000003E-3</v>
          </cell>
          <cell r="F1066">
            <v>1009.7</v>
          </cell>
          <cell r="G1066">
            <v>0</v>
          </cell>
        </row>
        <row r="1067">
          <cell r="A1067" t="str">
            <v>Unión PVC-V    3"</v>
          </cell>
          <cell r="B1067" t="str">
            <v>Un</v>
          </cell>
          <cell r="C1067">
            <v>1</v>
          </cell>
          <cell r="D1067">
            <v>1500</v>
          </cell>
          <cell r="E1067">
            <v>9.7000000000000003E-3</v>
          </cell>
          <cell r="F1067">
            <v>1514.55</v>
          </cell>
          <cell r="G1067">
            <v>0</v>
          </cell>
        </row>
        <row r="1068">
          <cell r="A1068" t="str">
            <v>UNION TERMINAL EMT 1/2"  p</v>
          </cell>
          <cell r="B1068" t="str">
            <v>UN</v>
          </cell>
          <cell r="C1068">
            <v>0</v>
          </cell>
          <cell r="D1068">
            <v>0</v>
          </cell>
          <cell r="E1068">
            <v>9.7000000000000003E-3</v>
          </cell>
          <cell r="F1068">
            <v>1000</v>
          </cell>
          <cell r="G1068">
            <v>0</v>
          </cell>
        </row>
        <row r="1069">
          <cell r="A1069" t="str">
            <v>UNION TERMINAL EMT 3/4" p</v>
          </cell>
          <cell r="B1069" t="str">
            <v>UN</v>
          </cell>
          <cell r="C1069">
            <v>0</v>
          </cell>
          <cell r="D1069">
            <v>0</v>
          </cell>
          <cell r="E1069">
            <v>9.7000000000000003E-3</v>
          </cell>
          <cell r="F1069">
            <v>2000</v>
          </cell>
          <cell r="G1069">
            <v>0</v>
          </cell>
        </row>
        <row r="1070">
          <cell r="A1070" t="str">
            <v>Unión Universal HG 1 1/2"</v>
          </cell>
          <cell r="B1070" t="str">
            <v>Un</v>
          </cell>
          <cell r="C1070">
            <v>1</v>
          </cell>
          <cell r="D1070">
            <v>11600</v>
          </cell>
          <cell r="E1070">
            <v>9.7000000000000003E-3</v>
          </cell>
          <cell r="F1070">
            <v>11712.52</v>
          </cell>
          <cell r="G1070">
            <v>0</v>
          </cell>
        </row>
        <row r="1071">
          <cell r="A1071" t="str">
            <v>Universal en PVC 1 1/2"</v>
          </cell>
          <cell r="B1071" t="str">
            <v>Un</v>
          </cell>
          <cell r="C1071">
            <v>1</v>
          </cell>
          <cell r="D1071">
            <v>19444</v>
          </cell>
          <cell r="E1071">
            <v>9.7000000000000003E-3</v>
          </cell>
          <cell r="F1071">
            <v>19632.61</v>
          </cell>
          <cell r="G1071">
            <v>0</v>
          </cell>
        </row>
        <row r="1072">
          <cell r="A1072" t="str">
            <v>Universal en PVC 1"</v>
          </cell>
          <cell r="B1072" t="str">
            <v>Un</v>
          </cell>
          <cell r="C1072">
            <v>1</v>
          </cell>
          <cell r="D1072">
            <v>6276</v>
          </cell>
          <cell r="E1072">
            <v>9.7000000000000003E-3</v>
          </cell>
          <cell r="F1072">
            <v>6336.88</v>
          </cell>
          <cell r="G1072">
            <v>0</v>
          </cell>
        </row>
        <row r="1073">
          <cell r="A1073" t="str">
            <v>Universal en PVC 1/2"</v>
          </cell>
          <cell r="B1073" t="str">
            <v>Un</v>
          </cell>
          <cell r="C1073">
            <v>1</v>
          </cell>
          <cell r="D1073">
            <v>2340</v>
          </cell>
          <cell r="E1073">
            <v>9.7000000000000003E-3</v>
          </cell>
          <cell r="F1073">
            <v>2362.6999999999998</v>
          </cell>
          <cell r="G1073">
            <v>0</v>
          </cell>
        </row>
        <row r="1074">
          <cell r="A1074" t="str">
            <v>Universal en PVC 3/4"</v>
          </cell>
          <cell r="B1074" t="str">
            <v>Un</v>
          </cell>
          <cell r="C1074">
            <v>1</v>
          </cell>
          <cell r="D1074">
            <v>4150</v>
          </cell>
          <cell r="E1074">
            <v>9.7000000000000003E-3</v>
          </cell>
          <cell r="F1074">
            <v>4190.26</v>
          </cell>
          <cell r="G1074">
            <v>0</v>
          </cell>
        </row>
        <row r="1075">
          <cell r="A1075" t="str">
            <v xml:space="preserve">UPS 5 KVA </v>
          </cell>
          <cell r="B1075" t="str">
            <v>UN</v>
          </cell>
          <cell r="C1075">
            <v>0</v>
          </cell>
          <cell r="D1075">
            <v>0</v>
          </cell>
          <cell r="E1075">
            <v>9.7000000000000003E-3</v>
          </cell>
          <cell r="F1075">
            <v>4963000</v>
          </cell>
          <cell r="G1075">
            <v>0</v>
          </cell>
        </row>
        <row r="1076">
          <cell r="A1076" t="str">
            <v>Valvula - Cheque cortina HICC Helbert   3" ; incluye accesorios</v>
          </cell>
          <cell r="B1076" t="str">
            <v>Un</v>
          </cell>
          <cell r="C1076">
            <v>1</v>
          </cell>
          <cell r="D1076">
            <v>633360</v>
          </cell>
          <cell r="E1076">
            <v>9.7000000000000003E-3</v>
          </cell>
          <cell r="F1076">
            <v>639503.59</v>
          </cell>
          <cell r="G1076">
            <v>0</v>
          </cell>
        </row>
        <row r="1077">
          <cell r="A1077" t="str">
            <v>Valvula - Cheque cortina HICC Helbert  1 1/2" ; incluye accesorios</v>
          </cell>
          <cell r="B1077" t="str">
            <v>Un</v>
          </cell>
          <cell r="C1077">
            <v>1</v>
          </cell>
          <cell r="D1077">
            <v>174000</v>
          </cell>
          <cell r="E1077">
            <v>9.7000000000000003E-3</v>
          </cell>
          <cell r="F1077">
            <v>175687.8</v>
          </cell>
          <cell r="G1077">
            <v>0</v>
          </cell>
        </row>
        <row r="1078">
          <cell r="A1078" t="str">
            <v>Valvula - Cheque cortina HICC Helbert  1 1/4" ; incluye accesorios</v>
          </cell>
          <cell r="B1078" t="str">
            <v>Un</v>
          </cell>
          <cell r="C1078">
            <v>1</v>
          </cell>
          <cell r="D1078">
            <v>135430</v>
          </cell>
          <cell r="E1078">
            <v>9.7000000000000003E-3</v>
          </cell>
          <cell r="F1078">
            <v>136743.67000000001</v>
          </cell>
          <cell r="G1078">
            <v>0</v>
          </cell>
        </row>
        <row r="1079">
          <cell r="A1079" t="str">
            <v>Valvula - Cheque cortina HICC Helbert  2" ; incluye accesorios</v>
          </cell>
          <cell r="B1079" t="str">
            <v>Un</v>
          </cell>
          <cell r="C1079">
            <v>1</v>
          </cell>
          <cell r="D1079">
            <v>272368</v>
          </cell>
          <cell r="E1079">
            <v>9.7000000000000003E-3</v>
          </cell>
          <cell r="F1079">
            <v>275009.96999999997</v>
          </cell>
          <cell r="G1079">
            <v>0</v>
          </cell>
        </row>
        <row r="1080">
          <cell r="A1080" t="str">
            <v>Valvula de bola de 1" con bola de bronce y asiento en teflon</v>
          </cell>
          <cell r="B1080" t="str">
            <v>Un</v>
          </cell>
          <cell r="C1080">
            <v>1</v>
          </cell>
          <cell r="D1080">
            <v>28900</v>
          </cell>
          <cell r="E1080">
            <v>9.7000000000000003E-3</v>
          </cell>
          <cell r="F1080">
            <v>29180.33</v>
          </cell>
          <cell r="G1080">
            <v>0</v>
          </cell>
        </row>
        <row r="1081">
          <cell r="A1081" t="str">
            <v>Valvula de bola de 1/2" con bola de bronce y asiento en teflon</v>
          </cell>
          <cell r="B1081" t="str">
            <v>Un</v>
          </cell>
          <cell r="C1081">
            <v>1</v>
          </cell>
          <cell r="D1081">
            <v>12900</v>
          </cell>
          <cell r="E1081">
            <v>9.7000000000000003E-3</v>
          </cell>
          <cell r="F1081">
            <v>13025.13</v>
          </cell>
          <cell r="G1081">
            <v>0</v>
          </cell>
        </row>
        <row r="1082">
          <cell r="A1082" t="str">
            <v>Valvula de cheque hidro 1 1/2"</v>
          </cell>
          <cell r="B1082" t="str">
            <v>Un</v>
          </cell>
          <cell r="C1082">
            <v>1</v>
          </cell>
          <cell r="D1082">
            <v>99000</v>
          </cell>
          <cell r="E1082">
            <v>9.7000000000000003E-3</v>
          </cell>
          <cell r="F1082">
            <v>99960.3</v>
          </cell>
          <cell r="G1082">
            <v>0</v>
          </cell>
        </row>
        <row r="1083">
          <cell r="A1083" t="str">
            <v>Valvula de cheque hidro 2"</v>
          </cell>
          <cell r="B1083" t="str">
            <v>Un</v>
          </cell>
          <cell r="C1083">
            <v>1</v>
          </cell>
          <cell r="D1083">
            <v>188384</v>
          </cell>
          <cell r="E1083">
            <v>9.7000000000000003E-3</v>
          </cell>
          <cell r="F1083">
            <v>190211.32</v>
          </cell>
          <cell r="G1083">
            <v>0</v>
          </cell>
        </row>
        <row r="1084">
          <cell r="A1084" t="str">
            <v>Valvula de pie con canastilla de bronce 4"</v>
          </cell>
          <cell r="B1084" t="str">
            <v>Un</v>
          </cell>
          <cell r="C1084">
            <v>1</v>
          </cell>
          <cell r="D1084">
            <v>515852</v>
          </cell>
          <cell r="E1084">
            <v>9.7000000000000003E-3</v>
          </cell>
          <cell r="F1084">
            <v>520855.76</v>
          </cell>
          <cell r="G1084">
            <v>0</v>
          </cell>
        </row>
        <row r="1085">
          <cell r="A1085" t="str">
            <v>Valvula de pie con canastilla plástica 2"</v>
          </cell>
          <cell r="B1085" t="str">
            <v>Un</v>
          </cell>
          <cell r="C1085">
            <v>1</v>
          </cell>
          <cell r="D1085">
            <v>89900</v>
          </cell>
          <cell r="E1085">
            <v>9.7000000000000003E-3</v>
          </cell>
          <cell r="F1085">
            <v>90772.03</v>
          </cell>
          <cell r="G1085">
            <v>0</v>
          </cell>
        </row>
        <row r="1086">
          <cell r="A1086" t="str">
            <v>Valvula de pie Hierro FUndido HECD 4"</v>
          </cell>
          <cell r="B1086" t="str">
            <v>Un</v>
          </cell>
          <cell r="C1086">
            <v>1</v>
          </cell>
          <cell r="D1086">
            <v>645772</v>
          </cell>
          <cell r="E1086">
            <v>9.7000000000000003E-3</v>
          </cell>
          <cell r="F1086">
            <v>652035.99</v>
          </cell>
          <cell r="G1086">
            <v>0</v>
          </cell>
        </row>
        <row r="1087">
          <cell r="A1087" t="str">
            <v>Valvula de pie Hierro FUndido HECD 4"</v>
          </cell>
          <cell r="B1087" t="str">
            <v>Un</v>
          </cell>
          <cell r="C1087">
            <v>1</v>
          </cell>
          <cell r="D1087">
            <v>839608</v>
          </cell>
          <cell r="E1087">
            <v>9.7000000000000003E-3</v>
          </cell>
          <cell r="F1087">
            <v>847752.2</v>
          </cell>
          <cell r="G1087">
            <v>0</v>
          </cell>
        </row>
        <row r="1088">
          <cell r="A1088" t="str">
            <v>Valvula flotador completa con bola en Cobre 1 1/2"</v>
          </cell>
          <cell r="B1088" t="str">
            <v>Un</v>
          </cell>
          <cell r="C1088">
            <v>1</v>
          </cell>
          <cell r="D1088">
            <v>176088</v>
          </cell>
          <cell r="E1088">
            <v>9.7000000000000003E-3</v>
          </cell>
          <cell r="F1088">
            <v>177796.05</v>
          </cell>
          <cell r="G1088">
            <v>0</v>
          </cell>
        </row>
        <row r="1089">
          <cell r="A1089" t="str">
            <v>Valvula flotador completa con bola en Cobre 1"</v>
          </cell>
          <cell r="B1089" t="str">
            <v>Un</v>
          </cell>
          <cell r="C1089">
            <v>1</v>
          </cell>
          <cell r="D1089">
            <v>101268</v>
          </cell>
          <cell r="E1089">
            <v>9.7000000000000003E-3</v>
          </cell>
          <cell r="F1089">
            <v>102250.3</v>
          </cell>
          <cell r="G1089">
            <v>0</v>
          </cell>
        </row>
        <row r="1090">
          <cell r="A1090" t="str">
            <v>Valvula flotador completa con bola en Cobre 1/2"</v>
          </cell>
          <cell r="B1090" t="str">
            <v>Un</v>
          </cell>
          <cell r="C1090">
            <v>1</v>
          </cell>
          <cell r="D1090">
            <v>52664</v>
          </cell>
          <cell r="E1090">
            <v>9.7000000000000003E-3</v>
          </cell>
          <cell r="F1090">
            <v>53174.84</v>
          </cell>
          <cell r="G1090">
            <v>0</v>
          </cell>
        </row>
        <row r="1091">
          <cell r="A1091" t="str">
            <v>Valvula flotador completa con bola en Cobre 2"</v>
          </cell>
          <cell r="B1091" t="str">
            <v>Un</v>
          </cell>
          <cell r="C1091">
            <v>1</v>
          </cell>
          <cell r="D1091">
            <v>205668</v>
          </cell>
          <cell r="E1091">
            <v>9.7000000000000003E-3</v>
          </cell>
          <cell r="F1091">
            <v>207662.98</v>
          </cell>
          <cell r="G1091">
            <v>0</v>
          </cell>
        </row>
        <row r="1092">
          <cell r="A1092" t="str">
            <v>Valvula flotador completa con bola en Cobre 3"</v>
          </cell>
          <cell r="B1092" t="str">
            <v>Un</v>
          </cell>
          <cell r="C1092">
            <v>1</v>
          </cell>
          <cell r="D1092">
            <v>699132</v>
          </cell>
          <cell r="E1092">
            <v>9.7000000000000003E-3</v>
          </cell>
          <cell r="F1092">
            <v>705913.58</v>
          </cell>
          <cell r="G1092">
            <v>0</v>
          </cell>
        </row>
        <row r="1093">
          <cell r="A1093" t="str">
            <v>Valvula flotador completa con bola en Cobre 3/4"</v>
          </cell>
          <cell r="B1093" t="str">
            <v>Un</v>
          </cell>
          <cell r="C1093">
            <v>1</v>
          </cell>
          <cell r="D1093">
            <v>54520</v>
          </cell>
          <cell r="E1093">
            <v>9.7000000000000003E-3</v>
          </cell>
          <cell r="F1093">
            <v>55048.84</v>
          </cell>
          <cell r="G1093">
            <v>0</v>
          </cell>
        </row>
        <row r="1094">
          <cell r="A1094" t="str">
            <v>Valvula flotador completa con bola Plástica 1 1/2"</v>
          </cell>
          <cell r="B1094" t="str">
            <v>Un</v>
          </cell>
          <cell r="C1094">
            <v>1</v>
          </cell>
          <cell r="D1094">
            <v>142912</v>
          </cell>
          <cell r="E1094">
            <v>9.7000000000000003E-3</v>
          </cell>
          <cell r="F1094">
            <v>144298.25</v>
          </cell>
          <cell r="G1094">
            <v>0</v>
          </cell>
        </row>
        <row r="1095">
          <cell r="A1095" t="str">
            <v>Valvula pozuelo 1-1/2"  cobre</v>
          </cell>
          <cell r="B1095" t="str">
            <v>Un</v>
          </cell>
          <cell r="C1095">
            <v>1</v>
          </cell>
          <cell r="D1095">
            <v>1900</v>
          </cell>
          <cell r="E1095">
            <v>9.7000000000000003E-3</v>
          </cell>
          <cell r="F1095">
            <v>1918.43</v>
          </cell>
          <cell r="G1095">
            <v>0</v>
          </cell>
        </row>
        <row r="1096">
          <cell r="A1096" t="str">
            <v>Vara de clavo</v>
          </cell>
          <cell r="B1096" t="str">
            <v>m</v>
          </cell>
          <cell r="C1096">
            <v>1</v>
          </cell>
          <cell r="D1096">
            <v>4200</v>
          </cell>
          <cell r="E1096">
            <v>9.7000000000000003E-3</v>
          </cell>
          <cell r="F1096">
            <v>4240.74</v>
          </cell>
          <cell r="G1096">
            <v>0</v>
          </cell>
        </row>
        <row r="1097">
          <cell r="A1097" t="str">
            <v>Varilla captora 60 cms</v>
          </cell>
          <cell r="B1097" t="str">
            <v>Un</v>
          </cell>
          <cell r="C1097">
            <v>1</v>
          </cell>
          <cell r="D1097">
            <v>82120</v>
          </cell>
          <cell r="E1097">
            <v>9.7000000000000003E-3</v>
          </cell>
          <cell r="F1097">
            <v>82916.56</v>
          </cell>
          <cell r="G1097">
            <v>0</v>
          </cell>
        </row>
        <row r="1098">
          <cell r="A1098" t="str">
            <v>Varilla coopertweld de 2.40 mts x 5/8"</v>
          </cell>
          <cell r="B1098" t="str">
            <v>Un</v>
          </cell>
          <cell r="C1098">
            <v>1</v>
          </cell>
          <cell r="D1098">
            <v>120000</v>
          </cell>
          <cell r="E1098">
            <v>9.7000000000000003E-3</v>
          </cell>
          <cell r="F1098">
            <v>121164</v>
          </cell>
          <cell r="G1098">
            <v>0</v>
          </cell>
        </row>
        <row r="1099">
          <cell r="A1099" t="str">
            <v>Varilla Coper Well 5/8" x 8'</v>
          </cell>
          <cell r="B1099" t="str">
            <v>Un</v>
          </cell>
          <cell r="C1099">
            <v>1</v>
          </cell>
          <cell r="D1099">
            <v>91900</v>
          </cell>
          <cell r="E1099">
            <v>9.7000000000000003E-3</v>
          </cell>
          <cell r="F1099">
            <v>92791.43</v>
          </cell>
          <cell r="G1099">
            <v>0</v>
          </cell>
        </row>
        <row r="1100">
          <cell r="A1100" t="str">
            <v>Varilla cuadrada de 1/2"</v>
          </cell>
          <cell r="B1100" t="str">
            <v>Kg</v>
          </cell>
          <cell r="C1100">
            <v>1</v>
          </cell>
          <cell r="D1100">
            <v>1972</v>
          </cell>
          <cell r="E1100">
            <v>9.7000000000000003E-3</v>
          </cell>
          <cell r="F1100">
            <v>1991.13</v>
          </cell>
          <cell r="G1100">
            <v>0</v>
          </cell>
        </row>
        <row r="1101">
          <cell r="A1101" t="str">
            <v>Varilla de 5/8"</v>
          </cell>
          <cell r="B1101" t="str">
            <v>Kg</v>
          </cell>
          <cell r="C1101">
            <v>1</v>
          </cell>
          <cell r="D1101">
            <v>1972</v>
          </cell>
          <cell r="E1101">
            <v>9.7000000000000003E-3</v>
          </cell>
          <cell r="F1101">
            <v>1991.13</v>
          </cell>
          <cell r="G1101">
            <v>0</v>
          </cell>
        </row>
        <row r="1102">
          <cell r="A1102" t="str">
            <v>Varilla de 9 mm. Cuadrada</v>
          </cell>
          <cell r="B1102" t="str">
            <v>Kg</v>
          </cell>
          <cell r="C1102">
            <v>1</v>
          </cell>
          <cell r="D1102">
            <v>1972</v>
          </cell>
          <cell r="E1102">
            <v>9.7000000000000003E-3</v>
          </cell>
          <cell r="F1102">
            <v>1991.13</v>
          </cell>
          <cell r="G1102">
            <v>0</v>
          </cell>
        </row>
        <row r="1103">
          <cell r="A1103" t="str">
            <v>Varilla de cobre captora de 60 cms</v>
          </cell>
          <cell r="B1103" t="str">
            <v>Un</v>
          </cell>
          <cell r="C1103">
            <v>1</v>
          </cell>
          <cell r="D1103">
            <v>109618</v>
          </cell>
          <cell r="E1103">
            <v>9.7000000000000003E-3</v>
          </cell>
          <cell r="F1103">
            <v>110681.29</v>
          </cell>
          <cell r="G1103">
            <v>0</v>
          </cell>
        </row>
        <row r="1104">
          <cell r="A1104" t="str">
            <v>Varilla de cobre de 2,44 mts x 5/8"</v>
          </cell>
          <cell r="B1104" t="str">
            <v>Un</v>
          </cell>
          <cell r="C1104">
            <v>1</v>
          </cell>
          <cell r="D1104">
            <v>117645</v>
          </cell>
          <cell r="E1104">
            <v>9.7000000000000003E-3</v>
          </cell>
          <cell r="F1104">
            <v>118786.16</v>
          </cell>
          <cell r="G1104">
            <v>0</v>
          </cell>
        </row>
        <row r="1105">
          <cell r="A1105" t="str">
            <v>Varilla lisa de 1/2"</v>
          </cell>
          <cell r="B1105" t="str">
            <v>Kg</v>
          </cell>
          <cell r="C1105">
            <v>1</v>
          </cell>
          <cell r="D1105">
            <v>1972</v>
          </cell>
          <cell r="E1105">
            <v>9.7000000000000003E-3</v>
          </cell>
          <cell r="F1105">
            <v>1991.13</v>
          </cell>
          <cell r="G1105">
            <v>0</v>
          </cell>
        </row>
        <row r="1106">
          <cell r="A1106" t="str">
            <v>VARILLAS DE COBRE PURO DE ×5/8" X 8'(2.44 MTS). .</v>
          </cell>
          <cell r="B1106" t="str">
            <v>UN</v>
          </cell>
          <cell r="C1106">
            <v>0</v>
          </cell>
          <cell r="D1106">
            <v>0</v>
          </cell>
          <cell r="E1106">
            <v>9.7000000000000003E-3</v>
          </cell>
          <cell r="F1106">
            <v>128000</v>
          </cell>
          <cell r="G1106">
            <v>0</v>
          </cell>
        </row>
        <row r="1107">
          <cell r="A1107" t="str">
            <v>Ventana corrediza proyec.alum.Cal.18. Negra</v>
          </cell>
          <cell r="B1107" t="str">
            <v>m2</v>
          </cell>
          <cell r="C1107">
            <v>1</v>
          </cell>
          <cell r="D1107">
            <v>120000</v>
          </cell>
          <cell r="E1107">
            <v>9.7000000000000003E-3</v>
          </cell>
          <cell r="F1107">
            <v>121164</v>
          </cell>
          <cell r="G1107">
            <v>0</v>
          </cell>
        </row>
        <row r="1108">
          <cell r="A1108" t="str">
            <v>Ventana en Madera Según detalle Arquitectónico</v>
          </cell>
          <cell r="B1108" t="str">
            <v>m2</v>
          </cell>
          <cell r="C1108">
            <v>1</v>
          </cell>
          <cell r="D1108">
            <v>120000</v>
          </cell>
          <cell r="E1108">
            <v>9.7000000000000003E-3</v>
          </cell>
          <cell r="F1108">
            <v>121164</v>
          </cell>
          <cell r="G1108">
            <v>0</v>
          </cell>
        </row>
        <row r="1109">
          <cell r="A1109" t="str">
            <v>VENTANA LAMINA PERSIANA</v>
          </cell>
          <cell r="B1109" t="str">
            <v>M2</v>
          </cell>
          <cell r="C1109">
            <v>0</v>
          </cell>
          <cell r="D1109">
            <v>0</v>
          </cell>
          <cell r="E1109">
            <v>9.7000000000000003E-3</v>
          </cell>
          <cell r="F1109">
            <v>130000</v>
          </cell>
          <cell r="G1109">
            <v>0</v>
          </cell>
        </row>
        <row r="1110">
          <cell r="A1110" t="str">
            <v>Vidrio incoloro de 5mm pulido</v>
          </cell>
          <cell r="B1110" t="str">
            <v>m2</v>
          </cell>
          <cell r="C1110">
            <v>1</v>
          </cell>
          <cell r="D1110">
            <v>25924</v>
          </cell>
          <cell r="E1110">
            <v>9.7000000000000003E-3</v>
          </cell>
          <cell r="F1110">
            <v>26175.46</v>
          </cell>
          <cell r="G1110">
            <v>0</v>
          </cell>
        </row>
        <row r="1111">
          <cell r="A1111" t="str">
            <v>Viga marco en concreto Instalacion electrica</v>
          </cell>
          <cell r="B1111" t="str">
            <v>M3</v>
          </cell>
          <cell r="C1111">
            <v>0</v>
          </cell>
          <cell r="D1111">
            <v>0</v>
          </cell>
          <cell r="E1111">
            <v>9.7000000000000003E-3</v>
          </cell>
          <cell r="F1111">
            <v>312000</v>
          </cell>
          <cell r="G1111">
            <v>0</v>
          </cell>
        </row>
        <row r="1112">
          <cell r="A1112" t="str">
            <v>Vinilo Color Tipo I Tipo VINILEX PINTUCO</v>
          </cell>
          <cell r="B1112" t="str">
            <v>gl</v>
          </cell>
          <cell r="C1112">
            <v>1</v>
          </cell>
          <cell r="D1112">
            <v>46920</v>
          </cell>
          <cell r="E1112">
            <v>9.7000000000000003E-3</v>
          </cell>
          <cell r="F1112">
            <v>47375.12</v>
          </cell>
          <cell r="G1112">
            <v>0</v>
          </cell>
        </row>
        <row r="1113">
          <cell r="A1113" t="str">
            <v>Visagra para elemento en aluminio</v>
          </cell>
          <cell r="B1113" t="str">
            <v>Un</v>
          </cell>
          <cell r="C1113">
            <v>1</v>
          </cell>
          <cell r="D1113">
            <v>1400</v>
          </cell>
          <cell r="E1113">
            <v>9.7000000000000003E-3</v>
          </cell>
          <cell r="F1113">
            <v>1413.58</v>
          </cell>
          <cell r="G1113">
            <v>0</v>
          </cell>
        </row>
        <row r="1114">
          <cell r="A1114" t="str">
            <v>Wing Aluminio</v>
          </cell>
          <cell r="B1114" t="str">
            <v>m</v>
          </cell>
          <cell r="C1114">
            <v>1</v>
          </cell>
          <cell r="D1114">
            <v>2000</v>
          </cell>
          <cell r="E1114">
            <v>9.7000000000000003E-3</v>
          </cell>
          <cell r="F1114">
            <v>2019.4</v>
          </cell>
          <cell r="G1114">
            <v>0</v>
          </cell>
        </row>
        <row r="1115">
          <cell r="A1115" t="str">
            <v>Xipex Admix C-2000</v>
          </cell>
          <cell r="B1115" t="str">
            <v>Kg</v>
          </cell>
          <cell r="C1115">
            <v>1</v>
          </cell>
          <cell r="D1115">
            <v>11200</v>
          </cell>
          <cell r="E1115">
            <v>9.7000000000000003E-3</v>
          </cell>
          <cell r="F1115">
            <v>11308.64</v>
          </cell>
          <cell r="G1115">
            <v>0</v>
          </cell>
        </row>
        <row r="1116">
          <cell r="A1116" t="str">
            <v>Xipex concentrado -Gris</v>
          </cell>
          <cell r="B1116" t="str">
            <v>Kg</v>
          </cell>
          <cell r="C1116">
            <v>1</v>
          </cell>
          <cell r="D1116">
            <v>10000</v>
          </cell>
          <cell r="E1116">
            <v>9.7000000000000003E-3</v>
          </cell>
          <cell r="F1116">
            <v>10097</v>
          </cell>
          <cell r="G1116">
            <v>0</v>
          </cell>
        </row>
        <row r="1117">
          <cell r="A1117" t="str">
            <v>Yee sencilla PVC-S 2"</v>
          </cell>
          <cell r="B1117" t="str">
            <v>Un</v>
          </cell>
          <cell r="C1117">
            <v>0</v>
          </cell>
          <cell r="D1117">
            <v>2500</v>
          </cell>
          <cell r="E1117">
            <v>9.7000000000000003E-3</v>
          </cell>
          <cell r="F1117">
            <v>2524.25</v>
          </cell>
          <cell r="G1117">
            <v>0</v>
          </cell>
        </row>
        <row r="1118">
          <cell r="A1118" t="str">
            <v>Yee sencilla PVC-S 3"</v>
          </cell>
          <cell r="B1118" t="str">
            <v>Un</v>
          </cell>
          <cell r="C1118">
            <v>0</v>
          </cell>
          <cell r="D1118">
            <v>4900</v>
          </cell>
          <cell r="E1118">
            <v>9.7000000000000003E-3</v>
          </cell>
          <cell r="F1118">
            <v>4947.53</v>
          </cell>
          <cell r="G1118">
            <v>0</v>
          </cell>
        </row>
        <row r="1119">
          <cell r="A1119" t="str">
            <v>Yee sencilla PVC-S 4"</v>
          </cell>
          <cell r="B1119" t="str">
            <v>Un</v>
          </cell>
          <cell r="C1119">
            <v>1</v>
          </cell>
          <cell r="D1119">
            <v>8900</v>
          </cell>
          <cell r="E1119">
            <v>9.7000000000000003E-3</v>
          </cell>
          <cell r="F1119">
            <v>8986.33</v>
          </cell>
          <cell r="G1119">
            <v>0</v>
          </cell>
        </row>
        <row r="1120">
          <cell r="A1120" t="str">
            <v>ZUncho metálico 3/8"</v>
          </cell>
          <cell r="B1120" t="str">
            <v>m</v>
          </cell>
          <cell r="C1120">
            <v>1</v>
          </cell>
          <cell r="D1120">
            <v>4180</v>
          </cell>
          <cell r="E1120">
            <v>9.7000000000000003E-3</v>
          </cell>
          <cell r="F1120">
            <v>4220.55</v>
          </cell>
          <cell r="G1120">
            <v>0</v>
          </cell>
        </row>
        <row r="1121">
          <cell r="A1121">
            <v>0</v>
          </cell>
          <cell r="B1121">
            <v>0</v>
          </cell>
          <cell r="C1121">
            <v>0</v>
          </cell>
          <cell r="D1121">
            <v>0</v>
          </cell>
          <cell r="E1121">
            <v>9.7000000000000003E-3</v>
          </cell>
          <cell r="F1121">
            <v>0</v>
          </cell>
          <cell r="G1121">
            <v>0</v>
          </cell>
        </row>
        <row r="1122">
          <cell r="A1122" t="str">
            <v>HIDROSELLO NOVAFORT 110MM</v>
          </cell>
          <cell r="B1122" t="str">
            <v>UN</v>
          </cell>
          <cell r="C1122">
            <v>0</v>
          </cell>
          <cell r="D1122">
            <v>1803</v>
          </cell>
          <cell r="E1122">
            <v>9.7000000000000003E-3</v>
          </cell>
          <cell r="F1122">
            <v>1820.49</v>
          </cell>
          <cell r="G1122">
            <v>0</v>
          </cell>
        </row>
        <row r="1123">
          <cell r="A1123" t="str">
            <v>HIDROSELLO NOVAFORT 160MM</v>
          </cell>
          <cell r="B1123" t="str">
            <v>UN</v>
          </cell>
          <cell r="C1123">
            <v>0</v>
          </cell>
          <cell r="D1123">
            <v>2397</v>
          </cell>
          <cell r="E1123">
            <v>9.7000000000000003E-3</v>
          </cell>
          <cell r="F1123">
            <v>2420.25</v>
          </cell>
          <cell r="G1123">
            <v>0</v>
          </cell>
        </row>
        <row r="1124">
          <cell r="A1124" t="str">
            <v>HIDROSELLO NOVAFORT 200MM</v>
          </cell>
          <cell r="B1124" t="str">
            <v>UN</v>
          </cell>
          <cell r="C1124">
            <v>0</v>
          </cell>
          <cell r="D1124">
            <v>4550</v>
          </cell>
          <cell r="E1124">
            <v>9.7000000000000003E-3</v>
          </cell>
          <cell r="F1124">
            <v>4594.1400000000003</v>
          </cell>
          <cell r="G1124">
            <v>0</v>
          </cell>
        </row>
        <row r="1125">
          <cell r="A1125" t="str">
            <v>ACONDICION SUPERF NOVAFORT</v>
          </cell>
          <cell r="B1125" t="str">
            <v>GLN</v>
          </cell>
          <cell r="C1125">
            <v>0</v>
          </cell>
          <cell r="D1125">
            <v>70799</v>
          </cell>
          <cell r="E1125">
            <v>9.7000000000000003E-3</v>
          </cell>
          <cell r="F1125">
            <v>71485.75</v>
          </cell>
          <cell r="G1125">
            <v>0</v>
          </cell>
        </row>
        <row r="1126">
          <cell r="A1126" t="str">
            <v>ADHESIVO NOVAFORT</v>
          </cell>
          <cell r="B1126" t="str">
            <v>GLN</v>
          </cell>
          <cell r="C1126">
            <v>0</v>
          </cell>
          <cell r="D1126">
            <v>40000</v>
          </cell>
          <cell r="E1126">
            <v>9.7000000000000003E-3</v>
          </cell>
          <cell r="F1126">
            <v>40388</v>
          </cell>
          <cell r="G1126">
            <v>0</v>
          </cell>
        </row>
        <row r="1127">
          <cell r="A1127">
            <v>0</v>
          </cell>
          <cell r="B1127">
            <v>0</v>
          </cell>
          <cell r="C1127">
            <v>0</v>
          </cell>
          <cell r="D1127">
            <v>0</v>
          </cell>
          <cell r="E1127">
            <v>9.7000000000000003E-3</v>
          </cell>
          <cell r="F1127">
            <v>0</v>
          </cell>
          <cell r="G1127">
            <v>0</v>
          </cell>
        </row>
        <row r="1128">
          <cell r="A1128">
            <v>0</v>
          </cell>
          <cell r="B1128">
            <v>0</v>
          </cell>
          <cell r="C1128">
            <v>0</v>
          </cell>
          <cell r="D1128">
            <v>0</v>
          </cell>
          <cell r="E1128">
            <v>9.7000000000000003E-3</v>
          </cell>
          <cell r="F1128">
            <v>0</v>
          </cell>
          <cell r="G1128">
            <v>0</v>
          </cell>
        </row>
        <row r="1129">
          <cell r="A1129">
            <v>0</v>
          </cell>
          <cell r="B1129">
            <v>0</v>
          </cell>
          <cell r="C1129">
            <v>0</v>
          </cell>
          <cell r="D1129">
            <v>0</v>
          </cell>
          <cell r="E1129">
            <v>9.7000000000000003E-3</v>
          </cell>
          <cell r="F1129">
            <v>0</v>
          </cell>
          <cell r="G1129">
            <v>0</v>
          </cell>
        </row>
        <row r="1130">
          <cell r="A1130">
            <v>0</v>
          </cell>
          <cell r="B1130">
            <v>0</v>
          </cell>
          <cell r="C1130">
            <v>0</v>
          </cell>
          <cell r="D1130">
            <v>0</v>
          </cell>
          <cell r="E1130">
            <v>9.7000000000000003E-3</v>
          </cell>
          <cell r="F1130">
            <v>0</v>
          </cell>
          <cell r="G1130">
            <v>0</v>
          </cell>
        </row>
        <row r="1131">
          <cell r="A1131">
            <v>0</v>
          </cell>
          <cell r="B1131">
            <v>0</v>
          </cell>
          <cell r="C1131">
            <v>0</v>
          </cell>
          <cell r="D1131">
            <v>0</v>
          </cell>
          <cell r="E1131">
            <v>9.7000000000000003E-3</v>
          </cell>
          <cell r="F1131">
            <v>0</v>
          </cell>
          <cell r="G1131">
            <v>0</v>
          </cell>
        </row>
        <row r="1132">
          <cell r="A1132">
            <v>0</v>
          </cell>
          <cell r="B1132" t="str">
            <v>ML</v>
          </cell>
          <cell r="C1132">
            <v>0</v>
          </cell>
          <cell r="D1132">
            <v>0</v>
          </cell>
          <cell r="E1132">
            <v>9.7000000000000003E-3</v>
          </cell>
          <cell r="F1132">
            <v>0</v>
          </cell>
          <cell r="G1132">
            <v>0</v>
          </cell>
        </row>
        <row r="1133">
          <cell r="A1133">
            <v>0</v>
          </cell>
          <cell r="B1133" t="str">
            <v>UN</v>
          </cell>
          <cell r="C1133">
            <v>0</v>
          </cell>
          <cell r="D1133">
            <v>0</v>
          </cell>
          <cell r="E1133">
            <v>9.7000000000000003E-3</v>
          </cell>
          <cell r="F1133">
            <v>0</v>
          </cell>
          <cell r="G1133">
            <v>0</v>
          </cell>
        </row>
        <row r="1134">
          <cell r="A1134">
            <v>0</v>
          </cell>
          <cell r="B1134">
            <v>0</v>
          </cell>
          <cell r="C1134">
            <v>0</v>
          </cell>
          <cell r="D1134">
            <v>0</v>
          </cell>
          <cell r="E1134">
            <v>9.7000000000000003E-3</v>
          </cell>
          <cell r="F1134">
            <v>0</v>
          </cell>
          <cell r="G1134">
            <v>0</v>
          </cell>
        </row>
        <row r="1135">
          <cell r="A1135">
            <v>0</v>
          </cell>
          <cell r="B1135">
            <v>0</v>
          </cell>
          <cell r="C1135">
            <v>0</v>
          </cell>
          <cell r="D1135">
            <v>0</v>
          </cell>
          <cell r="E1135">
            <v>9.7000000000000003E-3</v>
          </cell>
          <cell r="F1135">
            <v>0</v>
          </cell>
          <cell r="G1135">
            <v>0</v>
          </cell>
        </row>
        <row r="1136">
          <cell r="A1136">
            <v>0</v>
          </cell>
          <cell r="B1136">
            <v>0</v>
          </cell>
          <cell r="C1136">
            <v>0</v>
          </cell>
          <cell r="D1136">
            <v>0</v>
          </cell>
          <cell r="E1136">
            <v>9.7000000000000003E-3</v>
          </cell>
          <cell r="F1136">
            <v>0</v>
          </cell>
          <cell r="G1136">
            <v>0</v>
          </cell>
        </row>
        <row r="1137">
          <cell r="A1137">
            <v>0</v>
          </cell>
          <cell r="B1137">
            <v>0</v>
          </cell>
          <cell r="C1137">
            <v>0</v>
          </cell>
          <cell r="D1137">
            <v>0</v>
          </cell>
          <cell r="E1137">
            <v>9.7000000000000003E-3</v>
          </cell>
          <cell r="F1137">
            <v>0</v>
          </cell>
          <cell r="G1137">
            <v>0</v>
          </cell>
        </row>
        <row r="1138">
          <cell r="A1138">
            <v>0</v>
          </cell>
          <cell r="B1138">
            <v>0</v>
          </cell>
          <cell r="C1138">
            <v>0</v>
          </cell>
          <cell r="D1138">
            <v>0</v>
          </cell>
          <cell r="E1138">
            <v>9.7000000000000003E-3</v>
          </cell>
          <cell r="F1138">
            <v>0</v>
          </cell>
          <cell r="G1138">
            <v>0</v>
          </cell>
        </row>
        <row r="1139">
          <cell r="A1139">
            <v>0</v>
          </cell>
          <cell r="B1139">
            <v>0</v>
          </cell>
          <cell r="C1139">
            <v>0</v>
          </cell>
          <cell r="D1139">
            <v>0</v>
          </cell>
          <cell r="E1139">
            <v>9.7000000000000003E-3</v>
          </cell>
          <cell r="F1139">
            <v>0</v>
          </cell>
          <cell r="G1139">
            <v>0</v>
          </cell>
        </row>
        <row r="1140">
          <cell r="A1140">
            <v>0</v>
          </cell>
          <cell r="B1140">
            <v>0</v>
          </cell>
          <cell r="C1140">
            <v>0</v>
          </cell>
          <cell r="D1140">
            <v>0</v>
          </cell>
          <cell r="E1140">
            <v>9.7000000000000003E-3</v>
          </cell>
          <cell r="F1140">
            <v>0</v>
          </cell>
          <cell r="G1140">
            <v>0</v>
          </cell>
        </row>
        <row r="1141">
          <cell r="A1141">
            <v>0</v>
          </cell>
          <cell r="B1141">
            <v>0</v>
          </cell>
          <cell r="C1141">
            <v>0</v>
          </cell>
          <cell r="D1141">
            <v>0</v>
          </cell>
          <cell r="E1141">
            <v>9.7000000000000003E-3</v>
          </cell>
          <cell r="F1141">
            <v>0</v>
          </cell>
          <cell r="G1141">
            <v>0</v>
          </cell>
        </row>
        <row r="1142">
          <cell r="A1142">
            <v>0</v>
          </cell>
          <cell r="B1142">
            <v>0</v>
          </cell>
          <cell r="C1142">
            <v>0</v>
          </cell>
          <cell r="D1142">
            <v>0</v>
          </cell>
          <cell r="E1142">
            <v>9.7000000000000003E-3</v>
          </cell>
          <cell r="F1142">
            <v>0</v>
          </cell>
          <cell r="G1142">
            <v>0</v>
          </cell>
        </row>
        <row r="1143">
          <cell r="A1143">
            <v>0</v>
          </cell>
          <cell r="B1143">
            <v>0</v>
          </cell>
          <cell r="C1143">
            <v>0</v>
          </cell>
          <cell r="D1143">
            <v>0</v>
          </cell>
          <cell r="E1143">
            <v>9.7000000000000003E-3</v>
          </cell>
          <cell r="F1143">
            <v>0</v>
          </cell>
          <cell r="G1143">
            <v>0</v>
          </cell>
        </row>
        <row r="1144">
          <cell r="A1144">
            <v>0</v>
          </cell>
          <cell r="B1144">
            <v>0</v>
          </cell>
          <cell r="C1144">
            <v>0</v>
          </cell>
          <cell r="D1144">
            <v>0</v>
          </cell>
          <cell r="E1144">
            <v>9.7000000000000003E-3</v>
          </cell>
          <cell r="F1144">
            <v>0</v>
          </cell>
          <cell r="G1144">
            <v>0</v>
          </cell>
        </row>
        <row r="1145">
          <cell r="A1145">
            <v>0</v>
          </cell>
          <cell r="B1145">
            <v>0</v>
          </cell>
          <cell r="C1145">
            <v>0</v>
          </cell>
          <cell r="D1145">
            <v>0</v>
          </cell>
          <cell r="E1145">
            <v>9.7000000000000003E-3</v>
          </cell>
          <cell r="F1145">
            <v>0</v>
          </cell>
          <cell r="G1145">
            <v>0</v>
          </cell>
        </row>
        <row r="1146">
          <cell r="A1146">
            <v>0</v>
          </cell>
          <cell r="B1146">
            <v>0</v>
          </cell>
          <cell r="C1146">
            <v>0</v>
          </cell>
          <cell r="D1146">
            <v>0</v>
          </cell>
          <cell r="E1146">
            <v>9.7000000000000003E-3</v>
          </cell>
          <cell r="F1146">
            <v>0</v>
          </cell>
          <cell r="G1146">
            <v>0</v>
          </cell>
        </row>
        <row r="1147">
          <cell r="A1147">
            <v>0</v>
          </cell>
          <cell r="B1147">
            <v>0</v>
          </cell>
          <cell r="C1147">
            <v>0</v>
          </cell>
          <cell r="D1147">
            <v>0</v>
          </cell>
          <cell r="E1147">
            <v>9.7000000000000003E-3</v>
          </cell>
          <cell r="F1147">
            <v>0</v>
          </cell>
          <cell r="G1147">
            <v>0</v>
          </cell>
        </row>
        <row r="1148">
          <cell r="A1148">
            <v>0</v>
          </cell>
          <cell r="B1148">
            <v>0</v>
          </cell>
          <cell r="C1148">
            <v>0</v>
          </cell>
          <cell r="D1148">
            <v>0</v>
          </cell>
          <cell r="E1148">
            <v>9.7000000000000003E-3</v>
          </cell>
          <cell r="F1148">
            <v>0</v>
          </cell>
          <cell r="G1148">
            <v>0</v>
          </cell>
        </row>
        <row r="1149">
          <cell r="A1149">
            <v>0</v>
          </cell>
          <cell r="B1149">
            <v>0</v>
          </cell>
          <cell r="C1149">
            <v>0</v>
          </cell>
          <cell r="D1149">
            <v>0</v>
          </cell>
          <cell r="E1149">
            <v>9.7000000000000003E-3</v>
          </cell>
          <cell r="F1149">
            <v>0</v>
          </cell>
          <cell r="G1149">
            <v>0</v>
          </cell>
        </row>
        <row r="1150">
          <cell r="A1150">
            <v>0</v>
          </cell>
          <cell r="B1150">
            <v>0</v>
          </cell>
          <cell r="C1150">
            <v>0</v>
          </cell>
          <cell r="D1150">
            <v>0</v>
          </cell>
          <cell r="E1150">
            <v>9.7000000000000003E-3</v>
          </cell>
          <cell r="F1150">
            <v>0</v>
          </cell>
          <cell r="G1150">
            <v>0</v>
          </cell>
        </row>
        <row r="1151">
          <cell r="A1151">
            <v>0</v>
          </cell>
          <cell r="B1151">
            <v>0</v>
          </cell>
          <cell r="C1151">
            <v>0</v>
          </cell>
          <cell r="D1151">
            <v>0</v>
          </cell>
          <cell r="E1151">
            <v>9.7000000000000003E-3</v>
          </cell>
          <cell r="F1151">
            <v>0</v>
          </cell>
          <cell r="G1151">
            <v>0</v>
          </cell>
        </row>
        <row r="1152">
          <cell r="A1152">
            <v>0</v>
          </cell>
          <cell r="B1152">
            <v>0</v>
          </cell>
          <cell r="C1152">
            <v>0</v>
          </cell>
          <cell r="D1152">
            <v>0</v>
          </cell>
          <cell r="E1152">
            <v>9.7000000000000003E-3</v>
          </cell>
          <cell r="F1152">
            <v>0</v>
          </cell>
          <cell r="G1152">
            <v>0</v>
          </cell>
        </row>
        <row r="1153">
          <cell r="A1153">
            <v>0</v>
          </cell>
          <cell r="B1153">
            <v>0</v>
          </cell>
          <cell r="C1153">
            <v>0</v>
          </cell>
          <cell r="D1153">
            <v>0</v>
          </cell>
          <cell r="E1153">
            <v>9.7000000000000003E-3</v>
          </cell>
          <cell r="F1153">
            <v>0</v>
          </cell>
          <cell r="G1153">
            <v>0</v>
          </cell>
        </row>
        <row r="1154">
          <cell r="A1154">
            <v>0</v>
          </cell>
          <cell r="B1154">
            <v>0</v>
          </cell>
          <cell r="C1154">
            <v>0</v>
          </cell>
          <cell r="D1154">
            <v>0</v>
          </cell>
          <cell r="E1154">
            <v>9.7000000000000003E-3</v>
          </cell>
          <cell r="F1154">
            <v>0</v>
          </cell>
          <cell r="G1154">
            <v>0</v>
          </cell>
        </row>
        <row r="1155">
          <cell r="A1155">
            <v>0</v>
          </cell>
          <cell r="B1155">
            <v>0</v>
          </cell>
          <cell r="C1155">
            <v>0</v>
          </cell>
          <cell r="D1155">
            <v>0</v>
          </cell>
          <cell r="E1155">
            <v>9.7000000000000003E-3</v>
          </cell>
          <cell r="F1155">
            <v>0</v>
          </cell>
          <cell r="G1155">
            <v>0</v>
          </cell>
        </row>
        <row r="1156">
          <cell r="A1156">
            <v>0</v>
          </cell>
          <cell r="B1156">
            <v>0</v>
          </cell>
          <cell r="C1156">
            <v>0</v>
          </cell>
          <cell r="D1156">
            <v>0</v>
          </cell>
          <cell r="E1156">
            <v>9.7000000000000003E-3</v>
          </cell>
          <cell r="F1156">
            <v>0</v>
          </cell>
          <cell r="G1156">
            <v>0</v>
          </cell>
        </row>
        <row r="1157">
          <cell r="A1157">
            <v>0</v>
          </cell>
          <cell r="B1157">
            <v>0</v>
          </cell>
          <cell r="C1157">
            <v>0</v>
          </cell>
          <cell r="D1157">
            <v>0</v>
          </cell>
          <cell r="E1157">
            <v>9.7000000000000003E-3</v>
          </cell>
          <cell r="F1157">
            <v>0</v>
          </cell>
          <cell r="G1157">
            <v>0</v>
          </cell>
        </row>
        <row r="1158">
          <cell r="A1158">
            <v>0</v>
          </cell>
          <cell r="B1158">
            <v>0</v>
          </cell>
          <cell r="C1158">
            <v>0</v>
          </cell>
          <cell r="D1158">
            <v>0</v>
          </cell>
          <cell r="E1158">
            <v>9.7000000000000003E-3</v>
          </cell>
          <cell r="F1158">
            <v>0</v>
          </cell>
          <cell r="G1158">
            <v>0</v>
          </cell>
        </row>
        <row r="1159">
          <cell r="A1159">
            <v>0</v>
          </cell>
          <cell r="B1159">
            <v>0</v>
          </cell>
          <cell r="C1159">
            <v>0</v>
          </cell>
          <cell r="D1159">
            <v>0</v>
          </cell>
          <cell r="E1159">
            <v>9.7000000000000003E-3</v>
          </cell>
          <cell r="F1159">
            <v>0</v>
          </cell>
          <cell r="G1159">
            <v>0</v>
          </cell>
        </row>
        <row r="1160">
          <cell r="A1160">
            <v>0</v>
          </cell>
          <cell r="B1160">
            <v>0</v>
          </cell>
          <cell r="C1160">
            <v>0</v>
          </cell>
          <cell r="D1160">
            <v>0</v>
          </cell>
          <cell r="E1160">
            <v>9.7000000000000003E-3</v>
          </cell>
          <cell r="F1160">
            <v>0</v>
          </cell>
          <cell r="G1160">
            <v>0</v>
          </cell>
        </row>
        <row r="1161">
          <cell r="A1161">
            <v>0</v>
          </cell>
          <cell r="B1161">
            <v>0</v>
          </cell>
          <cell r="C1161">
            <v>0</v>
          </cell>
          <cell r="D1161">
            <v>0</v>
          </cell>
          <cell r="E1161">
            <v>9.7000000000000003E-3</v>
          </cell>
          <cell r="F1161">
            <v>0</v>
          </cell>
          <cell r="G1161">
            <v>0</v>
          </cell>
        </row>
        <row r="1162">
          <cell r="A1162">
            <v>0</v>
          </cell>
          <cell r="B1162">
            <v>0</v>
          </cell>
          <cell r="C1162">
            <v>0</v>
          </cell>
          <cell r="D1162">
            <v>0</v>
          </cell>
          <cell r="E1162">
            <v>9.7000000000000003E-3</v>
          </cell>
          <cell r="F1162">
            <v>0</v>
          </cell>
          <cell r="G1162">
            <v>0</v>
          </cell>
        </row>
        <row r="1163">
          <cell r="A1163">
            <v>0</v>
          </cell>
          <cell r="B1163">
            <v>0</v>
          </cell>
          <cell r="C1163">
            <v>0</v>
          </cell>
          <cell r="D1163">
            <v>0</v>
          </cell>
          <cell r="E1163">
            <v>9.7000000000000003E-3</v>
          </cell>
          <cell r="F1163">
            <v>0</v>
          </cell>
          <cell r="G1163">
            <v>0</v>
          </cell>
        </row>
        <row r="1164">
          <cell r="A1164">
            <v>0</v>
          </cell>
          <cell r="B1164">
            <v>0</v>
          </cell>
          <cell r="C1164">
            <v>0</v>
          </cell>
          <cell r="D1164">
            <v>0</v>
          </cell>
          <cell r="E1164">
            <v>9.7000000000000003E-3</v>
          </cell>
          <cell r="F1164">
            <v>0</v>
          </cell>
          <cell r="G1164">
            <v>0</v>
          </cell>
        </row>
        <row r="1165">
          <cell r="A1165">
            <v>0</v>
          </cell>
          <cell r="B1165">
            <v>0</v>
          </cell>
          <cell r="C1165">
            <v>0</v>
          </cell>
          <cell r="D1165">
            <v>0</v>
          </cell>
          <cell r="E1165">
            <v>9.7000000000000003E-3</v>
          </cell>
          <cell r="F1165">
            <v>0</v>
          </cell>
          <cell r="G1165">
            <v>0</v>
          </cell>
        </row>
        <row r="1166">
          <cell r="A1166">
            <v>0</v>
          </cell>
          <cell r="B1166">
            <v>0</v>
          </cell>
          <cell r="C1166">
            <v>0</v>
          </cell>
          <cell r="D1166">
            <v>0</v>
          </cell>
          <cell r="E1166">
            <v>9.7000000000000003E-3</v>
          </cell>
          <cell r="F1166">
            <v>0</v>
          </cell>
          <cell r="G1166">
            <v>0</v>
          </cell>
        </row>
        <row r="1167">
          <cell r="A1167">
            <v>0</v>
          </cell>
          <cell r="B1167">
            <v>0</v>
          </cell>
          <cell r="C1167">
            <v>0</v>
          </cell>
          <cell r="D1167">
            <v>0</v>
          </cell>
          <cell r="E1167">
            <v>9.7000000000000003E-3</v>
          </cell>
          <cell r="F1167">
            <v>0</v>
          </cell>
          <cell r="G1167">
            <v>0</v>
          </cell>
        </row>
        <row r="1168">
          <cell r="A1168">
            <v>0</v>
          </cell>
          <cell r="B1168">
            <v>0</v>
          </cell>
          <cell r="C1168">
            <v>0</v>
          </cell>
          <cell r="D1168">
            <v>0</v>
          </cell>
          <cell r="E1168">
            <v>9.7000000000000003E-3</v>
          </cell>
          <cell r="F1168">
            <v>0</v>
          </cell>
          <cell r="G1168">
            <v>0</v>
          </cell>
        </row>
        <row r="1169">
          <cell r="A1169">
            <v>0</v>
          </cell>
          <cell r="B1169">
            <v>0</v>
          </cell>
          <cell r="C1169">
            <v>0</v>
          </cell>
          <cell r="D1169">
            <v>0</v>
          </cell>
          <cell r="E1169">
            <v>9.7000000000000003E-3</v>
          </cell>
          <cell r="F1169">
            <v>0</v>
          </cell>
          <cell r="G1169">
            <v>0</v>
          </cell>
        </row>
        <row r="1170">
          <cell r="A1170">
            <v>0</v>
          </cell>
          <cell r="B1170">
            <v>0</v>
          </cell>
          <cell r="C1170">
            <v>0</v>
          </cell>
          <cell r="D1170">
            <v>0</v>
          </cell>
          <cell r="E1170">
            <v>9.7000000000000003E-3</v>
          </cell>
          <cell r="F1170">
            <v>0</v>
          </cell>
          <cell r="G1170">
            <v>0</v>
          </cell>
        </row>
        <row r="1171">
          <cell r="A1171">
            <v>0</v>
          </cell>
          <cell r="B1171">
            <v>0</v>
          </cell>
          <cell r="C1171">
            <v>0</v>
          </cell>
          <cell r="D1171">
            <v>0</v>
          </cell>
          <cell r="E1171">
            <v>9.7000000000000003E-3</v>
          </cell>
          <cell r="F1171">
            <v>0</v>
          </cell>
          <cell r="G1171">
            <v>0</v>
          </cell>
        </row>
        <row r="1172">
          <cell r="A1172">
            <v>0</v>
          </cell>
          <cell r="B1172">
            <v>0</v>
          </cell>
          <cell r="C1172">
            <v>0</v>
          </cell>
          <cell r="D1172">
            <v>0</v>
          </cell>
          <cell r="E1172">
            <v>9.7000000000000003E-3</v>
          </cell>
          <cell r="F1172">
            <v>0</v>
          </cell>
          <cell r="G1172">
            <v>0</v>
          </cell>
        </row>
        <row r="1173">
          <cell r="A1173">
            <v>0</v>
          </cell>
          <cell r="B1173">
            <v>0</v>
          </cell>
          <cell r="C1173">
            <v>0</v>
          </cell>
          <cell r="D1173">
            <v>0</v>
          </cell>
          <cell r="E1173">
            <v>9.7000000000000003E-3</v>
          </cell>
          <cell r="F1173">
            <v>0</v>
          </cell>
          <cell r="G1173">
            <v>0</v>
          </cell>
        </row>
        <row r="1174">
          <cell r="A1174">
            <v>0</v>
          </cell>
          <cell r="B1174">
            <v>0</v>
          </cell>
          <cell r="C1174">
            <v>0</v>
          </cell>
          <cell r="D1174">
            <v>0</v>
          </cell>
          <cell r="E1174">
            <v>9.7000000000000003E-3</v>
          </cell>
          <cell r="F1174">
            <v>0</v>
          </cell>
          <cell r="G1174">
            <v>0</v>
          </cell>
        </row>
        <row r="1175">
          <cell r="A1175">
            <v>0</v>
          </cell>
          <cell r="B1175">
            <v>0</v>
          </cell>
          <cell r="C1175">
            <v>0</v>
          </cell>
          <cell r="D1175">
            <v>0</v>
          </cell>
          <cell r="E1175">
            <v>9.7000000000000003E-3</v>
          </cell>
          <cell r="F1175">
            <v>0</v>
          </cell>
          <cell r="G1175">
            <v>0</v>
          </cell>
        </row>
        <row r="1176">
          <cell r="A1176">
            <v>0</v>
          </cell>
          <cell r="B1176">
            <v>0</v>
          </cell>
          <cell r="C1176">
            <v>0</v>
          </cell>
          <cell r="D1176">
            <v>0</v>
          </cell>
          <cell r="E1176">
            <v>9.7000000000000003E-3</v>
          </cell>
          <cell r="F1176">
            <v>0</v>
          </cell>
          <cell r="G1176">
            <v>0</v>
          </cell>
        </row>
        <row r="1177">
          <cell r="A1177">
            <v>0</v>
          </cell>
          <cell r="B1177">
            <v>0</v>
          </cell>
          <cell r="C1177">
            <v>0</v>
          </cell>
          <cell r="D1177">
            <v>0</v>
          </cell>
          <cell r="E1177">
            <v>9.7000000000000003E-3</v>
          </cell>
          <cell r="F1177">
            <v>0</v>
          </cell>
          <cell r="G1177">
            <v>0</v>
          </cell>
        </row>
        <row r="1178">
          <cell r="A1178">
            <v>0</v>
          </cell>
          <cell r="B1178">
            <v>0</v>
          </cell>
          <cell r="C1178">
            <v>0</v>
          </cell>
          <cell r="D1178">
            <v>0</v>
          </cell>
          <cell r="E1178">
            <v>9.7000000000000003E-3</v>
          </cell>
          <cell r="F1178">
            <v>0</v>
          </cell>
          <cell r="G1178">
            <v>0</v>
          </cell>
        </row>
        <row r="1179">
          <cell r="A1179">
            <v>0</v>
          </cell>
          <cell r="B1179">
            <v>0</v>
          </cell>
          <cell r="C1179">
            <v>0</v>
          </cell>
          <cell r="D1179">
            <v>0</v>
          </cell>
          <cell r="E1179">
            <v>9.7000000000000003E-3</v>
          </cell>
          <cell r="F1179">
            <v>0</v>
          </cell>
          <cell r="G1179">
            <v>0</v>
          </cell>
        </row>
        <row r="1180">
          <cell r="A1180">
            <v>0</v>
          </cell>
          <cell r="B1180">
            <v>0</v>
          </cell>
          <cell r="C1180">
            <v>0</v>
          </cell>
          <cell r="D1180">
            <v>0</v>
          </cell>
          <cell r="E1180">
            <v>9.7000000000000003E-3</v>
          </cell>
          <cell r="F1180">
            <v>0</v>
          </cell>
          <cell r="G1180">
            <v>0</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DE ENTRADA"/>
      <sheetName val="RESUMEN"/>
      <sheetName val="APU"/>
      <sheetName val="UNITARIOS BASICOS "/>
      <sheetName val="HERRAMIENTAS Y EQUIPOS"/>
      <sheetName val="LISTA DE MATERIALES"/>
      <sheetName val="BD COTIZACIONES TELEFONICAS (2"/>
      <sheetName val="TRANSPORTE"/>
      <sheetName val="Salarios"/>
      <sheetName val="Cuadrillas"/>
      <sheetName val="BD MATERIALES"/>
      <sheetName val="Hoja1"/>
    </sheetNames>
    <sheetDataSet>
      <sheetData sheetId="0"/>
      <sheetData sheetId="1"/>
      <sheetData sheetId="2"/>
      <sheetData sheetId="3"/>
      <sheetData sheetId="4">
        <row r="2">
          <cell r="C2" t="str">
            <v>DESCRIPCION</v>
          </cell>
        </row>
      </sheetData>
      <sheetData sheetId="5">
        <row r="3">
          <cell r="A3">
            <v>0</v>
          </cell>
        </row>
        <row r="4">
          <cell r="A4" t="str">
            <v>Acero de refuerzo 60000</v>
          </cell>
        </row>
        <row r="5">
          <cell r="A5" t="str">
            <v xml:space="preserve">Aditivo Desmoldante </v>
          </cell>
        </row>
        <row r="6">
          <cell r="A6" t="str">
            <v>Agua</v>
          </cell>
        </row>
        <row r="7">
          <cell r="A7" t="str">
            <v>Agua de carrotanque</v>
          </cell>
        </row>
        <row r="8">
          <cell r="A8" t="str">
            <v>Alambre Galv cal 20</v>
          </cell>
        </row>
        <row r="9">
          <cell r="A9" t="str">
            <v>Alambre Negro No 18</v>
          </cell>
        </row>
        <row r="10">
          <cell r="A10" t="str">
            <v>ALAMBRE TW  12</v>
          </cell>
        </row>
        <row r="11">
          <cell r="A11" t="str">
            <v>ALAMBRE TW  8</v>
          </cell>
        </row>
        <row r="12">
          <cell r="A12" t="str">
            <v>Anclajes, Soldadura, Elementos de fijación</v>
          </cell>
        </row>
        <row r="13">
          <cell r="A13" t="str">
            <v>Angulo de 1 ½  x 1/8 x 6mts</v>
          </cell>
        </row>
        <row r="14">
          <cell r="A14" t="str">
            <v>Angulo de 1 x 1/8 x 6mts</v>
          </cell>
        </row>
        <row r="15">
          <cell r="A15" t="str">
            <v xml:space="preserve">Antisol Blanco  </v>
          </cell>
        </row>
        <row r="16">
          <cell r="A16" t="str">
            <v>Antisol Blanco de Sika</v>
          </cell>
        </row>
        <row r="17">
          <cell r="A17" t="str">
            <v xml:space="preserve">Antisol Rojo  </v>
          </cell>
        </row>
        <row r="18">
          <cell r="A18" t="str">
            <v>Arena  sierra vieja</v>
          </cell>
        </row>
        <row r="19">
          <cell r="A19" t="str">
            <v>Arena Amarilla</v>
          </cell>
        </row>
        <row r="20">
          <cell r="A20" t="str">
            <v>Arena de peña</v>
          </cell>
        </row>
        <row r="21">
          <cell r="A21" t="str">
            <v>Arena de rio</v>
          </cell>
        </row>
        <row r="22">
          <cell r="A22" t="str">
            <v xml:space="preserve">Arena lavada </v>
          </cell>
        </row>
        <row r="23">
          <cell r="A23" t="str">
            <v>Barra Granito pulido Negro absoluto a=  0.50 m e= 0.02 m (incluye pedestales)</v>
          </cell>
        </row>
        <row r="24">
          <cell r="A24" t="str">
            <v>Barras de apoyo  en acero inoxidable para discapacitados de 18"</v>
          </cell>
        </row>
        <row r="25">
          <cell r="A25" t="str">
            <v>Barras de apoyo  en acero inoxidable para discapacitados de 30"</v>
          </cell>
        </row>
        <row r="26">
          <cell r="A26" t="str">
            <v>Bentonita (50kg)</v>
          </cell>
        </row>
        <row r="27">
          <cell r="A27" t="str">
            <v>Bisagra acero de 3"</v>
          </cell>
        </row>
        <row r="28">
          <cell r="A28" t="str">
            <v>Bisagra de parche</v>
          </cell>
        </row>
        <row r="29">
          <cell r="A29" t="str">
            <v>Bisagra en acero inoxidable 3"*1.5</v>
          </cell>
        </row>
        <row r="30">
          <cell r="A30" t="str">
            <v>Bisagras 3"x3" hierro bronceado</v>
          </cell>
        </row>
        <row r="31">
          <cell r="A31" t="str">
            <v>Bisagras Gato Vaiven 90⁰</v>
          </cell>
        </row>
        <row r="32">
          <cell r="A32" t="str">
            <v>Bloque cemento 10x20x40</v>
          </cell>
        </row>
        <row r="33">
          <cell r="A33" t="str">
            <v>Bloque cemento 20x20x40</v>
          </cell>
        </row>
        <row r="34">
          <cell r="A34" t="str">
            <v>Bloque estructural  12x29x10</v>
          </cell>
        </row>
        <row r="35">
          <cell r="A35" t="str">
            <v>Bloque de arcilla (30*20*9)</v>
          </cell>
        </row>
        <row r="36">
          <cell r="A36" t="str">
            <v>Bloque de arcilla No 3  (40*20*9)</v>
          </cell>
        </row>
        <row r="37">
          <cell r="A37" t="str">
            <v>Bloque de Entrepiso  (80*25*20)</v>
          </cell>
        </row>
        <row r="38">
          <cell r="A38" t="str">
            <v>Bloque No 5 (30*20*12)</v>
          </cell>
        </row>
        <row r="39">
          <cell r="A39" t="str">
            <v>Bloque No 5 Tradicional  (33*23*11,5)</v>
          </cell>
        </row>
        <row r="40">
          <cell r="A40" t="str">
            <v>Bloque No 6 (40*20*9)</v>
          </cell>
        </row>
        <row r="41">
          <cell r="A41" t="str">
            <v>Boloque No 4 (30*20*9)</v>
          </cell>
        </row>
        <row r="42">
          <cell r="A42" t="str">
            <v xml:space="preserve">Boquilla color </v>
          </cell>
        </row>
        <row r="43">
          <cell r="A43" t="str">
            <v xml:space="preserve">Boquilla stonemix colr blanco o similar de igual o superior calidad </v>
          </cell>
        </row>
        <row r="44">
          <cell r="A44" t="str">
            <v>Broncosil</v>
          </cell>
        </row>
        <row r="45">
          <cell r="A45" t="str">
            <v>Caballete 1000 x2000 Galv. Acesco</v>
          </cell>
        </row>
        <row r="46">
          <cell r="A46" t="str">
            <v>CABLE AISLADO  No. 4   THHN-THWN</v>
          </cell>
        </row>
        <row r="47">
          <cell r="A47" t="str">
            <v>CABLE THW 1/0</v>
          </cell>
        </row>
        <row r="48">
          <cell r="A48" t="str">
            <v>CABLE THW 2/0</v>
          </cell>
        </row>
        <row r="49">
          <cell r="A49" t="str">
            <v>CAJA GALVANIZADA  2400 CUADRA.</v>
          </cell>
        </row>
        <row r="50">
          <cell r="A50" t="str">
            <v>CAJA GALVANIZADA  5800 RECTAN.</v>
          </cell>
        </row>
        <row r="51">
          <cell r="A51" t="str">
            <v>CAJA GALVANIZADA  OCTAGONAL</v>
          </cell>
        </row>
        <row r="52">
          <cell r="A52" t="str">
            <v>CAJA LUMINEX CTI-4 CIRCUITOS</v>
          </cell>
        </row>
        <row r="53">
          <cell r="A53" t="str">
            <v>Calado en concreto 9x19x19</v>
          </cell>
        </row>
        <row r="54">
          <cell r="A54" t="str">
            <v>Caliche</v>
          </cell>
        </row>
        <row r="55">
          <cell r="A55" t="str">
            <v>Canal metalico Galv. Cal 20. d:87cm L: 2,40</v>
          </cell>
        </row>
        <row r="56">
          <cell r="A56" t="str">
            <v>Cemento Blanco  x 1 Kg</v>
          </cell>
        </row>
        <row r="57">
          <cell r="A57" t="str">
            <v>Cemento Blanco x 20 Kg</v>
          </cell>
        </row>
        <row r="58">
          <cell r="A58" t="str">
            <v>Cemento Blanco x 40 Kg</v>
          </cell>
        </row>
        <row r="59">
          <cell r="A59" t="str">
            <v>Cemento Gris x 50 Kg</v>
          </cell>
        </row>
        <row r="60">
          <cell r="A60" t="str">
            <v>Cerca viva (Plantula de limon Swingla cada 30 cms, Incluye tierra negra abonada)Incluye  transporte</v>
          </cell>
        </row>
        <row r="61">
          <cell r="A61" t="str">
            <v>Cerca viva (Plantula de limon Swingla cada 30 cms, Incluye tierra negra abonada)No incluye transporte</v>
          </cell>
        </row>
        <row r="62">
          <cell r="A62" t="str">
            <v>Cerco en Madera rolliza 3" x 3mts</v>
          </cell>
        </row>
        <row r="63">
          <cell r="A63" t="str">
            <v>Cerradura Cerrojo doble llave multipunto YALE</v>
          </cell>
        </row>
        <row r="64">
          <cell r="A64" t="str">
            <v>Cerradura de seguridad Schlage Orbit o similar A50P</v>
          </cell>
        </row>
        <row r="65">
          <cell r="A65" t="str">
            <v>Cerradura Safe Corredera-Puerta 30mm</v>
          </cell>
        </row>
        <row r="66">
          <cell r="A66" t="str">
            <v>Cinta de enmascarar 1”</v>
          </cell>
        </row>
        <row r="67">
          <cell r="A67" t="str">
            <v>Cinta de enmascarar 2”</v>
          </cell>
        </row>
        <row r="68">
          <cell r="A68" t="str">
            <v>Clavija (enchufe) 3 patas</v>
          </cell>
        </row>
        <row r="69">
          <cell r="A69" t="str">
            <v>CODO 45 PVCP 1/2"</v>
          </cell>
        </row>
        <row r="70">
          <cell r="A70" t="str">
            <v>Combo sanitario basico inluye griferia</v>
          </cell>
        </row>
        <row r="71">
          <cell r="A71" t="str">
            <v>Concreto 2000 psi</v>
          </cell>
        </row>
        <row r="72">
          <cell r="A72" t="str">
            <v>Concreto 2500 psi</v>
          </cell>
        </row>
        <row r="73">
          <cell r="A73" t="str">
            <v>Concreto 3000 psi</v>
          </cell>
        </row>
        <row r="74">
          <cell r="A74" t="str">
            <v>Concreto 3500 psi</v>
          </cell>
        </row>
        <row r="75">
          <cell r="A75" t="str">
            <v>Desencofrante</v>
          </cell>
        </row>
        <row r="76">
          <cell r="A76" t="str">
            <v>Dilatacion en madera 10x1,5cm</v>
          </cell>
        </row>
        <row r="77">
          <cell r="A77" t="str">
            <v>Dilatacion en bronce</v>
          </cell>
        </row>
        <row r="78">
          <cell r="A78" t="str">
            <v>Disolvente</v>
          </cell>
        </row>
        <row r="79">
          <cell r="A79" t="str">
            <v xml:space="preserve">Distanciador p/columna </v>
          </cell>
        </row>
        <row r="80">
          <cell r="A80" t="str">
            <v>Ducha antivandalica con regadera empotrada. Referencia:  704330001</v>
          </cell>
        </row>
        <row r="81">
          <cell r="A81" t="str">
            <v>Ducha -Teleducha SILENA</v>
          </cell>
        </row>
        <row r="82">
          <cell r="A82" t="str">
            <v>Durmiente ordinario 4x4cm</v>
          </cell>
        </row>
        <row r="83">
          <cell r="A83" t="str">
            <v>Durmientes Madera ordinario 2x4 cmx 3mts</v>
          </cell>
        </row>
        <row r="84">
          <cell r="A84" t="str">
            <v>Durmientes Madera ordinario 4x4 cmx 3mts</v>
          </cell>
        </row>
        <row r="85">
          <cell r="A85" t="str">
            <v>Empradizada Grama China (Inc Tierra negra y Siembra) No incluye transporte</v>
          </cell>
        </row>
        <row r="86">
          <cell r="A86" t="str">
            <v>Empradizada Grama Comun (Inc Tierra negra y Siembra) No incluye transporte</v>
          </cell>
        </row>
        <row r="87">
          <cell r="A87" t="str">
            <v>Enchape Pared cerámica blanco 0.25 x 0.25 m</v>
          </cell>
        </row>
        <row r="88">
          <cell r="A88" t="str">
            <v>Enchape Pared cerámica blanco 0.30 x 0.30 m</v>
          </cell>
        </row>
        <row r="89">
          <cell r="A89" t="str">
            <v xml:space="preserve">Enchape Pared cerámica blanco 20 x 20 </v>
          </cell>
        </row>
        <row r="90">
          <cell r="A90" t="str">
            <v xml:space="preserve">Endurecedor  Sikaflor - 3  Quarz Top </v>
          </cell>
        </row>
        <row r="91">
          <cell r="A91" t="str">
            <v>Esmalte sintetico color</v>
          </cell>
        </row>
        <row r="92">
          <cell r="A92" t="str">
            <v>Espejo biselado 4 mm, con marco de aluminio (incluye elementos de fijación al muro)</v>
          </cell>
        </row>
        <row r="93">
          <cell r="A93" t="str">
            <v>Espuma Roff Insulation   1.20x0.60x3/4</v>
          </cell>
        </row>
        <row r="94">
          <cell r="A94" t="str">
            <v>ESTRUCTURA METALICA DE CUBIERTA SEGÚN DISEÑO, incluye soldadura (tipo E60XX y E70XX), anticorrosivo y esmalte sintetico.</v>
          </cell>
        </row>
        <row r="95">
          <cell r="A95" t="str">
            <v>Estuco blanco Estuka o similar de igual o superior calidad</v>
          </cell>
        </row>
        <row r="96">
          <cell r="A96" t="str">
            <v xml:space="preserve">Estuco plastico </v>
          </cell>
        </row>
        <row r="97">
          <cell r="A97" t="str">
            <v>Formaleta Cajon Columna 40 x 40 cm xh:2,40m</v>
          </cell>
        </row>
        <row r="98">
          <cell r="A98" t="str">
            <v xml:space="preserve">Formaleta Vigas h: 40  cm </v>
          </cell>
        </row>
        <row r="99">
          <cell r="A99" t="str">
            <v>Frescasa  2.5"</v>
          </cell>
        </row>
        <row r="100">
          <cell r="A100" t="str">
            <v>Gancho Amarre Teja sin traslapo</v>
          </cell>
        </row>
        <row r="101">
          <cell r="A101" t="str">
            <v>Gancho galv. Eternit 150</v>
          </cell>
        </row>
        <row r="102">
          <cell r="A102" t="str">
            <v>Gancho galv. Eternit 250</v>
          </cell>
        </row>
        <row r="103">
          <cell r="A103" t="str">
            <v>Grafil 5 mm x 6m (0,9Kg)</v>
          </cell>
        </row>
        <row r="104">
          <cell r="A104" t="str">
            <v>Granito No 1 a No 4 (40Kg)</v>
          </cell>
        </row>
        <row r="105">
          <cell r="A105" t="str">
            <v>Gravilla</v>
          </cell>
        </row>
        <row r="106">
          <cell r="A106" t="str">
            <v xml:space="preserve">Griferia para lavaplatos </v>
          </cell>
        </row>
        <row r="107">
          <cell r="A107" t="str">
            <v>HERRAJES</v>
          </cell>
        </row>
        <row r="108">
          <cell r="A108" t="str">
            <v>Hilo polipropileno</v>
          </cell>
        </row>
        <row r="109">
          <cell r="A109" t="str">
            <v>hueco de 4 cm x4cm,cal 18</v>
          </cell>
        </row>
        <row r="110">
          <cell r="A110" t="str">
            <v>Impermeabilizantes para concreto (Tanque de agua)</v>
          </cell>
        </row>
        <row r="111">
          <cell r="A111" t="str">
            <v>INTER.ENCH.1X30 HQP/QPX -1030</v>
          </cell>
        </row>
        <row r="112">
          <cell r="A112" t="str">
            <v>INTERRUPTOR SENCILLO AVE 400</v>
          </cell>
        </row>
        <row r="113">
          <cell r="A113" t="str">
            <v xml:space="preserve">Jabon </v>
          </cell>
        </row>
        <row r="114">
          <cell r="A114" t="str">
            <v>Juego de Incrustaciones en cerámica.(Incluye 1portarollo, 2 jaboneras, 1 toallero, 1 cepillero)</v>
          </cell>
        </row>
        <row r="115">
          <cell r="A115" t="str">
            <v>Kit ASEO - ( BALDE, ESCOBA, CEPILLO, TRAPERO,RECOGEDOR)</v>
          </cell>
        </row>
        <row r="116">
          <cell r="A116" t="str">
            <v>LAMINA ACERO INOXIDABLE  1.22x2.44 cal. 18</v>
          </cell>
        </row>
        <row r="117">
          <cell r="A117" t="str">
            <v>Lamina cold Rolled Cal.18 (2,4x1,22)</v>
          </cell>
        </row>
        <row r="118">
          <cell r="A118" t="str">
            <v>Lamina Galvanizada Cal 20 1,22x2,44</v>
          </cell>
        </row>
        <row r="119">
          <cell r="A119" t="str">
            <v>Lavamanos Acuajet (Incluye Griferia antivandalica para lavamanos Acuajet.) de CORONA o similar</v>
          </cell>
        </row>
        <row r="120">
          <cell r="A120" t="str">
            <v>Lavamanos blanco Royal Corona o similar inc Griferia</v>
          </cell>
        </row>
        <row r="121">
          <cell r="A121" t="str">
            <v>Lavamanos linea institucional para niños  blanco Royal Corona o similar</v>
          </cell>
        </row>
        <row r="122">
          <cell r="A122" t="str">
            <v>Lavamanos Manantial Duo (Incluye Griferia: Lavamanos Antivandalico pico empotrad. Referencia:  701330001) de CORONA o similar</v>
          </cell>
        </row>
        <row r="123">
          <cell r="A123" t="str">
            <v>LAVAMANOS SOBREPONER MARSELLA + GRIFERIA DE LAVAMANOS TIPO SENSOR</v>
          </cell>
        </row>
        <row r="124">
          <cell r="A124" t="str">
            <v>Lavaplatos en acero inoxidable</v>
          </cell>
        </row>
        <row r="125">
          <cell r="A125" t="str">
            <v>Lavaplatos en acero inoxidable con griferia</v>
          </cell>
        </row>
        <row r="126">
          <cell r="A126" t="str">
            <v>Lija para agua # 150</v>
          </cell>
        </row>
        <row r="127">
          <cell r="A127" t="str">
            <v>Limpido Clorox</v>
          </cell>
        </row>
        <row r="128">
          <cell r="A128" t="str">
            <v>Liston Madera Abarco  4x15 x 1mts</v>
          </cell>
        </row>
        <row r="129">
          <cell r="A129" t="str">
            <v>Liston Madera Abarco  4x15 x 2mts</v>
          </cell>
        </row>
        <row r="130">
          <cell r="A130" t="str">
            <v>LLAVE S/CROM.JAR.R:60404 C/R</v>
          </cell>
        </row>
        <row r="131">
          <cell r="A131" t="str">
            <v>Lona verde h: 2.10m x 100mts</v>
          </cell>
        </row>
        <row r="132">
          <cell r="A132" t="str">
            <v>Madera ordinaria</v>
          </cell>
        </row>
        <row r="133">
          <cell r="A133" t="str">
            <v xml:space="preserve">Malla </v>
          </cell>
        </row>
        <row r="134">
          <cell r="A134" t="str">
            <v>Malla  Galv. eslabonada para cerramiento h: 1,5</v>
          </cell>
        </row>
        <row r="135">
          <cell r="A135" t="str">
            <v>Malla  Preondulada en Alambre galv , Ref. BWG08 - de colmallas (1½ X 1½)</v>
          </cell>
        </row>
        <row r="136">
          <cell r="A136" t="str">
            <v>Malla Electrosoldada M064 (4 x 4m , 25.4 Kg)</v>
          </cell>
        </row>
        <row r="137">
          <cell r="A137" t="str">
            <v>Malla Electrosoldada M084 (4 x 4m , 18.8 Kg)</v>
          </cell>
        </row>
        <row r="138">
          <cell r="A138" t="str">
            <v>Malla Electrosoldada M106 (4.5 x 4.5m , 23.8 Kg)</v>
          </cell>
        </row>
        <row r="139">
          <cell r="A139" t="str">
            <v>Malla Electrosoldada M131(5 x 5m , 29.3 Kg)</v>
          </cell>
        </row>
        <row r="140">
          <cell r="A140" t="str">
            <v>Malla Triple torsion Cal. 13</v>
          </cell>
        </row>
        <row r="141">
          <cell r="A141" t="str">
            <v>Marmolina blanca x 35 kg</v>
          </cell>
        </row>
        <row r="142">
          <cell r="A142" t="str">
            <v>Marco metalico en lamina cold rolled cal.18</v>
          </cell>
        </row>
        <row r="143">
          <cell r="A143" t="str">
            <v>Meson en granito Natural</v>
          </cell>
        </row>
        <row r="144">
          <cell r="A144" t="str">
            <v>Metaldeck 2"</v>
          </cell>
        </row>
        <row r="145">
          <cell r="A145" t="str">
            <v>Mortero 1:3</v>
          </cell>
        </row>
        <row r="146">
          <cell r="A146" t="str">
            <v>Mortero 1:4</v>
          </cell>
        </row>
        <row r="147">
          <cell r="A147" t="str">
            <v>Mortero 1:4 Impermeabilizado</v>
          </cell>
        </row>
        <row r="148">
          <cell r="A148" t="str">
            <v>Mortero 1:5</v>
          </cell>
        </row>
        <row r="149">
          <cell r="A149" t="str">
            <v>Mortero 1:5 Impermeabilizado</v>
          </cell>
        </row>
        <row r="150">
          <cell r="A150" t="str">
            <v>Motobomba  Electrica 3,5 HP</v>
          </cell>
        </row>
        <row r="151">
          <cell r="A151" t="str">
            <v>Motobomba a gasolina BARNES 6,5 HP</v>
          </cell>
        </row>
        <row r="152">
          <cell r="A152" t="str">
            <v>Orinal Mediano. (Incluye Griferia antivandalica push orinal. Para orinal Mediano) de CORONAo similar</v>
          </cell>
        </row>
        <row r="153">
          <cell r="A153" t="str">
            <v xml:space="preserve">ORINAL PEQUEÑO CON GRIFERIA ANTIVANDALICA TIPO PUSH </v>
          </cell>
        </row>
        <row r="154">
          <cell r="A154" t="str">
            <v>Pegacor Blanco x 25Kg</v>
          </cell>
        </row>
        <row r="155">
          <cell r="A155" t="str">
            <v>Piedras CICLOPEO</v>
          </cell>
        </row>
        <row r="156">
          <cell r="A156" t="str">
            <v>Piedras  (Gaviones)</v>
          </cell>
        </row>
        <row r="157">
          <cell r="A157" t="str">
            <v>Pintura anticorrosiva gris</v>
          </cell>
        </row>
        <row r="158">
          <cell r="A158" t="str">
            <v xml:space="preserve">Pintura Coraza  </v>
          </cell>
        </row>
        <row r="159">
          <cell r="A159" t="str">
            <v>Pintura Epoxica - demarcacion canchas</v>
          </cell>
        </row>
        <row r="160">
          <cell r="A160" t="str">
            <v>Pintura vinilo  T1</v>
          </cell>
        </row>
        <row r="161">
          <cell r="A161" t="str">
            <v>Pintura vinilo  T2</v>
          </cell>
        </row>
        <row r="162">
          <cell r="A162" t="str">
            <v>Pintura vinilo  T3</v>
          </cell>
        </row>
        <row r="163">
          <cell r="A163" t="str">
            <v>Planchón ordinario 3 mt</v>
          </cell>
        </row>
        <row r="164">
          <cell r="A164" t="str">
            <v>Polietileno C-4</v>
          </cell>
        </row>
        <row r="165">
          <cell r="A165" t="str">
            <v>Polietileno C-6</v>
          </cell>
        </row>
        <row r="166">
          <cell r="A166" t="str">
            <v>Portacandado de 3"</v>
          </cell>
        </row>
        <row r="167">
          <cell r="A167" t="str">
            <v>Portico Metalico multifuncional  Fijo (Futbol -Baloncesto,Inc Pintura e instalación) 2 un.</v>
          </cell>
        </row>
        <row r="168">
          <cell r="A168" t="str">
            <v>Poste para cerramiento (prefab en concreto)</v>
          </cell>
        </row>
        <row r="169">
          <cell r="A169" t="str">
            <v>Puerta madera Econ. 1,90 x 0,80 (Inc Marco , Cerradura, Bisagras)</v>
          </cell>
        </row>
        <row r="170">
          <cell r="A170" t="str">
            <v>Puntilla de 2" c.c</v>
          </cell>
        </row>
        <row r="171">
          <cell r="A171" t="str">
            <v>Puntillas de 2 ½"</v>
          </cell>
        </row>
        <row r="172">
          <cell r="A172" t="str">
            <v>Puntillas de 2"</v>
          </cell>
        </row>
        <row r="173">
          <cell r="A173" t="str">
            <v>Punto electrico. Econ</v>
          </cell>
        </row>
        <row r="174">
          <cell r="A174" t="str">
            <v>Punto Hidraul 1/2". Econ</v>
          </cell>
        </row>
        <row r="175">
          <cell r="A175" t="str">
            <v>Punto Sanitario 2". Econ</v>
          </cell>
        </row>
        <row r="176">
          <cell r="A176" t="str">
            <v>Punto Sanitario 4". Econ</v>
          </cell>
        </row>
        <row r="177">
          <cell r="A177" t="str">
            <v>Recebo</v>
          </cell>
        </row>
        <row r="178">
          <cell r="A178" t="str">
            <v>Recebo de Rio</v>
          </cell>
        </row>
        <row r="179">
          <cell r="A179" t="str">
            <v>REJILLA  PLASTICA 3x2. , CON SOSCO</v>
          </cell>
        </row>
        <row r="180">
          <cell r="A180" t="str">
            <v>Resina Epóxica G-5 (cartucho de 22 Oz) o similar de igual o superior calidad</v>
          </cell>
        </row>
        <row r="181">
          <cell r="A181" t="str">
            <v>ROSETA PORCELANA</v>
          </cell>
        </row>
        <row r="182">
          <cell r="A182" t="str">
            <v>Sanitario Adriatico.(Incluye Valvula antivandalica para sanitario discapacitados Adriatico.  Referencia: 751270001) de CORONAo similar</v>
          </cell>
        </row>
        <row r="183">
          <cell r="A183" t="str">
            <v>Sanitario Baltico.(Incluye Valvula antivandalica para sanitario Baltico. Referencia: 751270001)de CORONA o similar</v>
          </cell>
        </row>
        <row r="184">
          <cell r="A184" t="str">
            <v>Sanitario Infantil Inc Griferia</v>
          </cell>
        </row>
        <row r="185">
          <cell r="A185" t="str">
            <v>Sanitario Infantil KIDDY SINGLE (Incluye Valvula antivandalica para sanitario infantil.) de CORONAo similar</v>
          </cell>
        </row>
        <row r="186">
          <cell r="A186" t="str">
            <v>Sanitario Royal Inc Griferia</v>
          </cell>
        </row>
        <row r="187">
          <cell r="A187" t="str">
            <v>SANITARIO TZ ADRIATICA EP ANTIVANDALICA (GRIFERIA ANTIVANDALICA, ASIENTO SANITARIO, SISTEMA DE INSTALACION) ALTURA TZ 44 CM PARA DISCAPACITADOS</v>
          </cell>
        </row>
        <row r="188">
          <cell r="A188" t="str">
            <v>SANITARIO TZ BALTICA 1,28 GPF CON (GRIFERIA ANTIVANDALICA, ASIENTO SANITARIO, SISTEMA DE INSTALACION) ALTURA TZ 36,8 CM ALTURA NORMAL</v>
          </cell>
        </row>
        <row r="189">
          <cell r="A189" t="str">
            <v>Sika 1</v>
          </cell>
        </row>
        <row r="190">
          <cell r="A190" t="str">
            <v>Sika 101</v>
          </cell>
        </row>
        <row r="191">
          <cell r="A191" t="str">
            <v>Sika Blinda Boquilla *10</v>
          </cell>
        </row>
        <row r="192">
          <cell r="A192" t="str">
            <v>Sika Chapdur</v>
          </cell>
        </row>
        <row r="193">
          <cell r="A193" t="str">
            <v>SikaSet (Acelerante) 4 Litros</v>
          </cell>
        </row>
        <row r="194">
          <cell r="A194" t="str">
            <v>Sikadur 30 3 Libras</v>
          </cell>
        </row>
        <row r="195">
          <cell r="A195" t="str">
            <v>Soldadura Canal d:80cm</v>
          </cell>
        </row>
        <row r="196">
          <cell r="A196" t="str">
            <v>Soldadura PVC Liquida de ¼</v>
          </cell>
        </row>
        <row r="197">
          <cell r="A197" t="str">
            <v>Tabla chapa ordinario 0.30x3 m</v>
          </cell>
        </row>
        <row r="198">
          <cell r="A198" t="str">
            <v>Tanque Plastico 500 Lt  + Griferia - Acuaviva</v>
          </cell>
        </row>
        <row r="199">
          <cell r="A199" t="str">
            <v>TAPA REGISTRO PLASTICO COLOR BLANCO 15X15</v>
          </cell>
        </row>
        <row r="200">
          <cell r="A200" t="str">
            <v>Teja Fibrocemento Eternit No 3 (L:91xA:92cm)</v>
          </cell>
        </row>
        <row r="201">
          <cell r="A201" t="str">
            <v>Teja Fibrocemento Eternit No 4 (L:122xA:92cm)</v>
          </cell>
        </row>
        <row r="202">
          <cell r="A202" t="str">
            <v>Teja Fibrocemento Eternit No 6 (L:183xA:92cm)</v>
          </cell>
        </row>
        <row r="203">
          <cell r="A203" t="str">
            <v>Teja Fibrocemento Eternit No 8 (L:244xA:92cm)</v>
          </cell>
        </row>
        <row r="204">
          <cell r="A204" t="str">
            <v>Teja sin Traslapo galv. Pint. Cal 24</v>
          </cell>
        </row>
        <row r="205">
          <cell r="A205" t="str">
            <v>Teja sin Traslapo GRADO 40 de Acesco ,Panel 2" ref: RAL 9006 (ancho util 450mm) Doble (Aislamiento en icopor)</v>
          </cell>
        </row>
        <row r="206">
          <cell r="A206" t="str">
            <v xml:space="preserve">Teja sin Traslapo GRADO 40 de Acesco ,Panel 2" ref: RAL 9006 (ancho util 450mm) Sencilla </v>
          </cell>
        </row>
        <row r="207">
          <cell r="A207" t="str">
            <v>Teja Zinc Ondulada Acesco 3,048x0,80 de Acesco</v>
          </cell>
        </row>
        <row r="208">
          <cell r="A208" t="str">
            <v>Thinner  21102 -pintuco  CUÑETE</v>
          </cell>
        </row>
        <row r="209">
          <cell r="A209" t="str">
            <v>TOMA DE 20 AMP. CODELCA</v>
          </cell>
        </row>
        <row r="210">
          <cell r="A210" t="str">
            <v>TOMA SENCILLA AVE 606</v>
          </cell>
        </row>
        <row r="211">
          <cell r="A211" t="str">
            <v>Tornillo anclaje Cabeza expansiva Tipo Hilti o similar</v>
          </cell>
        </row>
        <row r="212">
          <cell r="A212" t="str">
            <v>Tornillo para estructura</v>
          </cell>
        </row>
        <row r="213">
          <cell r="A213" t="str">
            <v xml:space="preserve">Toxement 1" </v>
          </cell>
        </row>
        <row r="214">
          <cell r="A214" t="str">
            <v>TRANSOFRMADOR TRIFASICO 45 KVA</v>
          </cell>
        </row>
        <row r="215">
          <cell r="A215" t="str">
            <v>Triturado de 3/4</v>
          </cell>
        </row>
        <row r="216">
          <cell r="A216" t="str">
            <v xml:space="preserve">TUBO 3" CONDUIT </v>
          </cell>
        </row>
        <row r="217">
          <cell r="A217" t="str">
            <v>Tubo de 2" AN x 6mt</v>
          </cell>
        </row>
        <row r="218">
          <cell r="A218" t="str">
            <v xml:space="preserve">Tubo de gres de 4"x1 mts    </v>
          </cell>
        </row>
        <row r="219">
          <cell r="A219" t="str">
            <v>Tubo Presión PVCP 1/2" x 6mts</v>
          </cell>
        </row>
        <row r="220">
          <cell r="A220" t="str">
            <v>TUBO PVC CONDUIT 1/2"    (3ML)</v>
          </cell>
        </row>
        <row r="221">
          <cell r="A221" t="str">
            <v>TUBO PVC CONDUIT 3/4"    (3ML)</v>
          </cell>
        </row>
        <row r="222">
          <cell r="A222" t="str">
            <v xml:space="preserve">TUBO PVCP RDE 13.5 1/2"  </v>
          </cell>
        </row>
        <row r="223">
          <cell r="A223" t="str">
            <v>VALVULA/REGISTRO RW 1/2"</v>
          </cell>
        </row>
        <row r="224">
          <cell r="A224" t="str">
            <v>Vara base prom.= 7 cm  (clavo)</v>
          </cell>
        </row>
        <row r="225">
          <cell r="A225" t="str">
            <v>Vara de clavo</v>
          </cell>
        </row>
      </sheetData>
      <sheetData sheetId="6"/>
      <sheetData sheetId="7"/>
      <sheetData sheetId="8"/>
      <sheetData sheetId="9"/>
      <sheetData sheetId="10"/>
      <sheetData sheetId="1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CHA TÉCNICA"/>
      <sheetName val="Fotos"/>
      <sheetName val="Hoja2"/>
      <sheetName val="Instructivo"/>
    </sheetNames>
    <sheetDataSet>
      <sheetData sheetId="0"/>
      <sheetData sheetId="1"/>
      <sheetData sheetId="2">
        <row r="3">
          <cell r="B3" t="str">
            <v>SELECCIONE</v>
          </cell>
          <cell r="D3" t="str">
            <v>SELECCIONE</v>
          </cell>
        </row>
        <row r="4">
          <cell r="B4" t="str">
            <v>BUENO</v>
          </cell>
          <cell r="D4" t="str">
            <v>SI</v>
          </cell>
        </row>
        <row r="5">
          <cell r="B5" t="str">
            <v>REGULAR</v>
          </cell>
          <cell r="D5" t="str">
            <v>NO</v>
          </cell>
        </row>
        <row r="6">
          <cell r="B6" t="str">
            <v>MALO</v>
          </cell>
        </row>
      </sheetData>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ALCANCE"/>
      <sheetName val="apus ANA"/>
      <sheetName val="insumos"/>
      <sheetName val="Hoja2"/>
    </sheetNames>
    <sheetDataSet>
      <sheetData sheetId="0">
        <row r="4">
          <cell r="E4" t="str">
            <v>DD</v>
          </cell>
          <cell r="F4" t="str">
            <v>MM</v>
          </cell>
          <cell r="G4" t="str">
            <v>AA</v>
          </cell>
        </row>
        <row r="5">
          <cell r="E5">
            <v>1</v>
          </cell>
          <cell r="F5">
            <v>1</v>
          </cell>
          <cell r="G5">
            <v>2008</v>
          </cell>
        </row>
        <row r="6">
          <cell r="E6">
            <v>2</v>
          </cell>
          <cell r="F6">
            <v>2</v>
          </cell>
          <cell r="G6">
            <v>2009</v>
          </cell>
        </row>
        <row r="7">
          <cell r="E7">
            <v>3</v>
          </cell>
          <cell r="F7">
            <v>3</v>
          </cell>
          <cell r="G7">
            <v>2010</v>
          </cell>
        </row>
        <row r="8">
          <cell r="E8">
            <v>4</v>
          </cell>
          <cell r="F8">
            <v>4</v>
          </cell>
          <cell r="G8">
            <v>2011</v>
          </cell>
        </row>
        <row r="9">
          <cell r="E9">
            <v>5</v>
          </cell>
          <cell r="F9">
            <v>5</v>
          </cell>
          <cell r="G9">
            <v>2012</v>
          </cell>
        </row>
        <row r="10">
          <cell r="E10">
            <v>6</v>
          </cell>
          <cell r="F10">
            <v>6</v>
          </cell>
          <cell r="G10">
            <v>2013</v>
          </cell>
        </row>
        <row r="11">
          <cell r="E11">
            <v>7</v>
          </cell>
          <cell r="F11">
            <v>7</v>
          </cell>
          <cell r="G11">
            <v>2014</v>
          </cell>
        </row>
        <row r="12">
          <cell r="E12">
            <v>8</v>
          </cell>
          <cell r="F12">
            <v>8</v>
          </cell>
          <cell r="G12">
            <v>2015</v>
          </cell>
        </row>
        <row r="13">
          <cell r="E13">
            <v>9</v>
          </cell>
          <cell r="F13">
            <v>9</v>
          </cell>
          <cell r="G13">
            <v>2016</v>
          </cell>
        </row>
        <row r="14">
          <cell r="E14">
            <v>10</v>
          </cell>
          <cell r="F14">
            <v>10</v>
          </cell>
          <cell r="G14">
            <v>2017</v>
          </cell>
        </row>
        <row r="15">
          <cell r="E15">
            <v>11</v>
          </cell>
          <cell r="F15">
            <v>11</v>
          </cell>
          <cell r="G15">
            <v>2018</v>
          </cell>
        </row>
        <row r="16">
          <cell r="E16">
            <v>12</v>
          </cell>
          <cell r="F16">
            <v>12</v>
          </cell>
          <cell r="G16">
            <v>2019</v>
          </cell>
        </row>
        <row r="17">
          <cell r="E17">
            <v>13</v>
          </cell>
          <cell r="G17">
            <v>2020</v>
          </cell>
        </row>
        <row r="18">
          <cell r="E18">
            <v>14</v>
          </cell>
          <cell r="G18">
            <v>2021</v>
          </cell>
        </row>
        <row r="19">
          <cell r="E19">
            <v>15</v>
          </cell>
          <cell r="G19">
            <v>2022</v>
          </cell>
        </row>
        <row r="20">
          <cell r="E20">
            <v>16</v>
          </cell>
          <cell r="G20">
            <v>2023</v>
          </cell>
        </row>
        <row r="21">
          <cell r="E21">
            <v>17</v>
          </cell>
          <cell r="G21">
            <v>2024</v>
          </cell>
        </row>
        <row r="22">
          <cell r="E22">
            <v>18</v>
          </cell>
          <cell r="G22">
            <v>2025</v>
          </cell>
        </row>
        <row r="23">
          <cell r="E23">
            <v>19</v>
          </cell>
          <cell r="G23">
            <v>2026</v>
          </cell>
        </row>
        <row r="24">
          <cell r="E24">
            <v>20</v>
          </cell>
        </row>
        <row r="25">
          <cell r="E25">
            <v>21</v>
          </cell>
        </row>
        <row r="26">
          <cell r="E26">
            <v>22</v>
          </cell>
        </row>
        <row r="27">
          <cell r="E27">
            <v>23</v>
          </cell>
        </row>
        <row r="28">
          <cell r="E28">
            <v>24</v>
          </cell>
        </row>
        <row r="29">
          <cell r="E29">
            <v>25</v>
          </cell>
        </row>
        <row r="30">
          <cell r="E30">
            <v>26</v>
          </cell>
        </row>
        <row r="31">
          <cell r="E31">
            <v>27</v>
          </cell>
        </row>
        <row r="32">
          <cell r="E32">
            <v>28</v>
          </cell>
        </row>
        <row r="33">
          <cell r="E33">
            <v>29</v>
          </cell>
        </row>
        <row r="34">
          <cell r="E34">
            <v>30</v>
          </cell>
        </row>
        <row r="35">
          <cell r="E35">
            <v>31</v>
          </cell>
        </row>
      </sheetData>
      <sheetData sheetId="1"/>
      <sheetData sheetId="2">
        <row r="11">
          <cell r="F11">
            <v>176500</v>
          </cell>
        </row>
      </sheetData>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1"/>
      <sheetName val="ET HERRAMIENTAS Y EQUIPOS"/>
      <sheetName val="ET MATERIALES"/>
      <sheetName val="ET MANO DE OBRA"/>
      <sheetName val="CALCULO MANO DE OBRA"/>
      <sheetName val="V6"/>
      <sheetName val="V3"/>
      <sheetName val="Hoja2"/>
    </sheetNames>
    <sheetDataSet>
      <sheetData sheetId="0" refreshError="1"/>
      <sheetData sheetId="1" refreshError="1"/>
      <sheetData sheetId="2">
        <row r="19">
          <cell r="B19" t="str">
            <v>T0001</v>
          </cell>
          <cell r="C19" t="str">
            <v>ABRAZADERA CREMALLERA 1/2" X 3-1/32"</v>
          </cell>
          <cell r="D19" t="str">
            <v>TORNILLERIA Y AFINES</v>
          </cell>
          <cell r="E19" t="str">
            <v xml:space="preserve">UN </v>
          </cell>
          <cell r="F19">
            <v>4500</v>
          </cell>
          <cell r="G19" t="str">
            <v>GUÍA MAESTRA 15 PAG 299 COD 3235</v>
          </cell>
          <cell r="L19">
            <v>4500</v>
          </cell>
          <cell r="M19">
            <v>0</v>
          </cell>
          <cell r="N19">
            <v>4500</v>
          </cell>
          <cell r="O19">
            <v>4500</v>
          </cell>
          <cell r="P19">
            <v>4500</v>
          </cell>
          <cell r="Q19" t="str">
            <v/>
          </cell>
          <cell r="R19" t="str">
            <v/>
          </cell>
          <cell r="S19">
            <v>4500</v>
          </cell>
        </row>
        <row r="20">
          <cell r="B20" t="str">
            <v>T0002</v>
          </cell>
          <cell r="C20" t="str">
            <v>ABRAZADERA CREMALLERA 2" X 2-1/2"</v>
          </cell>
          <cell r="D20" t="str">
            <v>TORNILLERIA Y AFINES</v>
          </cell>
          <cell r="E20" t="str">
            <v xml:space="preserve">UN </v>
          </cell>
          <cell r="F20">
            <v>3500</v>
          </cell>
          <cell r="G20" t="str">
            <v>GUÍA MAESTRA 15 PAG 299 COD 3253</v>
          </cell>
          <cell r="L20">
            <v>3500</v>
          </cell>
          <cell r="M20">
            <v>0</v>
          </cell>
          <cell r="N20">
            <v>3500</v>
          </cell>
          <cell r="O20">
            <v>3500</v>
          </cell>
          <cell r="P20">
            <v>3500</v>
          </cell>
          <cell r="Q20" t="str">
            <v/>
          </cell>
          <cell r="R20" t="str">
            <v/>
          </cell>
          <cell r="S20">
            <v>3500</v>
          </cell>
        </row>
        <row r="21">
          <cell r="B21" t="str">
            <v>T0003</v>
          </cell>
          <cell r="C21" t="str">
            <v>ABRAZADERA CREMALLERA 4-11/32" A 6-1/2"</v>
          </cell>
          <cell r="D21" t="str">
            <v>TORNILLERIA Y AFINES</v>
          </cell>
          <cell r="E21" t="str">
            <v xml:space="preserve">UN </v>
          </cell>
          <cell r="F21">
            <v>6500</v>
          </cell>
          <cell r="G21" t="str">
            <v>GUÍA MAESTRA 15 PAG 299 COD 37077</v>
          </cell>
          <cell r="L21">
            <v>6500</v>
          </cell>
          <cell r="M21">
            <v>0</v>
          </cell>
          <cell r="N21">
            <v>6500</v>
          </cell>
          <cell r="O21">
            <v>6500</v>
          </cell>
          <cell r="P21">
            <v>6500</v>
          </cell>
          <cell r="Q21" t="str">
            <v/>
          </cell>
          <cell r="R21" t="str">
            <v/>
          </cell>
          <cell r="S21">
            <v>6500</v>
          </cell>
        </row>
        <row r="22">
          <cell r="B22" t="str">
            <v>T0004</v>
          </cell>
          <cell r="C22" t="str">
            <v>ABRAZADERA DE AJUSTABLE RIEL CHANEL DE 1/2"</v>
          </cell>
          <cell r="D22" t="str">
            <v>TORNILLERIA Y AFINES</v>
          </cell>
          <cell r="E22" t="str">
            <v xml:space="preserve">UN </v>
          </cell>
          <cell r="F22">
            <v>640</v>
          </cell>
          <cell r="G22" t="str">
            <v>CONSTRUDATA DIGITAL (ABRAZADERA DE AJUSTABLE RIEL CHANEL 1/2)</v>
          </cell>
          <cell r="L22">
            <v>640</v>
          </cell>
          <cell r="M22">
            <v>0</v>
          </cell>
          <cell r="N22">
            <v>640</v>
          </cell>
          <cell r="O22">
            <v>640</v>
          </cell>
          <cell r="P22">
            <v>640</v>
          </cell>
          <cell r="Q22" t="str">
            <v/>
          </cell>
          <cell r="R22" t="str">
            <v/>
          </cell>
          <cell r="S22">
            <v>640</v>
          </cell>
        </row>
        <row r="23">
          <cell r="B23" t="str">
            <v>T0005</v>
          </cell>
          <cell r="C23" t="str">
            <v xml:space="preserve">ABRAZADERA DOBLE DE 1/2" </v>
          </cell>
          <cell r="D23" t="str">
            <v>TORNILLERIA Y AFINES</v>
          </cell>
          <cell r="E23" t="str">
            <v>UN</v>
          </cell>
          <cell r="F23">
            <v>400</v>
          </cell>
          <cell r="G23" t="str">
            <v>GUÍA MAESTRA 15 PAG 196 COD 290293</v>
          </cell>
          <cell r="L23">
            <v>400</v>
          </cell>
          <cell r="M23">
            <v>0</v>
          </cell>
          <cell r="N23">
            <v>400</v>
          </cell>
          <cell r="O23">
            <v>400</v>
          </cell>
          <cell r="P23">
            <v>400</v>
          </cell>
          <cell r="Q23" t="str">
            <v/>
          </cell>
          <cell r="R23" t="str">
            <v/>
          </cell>
          <cell r="S23">
            <v>400</v>
          </cell>
        </row>
        <row r="24">
          <cell r="B24" t="str">
            <v>T0006</v>
          </cell>
          <cell r="C24" t="str">
            <v>ABRAZADERA DOBLE DE 3/4"</v>
          </cell>
          <cell r="D24" t="str">
            <v>TORNILLERIA Y AFINES</v>
          </cell>
          <cell r="E24" t="str">
            <v xml:space="preserve">UN </v>
          </cell>
          <cell r="F24">
            <v>540</v>
          </cell>
          <cell r="G24" t="str">
            <v>GUÍA MAESTRA 15 PAG 196 COD 290295</v>
          </cell>
          <cell r="L24">
            <v>540</v>
          </cell>
          <cell r="M24">
            <v>0</v>
          </cell>
          <cell r="N24">
            <v>540</v>
          </cell>
          <cell r="O24">
            <v>540</v>
          </cell>
          <cell r="P24">
            <v>540</v>
          </cell>
          <cell r="Q24" t="str">
            <v/>
          </cell>
          <cell r="R24" t="str">
            <v/>
          </cell>
          <cell r="S24">
            <v>540</v>
          </cell>
        </row>
        <row r="25">
          <cell r="B25" t="str">
            <v>T0007</v>
          </cell>
          <cell r="C25" t="str">
            <v xml:space="preserve">ABRAZADERA GALVANIZADA DE 1" </v>
          </cell>
          <cell r="D25" t="str">
            <v>TORNILLERIA Y AFINES</v>
          </cell>
          <cell r="E25" t="str">
            <v xml:space="preserve">UN </v>
          </cell>
          <cell r="F25">
            <v>410</v>
          </cell>
          <cell r="G25" t="str">
            <v xml:space="preserve">CONSTRUDATA 185 - PAG 131 HERRAJES ELECTRICOS </v>
          </cell>
          <cell r="L25">
            <v>410</v>
          </cell>
          <cell r="M25">
            <v>0</v>
          </cell>
          <cell r="N25">
            <v>410</v>
          </cell>
          <cell r="O25">
            <v>410</v>
          </cell>
          <cell r="P25">
            <v>410</v>
          </cell>
          <cell r="Q25" t="str">
            <v/>
          </cell>
          <cell r="R25" t="str">
            <v/>
          </cell>
          <cell r="S25">
            <v>410</v>
          </cell>
        </row>
        <row r="26">
          <cell r="B26" t="str">
            <v>T0008</v>
          </cell>
          <cell r="C26" t="str">
            <v>ABRAZADERA GALVANIZADA DE 1-1/2"</v>
          </cell>
          <cell r="D26" t="str">
            <v>TORNILLERIA Y AFINES</v>
          </cell>
          <cell r="E26" t="str">
            <v xml:space="preserve">UN </v>
          </cell>
          <cell r="F26">
            <v>502</v>
          </cell>
          <cell r="G26" t="str">
            <v xml:space="preserve">CONSTRUDATA 185 - PAG 127 FERRETERIA </v>
          </cell>
          <cell r="L26">
            <v>502</v>
          </cell>
          <cell r="M26">
            <v>0</v>
          </cell>
          <cell r="N26">
            <v>502</v>
          </cell>
          <cell r="O26">
            <v>502</v>
          </cell>
          <cell r="P26">
            <v>502</v>
          </cell>
          <cell r="Q26" t="str">
            <v/>
          </cell>
          <cell r="R26" t="str">
            <v/>
          </cell>
          <cell r="S26">
            <v>502</v>
          </cell>
        </row>
        <row r="27">
          <cell r="B27" t="str">
            <v>T0009</v>
          </cell>
          <cell r="C27" t="str">
            <v>ABRAZADERA GALVANIZADA DE 2"</v>
          </cell>
          <cell r="D27" t="str">
            <v>TORNILLERIA Y AFINES</v>
          </cell>
          <cell r="E27" t="str">
            <v xml:space="preserve">UN </v>
          </cell>
          <cell r="F27">
            <v>1538</v>
          </cell>
          <cell r="G27" t="str">
            <v xml:space="preserve">CONSTRUDATA 185 - PAG 131 HERRAJES ELECTRICOS </v>
          </cell>
          <cell r="L27">
            <v>1538</v>
          </cell>
          <cell r="M27">
            <v>0</v>
          </cell>
          <cell r="N27">
            <v>1538</v>
          </cell>
          <cell r="O27">
            <v>1538</v>
          </cell>
          <cell r="P27">
            <v>1538</v>
          </cell>
          <cell r="Q27" t="str">
            <v/>
          </cell>
          <cell r="R27" t="str">
            <v/>
          </cell>
          <cell r="S27">
            <v>1538</v>
          </cell>
        </row>
        <row r="28">
          <cell r="B28" t="str">
            <v>T0010</v>
          </cell>
          <cell r="C28" t="str">
            <v>ABRAZADERA GALVANIZADA DE 3/4" DOS ALAS</v>
          </cell>
          <cell r="D28" t="str">
            <v>TORNILLERIA Y AFINES</v>
          </cell>
          <cell r="E28" t="str">
            <v xml:space="preserve">UN </v>
          </cell>
          <cell r="F28">
            <v>297</v>
          </cell>
          <cell r="G28" t="str">
            <v>CONSTRUDATA 185 - PAG 127 FERRETERIA</v>
          </cell>
          <cell r="L28">
            <v>297</v>
          </cell>
          <cell r="M28">
            <v>0</v>
          </cell>
          <cell r="N28">
            <v>297</v>
          </cell>
          <cell r="O28">
            <v>297</v>
          </cell>
          <cell r="P28">
            <v>297</v>
          </cell>
          <cell r="Q28" t="str">
            <v/>
          </cell>
          <cell r="R28" t="str">
            <v/>
          </cell>
          <cell r="S28">
            <v>297</v>
          </cell>
        </row>
        <row r="29">
          <cell r="B29" t="str">
            <v>T0011</v>
          </cell>
          <cell r="C29" t="str">
            <v>ABRAZADERA GALVANIZADA SENCILLA DE 3"</v>
          </cell>
          <cell r="D29" t="str">
            <v>TORNILLERIA Y AFINES</v>
          </cell>
          <cell r="E29" t="str">
            <v xml:space="preserve">UN </v>
          </cell>
          <cell r="F29">
            <v>2000</v>
          </cell>
          <cell r="G29" t="str">
            <v>FERRETERIA Y ELECTRICOS JOSE MONTENEGRO S.A.A</v>
          </cell>
          <cell r="H29">
            <v>4190</v>
          </cell>
          <cell r="I29" t="str">
            <v>EASY # COTIZACION 1394690 COD 2195366</v>
          </cell>
          <cell r="J29">
            <v>2880</v>
          </cell>
          <cell r="K29" t="str">
            <v>COMFERRETRA COTIZACION AL2215</v>
          </cell>
          <cell r="L29">
            <v>3023.3333333333335</v>
          </cell>
          <cell r="M29">
            <v>1102.0133090545385</v>
          </cell>
          <cell r="N29">
            <v>4125.3466423878717</v>
          </cell>
          <cell r="O29">
            <v>1921.320024278795</v>
          </cell>
          <cell r="P29">
            <v>2000</v>
          </cell>
          <cell r="Q29" t="str">
            <v/>
          </cell>
          <cell r="R29">
            <v>2880</v>
          </cell>
          <cell r="S29">
            <v>2440</v>
          </cell>
        </row>
        <row r="30">
          <cell r="B30" t="str">
            <v>T0012</v>
          </cell>
          <cell r="C30" t="str">
            <v xml:space="preserve">ABRAZADERA GALVANIZADA SENCILLA DE 1" </v>
          </cell>
          <cell r="D30" t="str">
            <v>TORNILLERIA Y AFINES</v>
          </cell>
          <cell r="E30" t="str">
            <v xml:space="preserve">UN </v>
          </cell>
          <cell r="F30">
            <v>540</v>
          </cell>
          <cell r="G30" t="str">
            <v>GUÍA MAESTRA 15 PAG 196 COD 290296</v>
          </cell>
          <cell r="L30">
            <v>540</v>
          </cell>
          <cell r="M30">
            <v>0</v>
          </cell>
          <cell r="N30">
            <v>540</v>
          </cell>
          <cell r="O30">
            <v>540</v>
          </cell>
          <cell r="P30">
            <v>540</v>
          </cell>
          <cell r="Q30" t="str">
            <v/>
          </cell>
          <cell r="R30" t="str">
            <v/>
          </cell>
          <cell r="S30">
            <v>540</v>
          </cell>
        </row>
        <row r="31">
          <cell r="B31" t="str">
            <v>T0013</v>
          </cell>
          <cell r="C31" t="str">
            <v>ABRAZADERA METÁLICA DE 1 1/4"</v>
          </cell>
          <cell r="D31" t="str">
            <v>TORNILLERIA Y AFINES</v>
          </cell>
          <cell r="E31" t="str">
            <v>UN</v>
          </cell>
          <cell r="F31">
            <v>3669.1724999999997</v>
          </cell>
          <cell r="G31" t="str">
            <v xml:space="preserve">PRECIO REFERENCIA CONTRATO 6949/2017 + IPC 4.09% </v>
          </cell>
          <cell r="L31">
            <v>3669.1724999999997</v>
          </cell>
          <cell r="M31">
            <v>0</v>
          </cell>
          <cell r="N31">
            <v>3669.1724999999997</v>
          </cell>
          <cell r="O31">
            <v>3669.1724999999997</v>
          </cell>
          <cell r="P31">
            <v>3669.1724999999997</v>
          </cell>
          <cell r="Q31" t="str">
            <v/>
          </cell>
          <cell r="R31" t="str">
            <v/>
          </cell>
          <cell r="S31">
            <v>3669</v>
          </cell>
        </row>
        <row r="32">
          <cell r="B32" t="str">
            <v>T0014</v>
          </cell>
          <cell r="C32" t="str">
            <v>ABRAZADERA METÁLICA DE 3/4"</v>
          </cell>
          <cell r="D32" t="str">
            <v>TORNILLERIA Y AFINES</v>
          </cell>
          <cell r="E32" t="str">
            <v>UN</v>
          </cell>
          <cell r="F32">
            <v>595.39479999999992</v>
          </cell>
          <cell r="G32" t="str">
            <v xml:space="preserve">PRECIO REFERENCIA CONTRATO 6949/2017 + IPC 4.09% </v>
          </cell>
          <cell r="L32">
            <v>595.39479999999992</v>
          </cell>
          <cell r="M32">
            <v>0</v>
          </cell>
          <cell r="N32">
            <v>595.39479999999992</v>
          </cell>
          <cell r="O32">
            <v>595.39479999999992</v>
          </cell>
          <cell r="P32">
            <v>595.39479999999992</v>
          </cell>
          <cell r="Q32" t="str">
            <v/>
          </cell>
          <cell r="R32" t="str">
            <v/>
          </cell>
          <cell r="S32">
            <v>595</v>
          </cell>
        </row>
        <row r="33">
          <cell r="B33" t="str">
            <v>T0015</v>
          </cell>
          <cell r="C33" t="str">
            <v xml:space="preserve">ABRAZADERA PLÁSTICA 3/4" </v>
          </cell>
          <cell r="D33" t="str">
            <v>TORNILLERIA Y AFINES</v>
          </cell>
          <cell r="E33" t="str">
            <v xml:space="preserve">UN </v>
          </cell>
          <cell r="F33">
            <v>483</v>
          </cell>
          <cell r="G33" t="str">
            <v>CONSTRUDATA 185 - PAG 101 ANCLAJES</v>
          </cell>
          <cell r="L33">
            <v>483</v>
          </cell>
          <cell r="M33">
            <v>0</v>
          </cell>
          <cell r="N33">
            <v>483</v>
          </cell>
          <cell r="O33">
            <v>483</v>
          </cell>
          <cell r="P33">
            <v>483</v>
          </cell>
          <cell r="Q33" t="str">
            <v/>
          </cell>
          <cell r="R33" t="str">
            <v/>
          </cell>
          <cell r="S33">
            <v>483</v>
          </cell>
        </row>
        <row r="34">
          <cell r="B34" t="str">
            <v>T0016</v>
          </cell>
          <cell r="C34" t="str">
            <v>ABRAZADERA COLGANTE FIJA 1"</v>
          </cell>
          <cell r="D34" t="str">
            <v>TORNILLERIA Y AFINES</v>
          </cell>
          <cell r="E34" t="str">
            <v xml:space="preserve">UN </v>
          </cell>
          <cell r="F34">
            <v>1056</v>
          </cell>
          <cell r="G34" t="str">
            <v>CONSTRUDATA DIGITAL (ABRAZADERA COLGANTE FIJA 1)</v>
          </cell>
          <cell r="L34">
            <v>1056</v>
          </cell>
          <cell r="M34">
            <v>0</v>
          </cell>
          <cell r="N34">
            <v>1056</v>
          </cell>
          <cell r="O34">
            <v>1056</v>
          </cell>
          <cell r="P34">
            <v>1056</v>
          </cell>
          <cell r="Q34" t="str">
            <v/>
          </cell>
          <cell r="R34" t="str">
            <v/>
          </cell>
          <cell r="S34">
            <v>1056</v>
          </cell>
        </row>
        <row r="35">
          <cell r="B35" t="str">
            <v>T0017</v>
          </cell>
          <cell r="C35" t="str">
            <v>ABRAZADERA ALA SENCILLA 1/2</v>
          </cell>
          <cell r="D35" t="str">
            <v>TORNILLERIA Y AFINES</v>
          </cell>
          <cell r="E35" t="str">
            <v xml:space="preserve">UN </v>
          </cell>
          <cell r="F35">
            <v>500</v>
          </cell>
          <cell r="G35" t="str">
            <v>CONSTRUDATA DIGITAL (ABRAZADERA ALA SENCILLA 1/2)</v>
          </cell>
          <cell r="L35">
            <v>500</v>
          </cell>
          <cell r="M35">
            <v>0</v>
          </cell>
          <cell r="N35">
            <v>500</v>
          </cell>
          <cell r="O35">
            <v>500</v>
          </cell>
          <cell r="P35">
            <v>500</v>
          </cell>
          <cell r="Q35" t="str">
            <v/>
          </cell>
          <cell r="R35" t="str">
            <v/>
          </cell>
          <cell r="S35">
            <v>500</v>
          </cell>
        </row>
        <row r="36">
          <cell r="B36" t="str">
            <v>T0018</v>
          </cell>
          <cell r="C36" t="str">
            <v xml:space="preserve">ABRAZADERA SENCILLA DE 1-1/2" </v>
          </cell>
          <cell r="D36" t="str">
            <v>TORNILLERIA Y AFINES</v>
          </cell>
          <cell r="E36" t="str">
            <v>UN</v>
          </cell>
          <cell r="F36">
            <v>1222</v>
          </cell>
          <cell r="G36" t="str">
            <v>CONSTRUDATA 186 - PAG 126 FERRETERÍA</v>
          </cell>
          <cell r="L36">
            <v>1222</v>
          </cell>
          <cell r="M36">
            <v>0</v>
          </cell>
          <cell r="N36">
            <v>1222</v>
          </cell>
          <cell r="O36">
            <v>1222</v>
          </cell>
          <cell r="P36">
            <v>1222</v>
          </cell>
          <cell r="Q36" t="str">
            <v/>
          </cell>
          <cell r="R36" t="str">
            <v/>
          </cell>
          <cell r="S36">
            <v>1222</v>
          </cell>
        </row>
        <row r="37">
          <cell r="B37" t="str">
            <v>T0019</v>
          </cell>
          <cell r="C37" t="str">
            <v>ABRAZADERA SENCILLA DE 1-1/4"</v>
          </cell>
          <cell r="D37" t="str">
            <v>TORNILLERIA Y AFINES</v>
          </cell>
          <cell r="E37" t="str">
            <v xml:space="preserve">UN </v>
          </cell>
          <cell r="F37">
            <v>860</v>
          </cell>
          <cell r="G37" t="str">
            <v>GUÍA MAESTRA 15 PAG 196 COD 290298</v>
          </cell>
          <cell r="L37">
            <v>860</v>
          </cell>
          <cell r="M37">
            <v>0</v>
          </cell>
          <cell r="N37">
            <v>860</v>
          </cell>
          <cell r="O37">
            <v>860</v>
          </cell>
          <cell r="P37">
            <v>860</v>
          </cell>
          <cell r="Q37" t="str">
            <v/>
          </cell>
          <cell r="R37" t="str">
            <v/>
          </cell>
          <cell r="S37">
            <v>860</v>
          </cell>
        </row>
        <row r="38">
          <cell r="B38" t="str">
            <v>T0020</v>
          </cell>
          <cell r="C38" t="str">
            <v>AJUSTE DE PROFUNDIDAD DRYWALL X 4 UN</v>
          </cell>
          <cell r="D38" t="str">
            <v>TORNILLERIA Y AFINES</v>
          </cell>
          <cell r="E38" t="str">
            <v>PTE</v>
          </cell>
          <cell r="F38">
            <v>9900</v>
          </cell>
          <cell r="G38" t="str">
            <v>GUÍA MAESTRA 15 PAG 412 COD 186879</v>
          </cell>
          <cell r="L38">
            <v>9900</v>
          </cell>
          <cell r="M38">
            <v>0</v>
          </cell>
          <cell r="N38">
            <v>9900</v>
          </cell>
          <cell r="O38">
            <v>9900</v>
          </cell>
          <cell r="P38">
            <v>9900</v>
          </cell>
          <cell r="Q38" t="str">
            <v/>
          </cell>
          <cell r="R38" t="str">
            <v/>
          </cell>
          <cell r="S38">
            <v>9900</v>
          </cell>
        </row>
        <row r="39">
          <cell r="B39" t="str">
            <v>T0021</v>
          </cell>
          <cell r="C39" t="str">
            <v>AMARRE PARA TEJA 26 CM CALIBRE 18 X 100 UNIDADES TAPA PLASTICA</v>
          </cell>
          <cell r="D39" t="str">
            <v>TORNILLERIA Y AFINES</v>
          </cell>
          <cell r="E39" t="str">
            <v>PTE</v>
          </cell>
          <cell r="F39">
            <v>17900</v>
          </cell>
          <cell r="G39" t="str">
            <v>GUÍA MAESTRA 15 PAG 310 COD 135923</v>
          </cell>
          <cell r="L39">
            <v>17900</v>
          </cell>
          <cell r="M39">
            <v>0</v>
          </cell>
          <cell r="N39">
            <v>17900</v>
          </cell>
          <cell r="O39">
            <v>17900</v>
          </cell>
          <cell r="P39">
            <v>17900</v>
          </cell>
          <cell r="Q39" t="str">
            <v/>
          </cell>
          <cell r="R39" t="str">
            <v/>
          </cell>
          <cell r="S39">
            <v>17900</v>
          </cell>
        </row>
        <row r="40">
          <cell r="B40" t="str">
            <v>T0022</v>
          </cell>
          <cell r="C40" t="str">
            <v>AMARRE PLÁSTICO DE 10 CM X 100 UN</v>
          </cell>
          <cell r="D40" t="str">
            <v>TORNILLERIA Y AFINES</v>
          </cell>
          <cell r="E40" t="str">
            <v>PTE</v>
          </cell>
          <cell r="F40">
            <v>10900</v>
          </cell>
          <cell r="G40" t="str">
            <v>GUÍA MAESTRA 14 PAG 253 COD105681</v>
          </cell>
          <cell r="L40">
            <v>10900</v>
          </cell>
          <cell r="M40">
            <v>0</v>
          </cell>
          <cell r="N40">
            <v>10900</v>
          </cell>
          <cell r="O40">
            <v>10900</v>
          </cell>
          <cell r="P40">
            <v>10900</v>
          </cell>
          <cell r="Q40" t="str">
            <v/>
          </cell>
          <cell r="R40" t="str">
            <v/>
          </cell>
          <cell r="S40">
            <v>10900</v>
          </cell>
        </row>
        <row r="41">
          <cell r="B41" t="str">
            <v>T0023</v>
          </cell>
          <cell r="C41" t="str">
            <v>AMARRE PLÁSTICO DE 15 CM X 100 UN</v>
          </cell>
          <cell r="D41" t="str">
            <v>TORNILLERIA Y AFINES</v>
          </cell>
          <cell r="E41" t="str">
            <v>PTE</v>
          </cell>
          <cell r="F41">
            <v>8500</v>
          </cell>
          <cell r="G41" t="str">
            <v>GUÍA MAESTRA 14 PAG 253 COD 105778</v>
          </cell>
          <cell r="L41">
            <v>8500</v>
          </cell>
          <cell r="M41">
            <v>0</v>
          </cell>
          <cell r="N41">
            <v>8500</v>
          </cell>
          <cell r="O41">
            <v>8500</v>
          </cell>
          <cell r="P41">
            <v>8500</v>
          </cell>
          <cell r="Q41" t="str">
            <v/>
          </cell>
          <cell r="R41" t="str">
            <v/>
          </cell>
          <cell r="S41">
            <v>8500</v>
          </cell>
        </row>
        <row r="42">
          <cell r="B42" t="str">
            <v>T0024</v>
          </cell>
          <cell r="C42" t="str">
            <v xml:space="preserve">AMARRE PLÁSTICO DE 20 CM </v>
          </cell>
          <cell r="D42" t="str">
            <v>TORNILLERIA Y AFINES</v>
          </cell>
          <cell r="E42" t="str">
            <v>UN</v>
          </cell>
          <cell r="F42">
            <v>74</v>
          </cell>
          <cell r="G42" t="str">
            <v>CONSTRUDATA DIGITAL (AMARRE PLÁSTICO 20CM X 4.8MM BLANCO)</v>
          </cell>
          <cell r="L42">
            <v>74</v>
          </cell>
          <cell r="M42">
            <v>0</v>
          </cell>
          <cell r="N42">
            <v>74</v>
          </cell>
          <cell r="O42">
            <v>74</v>
          </cell>
          <cell r="P42">
            <v>74</v>
          </cell>
          <cell r="Q42" t="str">
            <v/>
          </cell>
          <cell r="R42" t="str">
            <v/>
          </cell>
          <cell r="S42">
            <v>74</v>
          </cell>
        </row>
        <row r="43">
          <cell r="B43" t="str">
            <v>T0025</v>
          </cell>
          <cell r="C43" t="str">
            <v>AMARRE PLÁSTICO DE 4.8 X 250 MM X 100 UN</v>
          </cell>
          <cell r="D43" t="str">
            <v>TORNILLERIA Y AFINES</v>
          </cell>
          <cell r="E43" t="str">
            <v>PTE</v>
          </cell>
          <cell r="F43">
            <v>14900</v>
          </cell>
          <cell r="G43" t="str">
            <v>GUÍA MAESTRA 14 PAG 253 COD 105682</v>
          </cell>
          <cell r="L43">
            <v>14900</v>
          </cell>
          <cell r="M43">
            <v>0</v>
          </cell>
          <cell r="N43">
            <v>14900</v>
          </cell>
          <cell r="O43">
            <v>14900</v>
          </cell>
          <cell r="P43">
            <v>14900</v>
          </cell>
          <cell r="Q43" t="str">
            <v/>
          </cell>
          <cell r="R43" t="str">
            <v/>
          </cell>
          <cell r="S43">
            <v>14900</v>
          </cell>
        </row>
        <row r="44">
          <cell r="B44" t="str">
            <v>T0026</v>
          </cell>
          <cell r="C44" t="str">
            <v>AMARRE PLÁSTICO DE 40 CM X 100 UN</v>
          </cell>
          <cell r="D44" t="str">
            <v>TORNILLERIA Y AFINES</v>
          </cell>
          <cell r="E44" t="str">
            <v>PTE</v>
          </cell>
          <cell r="F44">
            <v>17900</v>
          </cell>
          <cell r="G44" t="str">
            <v>GUÍA MAESTRA 14 PAG 253 COD 105683</v>
          </cell>
          <cell r="L44">
            <v>17900</v>
          </cell>
          <cell r="M44">
            <v>0</v>
          </cell>
          <cell r="N44">
            <v>17900</v>
          </cell>
          <cell r="O44">
            <v>17900</v>
          </cell>
          <cell r="P44">
            <v>17900</v>
          </cell>
          <cell r="Q44" t="str">
            <v/>
          </cell>
          <cell r="R44" t="str">
            <v/>
          </cell>
          <cell r="S44">
            <v>17900</v>
          </cell>
        </row>
        <row r="45">
          <cell r="B45" t="str">
            <v>T0027</v>
          </cell>
          <cell r="C45" t="str">
            <v>AMARRES TAPA PLÁSTICA DE 26 CM CAL 18 X 100 UN</v>
          </cell>
          <cell r="D45" t="str">
            <v>TORNILLERIA Y AFINES</v>
          </cell>
          <cell r="E45" t="str">
            <v>PTE</v>
          </cell>
          <cell r="F45">
            <v>4900</v>
          </cell>
          <cell r="G45" t="str">
            <v>CONSTRUDATA 185 - PAG 119 CUBIERTAS TEMOACUSTICAS.</v>
          </cell>
          <cell r="L45">
            <v>4900</v>
          </cell>
          <cell r="M45">
            <v>0</v>
          </cell>
          <cell r="N45">
            <v>4900</v>
          </cell>
          <cell r="O45">
            <v>4900</v>
          </cell>
          <cell r="P45">
            <v>4900</v>
          </cell>
          <cell r="Q45" t="str">
            <v/>
          </cell>
          <cell r="R45" t="str">
            <v/>
          </cell>
          <cell r="S45">
            <v>4900</v>
          </cell>
        </row>
        <row r="46">
          <cell r="B46" t="str">
            <v>T0028</v>
          </cell>
          <cell r="C46" t="str">
            <v xml:space="preserve">ANCLAJE COLAPSIBLE METÁLICO LARGO 5/16" X 1-1/2" </v>
          </cell>
          <cell r="D46" t="str">
            <v>TORNILLERIA Y AFINES</v>
          </cell>
          <cell r="E46" t="str">
            <v>UN</v>
          </cell>
          <cell r="F46">
            <v>149</v>
          </cell>
          <cell r="G46" t="str">
            <v>GUÍA MAESTRA 15 PAG 312 COD 76306</v>
          </cell>
          <cell r="L46">
            <v>149</v>
          </cell>
          <cell r="M46">
            <v>0</v>
          </cell>
          <cell r="N46">
            <v>149</v>
          </cell>
          <cell r="O46">
            <v>149</v>
          </cell>
          <cell r="P46">
            <v>149</v>
          </cell>
          <cell r="Q46" t="str">
            <v/>
          </cell>
          <cell r="R46" t="str">
            <v/>
          </cell>
          <cell r="S46">
            <v>149</v>
          </cell>
        </row>
        <row r="47">
          <cell r="B47" t="str">
            <v>T0029</v>
          </cell>
          <cell r="C47" t="str">
            <v>ANCLAJE COLAPSIBLE METÁLICO MEDIANO 3/8" X 3" X 100 UN</v>
          </cell>
          <cell r="D47" t="str">
            <v>TORNILLERIA Y AFINES</v>
          </cell>
          <cell r="E47" t="str">
            <v>PTE</v>
          </cell>
          <cell r="F47">
            <v>39900</v>
          </cell>
          <cell r="G47" t="str">
            <v>GUÍA MAESTRA 15 PAG 311 COD 37094</v>
          </cell>
          <cell r="L47">
            <v>39900</v>
          </cell>
          <cell r="M47">
            <v>0</v>
          </cell>
          <cell r="N47">
            <v>39900</v>
          </cell>
          <cell r="O47">
            <v>39900</v>
          </cell>
          <cell r="P47">
            <v>39900</v>
          </cell>
          <cell r="Q47" t="str">
            <v/>
          </cell>
          <cell r="R47" t="str">
            <v/>
          </cell>
          <cell r="S47">
            <v>39900</v>
          </cell>
        </row>
        <row r="48">
          <cell r="B48" t="str">
            <v>T0030</v>
          </cell>
          <cell r="C48" t="str">
            <v>ANCLAJE DRYWALL PLÁSTICO 100  X  10 UN</v>
          </cell>
          <cell r="D48" t="str">
            <v>TORNILLERIA Y AFINES</v>
          </cell>
          <cell r="E48" t="str">
            <v>PTE</v>
          </cell>
          <cell r="F48">
            <v>4600</v>
          </cell>
          <cell r="G48" t="str">
            <v>GUÍA MAESTRA 15 PAG 312 COD 37128</v>
          </cell>
          <cell r="L48">
            <v>4600</v>
          </cell>
          <cell r="M48">
            <v>0</v>
          </cell>
          <cell r="N48">
            <v>4600</v>
          </cell>
          <cell r="O48">
            <v>4600</v>
          </cell>
          <cell r="P48">
            <v>4600</v>
          </cell>
          <cell r="Q48" t="str">
            <v/>
          </cell>
          <cell r="R48" t="str">
            <v/>
          </cell>
          <cell r="S48">
            <v>4600</v>
          </cell>
        </row>
        <row r="49">
          <cell r="B49" t="str">
            <v>T0031</v>
          </cell>
          <cell r="C49" t="str">
            <v>ANCLAJE DRYWALL PLÁSTICO X 6 UN</v>
          </cell>
          <cell r="D49" t="str">
            <v>TORNILLERIA Y AFINES</v>
          </cell>
          <cell r="E49" t="str">
            <v>PTE</v>
          </cell>
          <cell r="F49">
            <v>2600</v>
          </cell>
          <cell r="G49" t="str">
            <v>GUÍA MAESTRA 15 PAG 312 COD 302447</v>
          </cell>
          <cell r="L49">
            <v>2600</v>
          </cell>
          <cell r="M49">
            <v>0</v>
          </cell>
          <cell r="N49">
            <v>2600</v>
          </cell>
          <cell r="O49">
            <v>2600</v>
          </cell>
          <cell r="P49">
            <v>2600</v>
          </cell>
          <cell r="Q49" t="str">
            <v/>
          </cell>
          <cell r="R49" t="str">
            <v/>
          </cell>
          <cell r="S49">
            <v>2600</v>
          </cell>
        </row>
        <row r="50">
          <cell r="B50" t="str">
            <v>T0032</v>
          </cell>
          <cell r="C50" t="str">
            <v>ANCLAJE MARIPOSA 3/16-3" X 6 UN</v>
          </cell>
          <cell r="D50" t="str">
            <v>TORNILLERIA Y AFINES</v>
          </cell>
          <cell r="E50" t="str">
            <v>PTE</v>
          </cell>
          <cell r="F50">
            <v>4200</v>
          </cell>
          <cell r="G50" t="str">
            <v>GUÍA MAESTRA 15 PAG 312 COD 302446</v>
          </cell>
          <cell r="L50">
            <v>4200</v>
          </cell>
          <cell r="M50">
            <v>0</v>
          </cell>
          <cell r="N50">
            <v>4200</v>
          </cell>
          <cell r="O50">
            <v>4200</v>
          </cell>
          <cell r="P50">
            <v>4200</v>
          </cell>
          <cell r="Q50" t="str">
            <v/>
          </cell>
          <cell r="R50" t="str">
            <v/>
          </cell>
          <cell r="S50">
            <v>4200</v>
          </cell>
        </row>
        <row r="51">
          <cell r="B51" t="str">
            <v>T0033</v>
          </cell>
          <cell r="C51" t="str">
            <v>ANCLAJE METÁLICO DE 1/4" X 1-3/8" CON ARGOLLA X 10 UN</v>
          </cell>
          <cell r="D51" t="str">
            <v>TORNILLERIA Y AFINES</v>
          </cell>
          <cell r="E51" t="str">
            <v>PTE</v>
          </cell>
          <cell r="F51">
            <v>49900</v>
          </cell>
          <cell r="G51" t="str">
            <v>GUÍA MAESTRA 15 PAG 311 COD 89677</v>
          </cell>
          <cell r="L51">
            <v>49900</v>
          </cell>
          <cell r="M51">
            <v>0</v>
          </cell>
          <cell r="N51">
            <v>49900</v>
          </cell>
          <cell r="O51">
            <v>49900</v>
          </cell>
          <cell r="P51">
            <v>49900</v>
          </cell>
          <cell r="Q51" t="str">
            <v/>
          </cell>
          <cell r="R51" t="str">
            <v/>
          </cell>
          <cell r="S51">
            <v>49900</v>
          </cell>
        </row>
        <row r="52">
          <cell r="B52" t="str">
            <v>T0034</v>
          </cell>
          <cell r="C52" t="str">
            <v>ANCLAJE METÁLICO EXPANSIVO  DE 1/4" X 2-1/4" X 4 UN</v>
          </cell>
          <cell r="D52" t="str">
            <v>TORNILLERIA Y AFINES</v>
          </cell>
          <cell r="E52" t="str">
            <v>PTE</v>
          </cell>
          <cell r="F52">
            <v>1460</v>
          </cell>
          <cell r="G52" t="str">
            <v>COMPAÑÍA DE DISTRIBUCIÓN FERRETERA S.A.S.</v>
          </cell>
          <cell r="H52">
            <v>910</v>
          </cell>
          <cell r="I52" t="str">
            <v>MUNDIAL DE TORNILLOS S.A # COTIZACION 62-227044  COD 6174010</v>
          </cell>
          <cell r="J52">
            <v>2526.6666666666665</v>
          </cell>
          <cell r="K52" t="str">
            <v>EASY # COTIZACION 1394690 COD 2195945</v>
          </cell>
          <cell r="L52">
            <v>1632.2222222222219</v>
          </cell>
          <cell r="M52">
            <v>821.97819201493951</v>
          </cell>
          <cell r="N52">
            <v>2454.2004142371616</v>
          </cell>
          <cell r="O52">
            <v>810.24403020728244</v>
          </cell>
          <cell r="P52">
            <v>1460</v>
          </cell>
          <cell r="Q52">
            <v>910</v>
          </cell>
          <cell r="R52" t="str">
            <v/>
          </cell>
          <cell r="S52">
            <v>1185</v>
          </cell>
        </row>
        <row r="53">
          <cell r="B53" t="str">
            <v>T0035</v>
          </cell>
          <cell r="C53" t="str">
            <v>ARANDELA PLANA ZINCADA 1/2"  X 6 UN</v>
          </cell>
          <cell r="D53" t="str">
            <v>TORNILLERIA Y AFINES</v>
          </cell>
          <cell r="E53" t="str">
            <v>PTE</v>
          </cell>
          <cell r="F53">
            <v>3700</v>
          </cell>
          <cell r="G53" t="str">
            <v>GUÍA MAESTRA 15 PAG 316 COD 71380</v>
          </cell>
          <cell r="L53">
            <v>3700</v>
          </cell>
          <cell r="M53">
            <v>0</v>
          </cell>
          <cell r="N53">
            <v>3700</v>
          </cell>
          <cell r="O53">
            <v>3700</v>
          </cell>
          <cell r="P53">
            <v>3700</v>
          </cell>
          <cell r="Q53" t="str">
            <v/>
          </cell>
          <cell r="R53" t="str">
            <v/>
          </cell>
          <cell r="S53">
            <v>3700</v>
          </cell>
        </row>
        <row r="54">
          <cell r="B54" t="str">
            <v>T0036</v>
          </cell>
          <cell r="C54" t="str">
            <v>ARANDELA PLANA ZINCADA 1/4" X 6 UN</v>
          </cell>
          <cell r="D54" t="str">
            <v>TORNILLERIA Y AFINES</v>
          </cell>
          <cell r="E54" t="str">
            <v>PTE</v>
          </cell>
          <cell r="F54">
            <v>1300</v>
          </cell>
          <cell r="G54" t="str">
            <v>GUÍA MAESTRA 15 PAG 316 COD 71377</v>
          </cell>
          <cell r="L54">
            <v>1300</v>
          </cell>
          <cell r="M54">
            <v>0</v>
          </cell>
          <cell r="N54">
            <v>1300</v>
          </cell>
          <cell r="O54">
            <v>1300</v>
          </cell>
          <cell r="P54">
            <v>1300</v>
          </cell>
          <cell r="Q54" t="str">
            <v/>
          </cell>
          <cell r="R54" t="str">
            <v/>
          </cell>
          <cell r="S54">
            <v>1300</v>
          </cell>
        </row>
        <row r="55">
          <cell r="B55" t="str">
            <v>T0037</v>
          </cell>
          <cell r="C55" t="str">
            <v>ARANDELA PLANA ZINCADA 3/16"  X 6 UN</v>
          </cell>
          <cell r="D55" t="str">
            <v>TORNILLERIA Y AFINES</v>
          </cell>
          <cell r="E55" t="str">
            <v>PTE</v>
          </cell>
          <cell r="F55">
            <v>700</v>
          </cell>
          <cell r="G55" t="str">
            <v>GUÍA MAESTRA 15 PAG 316 COD 71376</v>
          </cell>
          <cell r="L55">
            <v>700</v>
          </cell>
          <cell r="M55">
            <v>0</v>
          </cell>
          <cell r="N55">
            <v>700</v>
          </cell>
          <cell r="O55">
            <v>700</v>
          </cell>
          <cell r="P55">
            <v>700</v>
          </cell>
          <cell r="Q55" t="str">
            <v/>
          </cell>
          <cell r="R55" t="str">
            <v/>
          </cell>
          <cell r="S55">
            <v>700</v>
          </cell>
        </row>
        <row r="56">
          <cell r="B56" t="str">
            <v>T0038</v>
          </cell>
          <cell r="C56" t="str">
            <v>ARANDELA DE PRESION ZINCADA 3/8" X 6 UN</v>
          </cell>
          <cell r="D56" t="str">
            <v>TORNILLERIA Y AFINES</v>
          </cell>
          <cell r="E56" t="str">
            <v>PTE</v>
          </cell>
          <cell r="F56">
            <v>2600</v>
          </cell>
          <cell r="G56" t="str">
            <v>GUÍA MAESTRA 15 PAG 316 COD 73846</v>
          </cell>
          <cell r="L56">
            <v>2600</v>
          </cell>
          <cell r="M56">
            <v>0</v>
          </cell>
          <cell r="N56">
            <v>2600</v>
          </cell>
          <cell r="O56">
            <v>2600</v>
          </cell>
          <cell r="P56">
            <v>2600</v>
          </cell>
          <cell r="Q56" t="str">
            <v/>
          </cell>
          <cell r="R56" t="str">
            <v/>
          </cell>
          <cell r="S56">
            <v>2600</v>
          </cell>
        </row>
        <row r="57">
          <cell r="B57" t="str">
            <v>T0039</v>
          </cell>
          <cell r="C57" t="str">
            <v>ARANDELA DE PRESION ZINCADA 7/16" X 6 UN</v>
          </cell>
          <cell r="D57" t="str">
            <v>TORNILLERIA Y AFINES</v>
          </cell>
          <cell r="E57" t="str">
            <v>PTE</v>
          </cell>
          <cell r="F57">
            <v>3200</v>
          </cell>
          <cell r="G57" t="str">
            <v xml:space="preserve">GUÍA MAESTRA 15 PAG 316 COD 73847 </v>
          </cell>
          <cell r="L57">
            <v>3200</v>
          </cell>
          <cell r="M57">
            <v>0</v>
          </cell>
          <cell r="N57">
            <v>3200</v>
          </cell>
          <cell r="O57">
            <v>3200</v>
          </cell>
          <cell r="P57">
            <v>3200</v>
          </cell>
          <cell r="Q57" t="str">
            <v/>
          </cell>
          <cell r="R57" t="str">
            <v/>
          </cell>
          <cell r="S57">
            <v>3200</v>
          </cell>
        </row>
        <row r="58">
          <cell r="B58" t="str">
            <v>T0040</v>
          </cell>
          <cell r="C58" t="str">
            <v xml:space="preserve">CHAZO 1/4" CON TORNILLO 8 X 1-1/2" X 100 UN </v>
          </cell>
          <cell r="D58" t="str">
            <v>TORNILLERIA Y AFINES</v>
          </cell>
          <cell r="E58" t="str">
            <v>PTE</v>
          </cell>
          <cell r="F58">
            <v>12900</v>
          </cell>
          <cell r="G58" t="str">
            <v>GUÍA MAESTRA 15 PAG 312 COD 167829</v>
          </cell>
          <cell r="L58">
            <v>12900</v>
          </cell>
          <cell r="M58">
            <v>0</v>
          </cell>
          <cell r="N58">
            <v>12900</v>
          </cell>
          <cell r="O58">
            <v>12900</v>
          </cell>
          <cell r="P58">
            <v>12900</v>
          </cell>
          <cell r="Q58" t="str">
            <v/>
          </cell>
          <cell r="R58" t="str">
            <v/>
          </cell>
          <cell r="S58">
            <v>12900</v>
          </cell>
        </row>
        <row r="59">
          <cell r="B59" t="str">
            <v>T0041</v>
          </cell>
          <cell r="C59" t="str">
            <v>CHAZO COLAPSIBLE PLÁSTICO DE 1/4" X 100 UN</v>
          </cell>
          <cell r="D59" t="str">
            <v>TORNILLERIA Y AFINES</v>
          </cell>
          <cell r="E59" t="str">
            <v>PTE</v>
          </cell>
          <cell r="F59">
            <v>16900</v>
          </cell>
          <cell r="G59" t="str">
            <v>GUÍA MAESTRA 15 PAG 312 COD 90539</v>
          </cell>
          <cell r="L59">
            <v>16900</v>
          </cell>
          <cell r="M59">
            <v>0</v>
          </cell>
          <cell r="N59">
            <v>16900</v>
          </cell>
          <cell r="O59">
            <v>16900</v>
          </cell>
          <cell r="P59">
            <v>16900</v>
          </cell>
          <cell r="Q59" t="str">
            <v/>
          </cell>
          <cell r="R59" t="str">
            <v/>
          </cell>
          <cell r="S59">
            <v>16900</v>
          </cell>
        </row>
        <row r="60">
          <cell r="B60" t="str">
            <v>T0042</v>
          </cell>
          <cell r="C60" t="str">
            <v>CHAZO DE 3/16" CON TORNILLO 6 X 1" X 100 UN</v>
          </cell>
          <cell r="D60" t="str">
            <v>TORNILLERIA Y AFINES</v>
          </cell>
          <cell r="E60" t="str">
            <v>PTE</v>
          </cell>
          <cell r="F60">
            <v>10900</v>
          </cell>
          <cell r="G60" t="str">
            <v>GUÍA MAESTRA 15 PAG 312 COD 167828</v>
          </cell>
          <cell r="L60">
            <v>10900</v>
          </cell>
          <cell r="M60">
            <v>0</v>
          </cell>
          <cell r="N60">
            <v>10900</v>
          </cell>
          <cell r="O60">
            <v>10900</v>
          </cell>
          <cell r="P60">
            <v>10900</v>
          </cell>
          <cell r="Q60" t="str">
            <v/>
          </cell>
          <cell r="R60" t="str">
            <v/>
          </cell>
          <cell r="S60">
            <v>10900</v>
          </cell>
        </row>
        <row r="61">
          <cell r="B61" t="str">
            <v>T0043</v>
          </cell>
          <cell r="C61" t="str">
            <v>CHAZO ESTRIADO DE 1/4" X 100 UN</v>
          </cell>
          <cell r="D61" t="str">
            <v>TORNILLERIA Y AFINES</v>
          </cell>
          <cell r="E61" t="str">
            <v>PTE</v>
          </cell>
          <cell r="F61">
            <v>5500</v>
          </cell>
          <cell r="G61" t="str">
            <v xml:space="preserve">GUÍA MAESTRA 15 PAG 312 COD 71402 - </v>
          </cell>
          <cell r="L61">
            <v>5500</v>
          </cell>
          <cell r="M61">
            <v>0</v>
          </cell>
          <cell r="N61">
            <v>5500</v>
          </cell>
          <cell r="O61">
            <v>5500</v>
          </cell>
          <cell r="P61">
            <v>5500</v>
          </cell>
          <cell r="Q61" t="str">
            <v/>
          </cell>
          <cell r="R61" t="str">
            <v/>
          </cell>
          <cell r="S61">
            <v>5500</v>
          </cell>
        </row>
        <row r="62">
          <cell r="B62" t="str">
            <v>T0044</v>
          </cell>
          <cell r="C62" t="str">
            <v xml:space="preserve">CHAZO EXPANSIVO 1/2" X 3" X 50 UN </v>
          </cell>
          <cell r="D62" t="str">
            <v>TORNILLERIA Y AFINES</v>
          </cell>
          <cell r="E62" t="str">
            <v>PTE</v>
          </cell>
          <cell r="F62">
            <v>69900</v>
          </cell>
          <cell r="G62" t="str">
            <v>GUÍA MAESTRA 15 PAG 311 COD 37097</v>
          </cell>
          <cell r="L62">
            <v>69900</v>
          </cell>
          <cell r="M62">
            <v>0</v>
          </cell>
          <cell r="N62">
            <v>69900</v>
          </cell>
          <cell r="O62">
            <v>69900</v>
          </cell>
          <cell r="P62">
            <v>69900</v>
          </cell>
          <cell r="Q62" t="str">
            <v/>
          </cell>
          <cell r="R62" t="str">
            <v/>
          </cell>
          <cell r="S62">
            <v>69900</v>
          </cell>
        </row>
        <row r="63">
          <cell r="B63" t="str">
            <v>T0045</v>
          </cell>
          <cell r="C63" t="str">
            <v>CHAZO EXPANSIVO 1/4" X 1-3/8" X 100 UN</v>
          </cell>
          <cell r="D63" t="str">
            <v>TORNILLERIA Y AFINES</v>
          </cell>
          <cell r="E63" t="str">
            <v>PTE</v>
          </cell>
          <cell r="F63">
            <v>19900</v>
          </cell>
          <cell r="G63" t="str">
            <v>GUÍA MAESTRA 15 PAG 311 COD 37084</v>
          </cell>
          <cell r="L63">
            <v>19900</v>
          </cell>
          <cell r="M63">
            <v>0</v>
          </cell>
          <cell r="N63">
            <v>19900</v>
          </cell>
          <cell r="O63">
            <v>19900</v>
          </cell>
          <cell r="P63">
            <v>19900</v>
          </cell>
          <cell r="Q63" t="str">
            <v/>
          </cell>
          <cell r="R63" t="str">
            <v/>
          </cell>
          <cell r="S63">
            <v>19900</v>
          </cell>
        </row>
        <row r="64">
          <cell r="B64" t="str">
            <v>T0046</v>
          </cell>
          <cell r="C64" t="str">
            <v>CHAZO EXPANSIVO 3/8X1-7/8" X 4 UN</v>
          </cell>
          <cell r="D64" t="str">
            <v>TORNILLERIA Y AFINES</v>
          </cell>
          <cell r="E64" t="str">
            <v>PTE</v>
          </cell>
          <cell r="F64">
            <v>1490</v>
          </cell>
          <cell r="G64" t="str">
            <v>MUNDIAL DE TORNILLOS S.A # COTIZACION 62-227044 COD 6174025</v>
          </cell>
          <cell r="H64">
            <v>3990</v>
          </cell>
          <cell r="I64" t="str">
            <v>EASY # COTIZACION 1394690 COD 2195954</v>
          </cell>
          <cell r="J64">
            <v>1780</v>
          </cell>
          <cell r="K64" t="str">
            <v>COMFERRETRA COTIZACION AL2215</v>
          </cell>
          <cell r="L64">
            <v>2420</v>
          </cell>
          <cell r="M64">
            <v>1367.3697378543961</v>
          </cell>
          <cell r="N64">
            <v>3787.3697378543961</v>
          </cell>
          <cell r="O64">
            <v>1052.6302621456039</v>
          </cell>
          <cell r="P64">
            <v>1490</v>
          </cell>
          <cell r="Q64" t="str">
            <v/>
          </cell>
          <cell r="R64">
            <v>1780</v>
          </cell>
          <cell r="S64">
            <v>1635</v>
          </cell>
        </row>
        <row r="65">
          <cell r="B65" t="str">
            <v>T0047</v>
          </cell>
          <cell r="C65" t="str">
            <v>CHAZO EXPANSIVO 5/16 X 1-1/2"  X 100 UN</v>
          </cell>
          <cell r="D65" t="str">
            <v>TORNILLERIA Y AFINES</v>
          </cell>
          <cell r="E65" t="str">
            <v>PTE</v>
          </cell>
          <cell r="F65">
            <v>29900</v>
          </cell>
          <cell r="G65" t="str">
            <v>GUÍA MAESTRA 15 PAG 311 COD 37092</v>
          </cell>
          <cell r="L65">
            <v>29900</v>
          </cell>
          <cell r="M65">
            <v>0</v>
          </cell>
          <cell r="N65">
            <v>29900</v>
          </cell>
          <cell r="O65">
            <v>29900</v>
          </cell>
          <cell r="P65">
            <v>29900</v>
          </cell>
          <cell r="Q65" t="str">
            <v/>
          </cell>
          <cell r="R65" t="str">
            <v/>
          </cell>
          <cell r="S65">
            <v>29900</v>
          </cell>
        </row>
        <row r="66">
          <cell r="B66" t="str">
            <v>T0048</v>
          </cell>
          <cell r="C66" t="str">
            <v xml:space="preserve">CHAZO EXPANSIVO 5/16" X 2-1/2" X 4 UN </v>
          </cell>
          <cell r="D66" t="str">
            <v>TORNILLERIA Y AFINES</v>
          </cell>
          <cell r="E66" t="str">
            <v>PTE</v>
          </cell>
          <cell r="F66">
            <v>3500</v>
          </cell>
          <cell r="G66" t="str">
            <v>HOMECENTER # 58-367989 COD 76330</v>
          </cell>
          <cell r="H66">
            <v>1435</v>
          </cell>
          <cell r="I66" t="str">
            <v>MUNDIAL DE TORNILLOS S.A # COTIZACION 62-227044  COD 6174020</v>
          </cell>
          <cell r="J66">
            <v>3526.6666666666665</v>
          </cell>
          <cell r="K66" t="str">
            <v>EASY # COTIZACION 1394690 COD 2195951</v>
          </cell>
          <cell r="L66">
            <v>2820.5555555555552</v>
          </cell>
          <cell r="M66">
            <v>1200.0003858024077</v>
          </cell>
          <cell r="N66">
            <v>4020.5559413579631</v>
          </cell>
          <cell r="O66">
            <v>1620.5551697531475</v>
          </cell>
          <cell r="P66">
            <v>3500</v>
          </cell>
          <cell r="Q66" t="str">
            <v/>
          </cell>
          <cell r="R66">
            <v>3526.6666666666665</v>
          </cell>
          <cell r="S66">
            <v>3513</v>
          </cell>
        </row>
        <row r="67">
          <cell r="B67" t="str">
            <v>T0049</v>
          </cell>
          <cell r="C67" t="str">
            <v>CHAZO EXPANSIVO DE 1/4" x 1-3/8" X 100 UN</v>
          </cell>
          <cell r="D67" t="str">
            <v>TORNILLERIA Y AFINES</v>
          </cell>
          <cell r="E67" t="str">
            <v>PTE</v>
          </cell>
          <cell r="L67" t="e">
            <v>#DIV/0!</v>
          </cell>
          <cell r="M67">
            <v>0</v>
          </cell>
          <cell r="N67" t="e">
            <v>#DIV/0!</v>
          </cell>
          <cell r="O67" t="e">
            <v>#DIV/0!</v>
          </cell>
          <cell r="P67" t="e">
            <v>#DIV/0!</v>
          </cell>
          <cell r="Q67" t="e">
            <v>#DIV/0!</v>
          </cell>
          <cell r="R67" t="e">
            <v>#DIV/0!</v>
          </cell>
          <cell r="S67" t="e">
            <v>#DIV/0!</v>
          </cell>
        </row>
        <row r="68">
          <cell r="B68" t="str">
            <v>T0050</v>
          </cell>
          <cell r="C68" t="str">
            <v>CHAZO EXPANSIVO DE 5/16" X 2"</v>
          </cell>
          <cell r="D68" t="str">
            <v>TORNILLERIA Y AFINES</v>
          </cell>
          <cell r="E68" t="str">
            <v>UN</v>
          </cell>
          <cell r="F68">
            <v>350</v>
          </cell>
          <cell r="G68" t="str">
            <v>FERRETERIA Y ELECTRICOS JOSE MONTENEGRO S.A.A # 240</v>
          </cell>
          <cell r="H68">
            <v>1048.3333333333333</v>
          </cell>
          <cell r="I68" t="str">
            <v>EASY # COTIZACION 1394690 COD 2224567</v>
          </cell>
          <cell r="J68">
            <v>526</v>
          </cell>
          <cell r="K68" t="str">
            <v>COMFERRETRA COTIZACION AL2215</v>
          </cell>
          <cell r="L68">
            <v>641.44444444444446</v>
          </cell>
          <cell r="M68">
            <v>363.19819097281561</v>
          </cell>
          <cell r="N68">
            <v>1004.6426354172601</v>
          </cell>
          <cell r="O68">
            <v>278.24625347162885</v>
          </cell>
          <cell r="P68">
            <v>350</v>
          </cell>
          <cell r="Q68" t="str">
            <v/>
          </cell>
          <cell r="R68">
            <v>526</v>
          </cell>
          <cell r="S68">
            <v>438</v>
          </cell>
        </row>
        <row r="69">
          <cell r="B69" t="str">
            <v>T0051</v>
          </cell>
          <cell r="C69" t="str">
            <v>CHAZO GOLPE X NYLON 5/16" X 4" X 50 UN</v>
          </cell>
          <cell r="D69" t="str">
            <v>TORNILLERIA Y AFINES</v>
          </cell>
          <cell r="E69" t="str">
            <v>PTE</v>
          </cell>
          <cell r="F69">
            <v>26500</v>
          </cell>
          <cell r="G69" t="str">
            <v>GUÍA MAESTRA 15 PAG 312 COD 37150</v>
          </cell>
          <cell r="L69">
            <v>26500</v>
          </cell>
          <cell r="M69">
            <v>0</v>
          </cell>
          <cell r="N69">
            <v>26500</v>
          </cell>
          <cell r="O69">
            <v>26500</v>
          </cell>
          <cell r="P69">
            <v>26500</v>
          </cell>
          <cell r="Q69" t="str">
            <v/>
          </cell>
          <cell r="R69" t="str">
            <v/>
          </cell>
          <cell r="S69">
            <v>26500</v>
          </cell>
        </row>
        <row r="70">
          <cell r="B70" t="str">
            <v>T0052</v>
          </cell>
          <cell r="C70" t="str">
            <v xml:space="preserve">CHAZO PUNTILLA NYLÓN IMPACTO 1/2" X 1-1/4" X 100 UN </v>
          </cell>
          <cell r="D70" t="str">
            <v>TORNILLERIA Y AFINES</v>
          </cell>
          <cell r="E70" t="str">
            <v>PTE</v>
          </cell>
          <cell r="F70">
            <v>13900</v>
          </cell>
          <cell r="G70" t="str">
            <v>GUÍA MAESTRA 15 PAG 312 COD 76313</v>
          </cell>
          <cell r="L70">
            <v>13900</v>
          </cell>
          <cell r="M70">
            <v>0</v>
          </cell>
          <cell r="N70">
            <v>13900</v>
          </cell>
          <cell r="O70">
            <v>13900</v>
          </cell>
          <cell r="P70">
            <v>13900</v>
          </cell>
          <cell r="Q70" t="str">
            <v/>
          </cell>
          <cell r="R70" t="str">
            <v/>
          </cell>
          <cell r="S70">
            <v>13900</v>
          </cell>
        </row>
        <row r="71">
          <cell r="B71" t="str">
            <v>T0053</v>
          </cell>
          <cell r="C71" t="str">
            <v>CHAZO PUNTILLA NYLÓN IMPACTO 1/4" X 2-1/4" X 50 UN</v>
          </cell>
          <cell r="D71" t="str">
            <v>TORNILLERIA Y AFINES</v>
          </cell>
          <cell r="E71" t="str">
            <v>PTE</v>
          </cell>
          <cell r="F71">
            <v>12900</v>
          </cell>
          <cell r="G71" t="str">
            <v>GUÍA MAESTRA 15 PAG 312 COD 76317</v>
          </cell>
          <cell r="L71">
            <v>12900</v>
          </cell>
          <cell r="M71">
            <v>0</v>
          </cell>
          <cell r="N71">
            <v>12900</v>
          </cell>
          <cell r="O71">
            <v>12900</v>
          </cell>
          <cell r="P71">
            <v>12900</v>
          </cell>
          <cell r="Q71" t="str">
            <v/>
          </cell>
          <cell r="R71" t="str">
            <v/>
          </cell>
          <cell r="S71">
            <v>12900</v>
          </cell>
        </row>
        <row r="72">
          <cell r="B72" t="str">
            <v>T0054</v>
          </cell>
          <cell r="C72" t="str">
            <v>CHAZO PUNTILLA NYLÓN IMPACTO 1/4" X 2-7/8" X 50 UN</v>
          </cell>
          <cell r="D72" t="str">
            <v>TORNILLERIA Y AFINES</v>
          </cell>
          <cell r="E72" t="str">
            <v>PTE</v>
          </cell>
          <cell r="F72">
            <v>14900</v>
          </cell>
          <cell r="G72" t="str">
            <v>GUÍA MAESTRA 15 PAG 312 COD 76319</v>
          </cell>
          <cell r="L72">
            <v>14900</v>
          </cell>
          <cell r="M72">
            <v>0</v>
          </cell>
          <cell r="N72">
            <v>14900</v>
          </cell>
          <cell r="O72">
            <v>14900</v>
          </cell>
          <cell r="P72">
            <v>14900</v>
          </cell>
          <cell r="Q72" t="str">
            <v/>
          </cell>
          <cell r="R72" t="str">
            <v/>
          </cell>
          <cell r="S72">
            <v>14900</v>
          </cell>
        </row>
        <row r="73">
          <cell r="B73" t="str">
            <v>T0055</v>
          </cell>
          <cell r="C73" t="str">
            <v>CHAZO PUNTILLA NYLÓN IMPACTO 3/16" X 1-1/4" X 100 UN</v>
          </cell>
          <cell r="D73" t="str">
            <v>TORNILLERIA Y AFINES</v>
          </cell>
          <cell r="E73" t="str">
            <v>PTE</v>
          </cell>
          <cell r="F73">
            <v>11900</v>
          </cell>
          <cell r="G73" t="str">
            <v>GUÍA MAESTRA 15 PAG 312 COD 76309</v>
          </cell>
          <cell r="L73">
            <v>11900</v>
          </cell>
          <cell r="M73">
            <v>0</v>
          </cell>
          <cell r="N73">
            <v>11900</v>
          </cell>
          <cell r="O73">
            <v>11900</v>
          </cell>
          <cell r="P73">
            <v>11900</v>
          </cell>
          <cell r="Q73" t="str">
            <v/>
          </cell>
          <cell r="R73" t="str">
            <v/>
          </cell>
          <cell r="S73">
            <v>11900</v>
          </cell>
        </row>
        <row r="74">
          <cell r="B74" t="str">
            <v>T0056</v>
          </cell>
          <cell r="C74" t="str">
            <v xml:space="preserve">CHAZO PUNTILLA NYLÓN IMPACTO 5/16" X 2-1/2" X 50 UN </v>
          </cell>
          <cell r="D74" t="str">
            <v>TORNILLERIA Y AFINES</v>
          </cell>
          <cell r="E74" t="str">
            <v>PTE</v>
          </cell>
          <cell r="F74">
            <v>18900</v>
          </cell>
          <cell r="G74" t="str">
            <v>GUÍA MAESTRA 15 PAG 312 COD 37147</v>
          </cell>
          <cell r="L74">
            <v>18900</v>
          </cell>
          <cell r="M74">
            <v>0</v>
          </cell>
          <cell r="N74">
            <v>18900</v>
          </cell>
          <cell r="O74">
            <v>18900</v>
          </cell>
          <cell r="P74">
            <v>18900</v>
          </cell>
          <cell r="Q74" t="str">
            <v/>
          </cell>
          <cell r="R74" t="str">
            <v/>
          </cell>
          <cell r="S74">
            <v>18900</v>
          </cell>
        </row>
        <row r="75">
          <cell r="B75" t="str">
            <v>T0057</v>
          </cell>
          <cell r="C75" t="str">
            <v>CHAZO PUNTILLA NYLÓN IMPACTO 5/16" X 2-7/8" X 50 UN</v>
          </cell>
          <cell r="D75" t="str">
            <v>TORNILLERIA Y AFINES</v>
          </cell>
          <cell r="E75" t="str">
            <v>PTE</v>
          </cell>
          <cell r="F75">
            <v>17900</v>
          </cell>
          <cell r="G75" t="str">
            <v>GUÍA MAESTRA 15 PAG 312 COD 37148</v>
          </cell>
          <cell r="L75">
            <v>17900</v>
          </cell>
          <cell r="M75">
            <v>0</v>
          </cell>
          <cell r="N75">
            <v>17900</v>
          </cell>
          <cell r="O75">
            <v>17900</v>
          </cell>
          <cell r="P75">
            <v>17900</v>
          </cell>
          <cell r="Q75" t="str">
            <v/>
          </cell>
          <cell r="R75" t="str">
            <v/>
          </cell>
          <cell r="S75">
            <v>17900</v>
          </cell>
        </row>
        <row r="76">
          <cell r="B76" t="str">
            <v>T0058</v>
          </cell>
          <cell r="C76" t="str">
            <v xml:space="preserve">CHAZO PUNTILLA NYLÓN IMPACTO 5/16" X 4" X 50 UN </v>
          </cell>
          <cell r="D76" t="str">
            <v>TORNILLERIA Y AFINES</v>
          </cell>
          <cell r="E76" t="str">
            <v>PTE</v>
          </cell>
          <cell r="F76">
            <v>26500</v>
          </cell>
          <cell r="G76" t="str">
            <v>GUÍA MAESTRA 15 PAG 312 COD 37150</v>
          </cell>
          <cell r="L76">
            <v>26500</v>
          </cell>
          <cell r="M76">
            <v>0</v>
          </cell>
          <cell r="N76">
            <v>26500</v>
          </cell>
          <cell r="O76">
            <v>26500</v>
          </cell>
          <cell r="P76">
            <v>26500</v>
          </cell>
          <cell r="Q76" t="str">
            <v/>
          </cell>
          <cell r="R76" t="str">
            <v/>
          </cell>
          <cell r="S76">
            <v>26500</v>
          </cell>
        </row>
        <row r="77">
          <cell r="B77" t="str">
            <v>T0059</v>
          </cell>
          <cell r="C77" t="str">
            <v>CHAZO TIPO PUNTILLA ZINCADO 1/4 X 3 1/2" X 50 UN</v>
          </cell>
          <cell r="D77" t="str">
            <v>TORNILLERIA Y AFINES</v>
          </cell>
          <cell r="E77" t="str">
            <v>PTE</v>
          </cell>
          <cell r="F77">
            <v>17900</v>
          </cell>
          <cell r="G77" t="str">
            <v>GUÍA MAESTRA 15 PAG 312 COD 76321</v>
          </cell>
          <cell r="L77">
            <v>17900</v>
          </cell>
          <cell r="M77">
            <v>0</v>
          </cell>
          <cell r="N77">
            <v>17900</v>
          </cell>
          <cell r="O77">
            <v>17900</v>
          </cell>
          <cell r="P77">
            <v>17900</v>
          </cell>
          <cell r="Q77" t="str">
            <v/>
          </cell>
          <cell r="R77" t="str">
            <v/>
          </cell>
          <cell r="S77">
            <v>17900</v>
          </cell>
        </row>
        <row r="78">
          <cell r="B78" t="str">
            <v>T0060</v>
          </cell>
          <cell r="C78" t="str">
            <v>CLAVO ACERO CONCRETO 1" X 500 GR</v>
          </cell>
          <cell r="D78" t="str">
            <v>TORNILLERIA Y AFINES</v>
          </cell>
          <cell r="E78" t="str">
            <v>CAJA</v>
          </cell>
          <cell r="F78">
            <v>4200</v>
          </cell>
          <cell r="G78" t="str">
            <v>GUÍA MAESTRA 15 PAG 306 COD 90442</v>
          </cell>
          <cell r="L78">
            <v>4200</v>
          </cell>
          <cell r="M78">
            <v>0</v>
          </cell>
          <cell r="N78">
            <v>4200</v>
          </cell>
          <cell r="O78">
            <v>4200</v>
          </cell>
          <cell r="P78">
            <v>4200</v>
          </cell>
          <cell r="Q78" t="str">
            <v/>
          </cell>
          <cell r="R78" t="str">
            <v/>
          </cell>
          <cell r="S78">
            <v>4200</v>
          </cell>
        </row>
        <row r="79">
          <cell r="B79" t="str">
            <v>T0061</v>
          </cell>
          <cell r="C79" t="str">
            <v>CLAVO ACERO CONCRETO 1-1/2" X 500 GR</v>
          </cell>
          <cell r="D79" t="str">
            <v>TORNILLERIA Y AFINES</v>
          </cell>
          <cell r="E79" t="str">
            <v>CAJA</v>
          </cell>
          <cell r="F79">
            <v>4200</v>
          </cell>
          <cell r="G79" t="str">
            <v>GUÍA MAESTRA 15 PAG 306 COD 90443</v>
          </cell>
          <cell r="L79">
            <v>4200</v>
          </cell>
          <cell r="M79">
            <v>0</v>
          </cell>
          <cell r="N79">
            <v>4200</v>
          </cell>
          <cell r="O79">
            <v>4200</v>
          </cell>
          <cell r="P79">
            <v>4200</v>
          </cell>
          <cell r="Q79" t="str">
            <v/>
          </cell>
          <cell r="R79" t="str">
            <v/>
          </cell>
          <cell r="S79">
            <v>4200</v>
          </cell>
        </row>
        <row r="80">
          <cell r="B80" t="str">
            <v>T0062</v>
          </cell>
          <cell r="C80" t="str">
            <v>CLAVO ACERO CONCRETO 3" X 500 GR</v>
          </cell>
          <cell r="D80" t="str">
            <v>TORNILLERIA Y AFINES</v>
          </cell>
          <cell r="E80" t="str">
            <v>CAJA</v>
          </cell>
          <cell r="F80">
            <v>4200</v>
          </cell>
          <cell r="G80" t="str">
            <v>GUÍA MAESTRA 15 PAG 306 COD 90445</v>
          </cell>
          <cell r="L80">
            <v>4200</v>
          </cell>
          <cell r="M80">
            <v>0</v>
          </cell>
          <cell r="N80">
            <v>4200</v>
          </cell>
          <cell r="O80">
            <v>4200</v>
          </cell>
          <cell r="P80">
            <v>4200</v>
          </cell>
          <cell r="Q80" t="str">
            <v/>
          </cell>
          <cell r="R80" t="str">
            <v/>
          </cell>
          <cell r="S80">
            <v>4200</v>
          </cell>
        </row>
        <row r="81">
          <cell r="B81" t="str">
            <v>T0063</v>
          </cell>
          <cell r="C81" t="str">
            <v>CLAVO ACERO ESTRIADO 1" X 500 GR</v>
          </cell>
          <cell r="D81" t="str">
            <v>TORNILLERIA Y AFINES</v>
          </cell>
          <cell r="E81" t="str">
            <v>CAJA</v>
          </cell>
          <cell r="F81">
            <v>5600</v>
          </cell>
          <cell r="G81" t="str">
            <v>GUÍA MAESTRA 15 PAG 306 COD 90447</v>
          </cell>
          <cell r="L81">
            <v>5600</v>
          </cell>
          <cell r="M81">
            <v>0</v>
          </cell>
          <cell r="N81">
            <v>5600</v>
          </cell>
          <cell r="O81">
            <v>5600</v>
          </cell>
          <cell r="P81">
            <v>5600</v>
          </cell>
          <cell r="Q81" t="str">
            <v/>
          </cell>
          <cell r="R81" t="str">
            <v/>
          </cell>
          <cell r="S81">
            <v>5600</v>
          </cell>
        </row>
        <row r="82">
          <cell r="B82" t="str">
            <v>T0064</v>
          </cell>
          <cell r="C82" t="str">
            <v>CLAVO ACERO LISO 2-1/2" X 500 GR</v>
          </cell>
          <cell r="D82" t="str">
            <v>TORNILLERIA Y AFINES</v>
          </cell>
          <cell r="E82" t="str">
            <v>CAJA</v>
          </cell>
          <cell r="F82">
            <v>4300</v>
          </cell>
          <cell r="G82" t="str">
            <v>GUÍA MAESTRA 15 PAG 306 COD 90440</v>
          </cell>
          <cell r="L82">
            <v>4300</v>
          </cell>
          <cell r="M82">
            <v>0</v>
          </cell>
          <cell r="N82">
            <v>4300</v>
          </cell>
          <cell r="O82">
            <v>4300</v>
          </cell>
          <cell r="P82">
            <v>4300</v>
          </cell>
          <cell r="Q82" t="str">
            <v/>
          </cell>
          <cell r="R82" t="str">
            <v/>
          </cell>
          <cell r="S82">
            <v>4300</v>
          </cell>
        </row>
        <row r="83">
          <cell r="B83" t="str">
            <v>T0065</v>
          </cell>
          <cell r="C83" t="str">
            <v>CLAVO PARA GUARDAESCOBA 2" X 500 GR</v>
          </cell>
          <cell r="D83" t="str">
            <v>TORNILLERIA Y AFINES</v>
          </cell>
          <cell r="E83" t="str">
            <v>CAJA</v>
          </cell>
          <cell r="F83">
            <v>2800</v>
          </cell>
          <cell r="G83" t="str">
            <v>GUÍA MAESTRA 15 PAG 306 COD 90462</v>
          </cell>
          <cell r="L83">
            <v>2800</v>
          </cell>
          <cell r="M83">
            <v>0</v>
          </cell>
          <cell r="N83">
            <v>2800</v>
          </cell>
          <cell r="O83">
            <v>2800</v>
          </cell>
          <cell r="P83">
            <v>2800</v>
          </cell>
          <cell r="Q83" t="str">
            <v/>
          </cell>
          <cell r="R83" t="str">
            <v/>
          </cell>
          <cell r="S83">
            <v>2800</v>
          </cell>
        </row>
        <row r="84">
          <cell r="B84" t="str">
            <v>T0066</v>
          </cell>
          <cell r="C84" t="str">
            <v>CLAVO SIN CABEZA 1-1/2" X 500 GR</v>
          </cell>
          <cell r="D84" t="str">
            <v>TORNILLERIA Y AFINES</v>
          </cell>
          <cell r="E84" t="str">
            <v>CAJA</v>
          </cell>
          <cell r="F84">
            <v>2800</v>
          </cell>
          <cell r="G84" t="str">
            <v>GUÍA MAESTRA 15 PAG 306 COD 90461</v>
          </cell>
          <cell r="L84">
            <v>2800</v>
          </cell>
          <cell r="M84">
            <v>0</v>
          </cell>
          <cell r="N84">
            <v>2800</v>
          </cell>
          <cell r="O84">
            <v>2800</v>
          </cell>
          <cell r="P84">
            <v>2800</v>
          </cell>
          <cell r="Q84" t="str">
            <v/>
          </cell>
          <cell r="R84" t="str">
            <v/>
          </cell>
          <cell r="S84">
            <v>2800</v>
          </cell>
        </row>
        <row r="85">
          <cell r="B85" t="str">
            <v>T0067</v>
          </cell>
          <cell r="C85" t="str">
            <v>CLAVO SIN CABEZA 3/4" X 500 GR</v>
          </cell>
          <cell r="D85" t="str">
            <v>TORNILLERIA Y AFINES</v>
          </cell>
          <cell r="E85" t="str">
            <v>CAJA</v>
          </cell>
          <cell r="F85">
            <v>2800</v>
          </cell>
          <cell r="G85" t="str">
            <v>GUÍA MAESTRA 15 PAG 306 COD 90464</v>
          </cell>
          <cell r="L85">
            <v>2800</v>
          </cell>
          <cell r="M85">
            <v>0</v>
          </cell>
          <cell r="N85">
            <v>2800</v>
          </cell>
          <cell r="O85">
            <v>2800</v>
          </cell>
          <cell r="P85">
            <v>2800</v>
          </cell>
          <cell r="Q85" t="str">
            <v/>
          </cell>
          <cell r="R85" t="str">
            <v/>
          </cell>
          <cell r="S85">
            <v>2800</v>
          </cell>
        </row>
        <row r="86">
          <cell r="B86" t="str">
            <v>T0068</v>
          </cell>
          <cell r="C86" t="str">
            <v>CLAVOS DE ACERO 2" X 500 GR</v>
          </cell>
          <cell r="D86" t="str">
            <v>TORNILLERIA Y AFINES</v>
          </cell>
          <cell r="E86" t="str">
            <v>CAJA</v>
          </cell>
          <cell r="F86">
            <v>4200</v>
          </cell>
          <cell r="G86" t="str">
            <v>GUÍA MAESTRA 15 PAG 306 COD 90444</v>
          </cell>
          <cell r="L86">
            <v>4200</v>
          </cell>
          <cell r="M86">
            <v>0</v>
          </cell>
          <cell r="N86">
            <v>4200</v>
          </cell>
          <cell r="O86">
            <v>4200</v>
          </cell>
          <cell r="P86">
            <v>4200</v>
          </cell>
          <cell r="Q86" t="str">
            <v/>
          </cell>
          <cell r="R86" t="str">
            <v/>
          </cell>
          <cell r="S86">
            <v>4200</v>
          </cell>
        </row>
        <row r="87">
          <cell r="B87" t="str">
            <v>T0069</v>
          </cell>
          <cell r="C87" t="str">
            <v>CRUCETAS PLÁSTICAS PARA JUNTAS X 200 UN</v>
          </cell>
          <cell r="D87" t="str">
            <v>TORNILLERIA Y AFINES</v>
          </cell>
          <cell r="E87" t="str">
            <v>PTE</v>
          </cell>
          <cell r="F87">
            <v>12900</v>
          </cell>
          <cell r="G87" t="str">
            <v>GUÍA MAESTRA 15 PAG 588 COD 34493</v>
          </cell>
          <cell r="L87">
            <v>12900</v>
          </cell>
          <cell r="M87">
            <v>0</v>
          </cell>
          <cell r="N87">
            <v>12900</v>
          </cell>
          <cell r="O87">
            <v>12900</v>
          </cell>
          <cell r="P87">
            <v>12900</v>
          </cell>
          <cell r="Q87" t="str">
            <v/>
          </cell>
          <cell r="R87" t="str">
            <v/>
          </cell>
          <cell r="S87">
            <v>12900</v>
          </cell>
        </row>
        <row r="88">
          <cell r="B88" t="str">
            <v>T0070</v>
          </cell>
          <cell r="C88" t="str">
            <v>DILATACIÓN DE 1 MM X 300 UN</v>
          </cell>
          <cell r="D88" t="str">
            <v>TORNILLERIA Y AFINES</v>
          </cell>
          <cell r="E88" t="str">
            <v>PTE</v>
          </cell>
          <cell r="F88">
            <v>9500</v>
          </cell>
          <cell r="G88" t="str">
            <v>GUÍA MAESTRA 15 PAG 588 COD 62483</v>
          </cell>
          <cell r="L88">
            <v>9500</v>
          </cell>
          <cell r="M88">
            <v>0</v>
          </cell>
          <cell r="N88">
            <v>9500</v>
          </cell>
          <cell r="O88">
            <v>9500</v>
          </cell>
          <cell r="P88">
            <v>9500</v>
          </cell>
          <cell r="Q88" t="str">
            <v/>
          </cell>
          <cell r="R88" t="str">
            <v/>
          </cell>
          <cell r="S88">
            <v>9500</v>
          </cell>
        </row>
        <row r="89">
          <cell r="B89" t="str">
            <v>T0071</v>
          </cell>
          <cell r="C89" t="str">
            <v>DILATACIÓN EN BRONCE DE 4 MM x 3 M</v>
          </cell>
          <cell r="D89" t="str">
            <v>TORNILLERIA Y AFINES</v>
          </cell>
          <cell r="E89" t="str">
            <v>UN</v>
          </cell>
          <cell r="F89">
            <v>21000</v>
          </cell>
          <cell r="G89" t="str">
            <v>COLOMBIANA DE BRONCES Y LATONES S.A.S</v>
          </cell>
          <cell r="H89">
            <v>15630.154399999999</v>
          </cell>
          <cell r="I89" t="str">
            <v>PRECIO HISTÓRICO/ ADJUDICADO FERRETERÍA 2017 - FF SOLUCIONES</v>
          </cell>
          <cell r="J89">
            <v>17615.150699999998</v>
          </cell>
          <cell r="K89" t="str">
            <v xml:space="preserve">PRECIO HISTÓRICO/ ADJUDICADO FERRETERÍA 2017 - GRUPO 1 - ELECTRICOS UNIDOS </v>
          </cell>
          <cell r="L89">
            <v>18081.768366666667</v>
          </cell>
          <cell r="M89">
            <v>2715.1628822400312</v>
          </cell>
          <cell r="N89">
            <v>20796.931248906698</v>
          </cell>
          <cell r="O89">
            <v>15366.605484426636</v>
          </cell>
          <cell r="P89" t="str">
            <v/>
          </cell>
          <cell r="Q89">
            <v>15630.154399999999</v>
          </cell>
          <cell r="R89">
            <v>17615.150699999998</v>
          </cell>
          <cell r="S89">
            <v>16623</v>
          </cell>
        </row>
        <row r="90">
          <cell r="B90" t="str">
            <v>T0072</v>
          </cell>
          <cell r="C90" t="str">
            <v>DISTANCIADOR CM - 20 CLIP 6,5 MM - 5/8"</v>
          </cell>
          <cell r="D90" t="str">
            <v>TORNILLERIA Y AFINES</v>
          </cell>
          <cell r="E90" t="str">
            <v>UN</v>
          </cell>
          <cell r="F90">
            <v>285</v>
          </cell>
          <cell r="G90" t="str">
            <v>CONSTRUDATA 185 - PAG 120 DISTANCIADORES</v>
          </cell>
          <cell r="L90">
            <v>285</v>
          </cell>
          <cell r="M90">
            <v>0</v>
          </cell>
          <cell r="N90">
            <v>285</v>
          </cell>
          <cell r="O90">
            <v>285</v>
          </cell>
          <cell r="P90">
            <v>285</v>
          </cell>
          <cell r="Q90" t="str">
            <v/>
          </cell>
          <cell r="R90" t="str">
            <v/>
          </cell>
          <cell r="S90">
            <v>285</v>
          </cell>
        </row>
        <row r="91">
          <cell r="B91" t="str">
            <v>T0073</v>
          </cell>
          <cell r="C91" t="str">
            <v>DISTANCIADOR CP-30 CLIP - PINZA 1/4"</v>
          </cell>
          <cell r="D91" t="str">
            <v>TORNILLERIA Y AFINES</v>
          </cell>
          <cell r="E91" t="str">
            <v>UN</v>
          </cell>
          <cell r="F91">
            <v>335</v>
          </cell>
          <cell r="G91" t="str">
            <v>CONSTRUDATA 185 - PAG 120 DISTANCIADORES</v>
          </cell>
          <cell r="L91">
            <v>335</v>
          </cell>
          <cell r="M91">
            <v>0</v>
          </cell>
          <cell r="N91">
            <v>335</v>
          </cell>
          <cell r="O91">
            <v>335</v>
          </cell>
          <cell r="P91">
            <v>335</v>
          </cell>
          <cell r="Q91" t="str">
            <v/>
          </cell>
          <cell r="R91" t="str">
            <v/>
          </cell>
          <cell r="S91">
            <v>335</v>
          </cell>
        </row>
        <row r="92">
          <cell r="B92" t="str">
            <v>T0074</v>
          </cell>
          <cell r="C92" t="str">
            <v>DISTANCIADOR PPN-100 PUENTES PLÁSTICO 1/4"</v>
          </cell>
          <cell r="D92" t="str">
            <v>TORNILLERIA Y AFINES</v>
          </cell>
          <cell r="E92" t="str">
            <v>UN</v>
          </cell>
          <cell r="F92">
            <v>307</v>
          </cell>
          <cell r="G92" t="str">
            <v>CONSTRUDATA 185 - PAG 120 DISTANCIADORES</v>
          </cell>
          <cell r="L92">
            <v>307</v>
          </cell>
          <cell r="M92">
            <v>0</v>
          </cell>
          <cell r="N92">
            <v>307</v>
          </cell>
          <cell r="O92">
            <v>307</v>
          </cell>
          <cell r="P92">
            <v>307</v>
          </cell>
          <cell r="Q92" t="str">
            <v/>
          </cell>
          <cell r="R92" t="str">
            <v/>
          </cell>
          <cell r="S92">
            <v>307</v>
          </cell>
        </row>
        <row r="93">
          <cell r="B93" t="str">
            <v>T0075</v>
          </cell>
          <cell r="C93" t="str">
            <v>ESCUADRA REFUERZO DE 3-1/2" X 4 UN</v>
          </cell>
          <cell r="D93" t="str">
            <v>TORNILLERIA Y AFINES</v>
          </cell>
          <cell r="E93" t="str">
            <v>PTE</v>
          </cell>
          <cell r="F93">
            <v>20900</v>
          </cell>
          <cell r="G93" t="str">
            <v>GUÍA MAESTRA 15 PAG 296 COD 67359</v>
          </cell>
          <cell r="L93">
            <v>20900</v>
          </cell>
          <cell r="M93">
            <v>0</v>
          </cell>
          <cell r="N93">
            <v>20900</v>
          </cell>
          <cell r="O93">
            <v>20900</v>
          </cell>
          <cell r="P93">
            <v>20900</v>
          </cell>
          <cell r="Q93" t="str">
            <v/>
          </cell>
          <cell r="R93" t="str">
            <v/>
          </cell>
          <cell r="S93">
            <v>20900</v>
          </cell>
        </row>
        <row r="94">
          <cell r="B94" t="str">
            <v>T0076</v>
          </cell>
          <cell r="C94" t="str">
            <v>ESCUADRA REFUERZO GALVANIZADA</v>
          </cell>
          <cell r="D94" t="str">
            <v>TORNILLERIA Y AFINES</v>
          </cell>
          <cell r="E94" t="str">
            <v>UN</v>
          </cell>
          <cell r="F94">
            <v>13900</v>
          </cell>
          <cell r="G94" t="str">
            <v>GUÍA MAESTRA 15 PAG 296 COD 67352</v>
          </cell>
          <cell r="L94">
            <v>13900</v>
          </cell>
          <cell r="M94">
            <v>0</v>
          </cell>
          <cell r="N94">
            <v>13900</v>
          </cell>
          <cell r="O94">
            <v>13900</v>
          </cell>
          <cell r="P94">
            <v>13900</v>
          </cell>
          <cell r="Q94" t="str">
            <v/>
          </cell>
          <cell r="R94" t="str">
            <v/>
          </cell>
          <cell r="S94">
            <v>13900</v>
          </cell>
        </row>
        <row r="95">
          <cell r="B95" t="str">
            <v>T0077</v>
          </cell>
          <cell r="C95" t="str">
            <v>GRAPA CERCA CAJA DE 1 X 12" X 1000 GR</v>
          </cell>
          <cell r="D95" t="str">
            <v>TORNILLERIA Y AFINES</v>
          </cell>
          <cell r="E95" t="str">
            <v>CAJA</v>
          </cell>
          <cell r="F95">
            <v>6500</v>
          </cell>
          <cell r="G95" t="str">
            <v>GUÍA MAESTRA 15  PAG 306 COD 90471</v>
          </cell>
          <cell r="L95">
            <v>6500</v>
          </cell>
          <cell r="M95">
            <v>0</v>
          </cell>
          <cell r="N95">
            <v>6500</v>
          </cell>
          <cell r="O95">
            <v>6500</v>
          </cell>
          <cell r="P95">
            <v>6500</v>
          </cell>
          <cell r="Q95" t="str">
            <v/>
          </cell>
          <cell r="R95" t="str">
            <v/>
          </cell>
          <cell r="S95">
            <v>6500</v>
          </cell>
        </row>
        <row r="96">
          <cell r="B96" t="str">
            <v>T0078</v>
          </cell>
          <cell r="C96" t="str">
            <v>GRAPA CHANEL 1/2" X 1000 UNIDADES</v>
          </cell>
          <cell r="D96" t="str">
            <v>TORNILLERIA Y AFINES</v>
          </cell>
          <cell r="E96" t="str">
            <v>PTE</v>
          </cell>
          <cell r="F96">
            <v>25900</v>
          </cell>
          <cell r="G96" t="str">
            <v>GUÍA MAESTRA 15 PAG 447 COD 40391</v>
          </cell>
          <cell r="L96">
            <v>25900</v>
          </cell>
          <cell r="M96">
            <v>0</v>
          </cell>
          <cell r="N96">
            <v>25900</v>
          </cell>
          <cell r="O96">
            <v>25900</v>
          </cell>
          <cell r="P96">
            <v>25900</v>
          </cell>
          <cell r="Q96" t="str">
            <v/>
          </cell>
          <cell r="R96" t="str">
            <v/>
          </cell>
          <cell r="S96">
            <v>25900</v>
          </cell>
        </row>
        <row r="97">
          <cell r="B97" t="str">
            <v>T0079</v>
          </cell>
          <cell r="C97" t="str">
            <v>GRAPA GALVANIZADA 1" X 10 UN</v>
          </cell>
          <cell r="D97" t="str">
            <v>TORNILLERIA Y AFINES</v>
          </cell>
          <cell r="E97" t="str">
            <v>PTE</v>
          </cell>
          <cell r="F97">
            <v>5400</v>
          </cell>
          <cell r="G97" t="str">
            <v>GUÍA MAESTRA 15  PAG 196 COD 290296</v>
          </cell>
          <cell r="L97">
            <v>5400</v>
          </cell>
          <cell r="M97">
            <v>0</v>
          </cell>
          <cell r="N97">
            <v>5400</v>
          </cell>
          <cell r="O97">
            <v>5400</v>
          </cell>
          <cell r="P97">
            <v>5400</v>
          </cell>
          <cell r="Q97" t="str">
            <v/>
          </cell>
          <cell r="R97" t="str">
            <v/>
          </cell>
          <cell r="S97">
            <v>5400</v>
          </cell>
        </row>
        <row r="98">
          <cell r="B98" t="str">
            <v>T0080</v>
          </cell>
          <cell r="C98" t="str">
            <v>GRAPA GALVANIZADA 1/2"  X 10 UN</v>
          </cell>
          <cell r="D98" t="str">
            <v>TORNILLERIA Y AFINES</v>
          </cell>
          <cell r="E98" t="str">
            <v>PTE</v>
          </cell>
          <cell r="F98">
            <v>3550</v>
          </cell>
          <cell r="G98" t="str">
            <v>GUÍA MAESTRA 15 PAG 196 COD 290292</v>
          </cell>
          <cell r="L98">
            <v>3550</v>
          </cell>
          <cell r="M98">
            <v>0</v>
          </cell>
          <cell r="N98">
            <v>3550</v>
          </cell>
          <cell r="O98">
            <v>3550</v>
          </cell>
          <cell r="P98">
            <v>3550</v>
          </cell>
          <cell r="Q98" t="str">
            <v/>
          </cell>
          <cell r="R98" t="str">
            <v/>
          </cell>
          <cell r="S98">
            <v>3550</v>
          </cell>
        </row>
        <row r="99">
          <cell r="B99" t="str">
            <v>T0081</v>
          </cell>
          <cell r="C99" t="str">
            <v>GRAPA GALVANIZADA 1-1/2" X 5 UN</v>
          </cell>
          <cell r="D99" t="str">
            <v>TORNILLERIA Y AFINES</v>
          </cell>
          <cell r="E99" t="str">
            <v>PTE</v>
          </cell>
          <cell r="F99">
            <v>4400</v>
          </cell>
          <cell r="G99" t="str">
            <v>GUÍA MAESTRA 15 PAG 196 COD 290299</v>
          </cell>
          <cell r="L99">
            <v>4400</v>
          </cell>
          <cell r="M99">
            <v>0</v>
          </cell>
          <cell r="N99">
            <v>4400</v>
          </cell>
          <cell r="O99">
            <v>4400</v>
          </cell>
          <cell r="P99">
            <v>4400</v>
          </cell>
          <cell r="Q99" t="str">
            <v/>
          </cell>
          <cell r="R99" t="str">
            <v/>
          </cell>
          <cell r="S99">
            <v>4400</v>
          </cell>
        </row>
        <row r="100">
          <cell r="B100" t="str">
            <v>T0082</v>
          </cell>
          <cell r="C100" t="str">
            <v>GRAPA GALVANIZADA 1-1/4" X 5 UN</v>
          </cell>
          <cell r="D100" t="str">
            <v>TORNILLERIA Y AFINES</v>
          </cell>
          <cell r="E100" t="str">
            <v>PTE</v>
          </cell>
          <cell r="F100">
            <v>4300</v>
          </cell>
          <cell r="G100" t="str">
            <v>GUÍA MAESTRA 15 PAG 196 COD 290298</v>
          </cell>
          <cell r="L100">
            <v>4300</v>
          </cell>
          <cell r="M100">
            <v>0</v>
          </cell>
          <cell r="N100">
            <v>4300</v>
          </cell>
          <cell r="O100">
            <v>4300</v>
          </cell>
          <cell r="P100">
            <v>4300</v>
          </cell>
          <cell r="Q100" t="str">
            <v/>
          </cell>
          <cell r="R100" t="str">
            <v/>
          </cell>
          <cell r="S100">
            <v>4300</v>
          </cell>
        </row>
        <row r="101">
          <cell r="B101" t="str">
            <v>T0083</v>
          </cell>
          <cell r="C101" t="str">
            <v>GRAPA GALVANIZADA 2" X 5 UN</v>
          </cell>
          <cell r="D101" t="str">
            <v>TORNILLERIA Y AFINES</v>
          </cell>
          <cell r="E101" t="str">
            <v>PTE</v>
          </cell>
          <cell r="F101">
            <v>9800</v>
          </cell>
          <cell r="G101" t="str">
            <v>GUÍA MAESTRA 15 PAG 196 COD 290300</v>
          </cell>
          <cell r="L101">
            <v>9800</v>
          </cell>
          <cell r="M101">
            <v>0</v>
          </cell>
          <cell r="N101">
            <v>9800</v>
          </cell>
          <cell r="O101">
            <v>9800</v>
          </cell>
          <cell r="P101">
            <v>9800</v>
          </cell>
          <cell r="Q101" t="str">
            <v/>
          </cell>
          <cell r="R101" t="str">
            <v/>
          </cell>
          <cell r="S101">
            <v>9800</v>
          </cell>
        </row>
        <row r="102">
          <cell r="B102" t="str">
            <v>T0084</v>
          </cell>
          <cell r="C102" t="str">
            <v>GRAPA GALVANIZADA 3" X 5 UN</v>
          </cell>
          <cell r="D102" t="str">
            <v>TORNILLERIA Y AFINES</v>
          </cell>
          <cell r="E102" t="str">
            <v>PTE</v>
          </cell>
          <cell r="F102">
            <v>20000</v>
          </cell>
          <cell r="G102" t="str">
            <v>ALMACÉN FERRELECTRIC DE SUBA</v>
          </cell>
          <cell r="H102">
            <v>17500</v>
          </cell>
          <cell r="I102" t="str">
            <v>ALMACÈN FERROPIN</v>
          </cell>
          <cell r="J102">
            <v>21420</v>
          </cell>
          <cell r="K102" t="str">
            <v>FERREELECTRICOS GUGA</v>
          </cell>
          <cell r="L102">
            <v>19640</v>
          </cell>
          <cell r="M102">
            <v>1984.641025475388</v>
          </cell>
          <cell r="N102">
            <v>21624.641025475386</v>
          </cell>
          <cell r="O102">
            <v>17655.358974524614</v>
          </cell>
          <cell r="P102">
            <v>20000</v>
          </cell>
          <cell r="Q102" t="str">
            <v/>
          </cell>
          <cell r="R102">
            <v>21420</v>
          </cell>
          <cell r="S102">
            <v>20710</v>
          </cell>
        </row>
        <row r="103">
          <cell r="B103" t="str">
            <v>T0085</v>
          </cell>
          <cell r="C103" t="str">
            <v>GRAPA GALVANIZADA 3/4" X 10 UN</v>
          </cell>
          <cell r="D103" t="str">
            <v>TORNILLERIA Y AFINES</v>
          </cell>
          <cell r="E103" t="str">
            <v>PTE</v>
          </cell>
          <cell r="F103">
            <v>4100</v>
          </cell>
          <cell r="G103" t="str">
            <v>GUÍA MAESTRA 15 PAG 196 COD 290294</v>
          </cell>
          <cell r="L103">
            <v>4100</v>
          </cell>
          <cell r="M103">
            <v>0</v>
          </cell>
          <cell r="N103">
            <v>4100</v>
          </cell>
          <cell r="O103">
            <v>4100</v>
          </cell>
          <cell r="P103">
            <v>4100</v>
          </cell>
          <cell r="Q103" t="str">
            <v/>
          </cell>
          <cell r="R103" t="str">
            <v/>
          </cell>
          <cell r="S103">
            <v>4100</v>
          </cell>
        </row>
        <row r="104">
          <cell r="B104" t="str">
            <v>T0086</v>
          </cell>
          <cell r="C104" t="str">
            <v>GRAPA GALVANIZADA 4" X 5 UN</v>
          </cell>
          <cell r="D104" t="str">
            <v>TORNILLERIA Y AFINES</v>
          </cell>
          <cell r="E104" t="str">
            <v>PTE</v>
          </cell>
          <cell r="F104">
            <v>22500</v>
          </cell>
          <cell r="G104" t="str">
            <v>ALMACÉN FERRELECTRIC DE SUBA</v>
          </cell>
          <cell r="H104">
            <v>22300</v>
          </cell>
          <cell r="I104" t="str">
            <v>ALMACÈN FERROPIN</v>
          </cell>
          <cell r="J104">
            <v>11900</v>
          </cell>
          <cell r="K104" t="str">
            <v>FERREELECTRICOS GUGA</v>
          </cell>
          <cell r="L104">
            <v>18900</v>
          </cell>
          <cell r="M104">
            <v>6063.0025564896478</v>
          </cell>
          <cell r="N104">
            <v>24963.00255648965</v>
          </cell>
          <cell r="O104">
            <v>12836.997443510352</v>
          </cell>
          <cell r="P104">
            <v>22500</v>
          </cell>
          <cell r="Q104">
            <v>22300</v>
          </cell>
          <cell r="R104" t="str">
            <v/>
          </cell>
          <cell r="S104">
            <v>22400</v>
          </cell>
        </row>
        <row r="105">
          <cell r="B105" t="str">
            <v>T0087</v>
          </cell>
          <cell r="C105" t="str">
            <v>GRAPA PLÁSTICA CON PUNTILLA DE ACERO 2 X 20 X 50 UN</v>
          </cell>
          <cell r="D105" t="str">
            <v>TORNILLERIA Y AFINES</v>
          </cell>
          <cell r="E105" t="str">
            <v>PTE</v>
          </cell>
          <cell r="F105">
            <v>2950</v>
          </cell>
          <cell r="G105" t="str">
            <v>HOMECENTER # 58-367989 COD 85341</v>
          </cell>
          <cell r="H105">
            <v>2990</v>
          </cell>
          <cell r="I105" t="str">
            <v>EASY # COTIZACION 1394690 COD 2190557</v>
          </cell>
          <cell r="J105">
            <v>12000</v>
          </cell>
          <cell r="K105" t="str">
            <v>COMFERRETRA COTIZACION AL2215</v>
          </cell>
          <cell r="L105">
            <v>5980</v>
          </cell>
          <cell r="M105">
            <v>5213.5112927853143</v>
          </cell>
          <cell r="N105">
            <v>11193.511292785315</v>
          </cell>
          <cell r="O105">
            <v>766.48870721468575</v>
          </cell>
          <cell r="P105">
            <v>2950</v>
          </cell>
          <cell r="Q105">
            <v>2990</v>
          </cell>
          <cell r="R105" t="str">
            <v/>
          </cell>
          <cell r="S105">
            <v>2970</v>
          </cell>
        </row>
        <row r="106">
          <cell r="B106" t="str">
            <v>T0088</v>
          </cell>
          <cell r="C106" t="str">
            <v>GRAPA TUBERÍA 1/2" CAL.22. X 10 UN</v>
          </cell>
          <cell r="D106" t="str">
            <v>TORNILLERIA Y AFINES</v>
          </cell>
          <cell r="E106" t="str">
            <v>PTE</v>
          </cell>
          <cell r="F106">
            <v>14900</v>
          </cell>
          <cell r="G106" t="str">
            <v xml:space="preserve">GUÍA MAESTRA 15 PAG 196 COD 290251 </v>
          </cell>
          <cell r="L106">
            <v>14900</v>
          </cell>
          <cell r="M106">
            <v>0</v>
          </cell>
          <cell r="N106">
            <v>14900</v>
          </cell>
          <cell r="O106">
            <v>14900</v>
          </cell>
          <cell r="P106">
            <v>14900</v>
          </cell>
          <cell r="Q106" t="str">
            <v/>
          </cell>
          <cell r="R106" t="str">
            <v/>
          </cell>
          <cell r="S106">
            <v>14900</v>
          </cell>
        </row>
        <row r="107">
          <cell r="B107" t="str">
            <v>T0089</v>
          </cell>
          <cell r="C107" t="str">
            <v>GRAPA TUBERIA COLGANTE 1"  X 10 UN</v>
          </cell>
          <cell r="D107" t="str">
            <v>TORNILLERIA Y AFINES</v>
          </cell>
          <cell r="E107" t="str">
            <v>PTE</v>
          </cell>
          <cell r="F107">
            <v>18900</v>
          </cell>
          <cell r="G107" t="str">
            <v>GUÍA MAESTRA 15 PAG 197 COD 290266</v>
          </cell>
          <cell r="L107">
            <v>18900</v>
          </cell>
          <cell r="M107">
            <v>0</v>
          </cell>
          <cell r="N107">
            <v>18900</v>
          </cell>
          <cell r="O107">
            <v>18900</v>
          </cell>
          <cell r="P107">
            <v>18900</v>
          </cell>
          <cell r="Q107" t="str">
            <v/>
          </cell>
          <cell r="R107" t="str">
            <v/>
          </cell>
          <cell r="S107">
            <v>18900</v>
          </cell>
        </row>
        <row r="108">
          <cell r="B108" t="str">
            <v>T0090</v>
          </cell>
          <cell r="C108" t="str">
            <v>GRAPA TUBERIA COLGANTE 1/2"  X 10 UN</v>
          </cell>
          <cell r="D108" t="str">
            <v>TORNILLERIA Y AFINES</v>
          </cell>
          <cell r="E108" t="str">
            <v>PTE</v>
          </cell>
          <cell r="F108">
            <v>14900</v>
          </cell>
          <cell r="G108" t="str">
            <v>GUÍA MAESTRA 15 PAG 197 COD 290264</v>
          </cell>
          <cell r="L108">
            <v>14900</v>
          </cell>
          <cell r="M108">
            <v>0</v>
          </cell>
          <cell r="N108">
            <v>14900</v>
          </cell>
          <cell r="O108">
            <v>14900</v>
          </cell>
          <cell r="P108">
            <v>14900</v>
          </cell>
          <cell r="Q108" t="str">
            <v/>
          </cell>
          <cell r="R108" t="str">
            <v/>
          </cell>
          <cell r="S108">
            <v>14900</v>
          </cell>
        </row>
        <row r="109">
          <cell r="B109" t="str">
            <v>T0091</v>
          </cell>
          <cell r="C109" t="str">
            <v>GRAPA TUBERÍA COLGANTE 1-1/2" X 5 UN</v>
          </cell>
          <cell r="D109" t="str">
            <v>TORNILLERIA Y AFINES</v>
          </cell>
          <cell r="E109" t="str">
            <v>PTE</v>
          </cell>
          <cell r="F109">
            <v>17500</v>
          </cell>
          <cell r="G109" t="str">
            <v>ALMACÉN FERRELECTRIC DE SUBA</v>
          </cell>
          <cell r="H109">
            <v>6200</v>
          </cell>
          <cell r="I109" t="str">
            <v>ALMACÈN FERROPIN</v>
          </cell>
          <cell r="J109">
            <v>5712</v>
          </cell>
          <cell r="K109" t="str">
            <v xml:space="preserve">EL MUNDO DE LA FERRETARIA </v>
          </cell>
          <cell r="L109">
            <v>9804</v>
          </cell>
          <cell r="M109">
            <v>6669.3963744854755</v>
          </cell>
          <cell r="N109">
            <v>16473.396374485477</v>
          </cell>
          <cell r="O109">
            <v>3134.6036255145245</v>
          </cell>
          <cell r="P109" t="str">
            <v/>
          </cell>
          <cell r="Q109">
            <v>6200</v>
          </cell>
          <cell r="R109">
            <v>5712</v>
          </cell>
          <cell r="S109">
            <v>5956</v>
          </cell>
        </row>
        <row r="110">
          <cell r="B110" t="str">
            <v>T0092</v>
          </cell>
          <cell r="C110" t="str">
            <v>GRAPA TUBERÍA COLGANTE 1-1/4" X 5 UN</v>
          </cell>
          <cell r="D110" t="str">
            <v>TORNILLERIA Y AFINES</v>
          </cell>
          <cell r="E110" t="str">
            <v>PTE</v>
          </cell>
          <cell r="F110">
            <v>20000</v>
          </cell>
          <cell r="G110" t="str">
            <v>ALMACÉN FERRELECTRIC DE SUBA</v>
          </cell>
          <cell r="H110">
            <v>6800</v>
          </cell>
          <cell r="I110" t="str">
            <v>ALMACÈN FERROPIN</v>
          </cell>
          <cell r="J110">
            <v>4641</v>
          </cell>
          <cell r="K110" t="str">
            <v xml:space="preserve">EL MUNDO DE LA FERRETARIA </v>
          </cell>
          <cell r="L110">
            <v>10480.333333333334</v>
          </cell>
          <cell r="M110">
            <v>8314.6473366784085</v>
          </cell>
          <cell r="N110">
            <v>18794.980670011741</v>
          </cell>
          <cell r="O110">
            <v>2165.6859966549255</v>
          </cell>
          <cell r="P110" t="str">
            <v/>
          </cell>
          <cell r="Q110">
            <v>6800</v>
          </cell>
          <cell r="R110">
            <v>4641</v>
          </cell>
          <cell r="S110">
            <v>5721</v>
          </cell>
        </row>
        <row r="111">
          <cell r="B111" t="str">
            <v>T0093</v>
          </cell>
          <cell r="C111" t="str">
            <v>GRAPA TUBERÍA COLGANTE 2" X 5 UN</v>
          </cell>
          <cell r="D111" t="str">
            <v>TORNILLERIA Y AFINES</v>
          </cell>
          <cell r="E111" t="str">
            <v>PTE</v>
          </cell>
          <cell r="F111">
            <v>19500</v>
          </cell>
          <cell r="G111" t="str">
            <v>ALMACÉN FERRELECTRIC DE SUBA</v>
          </cell>
          <cell r="H111">
            <v>7900</v>
          </cell>
          <cell r="I111" t="str">
            <v>ALMACÈN FERROPIN</v>
          </cell>
          <cell r="J111">
            <v>10710</v>
          </cell>
          <cell r="K111" t="str">
            <v xml:space="preserve">EL MUNDO DE LA FERRETARIA </v>
          </cell>
          <cell r="L111">
            <v>12703.333333333334</v>
          </cell>
          <cell r="M111">
            <v>6051.4488623249017</v>
          </cell>
          <cell r="N111">
            <v>18754.782195658234</v>
          </cell>
          <cell r="O111">
            <v>6651.8844710084322</v>
          </cell>
          <cell r="P111" t="str">
            <v/>
          </cell>
          <cell r="Q111">
            <v>7900</v>
          </cell>
          <cell r="R111">
            <v>10710</v>
          </cell>
          <cell r="S111">
            <v>9305</v>
          </cell>
        </row>
        <row r="112">
          <cell r="B112" t="str">
            <v>T0094</v>
          </cell>
          <cell r="C112" t="str">
            <v>GRAPA TUBERÍA COLGANTE 3" X 5 UN</v>
          </cell>
          <cell r="D112" t="str">
            <v>TORNILLERIA Y AFINES</v>
          </cell>
          <cell r="E112" t="str">
            <v>PTE</v>
          </cell>
          <cell r="F112">
            <v>22500</v>
          </cell>
          <cell r="G112" t="str">
            <v>ALMACÉN FERRELECTRIC DE SUBA</v>
          </cell>
          <cell r="H112">
            <v>34000</v>
          </cell>
          <cell r="I112" t="str">
            <v>ALMACÈN FERROPIN</v>
          </cell>
          <cell r="J112">
            <v>17850</v>
          </cell>
          <cell r="K112" t="str">
            <v>FERREELECTRICOS GUGA</v>
          </cell>
          <cell r="L112">
            <v>24783.333333333332</v>
          </cell>
          <cell r="M112">
            <v>8313.5932864997303</v>
          </cell>
          <cell r="N112">
            <v>33096.926619833059</v>
          </cell>
          <cell r="O112">
            <v>16469.740046833602</v>
          </cell>
          <cell r="P112">
            <v>22500</v>
          </cell>
          <cell r="Q112" t="str">
            <v/>
          </cell>
          <cell r="R112">
            <v>17850</v>
          </cell>
          <cell r="S112">
            <v>20175</v>
          </cell>
        </row>
        <row r="113">
          <cell r="B113" t="str">
            <v>T0095</v>
          </cell>
          <cell r="C113" t="str">
            <v>GRAPA TUBERÍA COLGANTE 3/4" X 10 UN</v>
          </cell>
          <cell r="D113" t="str">
            <v>TORNILLERIA Y AFINES</v>
          </cell>
          <cell r="E113" t="str">
            <v>PTE</v>
          </cell>
          <cell r="F113">
            <v>16900</v>
          </cell>
          <cell r="G113" t="str">
            <v>GUÍA MAESTRA 15 PAG 197 COD 290265</v>
          </cell>
          <cell r="L113">
            <v>16900</v>
          </cell>
          <cell r="M113">
            <v>0</v>
          </cell>
          <cell r="N113">
            <v>16900</v>
          </cell>
          <cell r="O113">
            <v>16900</v>
          </cell>
          <cell r="P113">
            <v>16900</v>
          </cell>
          <cell r="Q113" t="str">
            <v/>
          </cell>
          <cell r="R113" t="str">
            <v/>
          </cell>
          <cell r="S113">
            <v>16900</v>
          </cell>
        </row>
        <row r="114">
          <cell r="B114" t="str">
            <v>T0096</v>
          </cell>
          <cell r="C114" t="str">
            <v>GRAPA TUBERÍA COLGANTE 4" X 5 UN</v>
          </cell>
          <cell r="D114" t="str">
            <v>TORNILLERIA Y AFINES</v>
          </cell>
          <cell r="E114" t="str">
            <v>PTE</v>
          </cell>
          <cell r="F114">
            <v>35000</v>
          </cell>
          <cell r="G114" t="str">
            <v>ALMACÉN FERRELECTRIC DE SUBA</v>
          </cell>
          <cell r="H114">
            <v>39700</v>
          </cell>
          <cell r="I114" t="str">
            <v>ALMACÈN FERROPIN</v>
          </cell>
          <cell r="J114">
            <v>19635</v>
          </cell>
          <cell r="K114" t="str">
            <v>FERREELECTRICOS GUGA</v>
          </cell>
          <cell r="L114">
            <v>31445</v>
          </cell>
          <cell r="M114">
            <v>10494.26390939355</v>
          </cell>
          <cell r="N114">
            <v>41939.26390939355</v>
          </cell>
          <cell r="O114">
            <v>20950.73609060645</v>
          </cell>
          <cell r="P114">
            <v>35000</v>
          </cell>
          <cell r="Q114">
            <v>39700</v>
          </cell>
          <cell r="R114" t="str">
            <v/>
          </cell>
          <cell r="S114">
            <v>37350</v>
          </cell>
        </row>
        <row r="115">
          <cell r="B115" t="str">
            <v>T0097</v>
          </cell>
          <cell r="C115" t="str">
            <v>GUASA PARA TORNILLO ZINCADO DE 7/16" X 6 UN</v>
          </cell>
          <cell r="D115" t="str">
            <v>TORNILLERIA Y AFINES</v>
          </cell>
          <cell r="E115" t="str">
            <v>PTE</v>
          </cell>
          <cell r="F115">
            <v>3200</v>
          </cell>
          <cell r="G115" t="str">
            <v>GUÍA MAESTRA 15 PAG 316 COD 73847</v>
          </cell>
          <cell r="L115">
            <v>3200</v>
          </cell>
          <cell r="M115">
            <v>0</v>
          </cell>
          <cell r="N115">
            <v>3200</v>
          </cell>
          <cell r="O115">
            <v>3200</v>
          </cell>
          <cell r="P115">
            <v>3200</v>
          </cell>
          <cell r="Q115" t="str">
            <v/>
          </cell>
          <cell r="R115" t="str">
            <v/>
          </cell>
          <cell r="S115">
            <v>3200</v>
          </cell>
        </row>
        <row r="116">
          <cell r="B116" t="str">
            <v>T0098</v>
          </cell>
          <cell r="C116" t="str">
            <v>PUNTILLA CON CABEZA  1-1/4" X 500 GR</v>
          </cell>
          <cell r="D116" t="str">
            <v>TORNILLERIA Y AFINES</v>
          </cell>
          <cell r="E116" t="str">
            <v>CAJA</v>
          </cell>
          <cell r="F116">
            <v>2800</v>
          </cell>
          <cell r="G116" t="str">
            <v>GUÍA MAESTRA 15 PAG 306 COD 102431</v>
          </cell>
          <cell r="L116">
            <v>2800</v>
          </cell>
          <cell r="M116">
            <v>0</v>
          </cell>
          <cell r="N116">
            <v>2800</v>
          </cell>
          <cell r="O116">
            <v>2800</v>
          </cell>
          <cell r="P116">
            <v>2800</v>
          </cell>
          <cell r="Q116" t="str">
            <v/>
          </cell>
          <cell r="R116" t="str">
            <v/>
          </cell>
          <cell r="S116">
            <v>2800</v>
          </cell>
        </row>
        <row r="117">
          <cell r="B117" t="str">
            <v>T0099</v>
          </cell>
          <cell r="C117" t="str">
            <v>PUNTILLA CON CABEZA 3" X 5000 GR</v>
          </cell>
          <cell r="D117" t="str">
            <v>TORNILLERIA Y AFINES</v>
          </cell>
          <cell r="E117" t="str">
            <v>CAJA</v>
          </cell>
          <cell r="F117">
            <v>21500</v>
          </cell>
          <cell r="G117" t="str">
            <v xml:space="preserve">GUÍA MAESTRA 15 PAG 306 COD 175828 </v>
          </cell>
          <cell r="L117">
            <v>21500</v>
          </cell>
          <cell r="M117">
            <v>0</v>
          </cell>
          <cell r="N117">
            <v>21500</v>
          </cell>
          <cell r="O117">
            <v>21500</v>
          </cell>
          <cell r="P117">
            <v>21500</v>
          </cell>
          <cell r="Q117" t="str">
            <v/>
          </cell>
          <cell r="R117" t="str">
            <v/>
          </cell>
          <cell r="S117">
            <v>21500</v>
          </cell>
        </row>
        <row r="118">
          <cell r="B118" t="str">
            <v>T0100</v>
          </cell>
          <cell r="C118" t="str">
            <v>PUNTILLA CON CABEZA ACERADA DE 1" X 500 GR</v>
          </cell>
          <cell r="D118" t="str">
            <v>TORNILLERIA Y AFINES</v>
          </cell>
          <cell r="E118" t="str">
            <v>CAJA</v>
          </cell>
          <cell r="F118">
            <v>2800</v>
          </cell>
          <cell r="G118" t="str">
            <v>GUÍA MAESTRA 15 PAG 306 COD 102430</v>
          </cell>
          <cell r="L118">
            <v>2800</v>
          </cell>
          <cell r="M118">
            <v>0</v>
          </cell>
          <cell r="N118">
            <v>2800</v>
          </cell>
          <cell r="O118">
            <v>2800</v>
          </cell>
          <cell r="P118">
            <v>2800</v>
          </cell>
          <cell r="Q118" t="str">
            <v/>
          </cell>
          <cell r="R118" t="str">
            <v/>
          </cell>
          <cell r="S118">
            <v>2800</v>
          </cell>
        </row>
        <row r="119">
          <cell r="B119" t="str">
            <v>T0101</v>
          </cell>
          <cell r="C119" t="str">
            <v>PUNTILLA CON CABEZA DE 2 1/2" X 5000 GR</v>
          </cell>
          <cell r="D119" t="str">
            <v>TORNILLERIA Y AFINES</v>
          </cell>
          <cell r="E119" t="str">
            <v>CAJA</v>
          </cell>
          <cell r="F119">
            <v>21500</v>
          </cell>
          <cell r="G119" t="str">
            <v>GUÍA MAESTRA 15 PAG 306 COD 175827</v>
          </cell>
          <cell r="L119">
            <v>21500</v>
          </cell>
          <cell r="M119">
            <v>0</v>
          </cell>
          <cell r="N119">
            <v>21500</v>
          </cell>
          <cell r="O119">
            <v>21500</v>
          </cell>
          <cell r="P119">
            <v>21500</v>
          </cell>
          <cell r="Q119" t="str">
            <v/>
          </cell>
          <cell r="R119" t="str">
            <v/>
          </cell>
          <cell r="S119">
            <v>21500</v>
          </cell>
        </row>
        <row r="120">
          <cell r="B120" t="str">
            <v>T0102</v>
          </cell>
          <cell r="C120" t="str">
            <v>PUNTILLA CON CABEZA DE 2"  X 500 GR</v>
          </cell>
          <cell r="D120" t="str">
            <v>TORNILLERIA Y AFINES</v>
          </cell>
          <cell r="E120" t="str">
            <v>CAJA</v>
          </cell>
          <cell r="F120">
            <v>2200</v>
          </cell>
          <cell r="G120" t="str">
            <v>GUÍA MAESTRA 15 PAG 306 COD 102433</v>
          </cell>
          <cell r="L120">
            <v>2200</v>
          </cell>
          <cell r="M120">
            <v>0</v>
          </cell>
          <cell r="N120">
            <v>2200</v>
          </cell>
          <cell r="O120">
            <v>2200</v>
          </cell>
          <cell r="P120">
            <v>2200</v>
          </cell>
          <cell r="Q120" t="str">
            <v/>
          </cell>
          <cell r="R120" t="str">
            <v/>
          </cell>
          <cell r="S120">
            <v>2200</v>
          </cell>
        </row>
        <row r="121">
          <cell r="B121" t="str">
            <v>T0103</v>
          </cell>
          <cell r="C121" t="str">
            <v>PUNTILLA CON CABEZA 3</v>
          </cell>
          <cell r="D121" t="str">
            <v>TORNILLERIA Y AFINES</v>
          </cell>
          <cell r="E121" t="str">
            <v>LB</v>
          </cell>
          <cell r="F121">
            <v>2700</v>
          </cell>
          <cell r="G121" t="str">
            <v>CONSTRUDATA DIGITAL (PUNTILLA CON CABEZA 3)</v>
          </cell>
          <cell r="L121">
            <v>2700</v>
          </cell>
          <cell r="M121">
            <v>0</v>
          </cell>
          <cell r="N121">
            <v>2700</v>
          </cell>
          <cell r="O121">
            <v>2700</v>
          </cell>
          <cell r="P121">
            <v>2700</v>
          </cell>
          <cell r="Q121" t="str">
            <v/>
          </cell>
          <cell r="R121" t="str">
            <v/>
          </cell>
          <cell r="S121">
            <v>2700</v>
          </cell>
        </row>
        <row r="122">
          <cell r="B122" t="str">
            <v>T0104</v>
          </cell>
          <cell r="C122" t="str">
            <v>PUNTILLA HIERRO SIN CABEZA 2" X 500 GR</v>
          </cell>
          <cell r="D122" t="str">
            <v>TORNILLERIA Y AFINES</v>
          </cell>
          <cell r="E122" t="str">
            <v>CAJA</v>
          </cell>
          <cell r="F122">
            <v>2800</v>
          </cell>
          <cell r="G122" t="str">
            <v>GUÍA MAESTRA 15 PAG 306 COD 90462</v>
          </cell>
          <cell r="L122">
            <v>2800</v>
          </cell>
          <cell r="M122">
            <v>0</v>
          </cell>
          <cell r="N122">
            <v>2800</v>
          </cell>
          <cell r="O122">
            <v>2800</v>
          </cell>
          <cell r="P122">
            <v>2800</v>
          </cell>
          <cell r="Q122" t="str">
            <v/>
          </cell>
          <cell r="R122" t="str">
            <v/>
          </cell>
          <cell r="S122">
            <v>2800</v>
          </cell>
        </row>
        <row r="123">
          <cell r="B123" t="str">
            <v>T0105</v>
          </cell>
          <cell r="C123" t="str">
            <v>PUNTILLA SIN CABEZA 1"  X 500 GR</v>
          </cell>
          <cell r="D123" t="str">
            <v>TORNILLERIA Y AFINES</v>
          </cell>
          <cell r="E123" t="str">
            <v>CAJA</v>
          </cell>
          <cell r="F123">
            <v>2800</v>
          </cell>
          <cell r="G123" t="str">
            <v>GUÍA MAESTRA 15 PAG 306 COD 90459</v>
          </cell>
          <cell r="L123">
            <v>2800</v>
          </cell>
          <cell r="M123">
            <v>0</v>
          </cell>
          <cell r="N123">
            <v>2800</v>
          </cell>
          <cell r="O123">
            <v>2800</v>
          </cell>
          <cell r="P123">
            <v>2800</v>
          </cell>
          <cell r="Q123" t="str">
            <v/>
          </cell>
          <cell r="R123" t="str">
            <v/>
          </cell>
          <cell r="S123">
            <v>2800</v>
          </cell>
        </row>
        <row r="124">
          <cell r="B124" t="str">
            <v>T0106</v>
          </cell>
          <cell r="C124" t="str">
            <v>REMACHE POP 5-3 5/32 X 5/16" X 100 UN</v>
          </cell>
          <cell r="D124" t="str">
            <v>TORNILLERIA Y AFINES</v>
          </cell>
          <cell r="E124" t="str">
            <v>PTE</v>
          </cell>
          <cell r="F124">
            <v>5500</v>
          </cell>
          <cell r="G124" t="str">
            <v>GUÍA MAESTRA 15 PAG 309 COD 156437</v>
          </cell>
          <cell r="L124">
            <v>5500</v>
          </cell>
          <cell r="M124">
            <v>0</v>
          </cell>
          <cell r="N124">
            <v>5500</v>
          </cell>
          <cell r="O124">
            <v>5500</v>
          </cell>
          <cell r="P124">
            <v>5500</v>
          </cell>
          <cell r="Q124" t="str">
            <v/>
          </cell>
          <cell r="R124" t="str">
            <v/>
          </cell>
          <cell r="S124">
            <v>5500</v>
          </cell>
        </row>
        <row r="125">
          <cell r="B125" t="str">
            <v>T0107</v>
          </cell>
          <cell r="C125" t="str">
            <v>REMACHE POP 6-10 3/16 X 3/4" X 100 UN</v>
          </cell>
          <cell r="D125" t="str">
            <v>TORNILLERIA Y AFINES</v>
          </cell>
          <cell r="E125" t="str">
            <v>PTE</v>
          </cell>
          <cell r="F125">
            <v>6900</v>
          </cell>
          <cell r="G125" t="str">
            <v>GUÍA MAESTRA 15 PAG 309 COD 156451</v>
          </cell>
          <cell r="L125">
            <v>6900</v>
          </cell>
          <cell r="M125">
            <v>0</v>
          </cell>
          <cell r="N125">
            <v>6900</v>
          </cell>
          <cell r="O125">
            <v>6900</v>
          </cell>
          <cell r="P125">
            <v>6900</v>
          </cell>
          <cell r="Q125" t="str">
            <v/>
          </cell>
          <cell r="R125" t="str">
            <v/>
          </cell>
          <cell r="S125">
            <v>6900</v>
          </cell>
        </row>
        <row r="126">
          <cell r="B126" t="str">
            <v>T0108</v>
          </cell>
          <cell r="C126" t="str">
            <v>REMACHE POP 6-4 3/16 X 3/8" X 100 UN</v>
          </cell>
          <cell r="D126" t="str">
            <v>TORNILLERIA Y AFINES</v>
          </cell>
          <cell r="E126" t="str">
            <v>PTE</v>
          </cell>
          <cell r="F126">
            <v>6100</v>
          </cell>
          <cell r="G126" t="str">
            <v>GUÍA MAESTRA 15 PAG 309 COD 156446</v>
          </cell>
          <cell r="L126">
            <v>6100</v>
          </cell>
          <cell r="M126">
            <v>0</v>
          </cell>
          <cell r="N126">
            <v>6100</v>
          </cell>
          <cell r="O126">
            <v>6100</v>
          </cell>
          <cell r="P126">
            <v>6100</v>
          </cell>
          <cell r="Q126" t="str">
            <v/>
          </cell>
          <cell r="R126" t="str">
            <v/>
          </cell>
          <cell r="S126">
            <v>6100</v>
          </cell>
        </row>
        <row r="127">
          <cell r="B127" t="str">
            <v>T0109</v>
          </cell>
          <cell r="C127" t="str">
            <v>REMACHE POP 6-5 3/16X7/16" X 100 UN</v>
          </cell>
          <cell r="D127" t="str">
            <v>TORNILLERIA Y AFINES</v>
          </cell>
          <cell r="E127" t="str">
            <v>PTE</v>
          </cell>
          <cell r="F127">
            <v>4950</v>
          </cell>
          <cell r="G127" t="str">
            <v>MUNDIAL DE TORNILLOS S.A # COTIZACION 62-227044 COD 1800017</v>
          </cell>
          <cell r="H127">
            <v>6690</v>
          </cell>
          <cell r="I127" t="str">
            <v>EASY # COTIZACION 1394690 COD 2190081</v>
          </cell>
          <cell r="J127">
            <v>10453</v>
          </cell>
          <cell r="K127" t="str">
            <v>COMFERRETRA COTIZACION AL2215</v>
          </cell>
          <cell r="L127">
            <v>7364.333333333333</v>
          </cell>
          <cell r="M127">
            <v>2812.7915552584641</v>
          </cell>
          <cell r="N127">
            <v>10177.124888591798</v>
          </cell>
          <cell r="O127">
            <v>4551.5417780748685</v>
          </cell>
          <cell r="P127">
            <v>4950</v>
          </cell>
          <cell r="Q127">
            <v>6690</v>
          </cell>
          <cell r="R127" t="str">
            <v/>
          </cell>
          <cell r="S127">
            <v>5820</v>
          </cell>
        </row>
        <row r="128">
          <cell r="B128" t="str">
            <v>T0110</v>
          </cell>
          <cell r="C128" t="str">
            <v>TORNILLO  CON TUERCA HEXAGONAL DE 3/8 X 1" CON TUERCA X 3 UN</v>
          </cell>
          <cell r="D128" t="str">
            <v>TORNILLERIA Y AFINES</v>
          </cell>
          <cell r="E128" t="str">
            <v>PTE</v>
          </cell>
          <cell r="F128">
            <v>3900</v>
          </cell>
          <cell r="G128" t="str">
            <v>GUÍA MAESTRA 15 PAG 315 COD 136243</v>
          </cell>
          <cell r="L128">
            <v>3900</v>
          </cell>
          <cell r="M128">
            <v>0</v>
          </cell>
          <cell r="N128">
            <v>3900</v>
          </cell>
          <cell r="O128">
            <v>3900</v>
          </cell>
          <cell r="P128">
            <v>3900</v>
          </cell>
          <cell r="Q128" t="str">
            <v/>
          </cell>
          <cell r="R128" t="str">
            <v/>
          </cell>
          <cell r="S128">
            <v>3900</v>
          </cell>
        </row>
        <row r="129">
          <cell r="B129" t="str">
            <v>T0111</v>
          </cell>
          <cell r="C129" t="str">
            <v>TORNILLO 8" X 1/2"  CABEZA EXTRAPLANA X 100 UN</v>
          </cell>
          <cell r="D129" t="str">
            <v>TORNILLERIA Y AFINES</v>
          </cell>
          <cell r="E129" t="str">
            <v>PTE</v>
          </cell>
          <cell r="F129">
            <v>5100</v>
          </cell>
          <cell r="G129" t="str">
            <v>GUÍA MAESTRA 15 PAG 309 COD 30419</v>
          </cell>
          <cell r="L129">
            <v>5100</v>
          </cell>
          <cell r="M129">
            <v>0</v>
          </cell>
          <cell r="N129">
            <v>5100</v>
          </cell>
          <cell r="O129">
            <v>5100</v>
          </cell>
          <cell r="P129">
            <v>5100</v>
          </cell>
          <cell r="Q129" t="str">
            <v/>
          </cell>
          <cell r="R129" t="str">
            <v/>
          </cell>
          <cell r="S129">
            <v>5100</v>
          </cell>
        </row>
        <row r="130">
          <cell r="B130" t="str">
            <v>T0112</v>
          </cell>
          <cell r="C130" t="str">
            <v>TORNILLO AUTOPERFORANTE 1-1/4" ARANDELA X 100 UN</v>
          </cell>
          <cell r="D130" t="str">
            <v>TORNILLERIA Y AFINES</v>
          </cell>
          <cell r="E130" t="str">
            <v>PTE</v>
          </cell>
          <cell r="F130">
            <v>48900</v>
          </cell>
          <cell r="G130" t="str">
            <v>GUÍA MAESTRA 15 PAG 310 COD 131943</v>
          </cell>
          <cell r="L130">
            <v>48900</v>
          </cell>
          <cell r="M130">
            <v>0</v>
          </cell>
          <cell r="N130">
            <v>48900</v>
          </cell>
          <cell r="O130">
            <v>48900</v>
          </cell>
          <cell r="P130">
            <v>48900</v>
          </cell>
          <cell r="Q130" t="str">
            <v/>
          </cell>
          <cell r="R130" t="str">
            <v/>
          </cell>
          <cell r="S130">
            <v>48900</v>
          </cell>
        </row>
        <row r="131">
          <cell r="B131" t="str">
            <v>T0113</v>
          </cell>
          <cell r="C131" t="str">
            <v>TORNILLO AUTOPERFORANTE 6 X 1"</v>
          </cell>
          <cell r="D131" t="str">
            <v>TORNILLERIA Y AFINES</v>
          </cell>
          <cell r="E131" t="str">
            <v>UN</v>
          </cell>
          <cell r="F131">
            <v>14</v>
          </cell>
          <cell r="G131" t="str">
            <v>INARDATOS 136 - PAG 239</v>
          </cell>
          <cell r="L131">
            <v>14</v>
          </cell>
          <cell r="M131">
            <v>0</v>
          </cell>
          <cell r="N131">
            <v>14</v>
          </cell>
          <cell r="O131">
            <v>14</v>
          </cell>
          <cell r="P131">
            <v>14</v>
          </cell>
          <cell r="Q131" t="str">
            <v/>
          </cell>
          <cell r="R131" t="str">
            <v/>
          </cell>
          <cell r="S131">
            <v>14</v>
          </cell>
        </row>
        <row r="132">
          <cell r="B132" t="str">
            <v>T0114</v>
          </cell>
          <cell r="C132" t="str">
            <v>TORNILLO AUTORROSCANTE PARA MADERA DE 6 X 1"</v>
          </cell>
          <cell r="D132" t="str">
            <v>TORNILLERIA Y AFINES</v>
          </cell>
          <cell r="E132" t="str">
            <v>UN</v>
          </cell>
          <cell r="F132">
            <v>12</v>
          </cell>
          <cell r="G132" t="str">
            <v xml:space="preserve">CONSTRUDATA 185 - PAG  163 TORNILLOS Y PUNTILLAS </v>
          </cell>
          <cell r="L132">
            <v>12</v>
          </cell>
          <cell r="M132">
            <v>0</v>
          </cell>
          <cell r="N132">
            <v>12</v>
          </cell>
          <cell r="O132">
            <v>12</v>
          </cell>
          <cell r="P132">
            <v>12</v>
          </cell>
          <cell r="Q132" t="str">
            <v/>
          </cell>
          <cell r="R132" t="str">
            <v/>
          </cell>
          <cell r="S132">
            <v>12</v>
          </cell>
        </row>
        <row r="133">
          <cell r="B133" t="str">
            <v>T0115</v>
          </cell>
          <cell r="C133" t="str">
            <v xml:space="preserve">TORNILLO AUTORROSCANTE PARA MADERA DE 6 X 1/2" X 100 UN </v>
          </cell>
          <cell r="D133" t="str">
            <v>TORNILLERIA Y AFINES</v>
          </cell>
          <cell r="E133" t="str">
            <v>PTE</v>
          </cell>
          <cell r="F133">
            <v>2800</v>
          </cell>
          <cell r="G133" t="str">
            <v>GUÍA MAESTRA 15 PAG 308 COD 99959</v>
          </cell>
          <cell r="L133">
            <v>2800</v>
          </cell>
          <cell r="M133">
            <v>0</v>
          </cell>
          <cell r="N133">
            <v>2800</v>
          </cell>
          <cell r="O133">
            <v>2800</v>
          </cell>
          <cell r="P133">
            <v>2800</v>
          </cell>
          <cell r="Q133" t="str">
            <v/>
          </cell>
          <cell r="R133" t="str">
            <v/>
          </cell>
          <cell r="S133">
            <v>2800</v>
          </cell>
        </row>
        <row r="134">
          <cell r="B134" t="str">
            <v>T0116</v>
          </cell>
          <cell r="C134" t="str">
            <v>TORNILLO AVELLANADO ANCLAJE 1/4 X 2-3/4” X 10 UN</v>
          </cell>
          <cell r="D134" t="str">
            <v>TORNILLERIA Y AFINES</v>
          </cell>
          <cell r="E134" t="str">
            <v>PTE</v>
          </cell>
          <cell r="F134">
            <v>14900</v>
          </cell>
          <cell r="G134" t="str">
            <v>GUÍA MAESTRA 15 PAG 313 COD 63548</v>
          </cell>
          <cell r="L134">
            <v>14900</v>
          </cell>
          <cell r="M134">
            <v>0</v>
          </cell>
          <cell r="N134">
            <v>14900</v>
          </cell>
          <cell r="O134">
            <v>14900</v>
          </cell>
          <cell r="P134">
            <v>14900</v>
          </cell>
          <cell r="Q134" t="str">
            <v/>
          </cell>
          <cell r="R134" t="str">
            <v/>
          </cell>
          <cell r="S134">
            <v>14900</v>
          </cell>
        </row>
        <row r="135">
          <cell r="B135" t="str">
            <v>T0117</v>
          </cell>
          <cell r="C135" t="str">
            <v>TORNILLO AVELLANADO IRIZADO  10" X 2-1/2" X 100 UN</v>
          </cell>
          <cell r="D135" t="str">
            <v>TORNILLERIA Y AFINES</v>
          </cell>
          <cell r="E135" t="str">
            <v>PTE</v>
          </cell>
          <cell r="F135">
            <v>11200</v>
          </cell>
          <cell r="G135" t="str">
            <v>GUÍA MAESTRA 15 PAG 308 COD 50772</v>
          </cell>
          <cell r="L135">
            <v>11200</v>
          </cell>
          <cell r="M135">
            <v>0</v>
          </cell>
          <cell r="N135">
            <v>11200</v>
          </cell>
          <cell r="O135">
            <v>11200</v>
          </cell>
          <cell r="P135">
            <v>11200</v>
          </cell>
          <cell r="Q135" t="str">
            <v/>
          </cell>
          <cell r="R135" t="str">
            <v/>
          </cell>
          <cell r="S135">
            <v>11200</v>
          </cell>
        </row>
        <row r="136">
          <cell r="B136" t="str">
            <v>T0118</v>
          </cell>
          <cell r="C136" t="str">
            <v>TORNILLO AVELLANADO IRIZADO  8 X 1-1/4" X 100 UN</v>
          </cell>
          <cell r="D136" t="str">
            <v>TORNILLERIA Y AFINES</v>
          </cell>
          <cell r="E136" t="str">
            <v>PTE</v>
          </cell>
          <cell r="F136">
            <v>5100</v>
          </cell>
          <cell r="G136" t="str">
            <v>GUÍA MAESTRA 15 PAG 308 COD 50756</v>
          </cell>
          <cell r="L136">
            <v>5100</v>
          </cell>
          <cell r="M136">
            <v>0</v>
          </cell>
          <cell r="N136">
            <v>5100</v>
          </cell>
          <cell r="O136">
            <v>5100</v>
          </cell>
          <cell r="P136">
            <v>5100</v>
          </cell>
          <cell r="Q136" t="str">
            <v/>
          </cell>
          <cell r="R136" t="str">
            <v/>
          </cell>
          <cell r="S136">
            <v>5100</v>
          </cell>
        </row>
        <row r="137">
          <cell r="B137" t="str">
            <v>T0119</v>
          </cell>
          <cell r="C137" t="str">
            <v>TORNILLO AVELLANADO IRIZADO 8 X 1" X 100 UN</v>
          </cell>
          <cell r="D137" t="str">
            <v>TORNILLERIA Y AFINES</v>
          </cell>
          <cell r="E137" t="str">
            <v>PTE</v>
          </cell>
          <cell r="F137">
            <v>5300</v>
          </cell>
          <cell r="G137" t="str">
            <v>GUÍA MAESTRA 15 PAG 308 COD 99964</v>
          </cell>
          <cell r="L137">
            <v>5300</v>
          </cell>
          <cell r="M137">
            <v>0</v>
          </cell>
          <cell r="N137">
            <v>5300</v>
          </cell>
          <cell r="O137">
            <v>5300</v>
          </cell>
          <cell r="P137">
            <v>5300</v>
          </cell>
          <cell r="Q137" t="str">
            <v/>
          </cell>
          <cell r="R137" t="str">
            <v/>
          </cell>
          <cell r="S137">
            <v>5300</v>
          </cell>
        </row>
        <row r="138">
          <cell r="B138" t="str">
            <v>T0120</v>
          </cell>
          <cell r="C138" t="str">
            <v>TORNILLO AVELLANADO IRIZADO 8X 1-1/2" X 100 UN</v>
          </cell>
          <cell r="D138" t="str">
            <v>TORNILLERIA Y AFINES</v>
          </cell>
          <cell r="E138" t="str">
            <v>PTE</v>
          </cell>
          <cell r="F138">
            <v>6700</v>
          </cell>
          <cell r="G138" t="str">
            <v>GUÍA MAESTRA 15 PAG 308 COD 99965</v>
          </cell>
          <cell r="L138">
            <v>6700</v>
          </cell>
          <cell r="M138">
            <v>0</v>
          </cell>
          <cell r="N138">
            <v>6700</v>
          </cell>
          <cell r="O138">
            <v>6700</v>
          </cell>
          <cell r="P138">
            <v>6700</v>
          </cell>
          <cell r="Q138" t="str">
            <v/>
          </cell>
          <cell r="R138" t="str">
            <v/>
          </cell>
          <cell r="S138">
            <v>6700</v>
          </cell>
        </row>
        <row r="139">
          <cell r="B139" t="str">
            <v>T0121</v>
          </cell>
          <cell r="C139" t="str">
            <v>TORNILLO CABEZA DE LENTEJA PUNTA AGUDA  8 X 3/4" X 100 UN</v>
          </cell>
          <cell r="D139" t="str">
            <v>TORNILLERIA Y AFINES</v>
          </cell>
          <cell r="E139" t="str">
            <v>PTE</v>
          </cell>
          <cell r="F139">
            <v>6100</v>
          </cell>
          <cell r="G139" t="str">
            <v>GUÍA MAESTRA 15 PAG 309 COD 86601</v>
          </cell>
          <cell r="L139">
            <v>6100</v>
          </cell>
          <cell r="M139">
            <v>0</v>
          </cell>
          <cell r="N139">
            <v>6100</v>
          </cell>
          <cell r="O139">
            <v>6100</v>
          </cell>
          <cell r="P139">
            <v>6100</v>
          </cell>
          <cell r="Q139" t="str">
            <v/>
          </cell>
          <cell r="R139" t="str">
            <v/>
          </cell>
          <cell r="S139">
            <v>6100</v>
          </cell>
        </row>
        <row r="140">
          <cell r="B140" t="str">
            <v>T0122</v>
          </cell>
          <cell r="C140" t="str">
            <v>TORNILLO CABEZA DE LENTEJA PUNTA AGUDA 8" X 1" X 100 UN</v>
          </cell>
          <cell r="D140" t="str">
            <v>TORNILLERIA Y AFINES</v>
          </cell>
          <cell r="E140" t="str">
            <v>PTE</v>
          </cell>
          <cell r="F140">
            <v>7200</v>
          </cell>
          <cell r="G140" t="str">
            <v>GUÍA MAESTRA 15 PAG 309 COD 86603</v>
          </cell>
          <cell r="L140">
            <v>7200</v>
          </cell>
          <cell r="M140">
            <v>0</v>
          </cell>
          <cell r="N140">
            <v>7200</v>
          </cell>
          <cell r="O140">
            <v>7200</v>
          </cell>
          <cell r="P140">
            <v>7200</v>
          </cell>
          <cell r="Q140" t="str">
            <v/>
          </cell>
          <cell r="R140" t="str">
            <v/>
          </cell>
          <cell r="S140">
            <v>7200</v>
          </cell>
        </row>
        <row r="141">
          <cell r="B141" t="str">
            <v>T0123</v>
          </cell>
          <cell r="C141" t="str">
            <v>TORNILLO CABEZA DE LENTEJA PUNTA DE BROCA 8" X 1" X 100 UN</v>
          </cell>
          <cell r="D141" t="str">
            <v>TORNILLERIA Y AFINES</v>
          </cell>
          <cell r="E141" t="str">
            <v>PTE</v>
          </cell>
          <cell r="F141">
            <v>8300</v>
          </cell>
          <cell r="G141" t="str">
            <v>GUÍA MAESTRA 15 PAG 309 COD 86608</v>
          </cell>
          <cell r="L141">
            <v>8300</v>
          </cell>
          <cell r="M141">
            <v>0</v>
          </cell>
          <cell r="N141">
            <v>8300</v>
          </cell>
          <cell r="O141">
            <v>8300</v>
          </cell>
          <cell r="P141">
            <v>8300</v>
          </cell>
          <cell r="Q141" t="str">
            <v/>
          </cell>
          <cell r="R141" t="str">
            <v/>
          </cell>
          <cell r="S141">
            <v>8300</v>
          </cell>
        </row>
        <row r="142">
          <cell r="B142" t="str">
            <v>T0124</v>
          </cell>
          <cell r="C142" t="str">
            <v>TORNILLO CABEZA DE LENTEJA PUNTA DE BROCA 8" X 3/4" X 100 UN</v>
          </cell>
          <cell r="D142" t="str">
            <v>TORNILLERIA Y AFINES</v>
          </cell>
          <cell r="E142" t="str">
            <v>PTE</v>
          </cell>
          <cell r="F142">
            <v>6100</v>
          </cell>
          <cell r="G142" t="str">
            <v>GUÍA MAESTRA 15 PAG 309 COD 86606</v>
          </cell>
          <cell r="L142">
            <v>6100</v>
          </cell>
          <cell r="M142">
            <v>0</v>
          </cell>
          <cell r="N142">
            <v>6100</v>
          </cell>
          <cell r="O142">
            <v>6100</v>
          </cell>
          <cell r="P142">
            <v>6100</v>
          </cell>
          <cell r="Q142" t="str">
            <v/>
          </cell>
          <cell r="R142" t="str">
            <v/>
          </cell>
          <cell r="S142">
            <v>6100</v>
          </cell>
        </row>
        <row r="143">
          <cell r="B143" t="str">
            <v>T0125</v>
          </cell>
          <cell r="C143" t="str">
            <v>TORNILLO CARRIAJE 5/8 X 1-1/2 UNA TUERCA</v>
          </cell>
          <cell r="D143" t="str">
            <v>TORNILLERIA Y AFINES</v>
          </cell>
          <cell r="E143" t="str">
            <v>UN</v>
          </cell>
          <cell r="F143">
            <v>1150</v>
          </cell>
          <cell r="G143" t="str">
            <v>CONSTRUDATA DIGITAL (TORNILLO CARRIAJE 5/8 X 1-1/2 UNA TUERCA)</v>
          </cell>
          <cell r="L143">
            <v>1150</v>
          </cell>
          <cell r="M143">
            <v>0</v>
          </cell>
          <cell r="N143">
            <v>1150</v>
          </cell>
          <cell r="O143">
            <v>1150</v>
          </cell>
          <cell r="P143">
            <v>1150</v>
          </cell>
          <cell r="Q143" t="str">
            <v/>
          </cell>
          <cell r="R143" t="str">
            <v/>
          </cell>
          <cell r="S143">
            <v>1150</v>
          </cell>
        </row>
        <row r="144">
          <cell r="B144" t="str">
            <v>T0126</v>
          </cell>
          <cell r="C144" t="str">
            <v>TORNILLO CARRIAJE CROMADO 1/4 X 3"</v>
          </cell>
          <cell r="D144" t="str">
            <v>TORNILLERIA Y AFINES</v>
          </cell>
          <cell r="E144" t="str">
            <v>UN</v>
          </cell>
          <cell r="F144">
            <v>1750</v>
          </cell>
          <cell r="G144" t="str">
            <v xml:space="preserve">GUÍA MAESTRA 15 PAG 313 COD 49678 </v>
          </cell>
          <cell r="L144">
            <v>1750</v>
          </cell>
          <cell r="M144">
            <v>0</v>
          </cell>
          <cell r="N144">
            <v>1750</v>
          </cell>
          <cell r="O144">
            <v>1750</v>
          </cell>
          <cell r="P144">
            <v>1750</v>
          </cell>
          <cell r="Q144" t="str">
            <v/>
          </cell>
          <cell r="R144" t="str">
            <v/>
          </cell>
          <cell r="S144">
            <v>1750</v>
          </cell>
        </row>
        <row r="145">
          <cell r="B145" t="str">
            <v>T0127</v>
          </cell>
          <cell r="C145" t="str">
            <v xml:space="preserve">TORNILLO CUBIERTA AUTOPERFORANTE ARANDELA 2"  X 100 UN </v>
          </cell>
          <cell r="D145" t="str">
            <v>TORNILLERIA Y AFINES</v>
          </cell>
          <cell r="E145" t="str">
            <v>PTE</v>
          </cell>
          <cell r="F145">
            <v>61900</v>
          </cell>
          <cell r="G145" t="str">
            <v>GUÍA MAESTRA 15 PAG 311 COD 188716</v>
          </cell>
          <cell r="L145">
            <v>61900</v>
          </cell>
          <cell r="M145">
            <v>0</v>
          </cell>
          <cell r="N145">
            <v>61900</v>
          </cell>
          <cell r="O145">
            <v>61900</v>
          </cell>
          <cell r="P145">
            <v>61900</v>
          </cell>
          <cell r="Q145" t="str">
            <v/>
          </cell>
          <cell r="R145" t="str">
            <v/>
          </cell>
          <cell r="S145">
            <v>61900</v>
          </cell>
        </row>
        <row r="146">
          <cell r="B146" t="str">
            <v>T0128</v>
          </cell>
          <cell r="C146" t="str">
            <v>TORNILLO DE MADERA AVELLANADO 5" X 5/8"  X 10 UN</v>
          </cell>
          <cell r="D146" t="str">
            <v>TORNILLERIA Y AFINES</v>
          </cell>
          <cell r="E146" t="str">
            <v>PTE</v>
          </cell>
          <cell r="F146">
            <v>240</v>
          </cell>
          <cell r="G146" t="str">
            <v>CONSTRUDATA 187 - PAG 158 TORNILLOS Y PUNTILLAS</v>
          </cell>
          <cell r="L146">
            <v>240</v>
          </cell>
          <cell r="M146">
            <v>0</v>
          </cell>
          <cell r="N146">
            <v>240</v>
          </cell>
          <cell r="O146">
            <v>240</v>
          </cell>
          <cell r="P146">
            <v>240</v>
          </cell>
          <cell r="Q146" t="str">
            <v/>
          </cell>
          <cell r="R146" t="str">
            <v/>
          </cell>
          <cell r="S146">
            <v>240</v>
          </cell>
        </row>
        <row r="147">
          <cell r="B147" t="str">
            <v>T0129</v>
          </cell>
          <cell r="C147" t="str">
            <v>TORNILLO DRYWALL  PUNTA BROCA 6 X 1" X 100 UN</v>
          </cell>
          <cell r="D147" t="str">
            <v>TORNILLERIA Y AFINES</v>
          </cell>
          <cell r="E147" t="str">
            <v>PTE</v>
          </cell>
          <cell r="F147">
            <v>3500</v>
          </cell>
          <cell r="G147" t="str">
            <v>GUÍA MAESTRA 15 PAG 307 COD 61524</v>
          </cell>
          <cell r="L147">
            <v>3500</v>
          </cell>
          <cell r="M147">
            <v>0</v>
          </cell>
          <cell r="N147">
            <v>3500</v>
          </cell>
          <cell r="O147">
            <v>3500</v>
          </cell>
          <cell r="P147">
            <v>3500</v>
          </cell>
          <cell r="Q147" t="str">
            <v/>
          </cell>
          <cell r="R147" t="str">
            <v/>
          </cell>
          <cell r="S147">
            <v>3500</v>
          </cell>
        </row>
        <row r="148">
          <cell r="B148" t="str">
            <v>T0130</v>
          </cell>
          <cell r="C148" t="str">
            <v>TORNILLO ENSAMBLE 6" X 1-1/4" X 100 UN</v>
          </cell>
          <cell r="D148" t="str">
            <v>TORNILLERIA Y AFINES</v>
          </cell>
          <cell r="E148" t="str">
            <v>PTE</v>
          </cell>
          <cell r="F148">
            <v>2900</v>
          </cell>
          <cell r="G148" t="str">
            <v>GUÍA MAESTRA 15 PAG 308 COD 76281</v>
          </cell>
          <cell r="L148">
            <v>2900</v>
          </cell>
          <cell r="M148">
            <v>0</v>
          </cell>
          <cell r="N148">
            <v>2900</v>
          </cell>
          <cell r="O148">
            <v>2900</v>
          </cell>
          <cell r="P148">
            <v>2900</v>
          </cell>
          <cell r="Q148" t="str">
            <v/>
          </cell>
          <cell r="R148" t="str">
            <v/>
          </cell>
          <cell r="S148">
            <v>2900</v>
          </cell>
        </row>
        <row r="149">
          <cell r="B149" t="str">
            <v>T0131</v>
          </cell>
          <cell r="C149" t="str">
            <v>TORNILLO ENSAMBLE 6" X 3/4" X 100 UN</v>
          </cell>
          <cell r="D149" t="str">
            <v>TORNILLERIA Y AFINES</v>
          </cell>
          <cell r="E149" t="str">
            <v>PTE</v>
          </cell>
          <cell r="F149">
            <v>2200</v>
          </cell>
          <cell r="G149" t="str">
            <v>GUÍA MAESTRA 15 PAG 308 COD 76275</v>
          </cell>
          <cell r="L149">
            <v>2200</v>
          </cell>
          <cell r="M149">
            <v>0</v>
          </cell>
          <cell r="N149">
            <v>2200</v>
          </cell>
          <cell r="O149">
            <v>2200</v>
          </cell>
          <cell r="P149">
            <v>2200</v>
          </cell>
          <cell r="Q149" t="str">
            <v/>
          </cell>
          <cell r="R149" t="str">
            <v/>
          </cell>
          <cell r="S149">
            <v>2200</v>
          </cell>
        </row>
        <row r="150">
          <cell r="B150" t="str">
            <v>T0132</v>
          </cell>
          <cell r="C150" t="str">
            <v>TORNILLO ENSAMBLE 6 X 1" X 100 UN</v>
          </cell>
          <cell r="D150" t="str">
            <v>TORNILLERIA Y AFINES</v>
          </cell>
          <cell r="E150" t="str">
            <v>PTE</v>
          </cell>
          <cell r="F150">
            <v>2200</v>
          </cell>
          <cell r="G150" t="str">
            <v>GUÍA MAESTRA 15 PAG 308 COD 76278</v>
          </cell>
          <cell r="L150">
            <v>2200</v>
          </cell>
          <cell r="M150">
            <v>0</v>
          </cell>
          <cell r="N150">
            <v>2200</v>
          </cell>
          <cell r="O150">
            <v>2200</v>
          </cell>
          <cell r="P150">
            <v>2200</v>
          </cell>
          <cell r="Q150" t="str">
            <v/>
          </cell>
          <cell r="R150" t="str">
            <v/>
          </cell>
          <cell r="S150">
            <v>2200</v>
          </cell>
        </row>
        <row r="151">
          <cell r="B151" t="str">
            <v>T0133</v>
          </cell>
          <cell r="C151" t="str">
            <v>TORNILLO ENSAMBLE 6 X 2" X 100 UN</v>
          </cell>
          <cell r="D151" t="str">
            <v>TORNILLERIA Y AFINES</v>
          </cell>
          <cell r="E151" t="str">
            <v>PTE</v>
          </cell>
          <cell r="F151">
            <v>4200</v>
          </cell>
          <cell r="G151" t="str">
            <v>GUÍA MAESTRA 15 PAG 308 COD 76287</v>
          </cell>
          <cell r="L151">
            <v>4200</v>
          </cell>
          <cell r="M151">
            <v>0</v>
          </cell>
          <cell r="N151">
            <v>4200</v>
          </cell>
          <cell r="O151">
            <v>4200</v>
          </cell>
          <cell r="P151">
            <v>4200</v>
          </cell>
          <cell r="Q151" t="str">
            <v/>
          </cell>
          <cell r="R151" t="str">
            <v/>
          </cell>
          <cell r="S151">
            <v>4200</v>
          </cell>
        </row>
        <row r="152">
          <cell r="B152" t="str">
            <v>T0134</v>
          </cell>
          <cell r="C152" t="str">
            <v xml:space="preserve">TORNILLO ESTRUCTURA  7/16" </v>
          </cell>
          <cell r="D152" t="str">
            <v>TORNILLERIA Y AFINES</v>
          </cell>
          <cell r="E152" t="str">
            <v>UN</v>
          </cell>
          <cell r="F152">
            <v>49</v>
          </cell>
          <cell r="G152" t="str">
            <v>GUÍA MAESTRA 14 PAG 306 COD 70609</v>
          </cell>
          <cell r="L152">
            <v>49</v>
          </cell>
          <cell r="M152">
            <v>0</v>
          </cell>
          <cell r="N152">
            <v>49</v>
          </cell>
          <cell r="O152">
            <v>49</v>
          </cell>
          <cell r="P152">
            <v>49</v>
          </cell>
          <cell r="Q152" t="str">
            <v/>
          </cell>
          <cell r="R152" t="str">
            <v/>
          </cell>
          <cell r="S152">
            <v>49</v>
          </cell>
        </row>
        <row r="153">
          <cell r="B153" t="str">
            <v>T0135</v>
          </cell>
          <cell r="C153" t="str">
            <v>TORNILLO ESTRUCTURA FRAMER PUNTA DE BROCA ZINCADO 7 X 7/16 1.9 MM X 100 UN</v>
          </cell>
          <cell r="D153" t="str">
            <v>TORNILLERIA Y AFINES</v>
          </cell>
          <cell r="E153" t="str">
            <v>PTE</v>
          </cell>
          <cell r="F153">
            <v>4900</v>
          </cell>
          <cell r="G153" t="str">
            <v>GUÍA MAESTRA 15 PAG 307 COD 70609</v>
          </cell>
          <cell r="L153">
            <v>4900</v>
          </cell>
          <cell r="M153">
            <v>0</v>
          </cell>
          <cell r="N153">
            <v>4900</v>
          </cell>
          <cell r="O153">
            <v>4900</v>
          </cell>
          <cell r="P153">
            <v>4900</v>
          </cell>
          <cell r="Q153" t="str">
            <v/>
          </cell>
          <cell r="R153" t="str">
            <v/>
          </cell>
          <cell r="S153">
            <v>4900</v>
          </cell>
        </row>
        <row r="154">
          <cell r="B154" t="str">
            <v>T0136</v>
          </cell>
          <cell r="C154" t="str">
            <v>TORNILLO ESTRUCTURA METAL 10 X 3/4" X 100 UN</v>
          </cell>
          <cell r="D154" t="str">
            <v>TORNILLERIA Y AFINES</v>
          </cell>
          <cell r="E154" t="str">
            <v>PTE</v>
          </cell>
          <cell r="F154">
            <v>13900</v>
          </cell>
          <cell r="G154" t="str">
            <v>GUÍA MAESTRA 15 PAG 310 COD 95324</v>
          </cell>
          <cell r="L154">
            <v>13900</v>
          </cell>
          <cell r="M154">
            <v>0</v>
          </cell>
          <cell r="N154">
            <v>13900</v>
          </cell>
          <cell r="O154">
            <v>13900</v>
          </cell>
          <cell r="P154">
            <v>13900</v>
          </cell>
          <cell r="Q154" t="str">
            <v/>
          </cell>
          <cell r="R154" t="str">
            <v/>
          </cell>
          <cell r="S154">
            <v>13900</v>
          </cell>
        </row>
        <row r="155">
          <cell r="B155" t="str">
            <v>T0137</v>
          </cell>
          <cell r="C155" t="str">
            <v>TORNILLO ESTRUCTURA PUNTA AGUDA 0.9 MM X 500 UN</v>
          </cell>
          <cell r="D155" t="str">
            <v>TORNILLERIA Y AFINES</v>
          </cell>
          <cell r="E155" t="str">
            <v>PTE</v>
          </cell>
          <cell r="F155">
            <v>7900</v>
          </cell>
          <cell r="G155" t="str">
            <v>GUÍA MAESTRA 15 PAG 307 COD 37138</v>
          </cell>
          <cell r="L155">
            <v>7900</v>
          </cell>
          <cell r="M155">
            <v>0</v>
          </cell>
          <cell r="N155">
            <v>7900</v>
          </cell>
          <cell r="O155">
            <v>7900</v>
          </cell>
          <cell r="P155">
            <v>7900</v>
          </cell>
          <cell r="Q155" t="str">
            <v/>
          </cell>
          <cell r="R155" t="str">
            <v/>
          </cell>
          <cell r="S155">
            <v>7900</v>
          </cell>
        </row>
        <row r="156">
          <cell r="B156" t="str">
            <v>T0138</v>
          </cell>
          <cell r="C156" t="str">
            <v xml:space="preserve">TORNILLO ESTRUCTURA PUNTA AGUDA 8" X 9/16" X 1000 UN </v>
          </cell>
          <cell r="D156" t="str">
            <v>TORNILLERIA Y AFINES</v>
          </cell>
          <cell r="E156" t="str">
            <v>PTE</v>
          </cell>
          <cell r="F156">
            <v>19900</v>
          </cell>
          <cell r="G156" t="str">
            <v>GUÍA MAESTRA 15  PAG 307 COD 74684</v>
          </cell>
          <cell r="L156">
            <v>19900</v>
          </cell>
          <cell r="M156">
            <v>0</v>
          </cell>
          <cell r="N156">
            <v>19900</v>
          </cell>
          <cell r="O156">
            <v>19900</v>
          </cell>
          <cell r="P156">
            <v>19900</v>
          </cell>
          <cell r="Q156" t="str">
            <v/>
          </cell>
          <cell r="R156" t="str">
            <v/>
          </cell>
          <cell r="S156">
            <v>19900</v>
          </cell>
        </row>
        <row r="157">
          <cell r="B157" t="str">
            <v>T0139</v>
          </cell>
          <cell r="C157" t="str">
            <v>TORNILLO ESTUFA AVELLADO RANURADO 3/16" X 2"  X 6 UN</v>
          </cell>
          <cell r="D157" t="str">
            <v>TORNILLERIA Y AFINES</v>
          </cell>
          <cell r="E157" t="str">
            <v>PTE</v>
          </cell>
          <cell r="F157">
            <v>3900</v>
          </cell>
          <cell r="G157" t="str">
            <v>GUÍA MAESTRA 15 PAG 314 COD 68250</v>
          </cell>
          <cell r="L157">
            <v>3900</v>
          </cell>
          <cell r="M157">
            <v>0</v>
          </cell>
          <cell r="N157">
            <v>3900</v>
          </cell>
          <cell r="O157">
            <v>3900</v>
          </cell>
          <cell r="P157">
            <v>3900</v>
          </cell>
          <cell r="Q157" t="str">
            <v/>
          </cell>
          <cell r="R157" t="str">
            <v/>
          </cell>
          <cell r="S157">
            <v>3900</v>
          </cell>
        </row>
        <row r="158">
          <cell r="B158" t="str">
            <v>T0140</v>
          </cell>
          <cell r="C158" t="str">
            <v>TORNILLO ESTUFA REDONDO RANURADO 5/32 X 1/2" X 6 UN</v>
          </cell>
          <cell r="D158" t="str">
            <v>TORNILLERIA Y AFINES</v>
          </cell>
          <cell r="E158" t="str">
            <v>PTE</v>
          </cell>
          <cell r="F158">
            <v>2200</v>
          </cell>
          <cell r="G158" t="str">
            <v>GUÍA MAESTRA 15 PAG 314 COD 68239</v>
          </cell>
          <cell r="L158">
            <v>2200</v>
          </cell>
          <cell r="M158">
            <v>0</v>
          </cell>
          <cell r="N158">
            <v>2200</v>
          </cell>
          <cell r="O158">
            <v>2200</v>
          </cell>
          <cell r="P158">
            <v>2200</v>
          </cell>
          <cell r="Q158" t="str">
            <v/>
          </cell>
          <cell r="R158" t="str">
            <v/>
          </cell>
          <cell r="S158">
            <v>2200</v>
          </cell>
        </row>
        <row r="159">
          <cell r="B159" t="str">
            <v>T0141</v>
          </cell>
          <cell r="C159" t="str">
            <v>TORNILLO ESTUFA REDONDO RANURADO 5/32 X 3" X 6 UN</v>
          </cell>
          <cell r="D159" t="str">
            <v>TORNILLERIA Y AFINES</v>
          </cell>
          <cell r="E159" t="str">
            <v>PTE</v>
          </cell>
          <cell r="F159">
            <v>3500</v>
          </cell>
          <cell r="G159" t="str">
            <v>GUÍA MAESTRA 15 PAG 314 COD 95367</v>
          </cell>
          <cell r="L159">
            <v>3500</v>
          </cell>
          <cell r="M159">
            <v>0</v>
          </cell>
          <cell r="N159">
            <v>3500</v>
          </cell>
          <cell r="O159">
            <v>3500</v>
          </cell>
          <cell r="P159">
            <v>3500</v>
          </cell>
          <cell r="Q159" t="str">
            <v/>
          </cell>
          <cell r="R159" t="str">
            <v/>
          </cell>
          <cell r="S159">
            <v>3500</v>
          </cell>
        </row>
        <row r="160">
          <cell r="B160" t="str">
            <v>T0142</v>
          </cell>
          <cell r="C160" t="str">
            <v xml:space="preserve">TORNILLO FIJACIÓN LÁMINA DRYWALL 10 X 2" X 100 UN </v>
          </cell>
          <cell r="D160" t="str">
            <v>TORNILLERIA Y AFINES</v>
          </cell>
          <cell r="E160" t="str">
            <v>PTE</v>
          </cell>
          <cell r="F160">
            <v>9900</v>
          </cell>
          <cell r="G160" t="str">
            <v>GUÍA MAESTRA 15 PAG 307 COD 86583</v>
          </cell>
          <cell r="L160">
            <v>9900</v>
          </cell>
          <cell r="M160">
            <v>0</v>
          </cell>
          <cell r="N160">
            <v>9900</v>
          </cell>
          <cell r="O160">
            <v>9900</v>
          </cell>
          <cell r="P160">
            <v>9900</v>
          </cell>
          <cell r="Q160" t="str">
            <v/>
          </cell>
          <cell r="R160" t="str">
            <v/>
          </cell>
          <cell r="S160">
            <v>9900</v>
          </cell>
        </row>
        <row r="161">
          <cell r="B161" t="str">
            <v>T0143</v>
          </cell>
          <cell r="C161" t="str">
            <v>TORNILLO FIJADOR DE ALA 1/4" X 7/8" X 100 UN</v>
          </cell>
          <cell r="D161" t="str">
            <v>TORNILLERIA Y AFINES</v>
          </cell>
          <cell r="E161" t="str">
            <v>PTE</v>
          </cell>
          <cell r="F161">
            <v>23900</v>
          </cell>
          <cell r="G161" t="str">
            <v>GUÍA MAESTRA 15 PAG 310 COD 95325</v>
          </cell>
          <cell r="L161">
            <v>23900</v>
          </cell>
          <cell r="M161">
            <v>0</v>
          </cell>
          <cell r="N161">
            <v>23900</v>
          </cell>
          <cell r="O161">
            <v>23900</v>
          </cell>
          <cell r="P161">
            <v>23900</v>
          </cell>
          <cell r="Q161" t="str">
            <v/>
          </cell>
          <cell r="R161" t="str">
            <v/>
          </cell>
          <cell r="S161">
            <v>23900</v>
          </cell>
        </row>
        <row r="162">
          <cell r="B162" t="str">
            <v>T0144</v>
          </cell>
          <cell r="C162" t="str">
            <v>TORNILLO HEXAGONAL 1/4 X 1-1/2" ARANDELA TUERCA</v>
          </cell>
          <cell r="D162" t="str">
            <v>TORNILLERIA Y AFINES</v>
          </cell>
          <cell r="E162" t="str">
            <v>UN</v>
          </cell>
          <cell r="F162">
            <v>400</v>
          </cell>
          <cell r="G162" t="str">
            <v>ALMACÉN FERRELECTRIC DE SUBA</v>
          </cell>
          <cell r="H162">
            <v>400</v>
          </cell>
          <cell r="I162" t="str">
            <v>ALMACÈN FERROPIN</v>
          </cell>
          <cell r="J162">
            <v>179.69</v>
          </cell>
          <cell r="K162" t="str">
            <v xml:space="preserve">EL MUNDO DE LA FERRETARIA </v>
          </cell>
          <cell r="L162">
            <v>326.56333333333333</v>
          </cell>
          <cell r="M162">
            <v>127.19603780516636</v>
          </cell>
          <cell r="N162">
            <v>453.75937113849966</v>
          </cell>
          <cell r="O162">
            <v>199.36729552816698</v>
          </cell>
          <cell r="P162">
            <v>400</v>
          </cell>
          <cell r="Q162">
            <v>400</v>
          </cell>
          <cell r="R162" t="str">
            <v/>
          </cell>
          <cell r="S162">
            <v>400</v>
          </cell>
        </row>
        <row r="163">
          <cell r="B163" t="str">
            <v>T0145</v>
          </cell>
          <cell r="C163" t="str">
            <v xml:space="preserve">TORNILLO HEXAGONAL PUNTA BROCA 10 X 1" X 100 UN </v>
          </cell>
          <cell r="D163" t="str">
            <v>TORNILLERIA Y AFINES</v>
          </cell>
          <cell r="E163" t="str">
            <v>PTE</v>
          </cell>
          <cell r="F163">
            <v>10600</v>
          </cell>
          <cell r="G163" t="str">
            <v>GUÍA MAESTRA 15 PAG 309 COD 86596</v>
          </cell>
          <cell r="L163">
            <v>10600</v>
          </cell>
          <cell r="M163">
            <v>0</v>
          </cell>
          <cell r="N163">
            <v>10600</v>
          </cell>
          <cell r="O163">
            <v>10600</v>
          </cell>
          <cell r="P163">
            <v>10600</v>
          </cell>
          <cell r="Q163" t="str">
            <v/>
          </cell>
          <cell r="R163" t="str">
            <v/>
          </cell>
          <cell r="S163">
            <v>10600</v>
          </cell>
        </row>
        <row r="164">
          <cell r="B164" t="str">
            <v>T0146</v>
          </cell>
          <cell r="C164" t="str">
            <v xml:space="preserve">TORNILLO HEXAGONAL PUNTA BROCA 10 X 3/4" X 100 UN </v>
          </cell>
          <cell r="D164" t="str">
            <v>TORNILLERIA Y AFINES</v>
          </cell>
          <cell r="E164" t="str">
            <v>PTE</v>
          </cell>
          <cell r="F164">
            <v>9300</v>
          </cell>
          <cell r="G164" t="str">
            <v>GUÍA MAESTRA 15 PAG 309 COD 86593</v>
          </cell>
          <cell r="L164">
            <v>9300</v>
          </cell>
          <cell r="M164">
            <v>0</v>
          </cell>
          <cell r="N164">
            <v>9300</v>
          </cell>
          <cell r="O164">
            <v>9300</v>
          </cell>
          <cell r="P164">
            <v>9300</v>
          </cell>
          <cell r="Q164" t="str">
            <v/>
          </cell>
          <cell r="R164" t="str">
            <v/>
          </cell>
          <cell r="S164">
            <v>9300</v>
          </cell>
        </row>
        <row r="165">
          <cell r="B165" t="str">
            <v>T0147</v>
          </cell>
          <cell r="C165" t="str">
            <v xml:space="preserve">TORNILLO HEXAGONAL PUNTA BROCA 10 X 1/2" X 100 UN </v>
          </cell>
          <cell r="D165" t="str">
            <v>TORNILLERIA Y AFINES</v>
          </cell>
          <cell r="E165" t="str">
            <v>PTE</v>
          </cell>
          <cell r="F165">
            <v>9300</v>
          </cell>
          <cell r="G165" t="str">
            <v>GUÍA MAESTRA 15 PAG 309 COD 86591</v>
          </cell>
          <cell r="L165">
            <v>9300</v>
          </cell>
          <cell r="M165">
            <v>0</v>
          </cell>
          <cell r="N165">
            <v>9300</v>
          </cell>
          <cell r="O165">
            <v>9300</v>
          </cell>
          <cell r="P165">
            <v>9300</v>
          </cell>
          <cell r="Q165" t="str">
            <v/>
          </cell>
          <cell r="R165" t="str">
            <v/>
          </cell>
          <cell r="S165">
            <v>9300</v>
          </cell>
        </row>
        <row r="166">
          <cell r="B166" t="str">
            <v>T0148</v>
          </cell>
          <cell r="C166" t="str">
            <v>TORNILLO HEXAGONAL ZINC Y TUERCA 1/2" X 4"</v>
          </cell>
          <cell r="D166" t="str">
            <v>TORNILLERIA Y AFINES</v>
          </cell>
          <cell r="E166" t="str">
            <v>UN</v>
          </cell>
          <cell r="F166">
            <v>4900</v>
          </cell>
          <cell r="G166" t="str">
            <v>GUÍA MAESTRA 15 PAG 315 COD 136258</v>
          </cell>
          <cell r="L166">
            <v>4900</v>
          </cell>
          <cell r="M166">
            <v>0</v>
          </cell>
          <cell r="N166">
            <v>4900</v>
          </cell>
          <cell r="O166">
            <v>4900</v>
          </cell>
          <cell r="P166">
            <v>4900</v>
          </cell>
          <cell r="Q166" t="str">
            <v/>
          </cell>
          <cell r="R166" t="str">
            <v/>
          </cell>
          <cell r="S166">
            <v>4900</v>
          </cell>
        </row>
        <row r="167">
          <cell r="B167" t="str">
            <v>T0149</v>
          </cell>
          <cell r="C167" t="str">
            <v>TORNILLO HEXAGONAL ZINCADO 1/4" X 2" X 3 UN</v>
          </cell>
          <cell r="D167" t="str">
            <v>TORNILLERIA Y AFINES</v>
          </cell>
          <cell r="E167" t="str">
            <v>PTE</v>
          </cell>
          <cell r="F167">
            <v>2200</v>
          </cell>
          <cell r="G167" t="str">
            <v>GUÍA MAESTRA 15 PAG 315 COD 73932</v>
          </cell>
          <cell r="L167">
            <v>2200</v>
          </cell>
          <cell r="M167">
            <v>0</v>
          </cell>
          <cell r="N167">
            <v>2200</v>
          </cell>
          <cell r="O167">
            <v>2200</v>
          </cell>
          <cell r="P167">
            <v>2200</v>
          </cell>
          <cell r="Q167" t="str">
            <v/>
          </cell>
          <cell r="R167" t="str">
            <v/>
          </cell>
          <cell r="S167">
            <v>2200</v>
          </cell>
        </row>
        <row r="168">
          <cell r="B168" t="str">
            <v>T0150</v>
          </cell>
          <cell r="C168" t="str">
            <v>TORNILLO HEXAGONAL ZINCADO DE 5/16" X 2" X 3 UN</v>
          </cell>
          <cell r="D168" t="str">
            <v>TORNILLERIA Y AFINES</v>
          </cell>
          <cell r="E168" t="str">
            <v>PTE</v>
          </cell>
          <cell r="F168">
            <v>2900</v>
          </cell>
          <cell r="G168" t="str">
            <v>GUÍA MAESTRA 15 PAG 315 COD 73941</v>
          </cell>
          <cell r="L168">
            <v>2900</v>
          </cell>
          <cell r="M168">
            <v>0</v>
          </cell>
          <cell r="N168">
            <v>2900</v>
          </cell>
          <cell r="O168">
            <v>2900</v>
          </cell>
          <cell r="P168">
            <v>2900</v>
          </cell>
          <cell r="Q168" t="str">
            <v/>
          </cell>
          <cell r="R168" t="str">
            <v/>
          </cell>
          <cell r="S168">
            <v>2900</v>
          </cell>
        </row>
        <row r="169">
          <cell r="B169" t="str">
            <v>T0151</v>
          </cell>
          <cell r="C169" t="str">
            <v>TORNILLO LÁMINA PAN ZINCADO 8 X 2" X 100 UN</v>
          </cell>
          <cell r="D169" t="str">
            <v>TORNILLERIA Y AFINES</v>
          </cell>
          <cell r="E169" t="str">
            <v>PTE</v>
          </cell>
          <cell r="F169">
            <v>12200</v>
          </cell>
          <cell r="G169" t="str">
            <v>GUÍA MAESTRA 15 PAG 309 COD 30381</v>
          </cell>
          <cell r="L169">
            <v>12200</v>
          </cell>
          <cell r="M169">
            <v>0</v>
          </cell>
          <cell r="N169">
            <v>12200</v>
          </cell>
          <cell r="O169">
            <v>12200</v>
          </cell>
          <cell r="P169">
            <v>12200</v>
          </cell>
          <cell r="Q169" t="str">
            <v/>
          </cell>
          <cell r="R169" t="str">
            <v/>
          </cell>
          <cell r="S169">
            <v>12200</v>
          </cell>
        </row>
        <row r="170">
          <cell r="B170" t="str">
            <v>T0152</v>
          </cell>
          <cell r="C170" t="str">
            <v>TORNILLO LÁMINA ZINCADO 6 X 3/4" X 100 UN</v>
          </cell>
          <cell r="D170" t="str">
            <v>TORNILLERIA Y AFINES</v>
          </cell>
          <cell r="E170" t="str">
            <v>PTE</v>
          </cell>
          <cell r="F170">
            <v>5100</v>
          </cell>
          <cell r="G170" t="str">
            <v>GUÍA MAESTRA 15 PAG 309 COD 48696</v>
          </cell>
          <cell r="L170">
            <v>5100</v>
          </cell>
          <cell r="M170">
            <v>0</v>
          </cell>
          <cell r="N170">
            <v>5100</v>
          </cell>
          <cell r="O170">
            <v>5100</v>
          </cell>
          <cell r="P170">
            <v>5100</v>
          </cell>
          <cell r="Q170" t="str">
            <v/>
          </cell>
          <cell r="R170" t="str">
            <v/>
          </cell>
          <cell r="S170">
            <v>5100</v>
          </cell>
        </row>
        <row r="171">
          <cell r="B171" t="str">
            <v>T0153</v>
          </cell>
          <cell r="C171" t="str">
            <v>TORNILLO LÁMINA ZINCADO 8" X 1-1/2" X 100 UN</v>
          </cell>
          <cell r="D171" t="str">
            <v>TORNILLERIA Y AFINES</v>
          </cell>
          <cell r="E171" t="str">
            <v>PTE</v>
          </cell>
          <cell r="F171">
            <v>9500</v>
          </cell>
          <cell r="G171" t="str">
            <v>GUÍA MAESTRA 15 PAG 309 COD 30378</v>
          </cell>
          <cell r="L171">
            <v>9500</v>
          </cell>
          <cell r="M171">
            <v>0</v>
          </cell>
          <cell r="N171">
            <v>9500</v>
          </cell>
          <cell r="O171">
            <v>9500</v>
          </cell>
          <cell r="P171">
            <v>9500</v>
          </cell>
          <cell r="Q171" t="str">
            <v/>
          </cell>
          <cell r="R171" t="str">
            <v/>
          </cell>
          <cell r="S171">
            <v>9500</v>
          </cell>
        </row>
        <row r="172">
          <cell r="B172" t="str">
            <v>T0154</v>
          </cell>
          <cell r="C172" t="str">
            <v>TORNILLO MADERA AGLOMERADA 8 X 1" X 100 UN</v>
          </cell>
          <cell r="D172" t="str">
            <v>TORNILLERIA Y AFINES</v>
          </cell>
          <cell r="E172" t="str">
            <v>PTE</v>
          </cell>
          <cell r="F172">
            <v>3400</v>
          </cell>
          <cell r="G172" t="str">
            <v>GUÍA MAESTRA 15 PAG 308 COD 86573</v>
          </cell>
          <cell r="L172">
            <v>3400</v>
          </cell>
          <cell r="M172">
            <v>0</v>
          </cell>
          <cell r="N172">
            <v>3400</v>
          </cell>
          <cell r="O172">
            <v>3400</v>
          </cell>
          <cell r="P172">
            <v>3400</v>
          </cell>
          <cell r="Q172" t="str">
            <v/>
          </cell>
          <cell r="R172" t="str">
            <v/>
          </cell>
          <cell r="S172">
            <v>3400</v>
          </cell>
        </row>
        <row r="173">
          <cell r="B173" t="str">
            <v>T0155</v>
          </cell>
          <cell r="C173" t="str">
            <v xml:space="preserve">TORNILLO PANEL YESO PUNTA BROCA 6 X 1-1/4" X 100 UN </v>
          </cell>
          <cell r="D173" t="str">
            <v>TORNILLERIA Y AFINES</v>
          </cell>
          <cell r="E173" t="str">
            <v>PTE</v>
          </cell>
          <cell r="F173">
            <v>5100</v>
          </cell>
          <cell r="G173" t="str">
            <v>GUÍA MAESTRA 15 PAG 307 COD 41246</v>
          </cell>
          <cell r="L173">
            <v>5100</v>
          </cell>
          <cell r="M173">
            <v>0</v>
          </cell>
          <cell r="N173">
            <v>5100</v>
          </cell>
          <cell r="O173">
            <v>5100</v>
          </cell>
          <cell r="P173">
            <v>5100</v>
          </cell>
          <cell r="Q173" t="str">
            <v/>
          </cell>
          <cell r="R173" t="str">
            <v/>
          </cell>
          <cell r="S173">
            <v>5100</v>
          </cell>
        </row>
        <row r="174">
          <cell r="B174" t="str">
            <v>T0156</v>
          </cell>
          <cell r="C174" t="str">
            <v xml:space="preserve">TORNILLO PANEL YESO PUNTA BROCA 6 X 1" X 500 UN </v>
          </cell>
          <cell r="D174" t="str">
            <v>TORNILLERIA Y AFINES</v>
          </cell>
          <cell r="E174" t="str">
            <v>PTE</v>
          </cell>
          <cell r="F174">
            <v>13900</v>
          </cell>
          <cell r="G174" t="str">
            <v>GUÍA MAESTRA 15 PAG 307 COD 37136</v>
          </cell>
          <cell r="L174">
            <v>13900</v>
          </cell>
          <cell r="M174">
            <v>0</v>
          </cell>
          <cell r="N174">
            <v>13900</v>
          </cell>
          <cell r="O174">
            <v>13900</v>
          </cell>
          <cell r="P174">
            <v>13900</v>
          </cell>
          <cell r="Q174" t="str">
            <v/>
          </cell>
          <cell r="R174" t="str">
            <v/>
          </cell>
          <cell r="S174">
            <v>13900</v>
          </cell>
        </row>
        <row r="175">
          <cell r="B175" t="str">
            <v>T0157</v>
          </cell>
          <cell r="C175" t="str">
            <v>TORNILLO PARA MADERA DE  3 X 5/8"</v>
          </cell>
          <cell r="D175" t="str">
            <v>TORNILLERIA Y AFINES</v>
          </cell>
          <cell r="E175" t="str">
            <v>UN</v>
          </cell>
          <cell r="F175">
            <v>15</v>
          </cell>
          <cell r="G175" t="str">
            <v>CONSTRUDATA 187 - PAG 158 TORNILLOS Y PUNTILLAS</v>
          </cell>
          <cell r="L175">
            <v>15</v>
          </cell>
          <cell r="M175">
            <v>0</v>
          </cell>
          <cell r="N175">
            <v>15</v>
          </cell>
          <cell r="O175">
            <v>15</v>
          </cell>
          <cell r="P175">
            <v>15</v>
          </cell>
          <cell r="Q175" t="str">
            <v/>
          </cell>
          <cell r="R175" t="str">
            <v/>
          </cell>
          <cell r="S175">
            <v>15</v>
          </cell>
        </row>
        <row r="176">
          <cell r="B176" t="str">
            <v>T0158</v>
          </cell>
          <cell r="C176" t="str">
            <v>TORNILLO PLACA AVELLADADO DE 6 X 3/4" X 10 UN</v>
          </cell>
          <cell r="D176" t="str">
            <v>TORNILLERIA Y AFINES</v>
          </cell>
          <cell r="E176" t="str">
            <v>PTE</v>
          </cell>
          <cell r="F176">
            <v>350</v>
          </cell>
          <cell r="G176" t="str">
            <v>GUÍA MAESTRA 14 PAG 306 COD 48746</v>
          </cell>
          <cell r="L176">
            <v>350</v>
          </cell>
          <cell r="M176">
            <v>0</v>
          </cell>
          <cell r="N176">
            <v>350</v>
          </cell>
          <cell r="O176">
            <v>350</v>
          </cell>
          <cell r="P176">
            <v>350</v>
          </cell>
          <cell r="Q176" t="str">
            <v/>
          </cell>
          <cell r="R176" t="str">
            <v/>
          </cell>
          <cell r="S176">
            <v>350</v>
          </cell>
        </row>
        <row r="177">
          <cell r="B177" t="str">
            <v>T0159</v>
          </cell>
          <cell r="C177" t="str">
            <v>TORNILLO PLACA AVELLANADA 8 X 1-1/4"</v>
          </cell>
          <cell r="D177" t="str">
            <v>TORNILLERIA Y AFINES</v>
          </cell>
          <cell r="E177" t="str">
            <v>UN</v>
          </cell>
          <cell r="F177">
            <v>98</v>
          </cell>
          <cell r="G177" t="str">
            <v>INARDATOS 136 - PAG 239</v>
          </cell>
          <cell r="L177">
            <v>98</v>
          </cell>
          <cell r="M177">
            <v>0</v>
          </cell>
          <cell r="N177">
            <v>98</v>
          </cell>
          <cell r="O177">
            <v>98</v>
          </cell>
          <cell r="P177">
            <v>98</v>
          </cell>
          <cell r="Q177" t="str">
            <v/>
          </cell>
          <cell r="R177" t="str">
            <v/>
          </cell>
          <cell r="S177">
            <v>98</v>
          </cell>
        </row>
        <row r="178">
          <cell r="B178" t="str">
            <v>T0160</v>
          </cell>
          <cell r="C178" t="str">
            <v xml:space="preserve">TORNILLO PLACA AVELLANADO DE 6 X 3/4" X 100 UN </v>
          </cell>
          <cell r="D178" t="str">
            <v>TORNILLERIA Y AFINES</v>
          </cell>
          <cell r="E178" t="str">
            <v>PTE</v>
          </cell>
          <cell r="F178">
            <v>3900</v>
          </cell>
          <cell r="G178" t="str">
            <v>GUÍA MAESTRA 15 PAG 307 COD 48746</v>
          </cell>
          <cell r="L178">
            <v>3900</v>
          </cell>
          <cell r="M178">
            <v>0</v>
          </cell>
          <cell r="N178">
            <v>3900</v>
          </cell>
          <cell r="O178">
            <v>3900</v>
          </cell>
          <cell r="P178">
            <v>3900</v>
          </cell>
          <cell r="Q178" t="str">
            <v/>
          </cell>
          <cell r="R178" t="str">
            <v/>
          </cell>
          <cell r="S178">
            <v>3900</v>
          </cell>
        </row>
        <row r="179">
          <cell r="B179" t="str">
            <v>T0161</v>
          </cell>
          <cell r="C179" t="str">
            <v>TORNILLOS DE 1/2" X 2" GRADO 5, GUASA, ARANDELA Y TUERCA</v>
          </cell>
          <cell r="D179" t="str">
            <v>TORNILLERIA Y AFINES</v>
          </cell>
          <cell r="E179" t="str">
            <v>UN</v>
          </cell>
          <cell r="F179">
            <v>2890.5792999999999</v>
          </cell>
          <cell r="G179" t="str">
            <v xml:space="preserve">PRECIO REFERENCIA CONTRATO 7078/2017 + IPC 4.09% </v>
          </cell>
          <cell r="L179">
            <v>2890.5792999999999</v>
          </cell>
          <cell r="M179">
            <v>0</v>
          </cell>
          <cell r="N179">
            <v>2890.5792999999999</v>
          </cell>
          <cell r="O179">
            <v>2890.5792999999999</v>
          </cell>
          <cell r="P179">
            <v>2890.5792999999999</v>
          </cell>
          <cell r="Q179" t="str">
            <v/>
          </cell>
          <cell r="R179" t="str">
            <v/>
          </cell>
          <cell r="S179">
            <v>2891</v>
          </cell>
        </row>
        <row r="180">
          <cell r="B180" t="str">
            <v>T0162</v>
          </cell>
          <cell r="C180" t="str">
            <v>TORNILLOS DE 3/8" X 1/2", ARANDELA Y TUERCA</v>
          </cell>
          <cell r="D180" t="str">
            <v>TORNILLERIA Y AFINES</v>
          </cell>
          <cell r="E180" t="str">
            <v>UN</v>
          </cell>
          <cell r="F180">
            <v>2627.2316000000001</v>
          </cell>
          <cell r="G180" t="str">
            <v xml:space="preserve">PRECIO REFERENCIA CONTRATO 7078/2017 + IPC 4.09% </v>
          </cell>
          <cell r="L180">
            <v>2627.2316000000001</v>
          </cell>
          <cell r="M180">
            <v>0</v>
          </cell>
          <cell r="N180">
            <v>2627.2316000000001</v>
          </cell>
          <cell r="O180">
            <v>2627.2316000000001</v>
          </cell>
          <cell r="P180">
            <v>2627.2316000000001</v>
          </cell>
          <cell r="Q180" t="str">
            <v/>
          </cell>
          <cell r="R180" t="str">
            <v/>
          </cell>
          <cell r="S180">
            <v>2627</v>
          </cell>
        </row>
        <row r="181">
          <cell r="B181" t="str">
            <v>T0163</v>
          </cell>
          <cell r="C181" t="str">
            <v>TORNILLOS DE 5/16" X 1", ARANDELA Y TUERCA</v>
          </cell>
          <cell r="D181" t="str">
            <v>TORNILLERIA Y AFINES</v>
          </cell>
          <cell r="E181" t="str">
            <v>UN</v>
          </cell>
          <cell r="F181">
            <v>3149.93</v>
          </cell>
          <cell r="G181" t="str">
            <v>S.M.I ELECTRONICA S.A.S</v>
          </cell>
          <cell r="H181">
            <v>23776.2</v>
          </cell>
          <cell r="I181" t="str">
            <v>ABACAL S.A.S.</v>
          </cell>
          <cell r="J181">
            <v>6188</v>
          </cell>
          <cell r="K181" t="str">
            <v>SERVICOLLS MANTENIMIENTO &amp; EQUIPOS SAS</v>
          </cell>
          <cell r="L181">
            <v>11038.043333333335</v>
          </cell>
          <cell r="M181">
            <v>11135.660904483097</v>
          </cell>
          <cell r="N181">
            <v>22173.704237816433</v>
          </cell>
          <cell r="O181">
            <v>-97.617571149761716</v>
          </cell>
          <cell r="P181">
            <v>3149.93</v>
          </cell>
          <cell r="Q181" t="str">
            <v/>
          </cell>
          <cell r="R181">
            <v>6188</v>
          </cell>
          <cell r="S181">
            <v>4669</v>
          </cell>
        </row>
        <row r="182">
          <cell r="B182" t="str">
            <v>T0164</v>
          </cell>
          <cell r="C182" t="str">
            <v>TORNILLOS DE 5/8" X 3" GRADO 8, GUASA, ARANDELA Y TUERCA</v>
          </cell>
          <cell r="D182" t="str">
            <v>TORNILLERIA Y AFINES</v>
          </cell>
          <cell r="E182" t="str">
            <v>UN</v>
          </cell>
          <cell r="F182">
            <v>6192.3140999999996</v>
          </cell>
          <cell r="G182" t="str">
            <v xml:space="preserve">PRECIO REFERENCIA CONTRATO 7078/2017 + IPC 4.09% </v>
          </cell>
          <cell r="L182">
            <v>6192.3140999999996</v>
          </cell>
          <cell r="M182">
            <v>0</v>
          </cell>
          <cell r="N182">
            <v>6192.3140999999996</v>
          </cell>
          <cell r="O182">
            <v>6192.3140999999996</v>
          </cell>
          <cell r="P182">
            <v>6192.3140999999996</v>
          </cell>
          <cell r="Q182" t="str">
            <v/>
          </cell>
          <cell r="R182" t="str">
            <v/>
          </cell>
          <cell r="S182">
            <v>6192</v>
          </cell>
        </row>
        <row r="183">
          <cell r="B183" t="str">
            <v>T0165</v>
          </cell>
          <cell r="C183" t="str">
            <v>TORNILLOS DE 7/8" X 1/8"  GUASA, ARANDELA Y TUERCA</v>
          </cell>
          <cell r="D183" t="str">
            <v>TORNILLERIA Y AFINES</v>
          </cell>
          <cell r="E183" t="str">
            <v>UN</v>
          </cell>
          <cell r="F183">
            <v>24965.010000000002</v>
          </cell>
          <cell r="G183" t="str">
            <v>EXPEROS INGENIEROS</v>
          </cell>
          <cell r="H183">
            <v>23776.2</v>
          </cell>
          <cell r="I183" t="str">
            <v>ABACAL S.A.S.</v>
          </cell>
          <cell r="J183">
            <v>7140</v>
          </cell>
          <cell r="K183" t="str">
            <v>SERVICOLLS MANTENIMIENTO &amp; EQUIPOS SAS</v>
          </cell>
          <cell r="L183">
            <v>18627.070000000003</v>
          </cell>
          <cell r="M183">
            <v>9965.8366529208161</v>
          </cell>
          <cell r="N183">
            <v>28592.906652920821</v>
          </cell>
          <cell r="O183">
            <v>8661.2333470791873</v>
          </cell>
          <cell r="P183">
            <v>24965.010000000002</v>
          </cell>
          <cell r="Q183">
            <v>23776.2</v>
          </cell>
          <cell r="R183" t="str">
            <v/>
          </cell>
          <cell r="S183">
            <v>24371</v>
          </cell>
        </row>
        <row r="184">
          <cell r="B184" t="str">
            <v>T0166</v>
          </cell>
          <cell r="C184" t="str">
            <v>TORNILLOS LÁMINA DRYWALL 6 X 1" X 1000 UN</v>
          </cell>
          <cell r="D184" t="str">
            <v>TORNILLERIA Y AFINES</v>
          </cell>
          <cell r="E184" t="str">
            <v>PTE</v>
          </cell>
          <cell r="F184">
            <v>12900</v>
          </cell>
          <cell r="G184" t="str">
            <v>GUÍA MAESTRA 14  PAG 306 COD 74682</v>
          </cell>
          <cell r="L184">
            <v>12900</v>
          </cell>
          <cell r="M184">
            <v>0</v>
          </cell>
          <cell r="N184">
            <v>12900</v>
          </cell>
          <cell r="O184">
            <v>12900</v>
          </cell>
          <cell r="P184">
            <v>12900</v>
          </cell>
          <cell r="Q184" t="str">
            <v/>
          </cell>
          <cell r="R184" t="str">
            <v/>
          </cell>
          <cell r="S184">
            <v>12900</v>
          </cell>
        </row>
        <row r="185">
          <cell r="B185" t="str">
            <v>T0167</v>
          </cell>
          <cell r="C185" t="str">
            <v>TUERCA CIEGA NIQUELADA 3/8" X 2 UN</v>
          </cell>
          <cell r="D185" t="str">
            <v>TORNILLERIA Y AFINES</v>
          </cell>
          <cell r="E185" t="str">
            <v>PTE</v>
          </cell>
          <cell r="F185">
            <v>1900</v>
          </cell>
          <cell r="G185" t="str">
            <v>GUÍA MAESTRA 15 PAG 315 COD 73918</v>
          </cell>
          <cell r="L185">
            <v>1900</v>
          </cell>
          <cell r="M185">
            <v>0</v>
          </cell>
          <cell r="N185">
            <v>1900</v>
          </cell>
          <cell r="O185">
            <v>1900</v>
          </cell>
          <cell r="P185">
            <v>1900</v>
          </cell>
          <cell r="Q185" t="str">
            <v/>
          </cell>
          <cell r="R185" t="str">
            <v/>
          </cell>
          <cell r="S185">
            <v>1900</v>
          </cell>
        </row>
        <row r="186">
          <cell r="B186" t="str">
            <v>T0168</v>
          </cell>
          <cell r="C186" t="str">
            <v xml:space="preserve">TUERCA HEXAGONAL - ARANDELA PLANA 1/4" X 10 UN </v>
          </cell>
          <cell r="D186" t="str">
            <v>TORNILLERIA Y AFINES</v>
          </cell>
          <cell r="E186" t="str">
            <v>PTE</v>
          </cell>
          <cell r="F186">
            <v>2900</v>
          </cell>
          <cell r="G186" t="str">
            <v>GUÍA MAESTRA 15 PAG 316 COD 113973</v>
          </cell>
          <cell r="L186">
            <v>2900</v>
          </cell>
          <cell r="M186">
            <v>0</v>
          </cell>
          <cell r="N186">
            <v>2900</v>
          </cell>
          <cell r="O186">
            <v>2900</v>
          </cell>
          <cell r="P186">
            <v>2900</v>
          </cell>
          <cell r="Q186" t="str">
            <v/>
          </cell>
          <cell r="R186" t="str">
            <v/>
          </cell>
          <cell r="S186">
            <v>2900</v>
          </cell>
        </row>
        <row r="187">
          <cell r="B187" t="str">
            <v>T0169</v>
          </cell>
          <cell r="C187" t="str">
            <v>TUERCA HEXAGONAL - ARANDELA PLANA 3/16" X 10 UN</v>
          </cell>
          <cell r="D187" t="str">
            <v>TORNILLERIA Y AFINES</v>
          </cell>
          <cell r="E187" t="str">
            <v>PTE</v>
          </cell>
          <cell r="F187">
            <v>1900</v>
          </cell>
          <cell r="G187" t="str">
            <v>GUÍA MAESTRA 15  PAG 316 COD 113972</v>
          </cell>
          <cell r="L187">
            <v>1900</v>
          </cell>
          <cell r="M187">
            <v>0</v>
          </cell>
          <cell r="N187">
            <v>1900</v>
          </cell>
          <cell r="O187">
            <v>1900</v>
          </cell>
          <cell r="P187">
            <v>1900</v>
          </cell>
          <cell r="Q187" t="str">
            <v/>
          </cell>
          <cell r="R187" t="str">
            <v/>
          </cell>
          <cell r="S187">
            <v>1900</v>
          </cell>
        </row>
        <row r="188">
          <cell r="B188" t="str">
            <v>T0170</v>
          </cell>
          <cell r="C188" t="str">
            <v>TUERCA HEXAGONAL - ARANDELA PLANA 3/8"  X 10 UN</v>
          </cell>
          <cell r="D188" t="str">
            <v>TORNILLERIA Y AFINES</v>
          </cell>
          <cell r="E188" t="str">
            <v>PTE</v>
          </cell>
          <cell r="F188">
            <v>4900</v>
          </cell>
          <cell r="G188" t="str">
            <v>GUÍA MAESTRA 15 PAG 316 COD 113975</v>
          </cell>
          <cell r="L188">
            <v>4900</v>
          </cell>
          <cell r="M188">
            <v>0</v>
          </cell>
          <cell r="N188">
            <v>4900</v>
          </cell>
          <cell r="O188">
            <v>4900</v>
          </cell>
          <cell r="P188">
            <v>4900</v>
          </cell>
          <cell r="Q188" t="str">
            <v/>
          </cell>
          <cell r="R188" t="str">
            <v/>
          </cell>
          <cell r="S188">
            <v>4900</v>
          </cell>
        </row>
        <row r="189">
          <cell r="B189" t="str">
            <v>T0171</v>
          </cell>
          <cell r="C189" t="str">
            <v>TUERCA HEXAGONAL CON ARANDELA DE 1/2" X 10 UN</v>
          </cell>
          <cell r="D189" t="str">
            <v>TORNILLERIA Y AFINES</v>
          </cell>
          <cell r="E189" t="str">
            <v>PTE</v>
          </cell>
          <cell r="F189">
            <v>6900</v>
          </cell>
          <cell r="G189" t="str">
            <v>GUÍA MAESTRA 15 PAG 316 COD 113976</v>
          </cell>
          <cell r="L189">
            <v>6900</v>
          </cell>
          <cell r="M189">
            <v>0</v>
          </cell>
          <cell r="N189">
            <v>6900</v>
          </cell>
          <cell r="O189">
            <v>6900</v>
          </cell>
          <cell r="P189">
            <v>6900</v>
          </cell>
          <cell r="Q189" t="str">
            <v/>
          </cell>
          <cell r="R189" t="str">
            <v/>
          </cell>
          <cell r="S189">
            <v>6900</v>
          </cell>
        </row>
        <row r="190">
          <cell r="B190" t="str">
            <v>T0172</v>
          </cell>
          <cell r="C190" t="str">
            <v>TUERCA HEXAGONAL ZINCADA 3/8" X 4 UN</v>
          </cell>
          <cell r="D190" t="str">
            <v>TORNILLERIA Y AFINES</v>
          </cell>
          <cell r="E190" t="str">
            <v>PTE</v>
          </cell>
          <cell r="F190">
            <v>3200</v>
          </cell>
          <cell r="G190" t="str">
            <v>GUÍA MAESTRA 15 PAG 315 COD 73913</v>
          </cell>
          <cell r="L190">
            <v>3200</v>
          </cell>
          <cell r="M190">
            <v>0</v>
          </cell>
          <cell r="N190">
            <v>3200</v>
          </cell>
          <cell r="O190">
            <v>3200</v>
          </cell>
          <cell r="P190">
            <v>3200</v>
          </cell>
          <cell r="Q190" t="str">
            <v/>
          </cell>
          <cell r="R190" t="str">
            <v/>
          </cell>
          <cell r="S190">
            <v>3200</v>
          </cell>
        </row>
        <row r="191">
          <cell r="B191" t="str">
            <v>T0173</v>
          </cell>
          <cell r="C191" t="str">
            <v>TUERCA HEXAGONAL ZINCADA 5/16"</v>
          </cell>
          <cell r="D191" t="str">
            <v>TORNILLERIA Y AFINES</v>
          </cell>
          <cell r="E191" t="str">
            <v>UN</v>
          </cell>
          <cell r="F191">
            <v>475</v>
          </cell>
          <cell r="G191" t="str">
            <v>GUÍA MAESTRA 14 PAG 314 COD 73912</v>
          </cell>
          <cell r="L191">
            <v>475</v>
          </cell>
          <cell r="M191">
            <v>0</v>
          </cell>
          <cell r="N191">
            <v>475</v>
          </cell>
          <cell r="O191">
            <v>475</v>
          </cell>
          <cell r="P191">
            <v>475</v>
          </cell>
          <cell r="Q191" t="str">
            <v/>
          </cell>
          <cell r="R191" t="str">
            <v/>
          </cell>
          <cell r="S191">
            <v>475</v>
          </cell>
        </row>
        <row r="192">
          <cell r="B192" t="str">
            <v>T0174</v>
          </cell>
          <cell r="C192" t="str">
            <v>TUERCA HEXAGONAL ZINCADA 5/16" X 4 UN</v>
          </cell>
          <cell r="D192" t="str">
            <v>TORNILLERIA Y AFINES</v>
          </cell>
          <cell r="E192" t="str">
            <v>PTE</v>
          </cell>
          <cell r="F192">
            <v>2800</v>
          </cell>
          <cell r="G192" t="str">
            <v>GUÍA MAESTRA 15  PAG 315 COD 73912</v>
          </cell>
          <cell r="L192">
            <v>2800</v>
          </cell>
          <cell r="M192">
            <v>0</v>
          </cell>
          <cell r="N192">
            <v>2800</v>
          </cell>
          <cell r="O192">
            <v>2800</v>
          </cell>
          <cell r="P192">
            <v>2800</v>
          </cell>
          <cell r="Q192" t="str">
            <v/>
          </cell>
          <cell r="R192" t="str">
            <v/>
          </cell>
          <cell r="S192">
            <v>2800</v>
          </cell>
        </row>
        <row r="193">
          <cell r="B193" t="str">
            <v>T0175</v>
          </cell>
          <cell r="C193" t="str">
            <v>TUERCAS CON ARANDELA DE 1/2" X 30 UN</v>
          </cell>
          <cell r="D193" t="str">
            <v>TORNILLERIA Y AFINES</v>
          </cell>
          <cell r="E193" t="str">
            <v>PTE</v>
          </cell>
          <cell r="F193">
            <v>10900</v>
          </cell>
          <cell r="G193" t="str">
            <v>GUÍA MAESTRA 15 PAG 316 COD 113979</v>
          </cell>
          <cell r="L193">
            <v>10900</v>
          </cell>
          <cell r="M193">
            <v>0</v>
          </cell>
          <cell r="N193">
            <v>10900</v>
          </cell>
          <cell r="O193">
            <v>10900</v>
          </cell>
          <cell r="P193">
            <v>10900</v>
          </cell>
          <cell r="Q193" t="str">
            <v/>
          </cell>
          <cell r="R193" t="str">
            <v/>
          </cell>
          <cell r="S193">
            <v>10900</v>
          </cell>
        </row>
        <row r="194">
          <cell r="B194" t="str">
            <v>T0176</v>
          </cell>
          <cell r="C194" t="str">
            <v>ANCLAJE CONCRETO CUÑA 1/2" X 1-3/4" INCLUYE ARANDELA</v>
          </cell>
          <cell r="D194" t="str">
            <v>TORNILLERIA Y AFINES</v>
          </cell>
          <cell r="E194" t="str">
            <v>PAR</v>
          </cell>
          <cell r="F194">
            <v>2500</v>
          </cell>
          <cell r="G194" t="str">
            <v>GUÍA MAESTRA 15 PAG 311 COD 34062</v>
          </cell>
          <cell r="L194">
            <v>2500</v>
          </cell>
          <cell r="M194">
            <v>0</v>
          </cell>
          <cell r="N194">
            <v>2500</v>
          </cell>
          <cell r="O194">
            <v>2500</v>
          </cell>
          <cell r="P194">
            <v>2500</v>
          </cell>
          <cell r="Q194" t="str">
            <v/>
          </cell>
          <cell r="R194" t="str">
            <v/>
          </cell>
          <cell r="S194">
            <v>2500</v>
          </cell>
        </row>
        <row r="195">
          <cell r="B195" t="str">
            <v>T0177</v>
          </cell>
          <cell r="C195" t="str">
            <v>BISAGRA OMEGA 3</v>
          </cell>
          <cell r="D195" t="str">
            <v>TORNILLERIA Y AFINES</v>
          </cell>
          <cell r="E195" t="str">
            <v>UN</v>
          </cell>
          <cell r="F195">
            <v>1783</v>
          </cell>
          <cell r="G195" t="str">
            <v>CONSTRUDATA 187 - PAG 130 HERRAJES PARA CARPINTERÍA</v>
          </cell>
          <cell r="L195">
            <v>1783</v>
          </cell>
          <cell r="M195">
            <v>0</v>
          </cell>
          <cell r="N195">
            <v>1783</v>
          </cell>
          <cell r="O195">
            <v>1783</v>
          </cell>
          <cell r="P195">
            <v>1783</v>
          </cell>
          <cell r="Q195" t="str">
            <v/>
          </cell>
          <cell r="R195" t="str">
            <v/>
          </cell>
          <cell r="S195">
            <v>1783</v>
          </cell>
        </row>
        <row r="196">
          <cell r="B196" t="str">
            <v>T0178</v>
          </cell>
          <cell r="C196" t="str">
            <v>PORTA CANDADO SIMPLE 3"</v>
          </cell>
          <cell r="D196" t="str">
            <v>TORNILLERIA Y AFINES</v>
          </cell>
          <cell r="E196" t="str">
            <v>UN</v>
          </cell>
          <cell r="F196">
            <v>1850</v>
          </cell>
          <cell r="G196" t="str">
            <v>CONSTRUDATA 187 - PAG 130 HERRAJES PARA CARPINTERÍA</v>
          </cell>
          <cell r="L196">
            <v>1850</v>
          </cell>
          <cell r="M196">
            <v>0</v>
          </cell>
          <cell r="N196">
            <v>1850</v>
          </cell>
          <cell r="O196">
            <v>1850</v>
          </cell>
          <cell r="P196">
            <v>1850</v>
          </cell>
          <cell r="Q196" t="str">
            <v/>
          </cell>
          <cell r="R196" t="str">
            <v/>
          </cell>
          <cell r="S196">
            <v>1850</v>
          </cell>
        </row>
        <row r="197">
          <cell r="B197" t="str">
            <v>T0179</v>
          </cell>
          <cell r="C197" t="str">
            <v>PORTARROLLO METÁLICO</v>
          </cell>
          <cell r="D197" t="str">
            <v>TORNILLERIA Y AFINES</v>
          </cell>
          <cell r="E197" t="str">
            <v>UN</v>
          </cell>
          <cell r="F197">
            <v>53900</v>
          </cell>
          <cell r="G197" t="str">
            <v>CONSTRUDATA 187 - PAG 104 BAÑOS ACCESORIOS</v>
          </cell>
          <cell r="L197">
            <v>53900</v>
          </cell>
          <cell r="M197">
            <v>0</v>
          </cell>
          <cell r="N197">
            <v>53900</v>
          </cell>
          <cell r="O197">
            <v>53900</v>
          </cell>
          <cell r="P197">
            <v>53900</v>
          </cell>
          <cell r="Q197" t="str">
            <v/>
          </cell>
          <cell r="R197" t="str">
            <v/>
          </cell>
          <cell r="S197">
            <v>53900</v>
          </cell>
        </row>
        <row r="198">
          <cell r="B198" t="str">
            <v>T0180</v>
          </cell>
          <cell r="C198" t="str">
            <v>PUNTILLA DE ACERO 1" X 35 UN</v>
          </cell>
          <cell r="D198" t="str">
            <v>TORNILLERIA Y AFINES</v>
          </cell>
          <cell r="E198" t="str">
            <v>LB</v>
          </cell>
          <cell r="F198">
            <v>2200</v>
          </cell>
          <cell r="G198" t="str">
            <v>CONSTRUDATA 187 - PAG 158 TORNILLOS Y PUNTILLAS</v>
          </cell>
          <cell r="L198">
            <v>2200</v>
          </cell>
          <cell r="M198">
            <v>0</v>
          </cell>
          <cell r="N198">
            <v>2200</v>
          </cell>
          <cell r="O198">
            <v>2200</v>
          </cell>
          <cell r="P198">
            <v>2200</v>
          </cell>
          <cell r="Q198" t="str">
            <v/>
          </cell>
          <cell r="R198" t="str">
            <v/>
          </cell>
          <cell r="S198">
            <v>2200</v>
          </cell>
        </row>
        <row r="199">
          <cell r="B199" t="str">
            <v>T0181</v>
          </cell>
          <cell r="C199" t="str">
            <v>ABRAZADERA UL/FM 1"</v>
          </cell>
          <cell r="D199" t="str">
            <v>TORNILLERIA Y AFINES</v>
          </cell>
          <cell r="E199" t="str">
            <v>UN</v>
          </cell>
          <cell r="F199">
            <v>1318.52</v>
          </cell>
          <cell r="G199" t="str">
            <v>FERRETERÍA NURUEÑA S.A.S</v>
          </cell>
          <cell r="H199">
            <v>999.59999999999991</v>
          </cell>
          <cell r="I199" t="str">
            <v>MANGIND LTDA</v>
          </cell>
          <cell r="J199">
            <v>1309</v>
          </cell>
          <cell r="K199" t="str">
            <v>TUVALREP S.A.S</v>
          </cell>
          <cell r="L199">
            <v>1209.04</v>
          </cell>
          <cell r="M199">
            <v>181.44280862023749</v>
          </cell>
          <cell r="N199">
            <v>1390.4828086202374</v>
          </cell>
          <cell r="O199">
            <v>1027.5971913797625</v>
          </cell>
          <cell r="P199">
            <v>1318.52</v>
          </cell>
          <cell r="Q199" t="str">
            <v/>
          </cell>
          <cell r="R199">
            <v>1309</v>
          </cell>
          <cell r="S199">
            <v>1314</v>
          </cell>
        </row>
        <row r="200">
          <cell r="B200" t="str">
            <v>T0182</v>
          </cell>
          <cell r="C200" t="str">
            <v>ABRAZADERA UL/FM 1-1/2"</v>
          </cell>
          <cell r="D200" t="str">
            <v>TORNILLERIA Y AFINES</v>
          </cell>
          <cell r="E200" t="str">
            <v>UN</v>
          </cell>
          <cell r="F200">
            <v>1623.1599999999999</v>
          </cell>
          <cell r="G200" t="str">
            <v>FERRETERÍA NURUEÑA S.A.S</v>
          </cell>
          <cell r="H200">
            <v>1368.5</v>
          </cell>
          <cell r="I200" t="str">
            <v>MANGIND LTDA</v>
          </cell>
          <cell r="J200">
            <v>1547</v>
          </cell>
          <cell r="K200" t="str">
            <v>TUVALREP S.A.S</v>
          </cell>
          <cell r="L200">
            <v>1512.8866666666665</v>
          </cell>
          <cell r="M200">
            <v>130.71235034736893</v>
          </cell>
          <cell r="N200">
            <v>1643.5990170140356</v>
          </cell>
          <cell r="O200">
            <v>1382.1743163192975</v>
          </cell>
          <cell r="P200">
            <v>1623.1599999999999</v>
          </cell>
          <cell r="Q200" t="str">
            <v/>
          </cell>
          <cell r="R200">
            <v>1547</v>
          </cell>
          <cell r="S200">
            <v>1585</v>
          </cell>
        </row>
        <row r="201">
          <cell r="B201" t="str">
            <v>T0183</v>
          </cell>
          <cell r="C201" t="str">
            <v>ABRAZADERA UL/FM 1-1/4"</v>
          </cell>
          <cell r="D201" t="str">
            <v>TORNILLERIA Y AFINES</v>
          </cell>
          <cell r="E201" t="str">
            <v>UN</v>
          </cell>
          <cell r="F201">
            <v>1429.1899999999998</v>
          </cell>
          <cell r="G201" t="str">
            <v>FERRETERÍA NURUEÑA S.A.S</v>
          </cell>
          <cell r="H201">
            <v>1047.2</v>
          </cell>
          <cell r="I201" t="str">
            <v>MANGIND LTDA</v>
          </cell>
          <cell r="J201">
            <v>1428</v>
          </cell>
          <cell r="K201" t="str">
            <v>TUVALREP S.A.S</v>
          </cell>
          <cell r="L201">
            <v>1301.4633333333334</v>
          </cell>
          <cell r="M201">
            <v>220.19930979304408</v>
          </cell>
          <cell r="N201">
            <v>1521.6626431263774</v>
          </cell>
          <cell r="O201">
            <v>1081.2640235402894</v>
          </cell>
          <cell r="P201">
            <v>1429.1899999999998</v>
          </cell>
          <cell r="Q201" t="str">
            <v/>
          </cell>
          <cell r="R201">
            <v>1428</v>
          </cell>
          <cell r="S201">
            <v>1429</v>
          </cell>
        </row>
        <row r="202">
          <cell r="B202" t="str">
            <v>T0184</v>
          </cell>
          <cell r="C202" t="str">
            <v>ABRAZADERA UL/FM 2-1/2"</v>
          </cell>
          <cell r="D202" t="str">
            <v>TORNILLERIA Y AFINES</v>
          </cell>
          <cell r="E202" t="str">
            <v>UN</v>
          </cell>
          <cell r="F202">
            <v>2747.71</v>
          </cell>
          <cell r="G202" t="str">
            <v>FERRETERÍA NURUEÑA S.A.S</v>
          </cell>
          <cell r="H202">
            <v>2023</v>
          </cell>
          <cell r="I202" t="str">
            <v>MANGIND LTDA</v>
          </cell>
          <cell r="J202">
            <v>2737</v>
          </cell>
          <cell r="K202" t="str">
            <v>TUVALREP S.A.S</v>
          </cell>
          <cell r="L202">
            <v>2502.5700000000002</v>
          </cell>
          <cell r="M202">
            <v>415.35432428229319</v>
          </cell>
          <cell r="N202">
            <v>2917.9243242822931</v>
          </cell>
          <cell r="O202">
            <v>2087.2156757177072</v>
          </cell>
          <cell r="P202">
            <v>2747.71</v>
          </cell>
          <cell r="Q202" t="str">
            <v/>
          </cell>
          <cell r="R202">
            <v>2737</v>
          </cell>
          <cell r="S202">
            <v>2742</v>
          </cell>
        </row>
        <row r="203">
          <cell r="B203" t="str">
            <v>T0185</v>
          </cell>
          <cell r="C203" t="str">
            <v>ABRAZADERA UL/FM 3"</v>
          </cell>
          <cell r="D203" t="str">
            <v>TORNILLERIA Y AFINES</v>
          </cell>
          <cell r="E203" t="str">
            <v>UN</v>
          </cell>
          <cell r="F203">
            <v>3188.0099999999998</v>
          </cell>
          <cell r="G203" t="str">
            <v>FERRETERÍA NURUEÑA S.A.S</v>
          </cell>
          <cell r="H203">
            <v>2320.5</v>
          </cell>
          <cell r="I203" t="str">
            <v>MANGIND LTDA</v>
          </cell>
          <cell r="J203">
            <v>3332</v>
          </cell>
          <cell r="K203" t="str">
            <v>TUVALREP S.A.S</v>
          </cell>
          <cell r="L203">
            <v>2946.8366666666666</v>
          </cell>
          <cell r="M203">
            <v>547.18049584513983</v>
          </cell>
          <cell r="N203">
            <v>3494.0171625118064</v>
          </cell>
          <cell r="O203">
            <v>2399.6561708215268</v>
          </cell>
          <cell r="P203">
            <v>3188.0099999999998</v>
          </cell>
          <cell r="Q203" t="str">
            <v/>
          </cell>
          <cell r="R203">
            <v>3332</v>
          </cell>
          <cell r="S203">
            <v>3260</v>
          </cell>
        </row>
        <row r="204">
          <cell r="B204" t="str">
            <v>T0186</v>
          </cell>
          <cell r="C204" t="str">
            <v>TORNILLO 1-1/4" PUNTA FINA</v>
          </cell>
          <cell r="D204" t="str">
            <v>TORNILLERIA Y AFINES</v>
          </cell>
          <cell r="E204" t="str">
            <v>UN</v>
          </cell>
          <cell r="F204">
            <v>13</v>
          </cell>
          <cell r="G204" t="str">
            <v>CONSTRUDATA 187 - PAGINA 115 CONSTRUCCIÓN LIVIANA EN SECO</v>
          </cell>
          <cell r="L204">
            <v>13</v>
          </cell>
          <cell r="M204">
            <v>0</v>
          </cell>
          <cell r="N204">
            <v>13</v>
          </cell>
          <cell r="O204">
            <v>13</v>
          </cell>
          <cell r="P204">
            <v>13</v>
          </cell>
          <cell r="Q204" t="str">
            <v/>
          </cell>
          <cell r="R204" t="str">
            <v/>
          </cell>
          <cell r="S204">
            <v>13</v>
          </cell>
        </row>
        <row r="205">
          <cell r="B205" t="str">
            <v>T0187</v>
          </cell>
          <cell r="C205" t="str">
            <v>CHAZO MULTIUSOS RL DE 3/8"</v>
          </cell>
          <cell r="D205" t="str">
            <v>TORNILLERIA Y AFINES</v>
          </cell>
          <cell r="E205" t="str">
            <v>UN</v>
          </cell>
          <cell r="F205">
            <v>1475.6</v>
          </cell>
          <cell r="G205" t="str">
            <v>Indesca</v>
          </cell>
          <cell r="H205">
            <v>547.4</v>
          </cell>
          <cell r="I205" t="str">
            <v>DISTRIBUIDORA PEVEGAL S.A.S.</v>
          </cell>
          <cell r="J205">
            <v>404.59999999999997</v>
          </cell>
          <cell r="K205" t="str">
            <v>MANGIND LTDA</v>
          </cell>
          <cell r="L205">
            <v>809.19999999999993</v>
          </cell>
          <cell r="M205">
            <v>581.5192860086413</v>
          </cell>
          <cell r="N205">
            <v>1390.7192860086411</v>
          </cell>
          <cell r="O205">
            <v>227.68071399135863</v>
          </cell>
          <cell r="P205" t="str">
            <v/>
          </cell>
          <cell r="Q205">
            <v>547.4</v>
          </cell>
          <cell r="R205">
            <v>404.59999999999997</v>
          </cell>
          <cell r="S205">
            <v>476</v>
          </cell>
        </row>
        <row r="206">
          <cell r="B206" t="str">
            <v>T0188</v>
          </cell>
          <cell r="D206" t="str">
            <v>TORNILLERIA Y AFINES</v>
          </cell>
          <cell r="L206" t="e">
            <v>#DIV/0!</v>
          </cell>
          <cell r="M206">
            <v>0</v>
          </cell>
          <cell r="N206" t="e">
            <v>#DIV/0!</v>
          </cell>
          <cell r="O206" t="e">
            <v>#DIV/0!</v>
          </cell>
          <cell r="P206" t="e">
            <v>#DIV/0!</v>
          </cell>
          <cell r="Q206" t="e">
            <v>#DIV/0!</v>
          </cell>
          <cell r="R206" t="e">
            <v>#DIV/0!</v>
          </cell>
          <cell r="S206" t="e">
            <v>#DIV/0!</v>
          </cell>
        </row>
        <row r="207">
          <cell r="B207" t="str">
            <v>T0189</v>
          </cell>
          <cell r="D207" t="str">
            <v>TORNILLERIA Y AFINES</v>
          </cell>
          <cell r="L207" t="e">
            <v>#DIV/0!</v>
          </cell>
          <cell r="M207">
            <v>0</v>
          </cell>
          <cell r="N207" t="e">
            <v>#DIV/0!</v>
          </cell>
          <cell r="O207" t="e">
            <v>#DIV/0!</v>
          </cell>
          <cell r="P207" t="e">
            <v>#DIV/0!</v>
          </cell>
          <cell r="Q207" t="e">
            <v>#DIV/0!</v>
          </cell>
          <cell r="R207" t="e">
            <v>#DIV/0!</v>
          </cell>
          <cell r="S207" t="e">
            <v>#DIV/0!</v>
          </cell>
        </row>
        <row r="208">
          <cell r="B208" t="str">
            <v>T0190</v>
          </cell>
          <cell r="D208" t="str">
            <v>TORNILLERIA Y AFINES</v>
          </cell>
          <cell r="L208" t="e">
            <v>#DIV/0!</v>
          </cell>
          <cell r="M208">
            <v>0</v>
          </cell>
          <cell r="N208" t="e">
            <v>#DIV/0!</v>
          </cell>
          <cell r="O208" t="e">
            <v>#DIV/0!</v>
          </cell>
          <cell r="P208" t="e">
            <v>#DIV/0!</v>
          </cell>
          <cell r="Q208" t="e">
            <v>#DIV/0!</v>
          </cell>
          <cell r="R208" t="e">
            <v>#DIV/0!</v>
          </cell>
          <cell r="S208" t="e">
            <v>#DIV/0!</v>
          </cell>
        </row>
        <row r="209">
          <cell r="B209" t="str">
            <v>T0191</v>
          </cell>
          <cell r="D209" t="str">
            <v>TORNILLERIA Y AFINES</v>
          </cell>
          <cell r="L209" t="e">
            <v>#DIV/0!</v>
          </cell>
          <cell r="M209">
            <v>0</v>
          </cell>
          <cell r="N209" t="e">
            <v>#DIV/0!</v>
          </cell>
          <cell r="O209" t="e">
            <v>#DIV/0!</v>
          </cell>
          <cell r="P209" t="e">
            <v>#DIV/0!</v>
          </cell>
          <cell r="Q209" t="e">
            <v>#DIV/0!</v>
          </cell>
          <cell r="R209" t="e">
            <v>#DIV/0!</v>
          </cell>
          <cell r="S209" t="e">
            <v>#DIV/0!</v>
          </cell>
        </row>
        <row r="210">
          <cell r="B210" t="str">
            <v>T0192</v>
          </cell>
          <cell r="D210" t="str">
            <v>TORNILLERIA Y AFINES</v>
          </cell>
          <cell r="L210" t="e">
            <v>#DIV/0!</v>
          </cell>
          <cell r="M210">
            <v>0</v>
          </cell>
          <cell r="N210" t="e">
            <v>#DIV/0!</v>
          </cell>
          <cell r="O210" t="e">
            <v>#DIV/0!</v>
          </cell>
          <cell r="P210" t="e">
            <v>#DIV/0!</v>
          </cell>
          <cell r="Q210" t="e">
            <v>#DIV/0!</v>
          </cell>
          <cell r="R210" t="e">
            <v>#DIV/0!</v>
          </cell>
          <cell r="S210" t="e">
            <v>#DIV/0!</v>
          </cell>
        </row>
        <row r="211">
          <cell r="B211" t="str">
            <v>T0193</v>
          </cell>
          <cell r="D211" t="str">
            <v>TORNILLERIA Y AFINES</v>
          </cell>
          <cell r="L211" t="e">
            <v>#DIV/0!</v>
          </cell>
          <cell r="M211">
            <v>0</v>
          </cell>
          <cell r="N211" t="e">
            <v>#DIV/0!</v>
          </cell>
          <cell r="O211" t="e">
            <v>#DIV/0!</v>
          </cell>
          <cell r="P211" t="e">
            <v>#DIV/0!</v>
          </cell>
          <cell r="Q211" t="e">
            <v>#DIV/0!</v>
          </cell>
          <cell r="R211" t="e">
            <v>#DIV/0!</v>
          </cell>
          <cell r="S211" t="e">
            <v>#DIV/0!</v>
          </cell>
        </row>
        <row r="212">
          <cell r="B212" t="str">
            <v>T0194</v>
          </cell>
          <cell r="D212" t="str">
            <v>TORNILLERIA Y AFINES</v>
          </cell>
          <cell r="L212" t="e">
            <v>#DIV/0!</v>
          </cell>
          <cell r="M212">
            <v>0</v>
          </cell>
          <cell r="N212" t="e">
            <v>#DIV/0!</v>
          </cell>
          <cell r="O212" t="e">
            <v>#DIV/0!</v>
          </cell>
          <cell r="P212" t="e">
            <v>#DIV/0!</v>
          </cell>
          <cell r="Q212" t="e">
            <v>#DIV/0!</v>
          </cell>
          <cell r="R212" t="e">
            <v>#DIV/0!</v>
          </cell>
          <cell r="S212" t="e">
            <v>#DIV/0!</v>
          </cell>
        </row>
        <row r="213">
          <cell r="B213" t="str">
            <v>T0195</v>
          </cell>
          <cell r="D213" t="str">
            <v>TORNILLERIA Y AFINES</v>
          </cell>
          <cell r="L213" t="e">
            <v>#DIV/0!</v>
          </cell>
          <cell r="M213">
            <v>0</v>
          </cell>
          <cell r="N213" t="e">
            <v>#DIV/0!</v>
          </cell>
          <cell r="O213" t="e">
            <v>#DIV/0!</v>
          </cell>
          <cell r="P213" t="e">
            <v>#DIV/0!</v>
          </cell>
          <cell r="Q213" t="e">
            <v>#DIV/0!</v>
          </cell>
          <cell r="R213" t="e">
            <v>#DIV/0!</v>
          </cell>
          <cell r="S213" t="e">
            <v>#DIV/0!</v>
          </cell>
        </row>
        <row r="214">
          <cell r="B214" t="str">
            <v>T0196</v>
          </cell>
          <cell r="D214" t="str">
            <v>TORNILLERIA Y AFINES</v>
          </cell>
          <cell r="L214" t="e">
            <v>#DIV/0!</v>
          </cell>
          <cell r="M214">
            <v>0</v>
          </cell>
          <cell r="N214" t="e">
            <v>#DIV/0!</v>
          </cell>
          <cell r="O214" t="e">
            <v>#DIV/0!</v>
          </cell>
          <cell r="P214" t="e">
            <v>#DIV/0!</v>
          </cell>
          <cell r="Q214" t="e">
            <v>#DIV/0!</v>
          </cell>
          <cell r="R214" t="e">
            <v>#DIV/0!</v>
          </cell>
          <cell r="S214" t="e">
            <v>#DIV/0!</v>
          </cell>
        </row>
        <row r="215">
          <cell r="B215" t="str">
            <v>T0197</v>
          </cell>
          <cell r="D215" t="str">
            <v>TORNILLERIA Y AFINES</v>
          </cell>
          <cell r="L215" t="e">
            <v>#DIV/0!</v>
          </cell>
          <cell r="M215">
            <v>0</v>
          </cell>
          <cell r="N215" t="e">
            <v>#DIV/0!</v>
          </cell>
          <cell r="O215" t="e">
            <v>#DIV/0!</v>
          </cell>
          <cell r="P215" t="e">
            <v>#DIV/0!</v>
          </cell>
          <cell r="Q215" t="e">
            <v>#DIV/0!</v>
          </cell>
          <cell r="R215" t="e">
            <v>#DIV/0!</v>
          </cell>
          <cell r="S215" t="e">
            <v>#DIV/0!</v>
          </cell>
        </row>
        <row r="216">
          <cell r="B216" t="str">
            <v>T0198</v>
          </cell>
          <cell r="D216" t="str">
            <v>TORNILLERIA Y AFINES</v>
          </cell>
          <cell r="L216" t="e">
            <v>#DIV/0!</v>
          </cell>
          <cell r="M216">
            <v>0</v>
          </cell>
          <cell r="N216" t="e">
            <v>#DIV/0!</v>
          </cell>
          <cell r="O216" t="e">
            <v>#DIV/0!</v>
          </cell>
          <cell r="P216" t="e">
            <v>#DIV/0!</v>
          </cell>
          <cell r="Q216" t="e">
            <v>#DIV/0!</v>
          </cell>
          <cell r="R216" t="e">
            <v>#DIV/0!</v>
          </cell>
          <cell r="S216" t="e">
            <v>#DIV/0!</v>
          </cell>
        </row>
        <row r="217">
          <cell r="B217" t="str">
            <v>T0199</v>
          </cell>
          <cell r="D217" t="str">
            <v>TORNILLERIA Y AFINES</v>
          </cell>
          <cell r="L217" t="e">
            <v>#DIV/0!</v>
          </cell>
          <cell r="M217">
            <v>0</v>
          </cell>
          <cell r="N217" t="e">
            <v>#DIV/0!</v>
          </cell>
          <cell r="O217" t="e">
            <v>#DIV/0!</v>
          </cell>
          <cell r="P217" t="e">
            <v>#DIV/0!</v>
          </cell>
          <cell r="Q217" t="e">
            <v>#DIV/0!</v>
          </cell>
          <cell r="R217" t="e">
            <v>#DIV/0!</v>
          </cell>
          <cell r="S217" t="e">
            <v>#DIV/0!</v>
          </cell>
        </row>
        <row r="218">
          <cell r="B218" t="str">
            <v>T0200</v>
          </cell>
          <cell r="D218" t="str">
            <v>TORNILLERIA Y AFINES</v>
          </cell>
          <cell r="L218" t="e">
            <v>#DIV/0!</v>
          </cell>
          <cell r="M218">
            <v>0</v>
          </cell>
          <cell r="N218" t="e">
            <v>#DIV/0!</v>
          </cell>
          <cell r="O218" t="e">
            <v>#DIV/0!</v>
          </cell>
          <cell r="P218" t="e">
            <v>#DIV/0!</v>
          </cell>
          <cell r="Q218" t="e">
            <v>#DIV/0!</v>
          </cell>
          <cell r="R218" t="e">
            <v>#DIV/0!</v>
          </cell>
          <cell r="S218" t="e">
            <v>#DIV/0!</v>
          </cell>
        </row>
        <row r="219">
          <cell r="B219" t="str">
            <v>ACT0001</v>
          </cell>
          <cell r="C219" t="str">
            <v>ALAMBRE GALVANIZADO CAL 14</v>
          </cell>
          <cell r="D219" t="str">
            <v>ACERO, TENSORES Y DEMÁS</v>
          </cell>
          <cell r="E219" t="str">
            <v>KG</v>
          </cell>
          <cell r="F219">
            <v>7450</v>
          </cell>
          <cell r="G219" t="str">
            <v>CONSTRUDATA 186 - PAG 97 ACEROS DE REFUERZO</v>
          </cell>
          <cell r="L219">
            <v>7450</v>
          </cell>
          <cell r="M219">
            <v>0</v>
          </cell>
          <cell r="N219">
            <v>7450</v>
          </cell>
          <cell r="O219">
            <v>7450</v>
          </cell>
          <cell r="P219">
            <v>7450</v>
          </cell>
          <cell r="Q219" t="str">
            <v/>
          </cell>
          <cell r="R219" t="str">
            <v/>
          </cell>
          <cell r="S219">
            <v>7450</v>
          </cell>
        </row>
        <row r="220">
          <cell r="B220" t="str">
            <v>ACT0002</v>
          </cell>
          <cell r="C220" t="str">
            <v>ALAMBRE GALVANIZADO CAL 18</v>
          </cell>
          <cell r="D220" t="str">
            <v>ACERO, TENSORES Y DEMÁS</v>
          </cell>
          <cell r="E220" t="str">
            <v>KG</v>
          </cell>
          <cell r="F220">
            <v>8600</v>
          </cell>
          <cell r="G220" t="str">
            <v>GUÍA MAESTRA 15 PAG 77 COD 73651</v>
          </cell>
          <cell r="L220">
            <v>8600</v>
          </cell>
          <cell r="M220">
            <v>0</v>
          </cell>
          <cell r="N220">
            <v>8600</v>
          </cell>
          <cell r="O220">
            <v>8600</v>
          </cell>
          <cell r="P220">
            <v>8600</v>
          </cell>
          <cell r="Q220" t="str">
            <v/>
          </cell>
          <cell r="R220" t="str">
            <v/>
          </cell>
          <cell r="S220">
            <v>8600</v>
          </cell>
        </row>
        <row r="221">
          <cell r="B221" t="str">
            <v>ACT0003</v>
          </cell>
          <cell r="C221" t="str">
            <v>ALAMBRE NEGRO ROLLO (30KG) CAL.17</v>
          </cell>
          <cell r="D221" t="str">
            <v>ACERO, TENSORES Y DEMÁS</v>
          </cell>
          <cell r="E221" t="str">
            <v>KG</v>
          </cell>
          <cell r="F221">
            <v>3826</v>
          </cell>
          <cell r="G221" t="str">
            <v>CONSTRUDATA DIGITAL (ALAMBRE NEGRO ROLLO (30KG) CAL.17)</v>
          </cell>
          <cell r="L221">
            <v>3826</v>
          </cell>
          <cell r="M221">
            <v>0</v>
          </cell>
          <cell r="N221">
            <v>3826</v>
          </cell>
          <cell r="O221">
            <v>3826</v>
          </cell>
          <cell r="P221">
            <v>3826</v>
          </cell>
          <cell r="Q221" t="str">
            <v/>
          </cell>
          <cell r="R221" t="str">
            <v/>
          </cell>
          <cell r="S221">
            <v>3826</v>
          </cell>
        </row>
        <row r="222">
          <cell r="B222" t="str">
            <v>ACT0004</v>
          </cell>
          <cell r="C222" t="str">
            <v>ANGEO MOSQUITERO EN FIBRA DE VIDRIO (10 M X 0.55 M)</v>
          </cell>
          <cell r="D222" t="str">
            <v>ACERO, TENSORES Y DEMÁS</v>
          </cell>
          <cell r="E222" t="str">
            <v>UN</v>
          </cell>
          <cell r="F222">
            <v>51400</v>
          </cell>
          <cell r="G222" t="str">
            <v>GUÍA MAESTRA 15 PAG 86 COD 300338</v>
          </cell>
          <cell r="L222">
            <v>51400</v>
          </cell>
          <cell r="M222">
            <v>0</v>
          </cell>
          <cell r="N222">
            <v>51400</v>
          </cell>
          <cell r="O222">
            <v>51400</v>
          </cell>
          <cell r="P222">
            <v>51400</v>
          </cell>
          <cell r="Q222" t="str">
            <v/>
          </cell>
          <cell r="R222" t="str">
            <v/>
          </cell>
          <cell r="S222">
            <v>51400</v>
          </cell>
        </row>
        <row r="223">
          <cell r="B223" t="str">
            <v>ACT0005</v>
          </cell>
          <cell r="C223" t="str">
            <v>ANGEO MOSQUITERO EN FIBRA DE VIDRIO. (3 M X 1.50 M)</v>
          </cell>
          <cell r="D223" t="str">
            <v>ACERO, TENSORES Y DEMÁS</v>
          </cell>
          <cell r="E223" t="str">
            <v>UN</v>
          </cell>
          <cell r="F223">
            <v>46300</v>
          </cell>
          <cell r="G223" t="str">
            <v>GUÍA MAESTRA 15 PAG 86 COD 300339</v>
          </cell>
          <cell r="L223">
            <v>46300</v>
          </cell>
          <cell r="M223">
            <v>0</v>
          </cell>
          <cell r="N223">
            <v>46300</v>
          </cell>
          <cell r="O223">
            <v>46300</v>
          </cell>
          <cell r="P223">
            <v>46300</v>
          </cell>
          <cell r="Q223" t="str">
            <v/>
          </cell>
          <cell r="R223" t="str">
            <v/>
          </cell>
          <cell r="S223">
            <v>46300</v>
          </cell>
        </row>
        <row r="224">
          <cell r="B224" t="str">
            <v>ACT0006</v>
          </cell>
          <cell r="C224" t="str">
            <v>ÁNGULO 1/8" X 1" X 6 M</v>
          </cell>
          <cell r="D224" t="str">
            <v>ACERO, TENSORES Y DEMÁS</v>
          </cell>
          <cell r="E224" t="str">
            <v>UN</v>
          </cell>
          <cell r="F224">
            <v>25900</v>
          </cell>
          <cell r="G224" t="str">
            <v>GUÍA MAESTRA 15 PAG 84 COD 103061</v>
          </cell>
          <cell r="L224">
            <v>25900</v>
          </cell>
          <cell r="M224">
            <v>0</v>
          </cell>
          <cell r="N224">
            <v>25900</v>
          </cell>
          <cell r="O224">
            <v>25900</v>
          </cell>
          <cell r="P224">
            <v>25900</v>
          </cell>
          <cell r="Q224" t="str">
            <v/>
          </cell>
          <cell r="R224" t="str">
            <v/>
          </cell>
          <cell r="S224">
            <v>25900</v>
          </cell>
        </row>
        <row r="225">
          <cell r="B225" t="str">
            <v>ACT0007</v>
          </cell>
          <cell r="C225" t="str">
            <v>ÁNGULO 2" X 1/8" X 6 M</v>
          </cell>
          <cell r="D225" t="str">
            <v>ACERO, TENSORES Y DEMÁS</v>
          </cell>
          <cell r="E225" t="str">
            <v>UN</v>
          </cell>
          <cell r="F225">
            <v>43900</v>
          </cell>
          <cell r="G225" t="str">
            <v>GUÍA MAESTRA 15 PAG 84 COD 89828</v>
          </cell>
          <cell r="L225">
            <v>43900</v>
          </cell>
          <cell r="M225">
            <v>0</v>
          </cell>
          <cell r="N225">
            <v>43900</v>
          </cell>
          <cell r="O225">
            <v>43900</v>
          </cell>
          <cell r="P225">
            <v>43900</v>
          </cell>
          <cell r="Q225" t="str">
            <v/>
          </cell>
          <cell r="R225" t="str">
            <v/>
          </cell>
          <cell r="S225">
            <v>43900</v>
          </cell>
        </row>
        <row r="226">
          <cell r="B226" t="str">
            <v>ACT0008</v>
          </cell>
          <cell r="C226" t="str">
            <v>ÁNGULO 2-1/2" X 3/16" 12M A572/G50</v>
          </cell>
          <cell r="D226" t="str">
            <v>ACERO, TENSORES Y DEMÁS</v>
          </cell>
          <cell r="E226" t="str">
            <v>M</v>
          </cell>
          <cell r="F226">
            <v>13461</v>
          </cell>
          <cell r="G226" t="str">
            <v>CONSTRUDATA 187 - PAG 144 PERFILES DE ACERO</v>
          </cell>
          <cell r="L226">
            <v>13461</v>
          </cell>
          <cell r="M226">
            <v>0</v>
          </cell>
          <cell r="N226">
            <v>13461</v>
          </cell>
          <cell r="O226">
            <v>13461</v>
          </cell>
          <cell r="P226">
            <v>13461</v>
          </cell>
          <cell r="Q226" t="str">
            <v/>
          </cell>
          <cell r="R226" t="str">
            <v/>
          </cell>
          <cell r="S226">
            <v>13461</v>
          </cell>
        </row>
        <row r="227">
          <cell r="B227" t="str">
            <v>ACT0009</v>
          </cell>
          <cell r="C227" t="str">
            <v>ÁNGULO DE ACERO 1-1/2" X 1/8" X 6 M</v>
          </cell>
          <cell r="D227" t="str">
            <v>ACERO, TENSORES Y DEMÁS</v>
          </cell>
          <cell r="E227" t="str">
            <v>UN</v>
          </cell>
          <cell r="F227">
            <v>30900</v>
          </cell>
          <cell r="G227" t="str">
            <v>GUÍA MAESTRA 15 PAG 84 COD 89826</v>
          </cell>
          <cell r="L227">
            <v>30900</v>
          </cell>
          <cell r="M227">
            <v>0</v>
          </cell>
          <cell r="N227">
            <v>30900</v>
          </cell>
          <cell r="O227">
            <v>30900</v>
          </cell>
          <cell r="P227">
            <v>30900</v>
          </cell>
          <cell r="Q227" t="str">
            <v/>
          </cell>
          <cell r="R227" t="str">
            <v/>
          </cell>
          <cell r="S227">
            <v>30900</v>
          </cell>
        </row>
        <row r="228">
          <cell r="B228" t="str">
            <v>ACT0010</v>
          </cell>
          <cell r="C228" t="str">
            <v>ÁNGULO DE ACERO 2" X 3/16" X 6 M</v>
          </cell>
          <cell r="D228" t="str">
            <v>ACERO, TENSORES Y DEMÁS</v>
          </cell>
          <cell r="E228" t="str">
            <v>UN</v>
          </cell>
          <cell r="F228">
            <v>64800</v>
          </cell>
          <cell r="G228" t="str">
            <v>GUÍA MAESTRA 15 PAG 84 COD 89829</v>
          </cell>
          <cell r="L228">
            <v>64800</v>
          </cell>
          <cell r="M228">
            <v>0</v>
          </cell>
          <cell r="N228">
            <v>64800</v>
          </cell>
          <cell r="O228">
            <v>64800</v>
          </cell>
          <cell r="P228">
            <v>64800</v>
          </cell>
          <cell r="Q228" t="str">
            <v/>
          </cell>
          <cell r="R228" t="str">
            <v/>
          </cell>
          <cell r="S228">
            <v>64800</v>
          </cell>
        </row>
        <row r="229">
          <cell r="B229" t="str">
            <v>ACT0011</v>
          </cell>
          <cell r="C229" t="str">
            <v>ÁNGULO DE ACERO DE 1-1/4" X 1/8" X 6M</v>
          </cell>
          <cell r="D229" t="str">
            <v>ACERO, TENSORES Y DEMÁS</v>
          </cell>
          <cell r="E229" t="str">
            <v>UN</v>
          </cell>
          <cell r="F229">
            <v>29800</v>
          </cell>
          <cell r="G229" t="str">
            <v xml:space="preserve">GUÍA MAESTRA 15 PAG 84 COD 103062 </v>
          </cell>
          <cell r="L229">
            <v>29800</v>
          </cell>
          <cell r="M229">
            <v>0</v>
          </cell>
          <cell r="N229">
            <v>29800</v>
          </cell>
          <cell r="O229">
            <v>29800</v>
          </cell>
          <cell r="P229">
            <v>29800</v>
          </cell>
          <cell r="Q229" t="str">
            <v/>
          </cell>
          <cell r="R229" t="str">
            <v/>
          </cell>
          <cell r="S229">
            <v>29800</v>
          </cell>
        </row>
        <row r="230">
          <cell r="B230" t="str">
            <v>ACT0012</v>
          </cell>
          <cell r="C230" t="str">
            <v>ÁNGULO DE ACERO 1-1/2" X 3/16" X 6 M</v>
          </cell>
          <cell r="D230" t="str">
            <v>ACERO, TENSORES Y DEMÁS</v>
          </cell>
          <cell r="E230" t="str">
            <v>UN</v>
          </cell>
          <cell r="F230">
            <v>47800</v>
          </cell>
          <cell r="G230" t="str">
            <v>GUÍA MAESTRA 15 PAG 84 COD 89827</v>
          </cell>
          <cell r="L230">
            <v>47800</v>
          </cell>
          <cell r="M230">
            <v>0</v>
          </cell>
          <cell r="N230">
            <v>47800</v>
          </cell>
          <cell r="O230">
            <v>47800</v>
          </cell>
          <cell r="P230">
            <v>47800</v>
          </cell>
          <cell r="Q230" t="str">
            <v/>
          </cell>
          <cell r="R230" t="str">
            <v/>
          </cell>
          <cell r="S230">
            <v>47800</v>
          </cell>
        </row>
        <row r="231">
          <cell r="B231" t="str">
            <v>ACT0013</v>
          </cell>
          <cell r="C231" t="str">
            <v>ÁNGULO DE ACERO 1-1/4" X 3/16" X 6 M</v>
          </cell>
          <cell r="D231" t="str">
            <v>ACERO, TENSORES Y DEMÁS</v>
          </cell>
          <cell r="E231" t="str">
            <v>UN</v>
          </cell>
          <cell r="F231">
            <v>43650</v>
          </cell>
          <cell r="G231" t="str">
            <v>GUÍA MAESTRA 15 PAG 84 COD 8102</v>
          </cell>
          <cell r="L231">
            <v>43650</v>
          </cell>
          <cell r="M231">
            <v>0</v>
          </cell>
          <cell r="N231">
            <v>43650</v>
          </cell>
          <cell r="O231">
            <v>43650</v>
          </cell>
          <cell r="P231">
            <v>43650</v>
          </cell>
          <cell r="Q231" t="str">
            <v/>
          </cell>
          <cell r="R231" t="str">
            <v/>
          </cell>
          <cell r="S231">
            <v>43650</v>
          </cell>
        </row>
        <row r="232">
          <cell r="B232" t="str">
            <v>ACT0014</v>
          </cell>
          <cell r="C232" t="str">
            <v>BARRA CORRUGADA G-60 3/8" (6 M)</v>
          </cell>
          <cell r="D232" t="str">
            <v>ACERO, TENSORES Y DEMÁS</v>
          </cell>
          <cell r="E232" t="str">
            <v>UN</v>
          </cell>
          <cell r="F232">
            <v>9087</v>
          </cell>
          <cell r="G232" t="str">
            <v>CONSTRUDATA 187 - PAG 95 ACEROS DE REFUERZO</v>
          </cell>
          <cell r="L232">
            <v>9087</v>
          </cell>
          <cell r="M232">
            <v>0</v>
          </cell>
          <cell r="N232">
            <v>9087</v>
          </cell>
          <cell r="O232">
            <v>9087</v>
          </cell>
          <cell r="P232">
            <v>9087</v>
          </cell>
          <cell r="Q232" t="str">
            <v/>
          </cell>
          <cell r="R232" t="str">
            <v/>
          </cell>
          <cell r="S232">
            <v>9087</v>
          </cell>
        </row>
        <row r="233">
          <cell r="B233" t="str">
            <v>ACT0015</v>
          </cell>
          <cell r="C233" t="str">
            <v>CABLE ACERO GALVANIZADO 1/8"</v>
          </cell>
          <cell r="D233" t="str">
            <v>ACERO, TENSORES Y DEMÁS</v>
          </cell>
          <cell r="E233" t="str">
            <v>M</v>
          </cell>
          <cell r="F233">
            <v>750</v>
          </cell>
          <cell r="G233" t="str">
            <v>CONSTRUDATA DIGITAL (CABLE ACERO GALVANIZADO 1/8)</v>
          </cell>
          <cell r="L233">
            <v>750</v>
          </cell>
          <cell r="M233">
            <v>0</v>
          </cell>
          <cell r="N233">
            <v>750</v>
          </cell>
          <cell r="O233">
            <v>750</v>
          </cell>
          <cell r="P233">
            <v>750</v>
          </cell>
          <cell r="Q233" t="str">
            <v/>
          </cell>
          <cell r="R233" t="str">
            <v/>
          </cell>
          <cell r="S233">
            <v>750</v>
          </cell>
        </row>
        <row r="234">
          <cell r="B234" t="str">
            <v>ACT0016</v>
          </cell>
          <cell r="C234" t="str">
            <v>CABLE ACERO GALVANIZADO POR 5 M 1/8" + 2 PERROS DE 1/8"</v>
          </cell>
          <cell r="D234" t="str">
            <v>ACERO, TENSORES Y DEMÁS</v>
          </cell>
          <cell r="E234" t="str">
            <v>PTE</v>
          </cell>
          <cell r="F234">
            <v>12900</v>
          </cell>
          <cell r="G234" t="str">
            <v>GUÍA MAESTRA 15 PAG 317 COD 145458</v>
          </cell>
          <cell r="L234">
            <v>12900</v>
          </cell>
          <cell r="M234">
            <v>0</v>
          </cell>
          <cell r="N234">
            <v>12900</v>
          </cell>
          <cell r="O234">
            <v>12900</v>
          </cell>
          <cell r="P234">
            <v>12900</v>
          </cell>
          <cell r="Q234" t="str">
            <v/>
          </cell>
          <cell r="R234" t="str">
            <v/>
          </cell>
          <cell r="S234">
            <v>12900</v>
          </cell>
        </row>
        <row r="235">
          <cell r="B235" t="str">
            <v>ACT0017</v>
          </cell>
          <cell r="C235" t="str">
            <v>CONCERTINA (DIÁMETRO 45 CM, LARGO 8 M)</v>
          </cell>
          <cell r="D235" t="str">
            <v>ACERO, TENSORES Y DEMÁS</v>
          </cell>
          <cell r="E235" t="str">
            <v>ROLLO</v>
          </cell>
          <cell r="F235">
            <v>89900</v>
          </cell>
          <cell r="G235" t="str">
            <v>GUÍA MAESTRA 15 PAG 85 COD 170962</v>
          </cell>
          <cell r="L235">
            <v>89900</v>
          </cell>
          <cell r="M235">
            <v>0</v>
          </cell>
          <cell r="N235">
            <v>89900</v>
          </cell>
          <cell r="O235">
            <v>89900</v>
          </cell>
          <cell r="P235">
            <v>89900</v>
          </cell>
          <cell r="Q235" t="str">
            <v/>
          </cell>
          <cell r="R235" t="str">
            <v/>
          </cell>
          <cell r="S235">
            <v>89900</v>
          </cell>
        </row>
        <row r="236">
          <cell r="B236" t="str">
            <v>ACT0018</v>
          </cell>
          <cell r="C236" t="str">
            <v>FLEJES 1/4"- 10 CM X 20 CM X 60 UN</v>
          </cell>
          <cell r="D236" t="str">
            <v>ACERO, TENSORES Y DEMÁS</v>
          </cell>
          <cell r="E236" t="str">
            <v>PTE</v>
          </cell>
          <cell r="F236">
            <v>39100</v>
          </cell>
          <cell r="G236" t="str">
            <v>GUÍA MAESTRA 15 PAG 76 COD 209335</v>
          </cell>
          <cell r="L236">
            <v>39100</v>
          </cell>
          <cell r="M236">
            <v>0</v>
          </cell>
          <cell r="N236">
            <v>39100</v>
          </cell>
          <cell r="O236">
            <v>39100</v>
          </cell>
          <cell r="P236">
            <v>39100</v>
          </cell>
          <cell r="Q236" t="str">
            <v/>
          </cell>
          <cell r="R236" t="str">
            <v/>
          </cell>
          <cell r="S236">
            <v>39100</v>
          </cell>
        </row>
        <row r="237">
          <cell r="B237" t="str">
            <v>ACT0019</v>
          </cell>
          <cell r="C237" t="str">
            <v>FLEJES 1/4"- 20 CM X 20 CM X 60 UN</v>
          </cell>
          <cell r="D237" t="str">
            <v>ACERO, TENSORES Y DEMÁS</v>
          </cell>
          <cell r="E237" t="str">
            <v>PTE</v>
          </cell>
          <cell r="F237">
            <v>48900</v>
          </cell>
          <cell r="G237" t="str">
            <v>GUÍA MAESTRA 15 PAG 76 COD 209337</v>
          </cell>
          <cell r="L237">
            <v>48900</v>
          </cell>
          <cell r="M237">
            <v>0</v>
          </cell>
          <cell r="N237">
            <v>48900</v>
          </cell>
          <cell r="O237">
            <v>48900</v>
          </cell>
          <cell r="P237">
            <v>48900</v>
          </cell>
          <cell r="Q237" t="str">
            <v/>
          </cell>
          <cell r="R237" t="str">
            <v/>
          </cell>
          <cell r="S237">
            <v>48900</v>
          </cell>
        </row>
        <row r="238">
          <cell r="B238" t="str">
            <v>ACT0020</v>
          </cell>
          <cell r="C238" t="str">
            <v>FLEJES 3/8" - 25 CM X 25 CM X 40 UN</v>
          </cell>
          <cell r="D238" t="str">
            <v>ACERO, TENSORES Y DEMÁS</v>
          </cell>
          <cell r="E238" t="str">
            <v>PTE</v>
          </cell>
          <cell r="F238">
            <v>87600</v>
          </cell>
          <cell r="G238" t="str">
            <v>GUÍA MAESTRA 15 PAG 76 COD 209340</v>
          </cell>
          <cell r="L238">
            <v>87600</v>
          </cell>
          <cell r="M238">
            <v>0</v>
          </cell>
          <cell r="N238">
            <v>87600</v>
          </cell>
          <cell r="O238">
            <v>87600</v>
          </cell>
          <cell r="P238">
            <v>87600</v>
          </cell>
          <cell r="Q238" t="str">
            <v/>
          </cell>
          <cell r="R238" t="str">
            <v/>
          </cell>
          <cell r="S238">
            <v>87600</v>
          </cell>
        </row>
        <row r="239">
          <cell r="B239" t="str">
            <v>ACT0021</v>
          </cell>
          <cell r="C239" t="str">
            <v>MALLA (HEXAGONAL)  MOSQUITO 0,90 X 30 M</v>
          </cell>
          <cell r="D239" t="str">
            <v>ACERO, TENSORES Y DEMÁS</v>
          </cell>
          <cell r="E239" t="str">
            <v>ROLLO</v>
          </cell>
          <cell r="F239">
            <v>37854</v>
          </cell>
          <cell r="G239" t="str">
            <v>CONSTRUDATA 187 - PAG 141 MALLAS</v>
          </cell>
          <cell r="L239">
            <v>37854</v>
          </cell>
          <cell r="M239">
            <v>0</v>
          </cell>
          <cell r="N239">
            <v>37854</v>
          </cell>
          <cell r="O239">
            <v>37854</v>
          </cell>
          <cell r="P239">
            <v>37854</v>
          </cell>
          <cell r="Q239" t="str">
            <v/>
          </cell>
          <cell r="R239" t="str">
            <v/>
          </cell>
          <cell r="S239">
            <v>37854</v>
          </cell>
        </row>
        <row r="240">
          <cell r="B240" t="str">
            <v>ACT0022</v>
          </cell>
          <cell r="C240" t="str">
            <v xml:space="preserve">MALLA ELECTROSOLDADA 2.35 X 6 M, DIÁMETRO 4.0 MM SEPARACIÓN 15 X 15 CM </v>
          </cell>
          <cell r="D240" t="str">
            <v>ACERO, TENSORES Y DEMÁS</v>
          </cell>
          <cell r="E240" t="str">
            <v>UN</v>
          </cell>
          <cell r="F240">
            <v>62900</v>
          </cell>
          <cell r="G240" t="str">
            <v>GUÍA MAESTRA 15 PAG 77 COD 43266</v>
          </cell>
          <cell r="L240">
            <v>62900</v>
          </cell>
          <cell r="M240">
            <v>0</v>
          </cell>
          <cell r="N240">
            <v>62900</v>
          </cell>
          <cell r="O240">
            <v>62900</v>
          </cell>
          <cell r="P240">
            <v>62900</v>
          </cell>
          <cell r="Q240" t="str">
            <v/>
          </cell>
          <cell r="R240" t="str">
            <v/>
          </cell>
          <cell r="S240">
            <v>62900</v>
          </cell>
        </row>
        <row r="241">
          <cell r="B241" t="str">
            <v>ACT0023</v>
          </cell>
          <cell r="C241" t="str">
            <v>MALLA ELECTROSOLDADA ESTÁNDAR</v>
          </cell>
          <cell r="D241" t="str">
            <v>ACERO, TENSORES Y DEMÁS</v>
          </cell>
          <cell r="E241" t="str">
            <v>KG</v>
          </cell>
          <cell r="F241">
            <v>3315.17</v>
          </cell>
          <cell r="G241" t="str">
            <v>GUÍA MAESTRA 15 PAG 77 COD 59831</v>
          </cell>
          <cell r="L241">
            <v>3315.17</v>
          </cell>
          <cell r="M241">
            <v>0</v>
          </cell>
          <cell r="N241">
            <v>3315.17</v>
          </cell>
          <cell r="O241">
            <v>3315.17</v>
          </cell>
          <cell r="P241">
            <v>3315.17</v>
          </cell>
          <cell r="Q241" t="str">
            <v/>
          </cell>
          <cell r="R241" t="str">
            <v/>
          </cell>
          <cell r="S241">
            <v>3315</v>
          </cell>
        </row>
        <row r="242">
          <cell r="B242" t="str">
            <v>ACT0024</v>
          </cell>
          <cell r="C242" t="str">
            <v xml:space="preserve">MALLA ESLABONADA 1,5 X 10 M, METAL 2-1/4 X 2-1/4"  </v>
          </cell>
          <cell r="D242" t="str">
            <v>ACERO, TENSORES Y DEMÁS</v>
          </cell>
          <cell r="E242" t="str">
            <v>ROLLO</v>
          </cell>
          <cell r="F242">
            <v>198454</v>
          </cell>
          <cell r="G242" t="str">
            <v>CONSTRUDATA 185 - PAG 144 MALLAS</v>
          </cell>
          <cell r="L242">
            <v>198454</v>
          </cell>
          <cell r="M242">
            <v>0</v>
          </cell>
          <cell r="N242">
            <v>198454</v>
          </cell>
          <cell r="O242">
            <v>198454</v>
          </cell>
          <cell r="P242">
            <v>198454</v>
          </cell>
          <cell r="Q242" t="str">
            <v/>
          </cell>
          <cell r="R242" t="str">
            <v/>
          </cell>
          <cell r="S242">
            <v>198454</v>
          </cell>
        </row>
        <row r="243">
          <cell r="B243" t="str">
            <v>ACT0025</v>
          </cell>
          <cell r="C243" t="str">
            <v>MALLA MOSQUITO DE 14 X 14 (0.90 X 10 M) HUECO DE 14 X 14 MM</v>
          </cell>
          <cell r="D243" t="str">
            <v>ACERO, TENSORES Y DEMÁS</v>
          </cell>
          <cell r="E243" t="str">
            <v xml:space="preserve">UN </v>
          </cell>
          <cell r="F243">
            <v>135600</v>
          </cell>
          <cell r="G243" t="str">
            <v>GUÍA MAESTRA 15 PAG 85 COD 101226</v>
          </cell>
          <cell r="L243">
            <v>135600</v>
          </cell>
          <cell r="M243">
            <v>0</v>
          </cell>
          <cell r="N243">
            <v>135600</v>
          </cell>
          <cell r="O243">
            <v>135600</v>
          </cell>
          <cell r="P243">
            <v>135600</v>
          </cell>
          <cell r="Q243" t="str">
            <v/>
          </cell>
          <cell r="R243" t="str">
            <v/>
          </cell>
          <cell r="S243">
            <v>135600</v>
          </cell>
        </row>
        <row r="244">
          <cell r="B244" t="str">
            <v>ACT0026</v>
          </cell>
          <cell r="C244" t="str">
            <v>MALLA PAJARITO 0.90 X 10 M DE 1/2"</v>
          </cell>
          <cell r="D244" t="str">
            <v>ACERO, TENSORES Y DEMÁS</v>
          </cell>
          <cell r="E244" t="str">
            <v>UN</v>
          </cell>
          <cell r="F244">
            <v>33950</v>
          </cell>
          <cell r="G244" t="str">
            <v>GUÍA MAESTRA 15 PAG 87 COD 214190</v>
          </cell>
          <cell r="L244">
            <v>33950</v>
          </cell>
          <cell r="M244">
            <v>0</v>
          </cell>
          <cell r="N244">
            <v>33950</v>
          </cell>
          <cell r="O244">
            <v>33950</v>
          </cell>
          <cell r="P244">
            <v>33950</v>
          </cell>
          <cell r="Q244" t="str">
            <v/>
          </cell>
          <cell r="R244" t="str">
            <v/>
          </cell>
          <cell r="S244">
            <v>33950</v>
          </cell>
        </row>
        <row r="245">
          <cell r="B245" t="str">
            <v>ACT0027</v>
          </cell>
          <cell r="C245" t="str">
            <v>MALLA PLANA ELECTROSOLDADA  4 X 4 MM  ROLLO DE 6 M  X 2.35 M</v>
          </cell>
          <cell r="D245" t="str">
            <v>ACERO, TENSORES Y DEMÁS</v>
          </cell>
          <cell r="E245" t="str">
            <v>UN</v>
          </cell>
          <cell r="F245">
            <v>42900</v>
          </cell>
          <cell r="G245" t="str">
            <v>GUÍA MAESTRA 14 PAG 77 COD 43266</v>
          </cell>
          <cell r="L245">
            <v>42900</v>
          </cell>
          <cell r="M245">
            <v>0</v>
          </cell>
          <cell r="N245">
            <v>42900</v>
          </cell>
          <cell r="O245">
            <v>42900</v>
          </cell>
          <cell r="P245">
            <v>42900</v>
          </cell>
          <cell r="Q245" t="str">
            <v/>
          </cell>
          <cell r="R245" t="str">
            <v/>
          </cell>
          <cell r="S245">
            <v>42900</v>
          </cell>
        </row>
        <row r="246">
          <cell r="B246" t="str">
            <v>ACT0028</v>
          </cell>
          <cell r="C246" t="str">
            <v>MALLA ZARANDA DE 2 X 2" 0,90 X 5 M</v>
          </cell>
          <cell r="D246" t="str">
            <v>ACERO, TENSORES Y DEMÁS</v>
          </cell>
          <cell r="E246" t="str">
            <v>UN</v>
          </cell>
          <cell r="F246">
            <v>28600</v>
          </cell>
          <cell r="G246" t="str">
            <v>GUÍA MAESTRA 15 PAG 87 COD 214197</v>
          </cell>
          <cell r="L246">
            <v>28600</v>
          </cell>
          <cell r="M246">
            <v>0</v>
          </cell>
          <cell r="N246">
            <v>28600</v>
          </cell>
          <cell r="O246">
            <v>28600</v>
          </cell>
          <cell r="P246">
            <v>28600</v>
          </cell>
          <cell r="Q246" t="str">
            <v/>
          </cell>
          <cell r="R246" t="str">
            <v/>
          </cell>
          <cell r="S246">
            <v>28600</v>
          </cell>
        </row>
        <row r="247">
          <cell r="B247" t="str">
            <v>ACT0029</v>
          </cell>
          <cell r="C247" t="str">
            <v>PERFIL ESTRUCTURAL DE ACERO  80 X 40 MM. ESPESOR 2.5 MM</v>
          </cell>
          <cell r="D247" t="str">
            <v>ACERO, TENSORES Y DEMÁS</v>
          </cell>
          <cell r="E247" t="str">
            <v>UN</v>
          </cell>
          <cell r="F247">
            <v>88300</v>
          </cell>
          <cell r="G247" t="str">
            <v>GUÍA MAESTRA 15 PAG 82 COD 13302</v>
          </cell>
          <cell r="L247">
            <v>88300</v>
          </cell>
          <cell r="M247">
            <v>0</v>
          </cell>
          <cell r="N247">
            <v>88300</v>
          </cell>
          <cell r="O247">
            <v>88300</v>
          </cell>
          <cell r="P247">
            <v>88300</v>
          </cell>
          <cell r="Q247" t="str">
            <v/>
          </cell>
          <cell r="R247" t="str">
            <v/>
          </cell>
          <cell r="S247">
            <v>88300</v>
          </cell>
        </row>
        <row r="248">
          <cell r="B248" t="str">
            <v>ACT0030</v>
          </cell>
          <cell r="C248" t="str">
            <v>TUBO ESTRUCTURAL CUADRADO NEGRO 70MM ESP.2MM (6M)</v>
          </cell>
          <cell r="D248" t="str">
            <v>ACERO, TENSORES Y DEMÁS</v>
          </cell>
          <cell r="E248" t="str">
            <v>M</v>
          </cell>
          <cell r="F248">
            <v>16401</v>
          </cell>
          <cell r="G248" t="str">
            <v>CONSTRUDATA DIGITAL (TUBO ESTRUCTURAL CUADRADO NEGRO 70MM ESP.2MM (6M))</v>
          </cell>
          <cell r="L248">
            <v>16401</v>
          </cell>
          <cell r="M248">
            <v>0</v>
          </cell>
          <cell r="N248">
            <v>16401</v>
          </cell>
          <cell r="O248">
            <v>16401</v>
          </cell>
          <cell r="P248">
            <v>16401</v>
          </cell>
          <cell r="Q248" t="str">
            <v/>
          </cell>
          <cell r="R248" t="str">
            <v/>
          </cell>
          <cell r="S248">
            <v>16401</v>
          </cell>
        </row>
        <row r="249">
          <cell r="B249" t="str">
            <v>ACT0031</v>
          </cell>
          <cell r="C249" t="str">
            <v>PERFIL ESTRUCTURAL TIPO C X 6 M (150 X 50 MM X1.5MM)</v>
          </cell>
          <cell r="D249" t="str">
            <v>ACERO, TENSORES Y DEMÁS</v>
          </cell>
          <cell r="E249" t="str">
            <v>UN</v>
          </cell>
          <cell r="F249">
            <v>70400</v>
          </cell>
          <cell r="G249" t="str">
            <v>GUÍA MAESTRA 15 PAG 80 COD 88259</v>
          </cell>
          <cell r="L249">
            <v>70400</v>
          </cell>
          <cell r="M249">
            <v>0</v>
          </cell>
          <cell r="N249">
            <v>70400</v>
          </cell>
          <cell r="O249">
            <v>70400</v>
          </cell>
          <cell r="P249">
            <v>70400</v>
          </cell>
          <cell r="Q249" t="str">
            <v/>
          </cell>
          <cell r="R249" t="str">
            <v/>
          </cell>
          <cell r="S249">
            <v>70400</v>
          </cell>
        </row>
        <row r="250">
          <cell r="B250" t="str">
            <v>ACT0032</v>
          </cell>
          <cell r="C250" t="str">
            <v>TUBO ESTRUCTURAL CUADRADO NEGRO 25MM ESP.2MM (6M)</v>
          </cell>
          <cell r="D250" t="str">
            <v>ACERO, TENSORES Y DEMÁS</v>
          </cell>
          <cell r="E250" t="str">
            <v>M</v>
          </cell>
          <cell r="F250">
            <v>5324</v>
          </cell>
          <cell r="G250" t="str">
            <v>CONSTRUDATA DIGITAL (TUBO ESTRUCTURAL CUADRADO NEGRO 25MM ESP.2MM (6M))</v>
          </cell>
          <cell r="L250">
            <v>5324</v>
          </cell>
          <cell r="M250">
            <v>0</v>
          </cell>
          <cell r="N250">
            <v>5324</v>
          </cell>
          <cell r="O250">
            <v>5324</v>
          </cell>
          <cell r="P250">
            <v>5324</v>
          </cell>
          <cell r="Q250" t="str">
            <v/>
          </cell>
          <cell r="R250" t="str">
            <v/>
          </cell>
          <cell r="S250">
            <v>5324</v>
          </cell>
        </row>
        <row r="251">
          <cell r="B251" t="str">
            <v>ACT0033</v>
          </cell>
          <cell r="C251" t="str">
            <v>TUBO ESTRUCTURAL CUADRADO NEGRO 50MM ESP.2MM (6M)</v>
          </cell>
          <cell r="D251" t="str">
            <v>ACERO, TENSORES Y DEMÁS</v>
          </cell>
          <cell r="E251" t="str">
            <v>M</v>
          </cell>
          <cell r="F251">
            <v>11469</v>
          </cell>
          <cell r="G251" t="str">
            <v>CONSTRUDATA DIGITAL (TUBO ESTRUCTURAL CUADRADO NEGRO 50MM ESP.2MM (6M))</v>
          </cell>
          <cell r="L251">
            <v>11469</v>
          </cell>
          <cell r="M251">
            <v>0</v>
          </cell>
          <cell r="N251">
            <v>11469</v>
          </cell>
          <cell r="O251">
            <v>11469</v>
          </cell>
          <cell r="P251">
            <v>11469</v>
          </cell>
          <cell r="Q251" t="str">
            <v/>
          </cell>
          <cell r="R251" t="str">
            <v/>
          </cell>
          <cell r="S251">
            <v>11469</v>
          </cell>
        </row>
        <row r="252">
          <cell r="B252" t="str">
            <v>ACT0034</v>
          </cell>
          <cell r="C252" t="str">
            <v>PLATINA 1/8" X 2" EN ACERO X 6 M</v>
          </cell>
          <cell r="D252" t="str">
            <v>ACERO, TENSORES Y DEMÁS</v>
          </cell>
          <cell r="E252" t="str">
            <v>UN</v>
          </cell>
          <cell r="F252">
            <v>25100</v>
          </cell>
          <cell r="G252" t="str">
            <v>GUÍA MAESTRA 15 PAG 84 COD 89821</v>
          </cell>
          <cell r="L252">
            <v>25100</v>
          </cell>
          <cell r="M252">
            <v>0</v>
          </cell>
          <cell r="N252">
            <v>25100</v>
          </cell>
          <cell r="O252">
            <v>25100</v>
          </cell>
          <cell r="P252">
            <v>25100</v>
          </cell>
          <cell r="Q252" t="str">
            <v/>
          </cell>
          <cell r="R252" t="str">
            <v/>
          </cell>
          <cell r="S252">
            <v>25100</v>
          </cell>
        </row>
        <row r="253">
          <cell r="B253" t="str">
            <v>ACT0035</v>
          </cell>
          <cell r="C253" t="str">
            <v>PLATINA 3/16" X 1-1/2" X 6 M</v>
          </cell>
          <cell r="D253" t="str">
            <v>ACERO, TENSORES Y DEMÁS</v>
          </cell>
          <cell r="E253" t="str">
            <v>UN</v>
          </cell>
          <cell r="F253">
            <v>27550</v>
          </cell>
          <cell r="G253" t="str">
            <v>GUÍA MAESTRA 15 PAG 84 COD 89282</v>
          </cell>
          <cell r="L253">
            <v>27550</v>
          </cell>
          <cell r="M253">
            <v>0</v>
          </cell>
          <cell r="N253">
            <v>27550</v>
          </cell>
          <cell r="O253">
            <v>27550</v>
          </cell>
          <cell r="P253">
            <v>27550</v>
          </cell>
          <cell r="Q253" t="str">
            <v/>
          </cell>
          <cell r="R253" t="str">
            <v/>
          </cell>
          <cell r="S253">
            <v>27550</v>
          </cell>
        </row>
        <row r="254">
          <cell r="B254" t="str">
            <v>ACT0036</v>
          </cell>
          <cell r="C254" t="str">
            <v>PLATINA DE  1/8" X 1/2" X 6M</v>
          </cell>
          <cell r="D254" t="str">
            <v>ACERO, TENSORES Y DEMÁS</v>
          </cell>
          <cell r="E254" t="str">
            <v>UN</v>
          </cell>
          <cell r="F254">
            <v>6300</v>
          </cell>
          <cell r="G254" t="str">
            <v>GUÍA MAESTRA 15 PAG 84 COD 90571</v>
          </cell>
          <cell r="L254">
            <v>6300</v>
          </cell>
          <cell r="M254">
            <v>0</v>
          </cell>
          <cell r="N254">
            <v>6300</v>
          </cell>
          <cell r="O254">
            <v>6300</v>
          </cell>
          <cell r="P254">
            <v>6300</v>
          </cell>
          <cell r="Q254" t="str">
            <v/>
          </cell>
          <cell r="R254" t="str">
            <v/>
          </cell>
          <cell r="S254">
            <v>6300</v>
          </cell>
        </row>
        <row r="255">
          <cell r="B255" t="str">
            <v>ACT0037</v>
          </cell>
          <cell r="C255" t="str">
            <v>PLATINA EN ACERO DE 1/8" X 1" X 6 M</v>
          </cell>
          <cell r="D255" t="str">
            <v>ACERO, TENSORES Y DEMÁS</v>
          </cell>
          <cell r="E255" t="str">
            <v>UN</v>
          </cell>
          <cell r="F255">
            <v>12600</v>
          </cell>
          <cell r="G255" t="str">
            <v>GUÍA MAESTRA 15 PAG 84 COD 89276</v>
          </cell>
          <cell r="L255">
            <v>12600</v>
          </cell>
          <cell r="M255">
            <v>0</v>
          </cell>
          <cell r="N255">
            <v>12600</v>
          </cell>
          <cell r="O255">
            <v>12600</v>
          </cell>
          <cell r="P255">
            <v>12600</v>
          </cell>
          <cell r="Q255" t="str">
            <v/>
          </cell>
          <cell r="R255" t="str">
            <v/>
          </cell>
          <cell r="S255">
            <v>12600</v>
          </cell>
        </row>
        <row r="256">
          <cell r="B256" t="str">
            <v>ACT0038</v>
          </cell>
          <cell r="C256" t="str">
            <v>PLATINA EN ACERO DE 3/16" X 1/2" X 6 M</v>
          </cell>
          <cell r="D256" t="str">
            <v>ACERO, TENSORES Y DEMÁS</v>
          </cell>
          <cell r="E256" t="str">
            <v>UN</v>
          </cell>
          <cell r="F256">
            <v>8900</v>
          </cell>
          <cell r="G256" t="str">
            <v>GUÍA MAESTRA 15 PAG 84 COD 97665</v>
          </cell>
          <cell r="L256">
            <v>8900</v>
          </cell>
          <cell r="M256">
            <v>0</v>
          </cell>
          <cell r="N256">
            <v>8900</v>
          </cell>
          <cell r="O256">
            <v>8900</v>
          </cell>
          <cell r="P256">
            <v>8900</v>
          </cell>
          <cell r="Q256" t="str">
            <v/>
          </cell>
          <cell r="R256" t="str">
            <v/>
          </cell>
          <cell r="S256">
            <v>8900</v>
          </cell>
        </row>
        <row r="257">
          <cell r="B257" t="str">
            <v>ACT0039</v>
          </cell>
          <cell r="C257" t="str">
            <v>REFUERZO DE FIBRAS DE ACERO EN BOLSA  X 9 KG</v>
          </cell>
          <cell r="D257" t="str">
            <v>ACERO, TENSORES Y DEMÁS</v>
          </cell>
          <cell r="E257" t="str">
            <v>BOLSA</v>
          </cell>
          <cell r="F257">
            <v>59900</v>
          </cell>
          <cell r="G257" t="str">
            <v>GUÍA MAESTRA 15 PAG 77 COD 225405</v>
          </cell>
          <cell r="L257">
            <v>59900</v>
          </cell>
          <cell r="M257">
            <v>0</v>
          </cell>
          <cell r="N257">
            <v>59900</v>
          </cell>
          <cell r="O257">
            <v>59900</v>
          </cell>
          <cell r="P257">
            <v>59900</v>
          </cell>
          <cell r="Q257" t="str">
            <v/>
          </cell>
          <cell r="R257" t="str">
            <v/>
          </cell>
          <cell r="S257">
            <v>59900</v>
          </cell>
        </row>
        <row r="258">
          <cell r="B258" t="str">
            <v>ACT0040</v>
          </cell>
          <cell r="C258" t="str">
            <v>TENSOR DE GANCHO Y GANCHO 5/16" X 4-1/4" 220 LB</v>
          </cell>
          <cell r="D258" t="str">
            <v>ACERO, TENSORES Y DEMÁS</v>
          </cell>
          <cell r="E258" t="str">
            <v>UN</v>
          </cell>
          <cell r="F258">
            <v>8900</v>
          </cell>
          <cell r="G258" t="str">
            <v>GUÍA MAESTRA 15 PAG 317 COD 29102</v>
          </cell>
          <cell r="L258">
            <v>8900</v>
          </cell>
          <cell r="M258">
            <v>0</v>
          </cell>
          <cell r="N258">
            <v>8900</v>
          </cell>
          <cell r="O258">
            <v>8900</v>
          </cell>
          <cell r="P258">
            <v>8900</v>
          </cell>
          <cell r="Q258" t="str">
            <v/>
          </cell>
          <cell r="R258" t="str">
            <v/>
          </cell>
          <cell r="S258">
            <v>8900</v>
          </cell>
        </row>
        <row r="259">
          <cell r="B259" t="str">
            <v>ACT0041</v>
          </cell>
          <cell r="C259" t="str">
            <v>TENSOR PARA CABLES</v>
          </cell>
          <cell r="D259" t="str">
            <v>ACERO, TENSORES Y DEMÁS</v>
          </cell>
          <cell r="E259" t="str">
            <v>UN</v>
          </cell>
          <cell r="F259">
            <v>714</v>
          </cell>
          <cell r="G259" t="str">
            <v>CONSTRUDATA DIGITAL (TENSOR PARA CABLES)</v>
          </cell>
          <cell r="L259">
            <v>714</v>
          </cell>
          <cell r="M259">
            <v>0</v>
          </cell>
          <cell r="N259">
            <v>714</v>
          </cell>
          <cell r="O259">
            <v>714</v>
          </cell>
          <cell r="P259">
            <v>714</v>
          </cell>
          <cell r="Q259" t="str">
            <v/>
          </cell>
          <cell r="R259" t="str">
            <v/>
          </cell>
          <cell r="S259">
            <v>714</v>
          </cell>
        </row>
        <row r="260">
          <cell r="B260" t="str">
            <v>ACT0042</v>
          </cell>
          <cell r="C260" t="str">
            <v>TUBERÍA CUADRADA ESTRUCTURAL X 6 M  MEDIDA: 1 X 1"   ESPESOR 1.2 MM</v>
          </cell>
          <cell r="D260" t="str">
            <v>ACERO, TENSORES Y DEMÁS</v>
          </cell>
          <cell r="E260" t="str">
            <v>UN</v>
          </cell>
          <cell r="F260">
            <v>19700</v>
          </cell>
          <cell r="G260" t="str">
            <v>GUÍA MAESTRA 15 PAG 82 COD 24436</v>
          </cell>
          <cell r="L260">
            <v>19700</v>
          </cell>
          <cell r="M260">
            <v>0</v>
          </cell>
          <cell r="N260">
            <v>19700</v>
          </cell>
          <cell r="O260">
            <v>19700</v>
          </cell>
          <cell r="P260">
            <v>19700</v>
          </cell>
          <cell r="Q260" t="str">
            <v/>
          </cell>
          <cell r="R260" t="str">
            <v/>
          </cell>
          <cell r="S260">
            <v>19700</v>
          </cell>
        </row>
        <row r="261">
          <cell r="B261" t="str">
            <v>ACT0043</v>
          </cell>
          <cell r="C261" t="str">
            <v>TUBERÍA CUADRADA ESTRUCTURAL X 6 M  MEDIDA: 3/4" X 3/4"   ESPESOR 1.2 MM</v>
          </cell>
          <cell r="D261" t="str">
            <v>ACERO, TENSORES Y DEMÁS</v>
          </cell>
          <cell r="E261" t="str">
            <v>UN</v>
          </cell>
          <cell r="F261">
            <v>13950</v>
          </cell>
          <cell r="G261" t="str">
            <v>GUÍA MAESTRA 14 PAG 82 COD 24433</v>
          </cell>
          <cell r="L261">
            <v>13950</v>
          </cell>
          <cell r="M261">
            <v>0</v>
          </cell>
          <cell r="N261">
            <v>13950</v>
          </cell>
          <cell r="O261">
            <v>13950</v>
          </cell>
          <cell r="P261">
            <v>13950</v>
          </cell>
          <cell r="Q261" t="str">
            <v/>
          </cell>
          <cell r="R261" t="str">
            <v/>
          </cell>
          <cell r="S261">
            <v>13950</v>
          </cell>
        </row>
        <row r="262">
          <cell r="B262" t="str">
            <v>ACT0044</v>
          </cell>
          <cell r="C262" t="str">
            <v>TUBERÍA CUADRADA ESTRUCTURAL X 6 M DE 50 X 50 MM E = 1,5MM</v>
          </cell>
          <cell r="D262" t="str">
            <v>ACERO, TENSORES Y DEMÁS</v>
          </cell>
          <cell r="E262" t="str">
            <v>UN</v>
          </cell>
          <cell r="F262">
            <v>55800</v>
          </cell>
          <cell r="G262" t="str">
            <v>GUÍA MAESTRA 15 PAG 82 COD 156250</v>
          </cell>
          <cell r="L262">
            <v>55800</v>
          </cell>
          <cell r="M262">
            <v>0</v>
          </cell>
          <cell r="N262">
            <v>55800</v>
          </cell>
          <cell r="O262">
            <v>55800</v>
          </cell>
          <cell r="P262">
            <v>55800</v>
          </cell>
          <cell r="Q262" t="str">
            <v/>
          </cell>
          <cell r="R262" t="str">
            <v/>
          </cell>
          <cell r="S262">
            <v>55800</v>
          </cell>
        </row>
        <row r="263">
          <cell r="B263" t="str">
            <v>ACT0045</v>
          </cell>
          <cell r="C263" t="str">
            <v>TUBERÍA CUADRADA X 6 M ( 40 X 40 MM - 1.50 MM)</v>
          </cell>
          <cell r="D263" t="str">
            <v>ACERO, TENSORES Y DEMÁS</v>
          </cell>
          <cell r="E263" t="str">
            <v>UN</v>
          </cell>
          <cell r="F263">
            <v>42000</v>
          </cell>
          <cell r="G263" t="str">
            <v>GUÍA MAESTRA 15 PAG 82 COD 270003</v>
          </cell>
          <cell r="L263">
            <v>42000</v>
          </cell>
          <cell r="M263">
            <v>0</v>
          </cell>
          <cell r="N263">
            <v>42000</v>
          </cell>
          <cell r="O263">
            <v>42000</v>
          </cell>
          <cell r="P263">
            <v>42000</v>
          </cell>
          <cell r="Q263" t="str">
            <v/>
          </cell>
          <cell r="R263" t="str">
            <v/>
          </cell>
          <cell r="S263">
            <v>42000</v>
          </cell>
        </row>
        <row r="264">
          <cell r="B264" t="str">
            <v>ACT0046</v>
          </cell>
          <cell r="C264" t="str">
            <v>TUBERÍA DE ACERO SCH C/C 40 2-1/2"</v>
          </cell>
          <cell r="D264" t="str">
            <v>ACERO, TENSORES Y DEMÁS</v>
          </cell>
          <cell r="E264" t="str">
            <v>M</v>
          </cell>
          <cell r="L264" t="e">
            <v>#DIV/0!</v>
          </cell>
          <cell r="M264">
            <v>0</v>
          </cell>
          <cell r="N264" t="e">
            <v>#DIV/0!</v>
          </cell>
          <cell r="O264" t="e">
            <v>#DIV/0!</v>
          </cell>
          <cell r="P264" t="e">
            <v>#DIV/0!</v>
          </cell>
          <cell r="Q264" t="e">
            <v>#DIV/0!</v>
          </cell>
          <cell r="R264" t="e">
            <v>#DIV/0!</v>
          </cell>
          <cell r="S264" t="e">
            <v>#DIV/0!</v>
          </cell>
        </row>
        <row r="265">
          <cell r="B265" t="str">
            <v>ACT0047</v>
          </cell>
          <cell r="C265" t="str">
            <v>TUBERÍA DE ACERO C/C SCH 40 3"</v>
          </cell>
          <cell r="D265" t="str">
            <v>ACERO, TENSORES Y DEMÁS</v>
          </cell>
          <cell r="E265" t="str">
            <v>M</v>
          </cell>
          <cell r="F265">
            <v>75605</v>
          </cell>
          <cell r="G265" t="str">
            <v xml:space="preserve">CONSTRUDATA 187 - PAG 162 TUBERÍA ACERO RED ELÉCTRICA </v>
          </cell>
          <cell r="L265">
            <v>75605</v>
          </cell>
          <cell r="M265">
            <v>0</v>
          </cell>
          <cell r="N265">
            <v>75605</v>
          </cell>
          <cell r="O265">
            <v>75605</v>
          </cell>
          <cell r="P265">
            <v>75605</v>
          </cell>
          <cell r="Q265" t="str">
            <v/>
          </cell>
          <cell r="R265" t="str">
            <v/>
          </cell>
          <cell r="S265">
            <v>75605</v>
          </cell>
        </row>
        <row r="266">
          <cell r="B266" t="str">
            <v>ACT0048</v>
          </cell>
          <cell r="C266" t="str">
            <v>TUBERÍA ESTRUCTURAL CERRADA 20 X 40 MM, ESPESOR 0,9 MM X 6 M</v>
          </cell>
          <cell r="D266" t="str">
            <v>ACERO, TENSORES Y DEMÁS</v>
          </cell>
          <cell r="E266" t="str">
            <v>UN</v>
          </cell>
          <cell r="F266">
            <v>17000</v>
          </cell>
          <cell r="G266" t="str">
            <v>GUÍA MAESTRA 14 PAG 80 COD 24453</v>
          </cell>
          <cell r="L266">
            <v>17000</v>
          </cell>
          <cell r="M266">
            <v>0</v>
          </cell>
          <cell r="N266">
            <v>17000</v>
          </cell>
          <cell r="O266">
            <v>17000</v>
          </cell>
          <cell r="P266">
            <v>17000</v>
          </cell>
          <cell r="Q266" t="str">
            <v/>
          </cell>
          <cell r="R266" t="str">
            <v/>
          </cell>
          <cell r="S266">
            <v>17000</v>
          </cell>
        </row>
        <row r="267">
          <cell r="B267" t="str">
            <v>ACT0049</v>
          </cell>
          <cell r="C267" t="str">
            <v>TUBERÍA REDONDA NEGRA 2" ESPESOR: 0.098 X 6 M</v>
          </cell>
          <cell r="D267" t="str">
            <v>ACERO, TENSORES Y DEMÁS</v>
          </cell>
          <cell r="E267" t="str">
            <v>UN</v>
          </cell>
          <cell r="F267">
            <v>82500</v>
          </cell>
          <cell r="G267" t="str">
            <v>GUÍA MAESTRA 15 PAG 80 COD 86539</v>
          </cell>
          <cell r="L267">
            <v>82500</v>
          </cell>
          <cell r="M267">
            <v>0</v>
          </cell>
          <cell r="N267">
            <v>82500</v>
          </cell>
          <cell r="O267">
            <v>82500</v>
          </cell>
          <cell r="P267">
            <v>82500</v>
          </cell>
          <cell r="Q267" t="str">
            <v/>
          </cell>
          <cell r="R267" t="str">
            <v/>
          </cell>
          <cell r="S267">
            <v>82500</v>
          </cell>
        </row>
        <row r="268">
          <cell r="B268" t="str">
            <v>ACT0050</v>
          </cell>
          <cell r="C268" t="str">
            <v>TUBO CERRAMIENTO NEGRO 1-1/2"(6M) ESP.0.75</v>
          </cell>
          <cell r="D268" t="str">
            <v>ACERO, TENSORES Y DEMÁS</v>
          </cell>
          <cell r="E268" t="str">
            <v>M</v>
          </cell>
          <cell r="F268">
            <v>8075</v>
          </cell>
          <cell r="G268" t="str">
            <v>CONSTRUDATA DIGITAL (TUBO CERRAMIENTO NEGRO 1-1/2 (6M) ESP.0.75)</v>
          </cell>
          <cell r="L268">
            <v>8075</v>
          </cell>
          <cell r="M268">
            <v>0</v>
          </cell>
          <cell r="N268">
            <v>8075</v>
          </cell>
          <cell r="O268">
            <v>8075</v>
          </cell>
          <cell r="P268">
            <v>8075</v>
          </cell>
          <cell r="Q268" t="str">
            <v/>
          </cell>
          <cell r="R268" t="str">
            <v/>
          </cell>
          <cell r="S268">
            <v>8075</v>
          </cell>
        </row>
        <row r="269">
          <cell r="B269" t="str">
            <v>ACT0051</v>
          </cell>
          <cell r="C269" t="str">
            <v>TUBO ESTRUCTURAL CUADRADO 100 MM ESPESOR 4 MM X 6 M</v>
          </cell>
          <cell r="D269" t="str">
            <v>ACERO, TENSORES Y DEMÁS</v>
          </cell>
          <cell r="E269" t="str">
            <v>UN</v>
          </cell>
          <cell r="F269">
            <v>45916</v>
          </cell>
          <cell r="G269" t="str">
            <v>CONSTRUDATA 187 - PAG 160 TUBERÍA ACERO ESTRUCTURAL</v>
          </cell>
          <cell r="L269">
            <v>45916</v>
          </cell>
          <cell r="M269">
            <v>0</v>
          </cell>
          <cell r="N269">
            <v>45916</v>
          </cell>
          <cell r="O269">
            <v>45916</v>
          </cell>
          <cell r="P269">
            <v>45916</v>
          </cell>
          <cell r="Q269" t="str">
            <v/>
          </cell>
          <cell r="R269" t="str">
            <v/>
          </cell>
          <cell r="S269">
            <v>45916</v>
          </cell>
        </row>
        <row r="270">
          <cell r="B270" t="str">
            <v>ACT0052</v>
          </cell>
          <cell r="C270" t="str">
            <v>TUBO REDONDO GALVANIZADO 1/2" X 6 M</v>
          </cell>
          <cell r="D270" t="str">
            <v>ACERO, TENSORES Y DEMÁS</v>
          </cell>
          <cell r="E270" t="str">
            <v>UN</v>
          </cell>
          <cell r="F270">
            <v>36000</v>
          </cell>
          <cell r="G270" t="str">
            <v>INARDATOS 136 - PAG 254</v>
          </cell>
          <cell r="L270">
            <v>36000</v>
          </cell>
          <cell r="M270">
            <v>0</v>
          </cell>
          <cell r="N270">
            <v>36000</v>
          </cell>
          <cell r="O270">
            <v>36000</v>
          </cell>
          <cell r="P270">
            <v>36000</v>
          </cell>
          <cell r="Q270" t="str">
            <v/>
          </cell>
          <cell r="R270" t="str">
            <v/>
          </cell>
          <cell r="S270">
            <v>36000</v>
          </cell>
        </row>
        <row r="271">
          <cell r="B271" t="str">
            <v>ACT0053</v>
          </cell>
          <cell r="C271" t="str">
            <v>TUBO CERRAMIENTO GALVANIZADO 1-1/4 (6M) ESP.0.059</v>
          </cell>
          <cell r="D271" t="str">
            <v>ACERO, TENSORES Y DEMÁS</v>
          </cell>
          <cell r="E271" t="str">
            <v>M</v>
          </cell>
          <cell r="F271">
            <v>7273</v>
          </cell>
          <cell r="G271" t="str">
            <v>CONSTRUDATA DIGITAL (TUBO CERRAMIENTO GALVANIZADO 1-1/4 (6M) ESP.0.059)</v>
          </cell>
          <cell r="L271">
            <v>7273</v>
          </cell>
          <cell r="M271">
            <v>0</v>
          </cell>
          <cell r="N271">
            <v>7273</v>
          </cell>
          <cell r="O271">
            <v>7273</v>
          </cell>
          <cell r="P271">
            <v>7273</v>
          </cell>
          <cell r="Q271" t="str">
            <v/>
          </cell>
          <cell r="R271" t="str">
            <v/>
          </cell>
          <cell r="S271">
            <v>7273</v>
          </cell>
        </row>
        <row r="272">
          <cell r="B272" t="str">
            <v>ACT0054</v>
          </cell>
          <cell r="C272" t="str">
            <v>TUBO CERRAMIENTO GALVANIZADO 2" (6M) ESP.0.075"</v>
          </cell>
          <cell r="D272" t="str">
            <v>ACERO, TENSORES Y DEMÁS</v>
          </cell>
          <cell r="E272" t="str">
            <v>M</v>
          </cell>
          <cell r="F272">
            <v>13048</v>
          </cell>
          <cell r="G272" t="str">
            <v>CONSTRUDATA DIGITAL (TUBO CERRAMIENTO GALVANIZADO 2 (6M) ESP.0.075)</v>
          </cell>
          <cell r="L272">
            <v>13048</v>
          </cell>
          <cell r="M272">
            <v>0</v>
          </cell>
          <cell r="N272">
            <v>13048</v>
          </cell>
          <cell r="O272">
            <v>13048</v>
          </cell>
          <cell r="P272">
            <v>13048</v>
          </cell>
          <cell r="Q272" t="str">
            <v/>
          </cell>
          <cell r="R272" t="str">
            <v/>
          </cell>
          <cell r="S272">
            <v>13048</v>
          </cell>
        </row>
        <row r="273">
          <cell r="B273" t="str">
            <v>ACT0055</v>
          </cell>
          <cell r="C273" t="str">
            <v>TUBO CERRAMIENTO GALVANIZADO 3/4" (6M) ESP.0.059"</v>
          </cell>
          <cell r="D273" t="str">
            <v>ACERO, TENSORES Y DEMÁS</v>
          </cell>
          <cell r="E273" t="str">
            <v>M</v>
          </cell>
          <cell r="F273">
            <v>4339</v>
          </cell>
          <cell r="G273" t="str">
            <v>CONSTRUDATA DIGITAL (TUBO CERRAMIENTO GALVANIZADO 3/4 (6M) ESP.0.059)</v>
          </cell>
          <cell r="L273">
            <v>4339</v>
          </cell>
          <cell r="M273">
            <v>0</v>
          </cell>
          <cell r="N273">
            <v>4339</v>
          </cell>
          <cell r="O273">
            <v>4339</v>
          </cell>
          <cell r="P273">
            <v>4339</v>
          </cell>
          <cell r="Q273" t="str">
            <v/>
          </cell>
          <cell r="R273" t="str">
            <v/>
          </cell>
          <cell r="S273">
            <v>4339</v>
          </cell>
        </row>
        <row r="274">
          <cell r="B274" t="str">
            <v>ACT0056</v>
          </cell>
          <cell r="C274" t="str">
            <v>TUBO REDONDO GALVANIZADO 3/4" X 6M. ESPESOR: 0,075"</v>
          </cell>
          <cell r="D274" t="str">
            <v>ACERO, TENSORES Y DEMÁS</v>
          </cell>
          <cell r="E274" t="str">
            <v>UN</v>
          </cell>
          <cell r="F274">
            <v>46080</v>
          </cell>
          <cell r="G274" t="str">
            <v>INARDATOS 136 - PAG 254</v>
          </cell>
          <cell r="L274">
            <v>46080</v>
          </cell>
          <cell r="M274">
            <v>0</v>
          </cell>
          <cell r="N274">
            <v>46080</v>
          </cell>
          <cell r="O274">
            <v>46080</v>
          </cell>
          <cell r="P274">
            <v>46080</v>
          </cell>
          <cell r="Q274" t="str">
            <v/>
          </cell>
          <cell r="R274" t="str">
            <v/>
          </cell>
          <cell r="S274">
            <v>46080</v>
          </cell>
        </row>
        <row r="275">
          <cell r="B275" t="str">
            <v>ACT0057</v>
          </cell>
          <cell r="C275" t="str">
            <v>BARRA CORRUGADA G-60 1/2" (6M)</v>
          </cell>
          <cell r="D275" t="str">
            <v>ACERO, TENSORES Y DEMÁS</v>
          </cell>
          <cell r="E275" t="str">
            <v>UN</v>
          </cell>
          <cell r="F275">
            <v>15690</v>
          </cell>
          <cell r="G275" t="str">
            <v>CONSTRUDATA DIGITAL (BARRA CORRUGADA G-60 1/2 (6M))</v>
          </cell>
          <cell r="L275">
            <v>15690</v>
          </cell>
          <cell r="M275">
            <v>0</v>
          </cell>
          <cell r="N275">
            <v>15690</v>
          </cell>
          <cell r="O275">
            <v>15690</v>
          </cell>
          <cell r="P275">
            <v>15690</v>
          </cell>
          <cell r="Q275" t="str">
            <v/>
          </cell>
          <cell r="R275" t="str">
            <v/>
          </cell>
          <cell r="S275">
            <v>15690</v>
          </cell>
        </row>
        <row r="276">
          <cell r="B276" t="str">
            <v>ACT0058</v>
          </cell>
          <cell r="C276" t="str">
            <v>VARILLA CORRUGADA 1/4" X 6 M</v>
          </cell>
          <cell r="D276" t="str">
            <v>ACERO, TENSORES Y DEMÁS</v>
          </cell>
          <cell r="E276" t="str">
            <v>UN</v>
          </cell>
          <cell r="F276">
            <v>4500</v>
          </cell>
          <cell r="G276" t="str">
            <v>GUÍA MAESTRA 15 PAG 76 COD 31061</v>
          </cell>
          <cell r="L276">
            <v>4500</v>
          </cell>
          <cell r="M276">
            <v>0</v>
          </cell>
          <cell r="N276">
            <v>4500</v>
          </cell>
          <cell r="O276">
            <v>4500</v>
          </cell>
          <cell r="P276">
            <v>4500</v>
          </cell>
          <cell r="Q276" t="str">
            <v/>
          </cell>
          <cell r="R276" t="str">
            <v/>
          </cell>
          <cell r="S276">
            <v>4500</v>
          </cell>
        </row>
        <row r="277">
          <cell r="B277" t="str">
            <v>ACT0059</v>
          </cell>
          <cell r="C277" t="str">
            <v>BARRA CORRUGADA G-60 3/4" (6M)</v>
          </cell>
          <cell r="D277" t="str">
            <v>ACERO, TENSORES Y DEMÁS</v>
          </cell>
          <cell r="E277" t="str">
            <v>UN</v>
          </cell>
          <cell r="F277">
            <v>35150</v>
          </cell>
          <cell r="G277" t="str">
            <v>CONSTRUDATA DIGITAL (BARRA CORRUGADA G-60 3/4 (6M))</v>
          </cell>
          <cell r="L277">
            <v>35150</v>
          </cell>
          <cell r="M277">
            <v>0</v>
          </cell>
          <cell r="N277">
            <v>35150</v>
          </cell>
          <cell r="O277">
            <v>35150</v>
          </cell>
          <cell r="P277">
            <v>35150</v>
          </cell>
          <cell r="Q277" t="str">
            <v/>
          </cell>
          <cell r="R277" t="str">
            <v/>
          </cell>
          <cell r="S277">
            <v>35150</v>
          </cell>
        </row>
        <row r="278">
          <cell r="B278" t="str">
            <v>ACT0060</v>
          </cell>
          <cell r="C278" t="str">
            <v>BARRA CORRUGADA G-60 5/8" (6M)</v>
          </cell>
          <cell r="D278" t="str">
            <v>ACERO, TENSORES Y DEMÁS</v>
          </cell>
          <cell r="E278" t="str">
            <v>UN</v>
          </cell>
          <cell r="F278">
            <v>24655</v>
          </cell>
          <cell r="G278" t="str">
            <v>CONSTRUDATA DIGITAL (BARRA CORRUGADA G-60 5/8 (6M))</v>
          </cell>
          <cell r="L278">
            <v>24655</v>
          </cell>
          <cell r="M278">
            <v>0</v>
          </cell>
          <cell r="N278">
            <v>24655</v>
          </cell>
          <cell r="O278">
            <v>24655</v>
          </cell>
          <cell r="P278">
            <v>24655</v>
          </cell>
          <cell r="Q278" t="str">
            <v/>
          </cell>
          <cell r="R278" t="str">
            <v/>
          </cell>
          <cell r="S278">
            <v>24655</v>
          </cell>
        </row>
        <row r="279">
          <cell r="B279" t="str">
            <v>ACT0061</v>
          </cell>
          <cell r="C279" t="str">
            <v>BARRA CORRUGADA G-60 12MM (6M)</v>
          </cell>
          <cell r="D279" t="str">
            <v>ACERO, TENSORES Y DEMÁS</v>
          </cell>
          <cell r="E279" t="str">
            <v>UN</v>
          </cell>
          <cell r="F279">
            <v>14028</v>
          </cell>
          <cell r="G279" t="str">
            <v>CONSTRUDATA DIGITAL (BARRA CORRUGADA G-60 12MM (6M))</v>
          </cell>
          <cell r="L279">
            <v>14028</v>
          </cell>
          <cell r="M279">
            <v>0</v>
          </cell>
          <cell r="N279">
            <v>14028</v>
          </cell>
          <cell r="O279">
            <v>14028</v>
          </cell>
          <cell r="P279">
            <v>14028</v>
          </cell>
          <cell r="Q279" t="str">
            <v/>
          </cell>
          <cell r="R279" t="str">
            <v/>
          </cell>
          <cell r="S279">
            <v>14028</v>
          </cell>
        </row>
        <row r="280">
          <cell r="B280" t="str">
            <v>ACT0062</v>
          </cell>
          <cell r="C280" t="str">
            <v>BARRA CORRUGADA G-60 3/8" (6M)</v>
          </cell>
          <cell r="D280" t="str">
            <v>ACERO, TENSORES Y DEMÁS</v>
          </cell>
          <cell r="E280" t="str">
            <v>UN</v>
          </cell>
          <cell r="F280">
            <v>9087</v>
          </cell>
          <cell r="G280" t="str">
            <v>CONSTRUDATA DIGITAL (BARRA CORRUGADA G-60 3/8 (6M))</v>
          </cell>
          <cell r="L280">
            <v>9087</v>
          </cell>
          <cell r="M280">
            <v>0</v>
          </cell>
          <cell r="N280">
            <v>9087</v>
          </cell>
          <cell r="O280">
            <v>9087</v>
          </cell>
          <cell r="P280">
            <v>9087</v>
          </cell>
          <cell r="Q280" t="str">
            <v/>
          </cell>
          <cell r="R280" t="str">
            <v/>
          </cell>
          <cell r="S280">
            <v>9087</v>
          </cell>
        </row>
        <row r="281">
          <cell r="B281" t="str">
            <v>ACT0063</v>
          </cell>
          <cell r="C281" t="str">
            <v>BARRA LISA CUADRADA 1/2" X 6M</v>
          </cell>
          <cell r="D281" t="str">
            <v>ACERO, TENSORES Y DEMÁS</v>
          </cell>
          <cell r="E281" t="str">
            <v>UN</v>
          </cell>
          <cell r="F281">
            <v>15425</v>
          </cell>
          <cell r="G281" t="str">
            <v>CONSTRUDATA DIGITAL (BARRA LISA CUADRADA 1/2 X 6M)</v>
          </cell>
          <cell r="L281">
            <v>15425</v>
          </cell>
          <cell r="M281">
            <v>0</v>
          </cell>
          <cell r="N281">
            <v>15425</v>
          </cell>
          <cell r="O281">
            <v>15425</v>
          </cell>
          <cell r="P281">
            <v>15425</v>
          </cell>
          <cell r="Q281" t="str">
            <v/>
          </cell>
          <cell r="R281" t="str">
            <v/>
          </cell>
          <cell r="S281">
            <v>15425</v>
          </cell>
        </row>
        <row r="282">
          <cell r="B282" t="str">
            <v>ACT0064</v>
          </cell>
          <cell r="C282" t="str">
            <v>VARILLA ROSCADA ZINC 1/4" 50CM</v>
          </cell>
          <cell r="D282" t="str">
            <v>ACERO, TENSORES Y DEMÁS</v>
          </cell>
          <cell r="E282" t="str">
            <v>UN</v>
          </cell>
          <cell r="F282">
            <v>1200</v>
          </cell>
          <cell r="G282" t="str">
            <v>CONSTRUDATA DIGITAL (VARILLA ROSCADA ZINC 1/4 50CM)</v>
          </cell>
          <cell r="L282">
            <v>1200</v>
          </cell>
          <cell r="M282">
            <v>0</v>
          </cell>
          <cell r="N282">
            <v>1200</v>
          </cell>
          <cell r="O282">
            <v>1200</v>
          </cell>
          <cell r="P282">
            <v>1200</v>
          </cell>
          <cell r="Q282" t="str">
            <v/>
          </cell>
          <cell r="R282" t="str">
            <v/>
          </cell>
          <cell r="S282">
            <v>1200</v>
          </cell>
        </row>
        <row r="283">
          <cell r="B283" t="str">
            <v>ACT0065</v>
          </cell>
          <cell r="C283" t="str">
            <v>ACERO CORRUGADO FIGURADO 1/4" - 1"  60.000 PSI</v>
          </cell>
          <cell r="D283" t="str">
            <v>ACERO, TENSORES Y DEMÁS</v>
          </cell>
          <cell r="E283" t="str">
            <v>KG</v>
          </cell>
          <cell r="F283">
            <v>2618</v>
          </cell>
          <cell r="G283" t="str">
            <v>CONSTRUDATA 187 - PAG 95 ACEROS DE REFUERZO</v>
          </cell>
          <cell r="L283">
            <v>2618</v>
          </cell>
          <cell r="M283">
            <v>0</v>
          </cell>
          <cell r="N283">
            <v>2618</v>
          </cell>
          <cell r="O283">
            <v>2618</v>
          </cell>
          <cell r="P283">
            <v>2618</v>
          </cell>
          <cell r="Q283" t="str">
            <v/>
          </cell>
          <cell r="R283" t="str">
            <v/>
          </cell>
          <cell r="S283">
            <v>2618</v>
          </cell>
        </row>
        <row r="284">
          <cell r="B284" t="str">
            <v>ACT0066</v>
          </cell>
          <cell r="C284" t="str">
            <v>ALAMBRE NEGRO N°17</v>
          </cell>
          <cell r="D284" t="str">
            <v>ACERO, TENSORES Y DEMÁS</v>
          </cell>
          <cell r="E284" t="str">
            <v>KG</v>
          </cell>
          <cell r="F284">
            <v>3808</v>
          </cell>
          <cell r="G284" t="str">
            <v>CONSTRUDATA 187 - PAG 95 ACEROS DE REFUERZO</v>
          </cell>
          <cell r="L284">
            <v>3808</v>
          </cell>
          <cell r="M284">
            <v>0</v>
          </cell>
          <cell r="N284">
            <v>3808</v>
          </cell>
          <cell r="O284">
            <v>3808</v>
          </cell>
          <cell r="P284">
            <v>3808</v>
          </cell>
          <cell r="Q284" t="str">
            <v/>
          </cell>
          <cell r="R284" t="str">
            <v/>
          </cell>
          <cell r="S284">
            <v>3808</v>
          </cell>
        </row>
        <row r="285">
          <cell r="B285" t="str">
            <v>ACT0067</v>
          </cell>
          <cell r="C285" t="str">
            <v>MALLA ELECTROSOLDADA XX-159 6 X 2.35 M</v>
          </cell>
          <cell r="D285" t="str">
            <v>ACERO, TENSORES Y DEMÁS</v>
          </cell>
          <cell r="E285" t="str">
            <v>UN</v>
          </cell>
          <cell r="F285">
            <v>98411</v>
          </cell>
          <cell r="G285" t="str">
            <v>CONSTRUDATA 187 - PAG 95 ACEROS DE REFUERZO</v>
          </cell>
          <cell r="L285">
            <v>98411</v>
          </cell>
          <cell r="M285">
            <v>0</v>
          </cell>
          <cell r="N285">
            <v>98411</v>
          </cell>
          <cell r="O285">
            <v>98411</v>
          </cell>
          <cell r="P285">
            <v>98411</v>
          </cell>
          <cell r="Q285" t="str">
            <v/>
          </cell>
          <cell r="R285" t="str">
            <v/>
          </cell>
          <cell r="S285">
            <v>98411</v>
          </cell>
        </row>
        <row r="286">
          <cell r="B286" t="str">
            <v>ACT0068</v>
          </cell>
          <cell r="C286" t="str">
            <v>METALDECK 2" X 9,4M (1,5MM) CAL. 16</v>
          </cell>
          <cell r="D286" t="str">
            <v>ACERO, TENSORES Y DEMÁS</v>
          </cell>
          <cell r="E286" t="str">
            <v>M2</v>
          </cell>
          <cell r="F286">
            <v>65379</v>
          </cell>
          <cell r="G286" t="str">
            <v>CONSTRUDATA 187 - PAG 121 ENTREPISOS PREFABRICADOS</v>
          </cell>
          <cell r="L286">
            <v>65379</v>
          </cell>
          <cell r="M286">
            <v>0</v>
          </cell>
          <cell r="N286">
            <v>65379</v>
          </cell>
          <cell r="O286">
            <v>65379</v>
          </cell>
          <cell r="P286">
            <v>65379</v>
          </cell>
          <cell r="Q286" t="str">
            <v/>
          </cell>
          <cell r="R286" t="str">
            <v/>
          </cell>
          <cell r="S286">
            <v>65379</v>
          </cell>
        </row>
        <row r="287">
          <cell r="B287" t="str">
            <v>ACT0069</v>
          </cell>
          <cell r="C287" t="str">
            <v>ÁNGULO DE ACERO DE 1X1/8</v>
          </cell>
          <cell r="D287" t="str">
            <v>ACERO, TENSORES Y DEMÁS</v>
          </cell>
          <cell r="E287" t="str">
            <v>UN</v>
          </cell>
          <cell r="L287" t="e">
            <v>#DIV/0!</v>
          </cell>
          <cell r="M287">
            <v>0</v>
          </cell>
          <cell r="N287" t="e">
            <v>#DIV/0!</v>
          </cell>
          <cell r="O287" t="e">
            <v>#DIV/0!</v>
          </cell>
          <cell r="P287" t="e">
            <v>#DIV/0!</v>
          </cell>
          <cell r="Q287" t="e">
            <v>#DIV/0!</v>
          </cell>
          <cell r="R287" t="e">
            <v>#DIV/0!</v>
          </cell>
          <cell r="S287" t="e">
            <v>#DIV/0!</v>
          </cell>
        </row>
        <row r="288">
          <cell r="B288" t="str">
            <v>ACT0070</v>
          </cell>
          <cell r="C288" t="str">
            <v>GRAFIL 4MM A 8MM</v>
          </cell>
          <cell r="D288" t="str">
            <v>ACERO, TENSORES Y DEMÁS</v>
          </cell>
          <cell r="E288" t="str">
            <v>KG</v>
          </cell>
          <cell r="F288">
            <v>2975</v>
          </cell>
          <cell r="G288" t="str">
            <v>CONSTRUDATA 187 - PAG 95 ACEROS DE REFUERZO</v>
          </cell>
          <cell r="L288">
            <v>2975</v>
          </cell>
          <cell r="M288">
            <v>0</v>
          </cell>
          <cell r="N288">
            <v>2975</v>
          </cell>
          <cell r="O288">
            <v>2975</v>
          </cell>
          <cell r="P288">
            <v>2975</v>
          </cell>
          <cell r="Q288" t="str">
            <v/>
          </cell>
          <cell r="R288" t="str">
            <v/>
          </cell>
          <cell r="S288">
            <v>2975</v>
          </cell>
        </row>
        <row r="289">
          <cell r="B289" t="str">
            <v>ACT0071</v>
          </cell>
          <cell r="C289" t="str">
            <v>MALLA ELECTROSOLDADA ESPECIAL</v>
          </cell>
          <cell r="D289" t="str">
            <v>ACERO, TENSORES Y DEMÁS</v>
          </cell>
          <cell r="E289" t="str">
            <v>KG</v>
          </cell>
          <cell r="F289">
            <v>3332</v>
          </cell>
          <cell r="G289" t="str">
            <v>CONSTRUDATA 187 - PAG 95 ACEROS DE REFUERZO</v>
          </cell>
          <cell r="L289">
            <v>3332</v>
          </cell>
          <cell r="M289">
            <v>0</v>
          </cell>
          <cell r="N289">
            <v>3332</v>
          </cell>
          <cell r="O289">
            <v>3332</v>
          </cell>
          <cell r="P289">
            <v>3332</v>
          </cell>
          <cell r="Q289" t="str">
            <v/>
          </cell>
          <cell r="R289" t="str">
            <v/>
          </cell>
          <cell r="S289">
            <v>3332</v>
          </cell>
        </row>
        <row r="290">
          <cell r="B290" t="str">
            <v>ACT0072</v>
          </cell>
          <cell r="C290" t="str">
            <v>TUBO CERRAMIENTO GALVANIZADO 1" ESP 0.075"</v>
          </cell>
          <cell r="D290" t="str">
            <v>ACERO, TENSORES Y DEMÁS</v>
          </cell>
          <cell r="E290" t="str">
            <v>M</v>
          </cell>
          <cell r="F290">
            <v>6965</v>
          </cell>
          <cell r="G290" t="str">
            <v xml:space="preserve">CONSTRUDATA 187 - PAG 159 TUBERÍA ACERO CERRAMIENTO </v>
          </cell>
          <cell r="L290">
            <v>6965</v>
          </cell>
          <cell r="M290">
            <v>0</v>
          </cell>
          <cell r="N290">
            <v>6965</v>
          </cell>
          <cell r="O290">
            <v>6965</v>
          </cell>
          <cell r="P290">
            <v>6965</v>
          </cell>
          <cell r="Q290" t="str">
            <v/>
          </cell>
          <cell r="R290" t="str">
            <v/>
          </cell>
          <cell r="S290">
            <v>6965</v>
          </cell>
        </row>
        <row r="291">
          <cell r="B291" t="str">
            <v>ACT0073</v>
          </cell>
          <cell r="C291" t="str">
            <v>TUBO ESTRUCTURAL CUADRADO NEGRO 40MM ESP 2MM</v>
          </cell>
          <cell r="D291" t="str">
            <v>ACERO, TENSORES Y DEMÁS</v>
          </cell>
          <cell r="E291" t="str">
            <v>M</v>
          </cell>
          <cell r="F291">
            <v>9042</v>
          </cell>
          <cell r="G291" t="str">
            <v>CONSTRUDATA 187 - PAG 160 TUBERÍA ACERO ESTRUCTURAL</v>
          </cell>
          <cell r="L291">
            <v>9042</v>
          </cell>
          <cell r="M291">
            <v>0</v>
          </cell>
          <cell r="N291">
            <v>9042</v>
          </cell>
          <cell r="O291">
            <v>9042</v>
          </cell>
          <cell r="P291">
            <v>9042</v>
          </cell>
          <cell r="Q291" t="str">
            <v/>
          </cell>
          <cell r="R291" t="str">
            <v/>
          </cell>
          <cell r="S291">
            <v>9042</v>
          </cell>
        </row>
        <row r="292">
          <cell r="B292" t="str">
            <v>ACT0074</v>
          </cell>
          <cell r="C292" t="str">
            <v>TUBO ESTRUCTURAL CUADRADO NEGRO 50MM ESP 2MM (6M)</v>
          </cell>
          <cell r="D292" t="str">
            <v>ACERO, TENSORES Y DEMÁS</v>
          </cell>
          <cell r="E292" t="str">
            <v>M</v>
          </cell>
          <cell r="F292">
            <v>11469</v>
          </cell>
          <cell r="G292" t="str">
            <v>CONSTRUDATA 187 - PAG 160 TUBERÍA ACERO ESTRUCTURAL</v>
          </cell>
          <cell r="L292">
            <v>11469</v>
          </cell>
          <cell r="M292">
            <v>0</v>
          </cell>
          <cell r="N292">
            <v>11469</v>
          </cell>
          <cell r="O292">
            <v>11469</v>
          </cell>
          <cell r="P292">
            <v>11469</v>
          </cell>
          <cell r="Q292" t="str">
            <v/>
          </cell>
          <cell r="R292" t="str">
            <v/>
          </cell>
          <cell r="S292">
            <v>11469</v>
          </cell>
        </row>
        <row r="293">
          <cell r="B293" t="str">
            <v>ACT0075</v>
          </cell>
          <cell r="C293" t="str">
            <v>TUBO GAS GALVANIZADO 1/2" ESP 2MM (6M)</v>
          </cell>
          <cell r="D293" t="str">
            <v>ACERO, TENSORES Y DEMÁS</v>
          </cell>
          <cell r="E293" t="str">
            <v>M</v>
          </cell>
          <cell r="F293">
            <v>8594</v>
          </cell>
          <cell r="G293" t="str">
            <v>CONSTRUDATA 187 - PAG 159 TUBERÍA CONDUCCIÓN DE FLUIDOS</v>
          </cell>
          <cell r="L293">
            <v>8594</v>
          </cell>
          <cell r="M293">
            <v>0</v>
          </cell>
          <cell r="N293">
            <v>8594</v>
          </cell>
          <cell r="O293">
            <v>8594</v>
          </cell>
          <cell r="P293">
            <v>8594</v>
          </cell>
          <cell r="Q293" t="str">
            <v/>
          </cell>
          <cell r="R293" t="str">
            <v/>
          </cell>
          <cell r="S293">
            <v>8594</v>
          </cell>
        </row>
        <row r="294">
          <cell r="B294" t="str">
            <v>ACT0076</v>
          </cell>
          <cell r="C294" t="str">
            <v>WIN METALICO BRILLANTE 2,40</v>
          </cell>
          <cell r="D294" t="str">
            <v>ACERO, TENSORES Y DEMÁS</v>
          </cell>
          <cell r="E294" t="str">
            <v>UN</v>
          </cell>
          <cell r="F294">
            <v>4100</v>
          </cell>
          <cell r="G294" t="str">
            <v>CONSTRUDATA 187 - PAG 121 ENCHAPES PARA MUROS</v>
          </cell>
          <cell r="L294">
            <v>4100</v>
          </cell>
          <cell r="M294">
            <v>0</v>
          </cell>
          <cell r="N294">
            <v>4100</v>
          </cell>
          <cell r="O294">
            <v>4100</v>
          </cell>
          <cell r="P294">
            <v>4100</v>
          </cell>
          <cell r="Q294" t="str">
            <v/>
          </cell>
          <cell r="R294" t="str">
            <v/>
          </cell>
          <cell r="S294">
            <v>4100</v>
          </cell>
        </row>
        <row r="295">
          <cell r="B295" t="str">
            <v>ACT0077</v>
          </cell>
          <cell r="C295" t="str">
            <v xml:space="preserve">VARILLA ROSCADA ZINC 3/8" 50 CM </v>
          </cell>
          <cell r="D295" t="str">
            <v>ACERO, TENSORES Y DEMÁS</v>
          </cell>
          <cell r="E295" t="str">
            <v>UN</v>
          </cell>
          <cell r="F295">
            <v>4700</v>
          </cell>
          <cell r="G295" t="str">
            <v>GUÍA MAESTRA 15 PAG 316 COD 113969</v>
          </cell>
          <cell r="L295">
            <v>4700</v>
          </cell>
          <cell r="M295">
            <v>0</v>
          </cell>
          <cell r="N295">
            <v>4700</v>
          </cell>
          <cell r="O295">
            <v>4700</v>
          </cell>
          <cell r="P295">
            <v>4700</v>
          </cell>
          <cell r="Q295" t="str">
            <v/>
          </cell>
          <cell r="R295" t="str">
            <v/>
          </cell>
          <cell r="S295">
            <v>4700</v>
          </cell>
        </row>
        <row r="296">
          <cell r="B296" t="str">
            <v>ACT0078</v>
          </cell>
          <cell r="C296" t="str">
            <v>LAMINA HR 12 MM</v>
          </cell>
          <cell r="D296" t="str">
            <v>ACERO, TENSORES Y DEMÁS</v>
          </cell>
          <cell r="E296" t="str">
            <v>M2</v>
          </cell>
          <cell r="F296">
            <v>251328</v>
          </cell>
          <cell r="G296" t="str">
            <v>CYRGO</v>
          </cell>
          <cell r="H296">
            <v>258162</v>
          </cell>
          <cell r="I296" t="str">
            <v>G&amp;J</v>
          </cell>
          <cell r="J296">
            <v>257639</v>
          </cell>
          <cell r="K296" t="str">
            <v>LA CAMPANA</v>
          </cell>
          <cell r="L296">
            <v>255709.66666666666</v>
          </cell>
          <cell r="M296">
            <v>3803.6343585225609</v>
          </cell>
          <cell r="N296">
            <v>259513.30102518923</v>
          </cell>
          <cell r="O296">
            <v>251906.03230814409</v>
          </cell>
          <cell r="P296" t="str">
            <v/>
          </cell>
          <cell r="Q296">
            <v>258162</v>
          </cell>
          <cell r="R296">
            <v>257639</v>
          </cell>
          <cell r="S296">
            <v>257901</v>
          </cell>
        </row>
        <row r="297">
          <cell r="B297" t="str">
            <v>ACT0079</v>
          </cell>
          <cell r="C297" t="str">
            <v>VARILLA ROSCADA DE 3/8" X 3M</v>
          </cell>
          <cell r="D297" t="str">
            <v>ACERO, TENSORES Y DEMÁS</v>
          </cell>
          <cell r="E297" t="str">
            <v>UN</v>
          </cell>
          <cell r="F297">
            <v>6790</v>
          </cell>
          <cell r="G297" t="str">
            <v>Indesca</v>
          </cell>
          <cell r="H297">
            <v>9639</v>
          </cell>
          <cell r="I297" t="str">
            <v>DISTRIBUIDORA PEVEGAL S.A.S.</v>
          </cell>
          <cell r="J297">
            <v>7497</v>
          </cell>
          <cell r="K297" t="str">
            <v>MANGIND LTDA</v>
          </cell>
          <cell r="L297">
            <v>7975.333333333333</v>
          </cell>
          <cell r="M297">
            <v>1483.5101392755387</v>
          </cell>
          <cell r="N297">
            <v>9458.8434726088708</v>
          </cell>
          <cell r="O297">
            <v>6491.8231940577944</v>
          </cell>
          <cell r="P297">
            <v>6790</v>
          </cell>
          <cell r="Q297" t="str">
            <v/>
          </cell>
          <cell r="R297">
            <v>7497</v>
          </cell>
          <cell r="S297">
            <v>7144</v>
          </cell>
        </row>
        <row r="298">
          <cell r="B298" t="str">
            <v>ACT0080</v>
          </cell>
          <cell r="D298" t="str">
            <v>ACERO, TENSORES Y DEMÁS</v>
          </cell>
          <cell r="L298" t="e">
            <v>#DIV/0!</v>
          </cell>
          <cell r="M298">
            <v>0</v>
          </cell>
          <cell r="N298" t="e">
            <v>#DIV/0!</v>
          </cell>
          <cell r="O298" t="e">
            <v>#DIV/0!</v>
          </cell>
          <cell r="P298" t="e">
            <v>#DIV/0!</v>
          </cell>
          <cell r="Q298" t="e">
            <v>#DIV/0!</v>
          </cell>
          <cell r="R298" t="e">
            <v>#DIV/0!</v>
          </cell>
          <cell r="S298" t="e">
            <v>#DIV/0!</v>
          </cell>
        </row>
        <row r="299">
          <cell r="B299" t="str">
            <v>ACT0081</v>
          </cell>
          <cell r="D299" t="str">
            <v>ACERO, TENSORES Y DEMÁS</v>
          </cell>
          <cell r="L299" t="e">
            <v>#DIV/0!</v>
          </cell>
          <cell r="M299">
            <v>0</v>
          </cell>
          <cell r="N299" t="e">
            <v>#DIV/0!</v>
          </cell>
          <cell r="O299" t="e">
            <v>#DIV/0!</v>
          </cell>
          <cell r="P299" t="e">
            <v>#DIV/0!</v>
          </cell>
          <cell r="Q299" t="e">
            <v>#DIV/0!</v>
          </cell>
          <cell r="R299" t="e">
            <v>#DIV/0!</v>
          </cell>
          <cell r="S299" t="e">
            <v>#DIV/0!</v>
          </cell>
        </row>
        <row r="300">
          <cell r="B300" t="str">
            <v>ACT0082</v>
          </cell>
          <cell r="D300" t="str">
            <v>ACERO, TENSORES Y DEMÁS</v>
          </cell>
          <cell r="L300" t="e">
            <v>#DIV/0!</v>
          </cell>
          <cell r="M300">
            <v>0</v>
          </cell>
          <cell r="N300" t="e">
            <v>#DIV/0!</v>
          </cell>
          <cell r="O300" t="e">
            <v>#DIV/0!</v>
          </cell>
          <cell r="P300" t="e">
            <v>#DIV/0!</v>
          </cell>
          <cell r="Q300" t="e">
            <v>#DIV/0!</v>
          </cell>
          <cell r="R300" t="e">
            <v>#DIV/0!</v>
          </cell>
          <cell r="S300" t="e">
            <v>#DIV/0!</v>
          </cell>
        </row>
        <row r="301">
          <cell r="B301" t="str">
            <v>ACT0083</v>
          </cell>
          <cell r="D301" t="str">
            <v>ACERO, TENSORES Y DEMÁS</v>
          </cell>
          <cell r="L301" t="e">
            <v>#DIV/0!</v>
          </cell>
          <cell r="M301">
            <v>0</v>
          </cell>
          <cell r="N301" t="e">
            <v>#DIV/0!</v>
          </cell>
          <cell r="O301" t="e">
            <v>#DIV/0!</v>
          </cell>
          <cell r="P301" t="e">
            <v>#DIV/0!</v>
          </cell>
          <cell r="Q301" t="e">
            <v>#DIV/0!</v>
          </cell>
          <cell r="R301" t="e">
            <v>#DIV/0!</v>
          </cell>
          <cell r="S301" t="e">
            <v>#DIV/0!</v>
          </cell>
        </row>
        <row r="302">
          <cell r="B302" t="str">
            <v>ACT0084</v>
          </cell>
          <cell r="D302" t="str">
            <v>ACERO, TENSORES Y DEMÁS</v>
          </cell>
          <cell r="L302" t="e">
            <v>#DIV/0!</v>
          </cell>
          <cell r="M302">
            <v>0</v>
          </cell>
          <cell r="N302" t="e">
            <v>#DIV/0!</v>
          </cell>
          <cell r="O302" t="e">
            <v>#DIV/0!</v>
          </cell>
          <cell r="P302" t="e">
            <v>#DIV/0!</v>
          </cell>
          <cell r="Q302" t="e">
            <v>#DIV/0!</v>
          </cell>
          <cell r="R302" t="e">
            <v>#DIV/0!</v>
          </cell>
          <cell r="S302" t="e">
            <v>#DIV/0!</v>
          </cell>
        </row>
        <row r="303">
          <cell r="B303" t="str">
            <v>ACT0085</v>
          </cell>
          <cell r="D303" t="str">
            <v>ACERO, TENSORES Y DEMÁS</v>
          </cell>
          <cell r="L303" t="e">
            <v>#DIV/0!</v>
          </cell>
          <cell r="M303">
            <v>0</v>
          </cell>
          <cell r="N303" t="e">
            <v>#DIV/0!</v>
          </cell>
          <cell r="O303" t="e">
            <v>#DIV/0!</v>
          </cell>
          <cell r="P303" t="e">
            <v>#DIV/0!</v>
          </cell>
          <cell r="Q303" t="e">
            <v>#DIV/0!</v>
          </cell>
          <cell r="R303" t="e">
            <v>#DIV/0!</v>
          </cell>
          <cell r="S303" t="e">
            <v>#DIV/0!</v>
          </cell>
        </row>
        <row r="304">
          <cell r="B304" t="str">
            <v>ACT0086</v>
          </cell>
          <cell r="D304" t="str">
            <v>ACERO, TENSORES Y DEMÁS</v>
          </cell>
          <cell r="L304" t="e">
            <v>#DIV/0!</v>
          </cell>
          <cell r="M304">
            <v>0</v>
          </cell>
          <cell r="N304" t="e">
            <v>#DIV/0!</v>
          </cell>
          <cell r="O304" t="e">
            <v>#DIV/0!</v>
          </cell>
          <cell r="P304" t="e">
            <v>#DIV/0!</v>
          </cell>
          <cell r="Q304" t="e">
            <v>#DIV/0!</v>
          </cell>
          <cell r="R304" t="e">
            <v>#DIV/0!</v>
          </cell>
          <cell r="S304" t="e">
            <v>#DIV/0!</v>
          </cell>
        </row>
        <row r="305">
          <cell r="B305" t="str">
            <v>ACT0087</v>
          </cell>
          <cell r="D305" t="str">
            <v>ACERO, TENSORES Y DEMÁS</v>
          </cell>
          <cell r="L305" t="e">
            <v>#DIV/0!</v>
          </cell>
          <cell r="M305">
            <v>0</v>
          </cell>
          <cell r="N305" t="e">
            <v>#DIV/0!</v>
          </cell>
          <cell r="O305" t="e">
            <v>#DIV/0!</v>
          </cell>
          <cell r="P305" t="e">
            <v>#DIV/0!</v>
          </cell>
          <cell r="Q305" t="e">
            <v>#DIV/0!</v>
          </cell>
          <cell r="R305" t="e">
            <v>#DIV/0!</v>
          </cell>
          <cell r="S305" t="e">
            <v>#DIV/0!</v>
          </cell>
        </row>
        <row r="306">
          <cell r="B306" t="str">
            <v>ACT0088</v>
          </cell>
          <cell r="D306" t="str">
            <v>ACERO, TENSORES Y DEMÁS</v>
          </cell>
          <cell r="L306" t="e">
            <v>#DIV/0!</v>
          </cell>
          <cell r="M306">
            <v>0</v>
          </cell>
          <cell r="N306" t="e">
            <v>#DIV/0!</v>
          </cell>
          <cell r="O306" t="e">
            <v>#DIV/0!</v>
          </cell>
          <cell r="P306" t="e">
            <v>#DIV/0!</v>
          </cell>
          <cell r="Q306" t="e">
            <v>#DIV/0!</v>
          </cell>
          <cell r="R306" t="e">
            <v>#DIV/0!</v>
          </cell>
          <cell r="S306" t="e">
            <v>#DIV/0!</v>
          </cell>
        </row>
        <row r="307">
          <cell r="B307" t="str">
            <v>ACT0089</v>
          </cell>
          <cell r="D307" t="str">
            <v>ACERO, TENSORES Y DEMÁS</v>
          </cell>
          <cell r="L307" t="e">
            <v>#DIV/0!</v>
          </cell>
          <cell r="M307">
            <v>0</v>
          </cell>
          <cell r="N307" t="e">
            <v>#DIV/0!</v>
          </cell>
          <cell r="O307" t="e">
            <v>#DIV/0!</v>
          </cell>
          <cell r="P307" t="e">
            <v>#DIV/0!</v>
          </cell>
          <cell r="Q307" t="e">
            <v>#DIV/0!</v>
          </cell>
          <cell r="R307" t="e">
            <v>#DIV/0!</v>
          </cell>
          <cell r="S307" t="e">
            <v>#DIV/0!</v>
          </cell>
        </row>
        <row r="308">
          <cell r="B308" t="str">
            <v>ACT0090</v>
          </cell>
          <cell r="D308" t="str">
            <v>ACERO, TENSORES Y DEMÁS</v>
          </cell>
          <cell r="L308" t="e">
            <v>#DIV/0!</v>
          </cell>
          <cell r="M308">
            <v>0</v>
          </cell>
          <cell r="N308" t="e">
            <v>#DIV/0!</v>
          </cell>
          <cell r="O308" t="e">
            <v>#DIV/0!</v>
          </cell>
          <cell r="P308" t="e">
            <v>#DIV/0!</v>
          </cell>
          <cell r="Q308" t="e">
            <v>#DIV/0!</v>
          </cell>
          <cell r="R308" t="e">
            <v>#DIV/0!</v>
          </cell>
          <cell r="S308" t="e">
            <v>#DIV/0!</v>
          </cell>
        </row>
        <row r="309">
          <cell r="B309" t="str">
            <v>ACT0091</v>
          </cell>
          <cell r="D309" t="str">
            <v>ACERO, TENSORES Y DEMÁS</v>
          </cell>
          <cell r="L309" t="e">
            <v>#DIV/0!</v>
          </cell>
          <cell r="M309">
            <v>0</v>
          </cell>
          <cell r="N309" t="e">
            <v>#DIV/0!</v>
          </cell>
          <cell r="O309" t="e">
            <v>#DIV/0!</v>
          </cell>
          <cell r="P309" t="e">
            <v>#DIV/0!</v>
          </cell>
          <cell r="Q309" t="e">
            <v>#DIV/0!</v>
          </cell>
          <cell r="R309" t="e">
            <v>#DIV/0!</v>
          </cell>
          <cell r="S309" t="e">
            <v>#DIV/0!</v>
          </cell>
        </row>
        <row r="310">
          <cell r="B310" t="str">
            <v>ACT0092</v>
          </cell>
          <cell r="D310" t="str">
            <v>ACERO, TENSORES Y DEMÁS</v>
          </cell>
          <cell r="L310" t="e">
            <v>#DIV/0!</v>
          </cell>
          <cell r="M310">
            <v>0</v>
          </cell>
          <cell r="N310" t="e">
            <v>#DIV/0!</v>
          </cell>
          <cell r="O310" t="e">
            <v>#DIV/0!</v>
          </cell>
          <cell r="P310" t="e">
            <v>#DIV/0!</v>
          </cell>
          <cell r="Q310" t="e">
            <v>#DIV/0!</v>
          </cell>
          <cell r="R310" t="e">
            <v>#DIV/0!</v>
          </cell>
          <cell r="S310" t="e">
            <v>#DIV/0!</v>
          </cell>
        </row>
        <row r="311">
          <cell r="B311" t="str">
            <v>ACT0093</v>
          </cell>
          <cell r="D311" t="str">
            <v>ACERO, TENSORES Y DEMÁS</v>
          </cell>
          <cell r="L311" t="e">
            <v>#DIV/0!</v>
          </cell>
          <cell r="M311">
            <v>0</v>
          </cell>
          <cell r="N311" t="e">
            <v>#DIV/0!</v>
          </cell>
          <cell r="O311" t="e">
            <v>#DIV/0!</v>
          </cell>
          <cell r="P311" t="e">
            <v>#DIV/0!</v>
          </cell>
          <cell r="Q311" t="e">
            <v>#DIV/0!</v>
          </cell>
          <cell r="R311" t="e">
            <v>#DIV/0!</v>
          </cell>
          <cell r="S311" t="e">
            <v>#DIV/0!</v>
          </cell>
        </row>
        <row r="312">
          <cell r="B312" t="str">
            <v>ACT0094</v>
          </cell>
          <cell r="D312" t="str">
            <v>ACERO, TENSORES Y DEMÁS</v>
          </cell>
          <cell r="L312" t="e">
            <v>#DIV/0!</v>
          </cell>
          <cell r="M312">
            <v>0</v>
          </cell>
          <cell r="N312" t="e">
            <v>#DIV/0!</v>
          </cell>
          <cell r="O312" t="e">
            <v>#DIV/0!</v>
          </cell>
          <cell r="P312" t="e">
            <v>#DIV/0!</v>
          </cell>
          <cell r="Q312" t="e">
            <v>#DIV/0!</v>
          </cell>
          <cell r="R312" t="e">
            <v>#DIV/0!</v>
          </cell>
          <cell r="S312" t="e">
            <v>#DIV/0!</v>
          </cell>
        </row>
        <row r="313">
          <cell r="B313" t="str">
            <v>ACT0095</v>
          </cell>
          <cell r="D313" t="str">
            <v>ACERO, TENSORES Y DEMÁS</v>
          </cell>
          <cell r="L313" t="e">
            <v>#DIV/0!</v>
          </cell>
          <cell r="M313">
            <v>0</v>
          </cell>
          <cell r="N313" t="e">
            <v>#DIV/0!</v>
          </cell>
          <cell r="O313" t="e">
            <v>#DIV/0!</v>
          </cell>
          <cell r="P313" t="e">
            <v>#DIV/0!</v>
          </cell>
          <cell r="Q313" t="e">
            <v>#DIV/0!</v>
          </cell>
          <cell r="R313" t="e">
            <v>#DIV/0!</v>
          </cell>
          <cell r="S313" t="e">
            <v>#DIV/0!</v>
          </cell>
        </row>
        <row r="314">
          <cell r="B314" t="str">
            <v>ACT0096</v>
          </cell>
          <cell r="D314" t="str">
            <v>ACERO, TENSORES Y DEMÁS</v>
          </cell>
          <cell r="L314" t="e">
            <v>#DIV/0!</v>
          </cell>
          <cell r="M314">
            <v>0</v>
          </cell>
          <cell r="N314" t="e">
            <v>#DIV/0!</v>
          </cell>
          <cell r="O314" t="e">
            <v>#DIV/0!</v>
          </cell>
          <cell r="P314" t="e">
            <v>#DIV/0!</v>
          </cell>
          <cell r="Q314" t="e">
            <v>#DIV/0!</v>
          </cell>
          <cell r="R314" t="e">
            <v>#DIV/0!</v>
          </cell>
          <cell r="S314" t="e">
            <v>#DIV/0!</v>
          </cell>
        </row>
        <row r="315">
          <cell r="B315" t="str">
            <v>ACT0097</v>
          </cell>
          <cell r="D315" t="str">
            <v>ACERO, TENSORES Y DEMÁS</v>
          </cell>
          <cell r="L315" t="e">
            <v>#DIV/0!</v>
          </cell>
          <cell r="M315">
            <v>0</v>
          </cell>
          <cell r="N315" t="e">
            <v>#DIV/0!</v>
          </cell>
          <cell r="O315" t="e">
            <v>#DIV/0!</v>
          </cell>
          <cell r="P315" t="e">
            <v>#DIV/0!</v>
          </cell>
          <cell r="Q315" t="e">
            <v>#DIV/0!</v>
          </cell>
          <cell r="R315" t="e">
            <v>#DIV/0!</v>
          </cell>
          <cell r="S315" t="e">
            <v>#DIV/0!</v>
          </cell>
        </row>
        <row r="316">
          <cell r="B316" t="str">
            <v>ACT0098</v>
          </cell>
          <cell r="D316" t="str">
            <v>ACERO, TENSORES Y DEMÁS</v>
          </cell>
          <cell r="L316" t="e">
            <v>#DIV/0!</v>
          </cell>
          <cell r="M316">
            <v>0</v>
          </cell>
          <cell r="N316" t="e">
            <v>#DIV/0!</v>
          </cell>
          <cell r="O316" t="e">
            <v>#DIV/0!</v>
          </cell>
          <cell r="P316" t="e">
            <v>#DIV/0!</v>
          </cell>
          <cell r="Q316" t="e">
            <v>#DIV/0!</v>
          </cell>
          <cell r="R316" t="e">
            <v>#DIV/0!</v>
          </cell>
          <cell r="S316" t="e">
            <v>#DIV/0!</v>
          </cell>
        </row>
        <row r="317">
          <cell r="B317" t="str">
            <v>ACT0099</v>
          </cell>
          <cell r="D317" t="str">
            <v>ACERO, TENSORES Y DEMÁS</v>
          </cell>
          <cell r="L317" t="e">
            <v>#DIV/0!</v>
          </cell>
          <cell r="M317">
            <v>0</v>
          </cell>
          <cell r="N317" t="e">
            <v>#DIV/0!</v>
          </cell>
          <cell r="O317" t="e">
            <v>#DIV/0!</v>
          </cell>
          <cell r="P317" t="e">
            <v>#DIV/0!</v>
          </cell>
          <cell r="Q317" t="e">
            <v>#DIV/0!</v>
          </cell>
          <cell r="R317" t="e">
            <v>#DIV/0!</v>
          </cell>
          <cell r="S317" t="e">
            <v>#DIV/0!</v>
          </cell>
        </row>
        <row r="318">
          <cell r="B318" t="str">
            <v>ACT0100</v>
          </cell>
          <cell r="D318" t="str">
            <v>ACERO, TENSORES Y DEMÁS</v>
          </cell>
          <cell r="L318" t="e">
            <v>#DIV/0!</v>
          </cell>
          <cell r="M318">
            <v>0</v>
          </cell>
          <cell r="N318" t="e">
            <v>#DIV/0!</v>
          </cell>
          <cell r="O318" t="e">
            <v>#DIV/0!</v>
          </cell>
          <cell r="P318" t="e">
            <v>#DIV/0!</v>
          </cell>
          <cell r="Q318" t="e">
            <v>#DIV/0!</v>
          </cell>
          <cell r="R318" t="e">
            <v>#DIV/0!</v>
          </cell>
          <cell r="S318" t="e">
            <v>#DIV/0!</v>
          </cell>
        </row>
        <row r="319">
          <cell r="B319" t="str">
            <v>GAC0001</v>
          </cell>
          <cell r="C319" t="str">
            <v>ACELERANTE FRAGUADO PARA MORTEROS DE PEGA (5KG)</v>
          </cell>
          <cell r="D319" t="str">
            <v>GRAVAS, ARENAS, CONCRETOS Y CEMENTOS</v>
          </cell>
          <cell r="E319" t="str">
            <v>UN</v>
          </cell>
          <cell r="F319">
            <v>61404</v>
          </cell>
          <cell r="G319" t="str">
            <v>CONSTRUDATA DIGITAL (ACELERANTE FRAGUADO MORTERO DE PEGA SIKA 3 (5KG))</v>
          </cell>
          <cell r="L319">
            <v>61404</v>
          </cell>
          <cell r="M319">
            <v>0</v>
          </cell>
          <cell r="N319">
            <v>61404</v>
          </cell>
          <cell r="O319">
            <v>61404</v>
          </cell>
          <cell r="P319">
            <v>61404</v>
          </cell>
          <cell r="Q319" t="str">
            <v/>
          </cell>
          <cell r="R319" t="str">
            <v/>
          </cell>
          <cell r="S319">
            <v>61404</v>
          </cell>
        </row>
        <row r="320">
          <cell r="B320" t="str">
            <v>GAC0002</v>
          </cell>
          <cell r="C320" t="str">
            <v>ACELERANTE ULTRARRÁPIDO DE FRAGUADO PARA TAPONAMIENTO DE FILTRACIONES X 2.5 KG (SIKA 2)</v>
          </cell>
          <cell r="D320" t="str">
            <v>GRAVAS, ARENAS, CONCRETOS Y CEMENTOS</v>
          </cell>
          <cell r="E320" t="str">
            <v>UN</v>
          </cell>
          <cell r="F320">
            <v>51900</v>
          </cell>
          <cell r="G320" t="str">
            <v>GUÍA MAESTRA 15 PAG 60 COD 435</v>
          </cell>
          <cell r="L320">
            <v>51900</v>
          </cell>
          <cell r="M320">
            <v>0</v>
          </cell>
          <cell r="N320">
            <v>51900</v>
          </cell>
          <cell r="O320">
            <v>51900</v>
          </cell>
          <cell r="P320">
            <v>51900</v>
          </cell>
          <cell r="Q320" t="str">
            <v/>
          </cell>
          <cell r="R320" t="str">
            <v/>
          </cell>
          <cell r="S320">
            <v>51900</v>
          </cell>
        </row>
        <row r="321">
          <cell r="B321" t="str">
            <v>GAC0003</v>
          </cell>
          <cell r="C321" t="str">
            <v>ADHESIVO MULTIPROPÓSITO DE CURADO RÁPIDO X 300 ML (SIKAFLEX 1-A)</v>
          </cell>
          <cell r="D321" t="str">
            <v>GRAVAS, ARENAS, CONCRETOS Y CEMENTOS</v>
          </cell>
          <cell r="E321" t="str">
            <v>UN</v>
          </cell>
          <cell r="F321">
            <v>25900</v>
          </cell>
          <cell r="G321" t="str">
            <v>GUÍA MAESTRA 15 PAG 69 COD 23792</v>
          </cell>
          <cell r="L321">
            <v>25900</v>
          </cell>
          <cell r="M321">
            <v>0</v>
          </cell>
          <cell r="N321">
            <v>25900</v>
          </cell>
          <cell r="O321">
            <v>25900</v>
          </cell>
          <cell r="P321">
            <v>25900</v>
          </cell>
          <cell r="Q321" t="str">
            <v/>
          </cell>
          <cell r="R321" t="str">
            <v/>
          </cell>
          <cell r="S321">
            <v>25900</v>
          </cell>
        </row>
        <row r="322">
          <cell r="B322" t="str">
            <v>GAC0004</v>
          </cell>
          <cell r="C322" t="str">
            <v>ADITIVO MEJORADOR DE ADHERENCIA Y DE RESISTENCIA PARA MORTEROS X 4.5 KG (SIKA LATEX)</v>
          </cell>
          <cell r="D322" t="str">
            <v>GRAVAS, ARENAS, CONCRETOS Y CEMENTOS</v>
          </cell>
          <cell r="E322" t="str">
            <v>UN</v>
          </cell>
          <cell r="F322">
            <v>96900</v>
          </cell>
          <cell r="G322" t="str">
            <v>GUÍA MAESTRA 15 PAG 61 COD 23766</v>
          </cell>
          <cell r="L322">
            <v>96900</v>
          </cell>
          <cell r="M322">
            <v>0</v>
          </cell>
          <cell r="N322">
            <v>96900</v>
          </cell>
          <cell r="O322">
            <v>96900</v>
          </cell>
          <cell r="P322">
            <v>96900</v>
          </cell>
          <cell r="Q322" t="str">
            <v/>
          </cell>
          <cell r="R322" t="str">
            <v/>
          </cell>
          <cell r="S322">
            <v>96900</v>
          </cell>
        </row>
        <row r="323">
          <cell r="B323" t="str">
            <v>GAC0005</v>
          </cell>
          <cell r="C323" t="str">
            <v>ARENA DE PEÑA</v>
          </cell>
          <cell r="D323" t="str">
            <v>GRAVAS, ARENAS, CONCRETOS Y CEMENTOS</v>
          </cell>
          <cell r="E323" t="str">
            <v>M3</v>
          </cell>
          <cell r="F323">
            <v>19932</v>
          </cell>
          <cell r="G323" t="str">
            <v>CONSTRUDATA DIGITAL (ARENA DE PEÑA)</v>
          </cell>
          <cell r="L323">
            <v>19932</v>
          </cell>
          <cell r="M323">
            <v>0</v>
          </cell>
          <cell r="N323">
            <v>19932</v>
          </cell>
          <cell r="O323">
            <v>19932</v>
          </cell>
          <cell r="P323">
            <v>19932</v>
          </cell>
          <cell r="Q323" t="str">
            <v/>
          </cell>
          <cell r="R323" t="str">
            <v/>
          </cell>
          <cell r="S323">
            <v>19932</v>
          </cell>
        </row>
        <row r="324">
          <cell r="B324" t="str">
            <v>GAC0006</v>
          </cell>
          <cell r="C324" t="str">
            <v>ARENA DE PEÑA X 40 KG</v>
          </cell>
          <cell r="D324" t="str">
            <v>GRAVAS, ARENAS, CONCRETOS Y CEMENTOS</v>
          </cell>
          <cell r="E324" t="str">
            <v>BULTO</v>
          </cell>
          <cell r="F324">
            <v>8500</v>
          </cell>
          <cell r="G324" t="str">
            <v>GUÍA MAESTRA 15 PAG 54 COD 31861</v>
          </cell>
          <cell r="L324">
            <v>8500</v>
          </cell>
          <cell r="M324">
            <v>0</v>
          </cell>
          <cell r="N324">
            <v>8500</v>
          </cell>
          <cell r="O324">
            <v>8500</v>
          </cell>
          <cell r="P324">
            <v>8500</v>
          </cell>
          <cell r="Q324" t="str">
            <v/>
          </cell>
          <cell r="R324" t="str">
            <v/>
          </cell>
          <cell r="S324">
            <v>8500</v>
          </cell>
        </row>
        <row r="325">
          <cell r="B325" t="str">
            <v>GAC0007</v>
          </cell>
          <cell r="C325" t="str">
            <v>ARENA FINA DE PEÑA</v>
          </cell>
          <cell r="D325" t="str">
            <v>GRAVAS, ARENAS, CONCRETOS Y CEMENTOS</v>
          </cell>
          <cell r="E325" t="str">
            <v>M3</v>
          </cell>
          <cell r="F325">
            <v>131900</v>
          </cell>
          <cell r="G325" t="str">
            <v>GUÍA MAESTRA 15 PAG 53 COD 312930</v>
          </cell>
          <cell r="L325">
            <v>131900</v>
          </cell>
          <cell r="M325">
            <v>0</v>
          </cell>
          <cell r="N325">
            <v>131900</v>
          </cell>
          <cell r="O325">
            <v>131900</v>
          </cell>
          <cell r="P325">
            <v>131900</v>
          </cell>
          <cell r="Q325" t="str">
            <v/>
          </cell>
          <cell r="R325" t="str">
            <v/>
          </cell>
          <cell r="S325">
            <v>131900</v>
          </cell>
        </row>
        <row r="326">
          <cell r="B326" t="str">
            <v>GAC0008</v>
          </cell>
          <cell r="C326" t="str">
            <v xml:space="preserve">ARENA DE PEÑA SEMILAVADA </v>
          </cell>
          <cell r="D326" t="str">
            <v>GRAVAS, ARENAS, CONCRETOS Y CEMENTOS</v>
          </cell>
          <cell r="E326" t="str">
            <v>M3</v>
          </cell>
          <cell r="F326">
            <v>63308</v>
          </cell>
          <cell r="G326" t="str">
            <v>CONSTRUDATA 185 - PAG 98 ITEM AGREGADOS PETREOS</v>
          </cell>
          <cell r="L326">
            <v>63308</v>
          </cell>
          <cell r="M326">
            <v>0</v>
          </cell>
          <cell r="N326">
            <v>63308</v>
          </cell>
          <cell r="O326">
            <v>63308</v>
          </cell>
          <cell r="P326">
            <v>63308</v>
          </cell>
          <cell r="Q326" t="str">
            <v/>
          </cell>
          <cell r="R326" t="str">
            <v/>
          </cell>
          <cell r="S326">
            <v>63308</v>
          </cell>
        </row>
        <row r="327">
          <cell r="B327" t="str">
            <v>GAC0009</v>
          </cell>
          <cell r="C327" t="str">
            <v>ARENA DE RIO X 40 KG</v>
          </cell>
          <cell r="D327" t="str">
            <v>GRAVAS, ARENAS, CONCRETOS Y CEMENTOS</v>
          </cell>
          <cell r="E327" t="str">
            <v>BULTO</v>
          </cell>
          <cell r="F327">
            <v>13300</v>
          </cell>
          <cell r="G327" t="str">
            <v>GUÍA MAESTRA 15 PAG 54 COD 31867</v>
          </cell>
          <cell r="L327">
            <v>13300</v>
          </cell>
          <cell r="M327">
            <v>0</v>
          </cell>
          <cell r="N327">
            <v>13300</v>
          </cell>
          <cell r="O327">
            <v>13300</v>
          </cell>
          <cell r="P327">
            <v>13300</v>
          </cell>
          <cell r="Q327" t="str">
            <v/>
          </cell>
          <cell r="R327" t="str">
            <v/>
          </cell>
          <cell r="S327">
            <v>13300</v>
          </cell>
        </row>
        <row r="328">
          <cell r="B328" t="str">
            <v>GAC0010</v>
          </cell>
          <cell r="C328" t="str">
            <v>ARENA DE RÍO</v>
          </cell>
          <cell r="D328" t="str">
            <v>GRAVAS, ARENAS, CONCRETOS Y CEMENTOS</v>
          </cell>
          <cell r="E328" t="str">
            <v>M3</v>
          </cell>
          <cell r="F328">
            <v>155900</v>
          </cell>
          <cell r="G328" t="str">
            <v>GUÍA MAESTRA 15 PAG 53 COD 307073</v>
          </cell>
          <cell r="L328">
            <v>155900</v>
          </cell>
          <cell r="M328">
            <v>0</v>
          </cell>
          <cell r="N328">
            <v>155900</v>
          </cell>
          <cell r="O328">
            <v>155900</v>
          </cell>
          <cell r="P328">
            <v>155900</v>
          </cell>
          <cell r="Q328" t="str">
            <v/>
          </cell>
          <cell r="R328" t="str">
            <v/>
          </cell>
          <cell r="S328">
            <v>155900</v>
          </cell>
        </row>
        <row r="329">
          <cell r="B329" t="str">
            <v>GAC0011</v>
          </cell>
          <cell r="C329" t="str">
            <v>ARENA FINA</v>
          </cell>
          <cell r="D329" t="str">
            <v>GRAVAS, ARENAS, CONCRETOS Y CEMENTOS</v>
          </cell>
          <cell r="E329" t="str">
            <v>M3</v>
          </cell>
          <cell r="F329">
            <v>50000</v>
          </cell>
          <cell r="G329" t="str">
            <v>CONSTRUDATA DIGITAL (ARENA FINA)</v>
          </cell>
          <cell r="L329">
            <v>50000</v>
          </cell>
          <cell r="M329">
            <v>0</v>
          </cell>
          <cell r="N329">
            <v>50000</v>
          </cell>
          <cell r="O329">
            <v>50000</v>
          </cell>
          <cell r="P329">
            <v>50000</v>
          </cell>
          <cell r="Q329" t="str">
            <v/>
          </cell>
          <cell r="R329" t="str">
            <v/>
          </cell>
          <cell r="S329">
            <v>50000</v>
          </cell>
        </row>
        <row r="330">
          <cell r="B330" t="str">
            <v>GAC0012</v>
          </cell>
          <cell r="C330" t="str">
            <v>ARENA LAVADA</v>
          </cell>
          <cell r="D330" t="str">
            <v>GRAVAS, ARENAS, CONCRETOS Y CEMENTOS</v>
          </cell>
          <cell r="E330" t="str">
            <v>M3</v>
          </cell>
          <cell r="F330">
            <v>99900</v>
          </cell>
          <cell r="G330" t="str">
            <v>GUÍA MAESTRA 15 PAG 53 COD 307076</v>
          </cell>
          <cell r="L330">
            <v>99900</v>
          </cell>
          <cell r="M330">
            <v>0</v>
          </cell>
          <cell r="N330">
            <v>99900</v>
          </cell>
          <cell r="O330">
            <v>99900</v>
          </cell>
          <cell r="P330">
            <v>99900</v>
          </cell>
          <cell r="Q330" t="str">
            <v/>
          </cell>
          <cell r="R330" t="str">
            <v/>
          </cell>
          <cell r="S330">
            <v>99900</v>
          </cell>
        </row>
        <row r="331">
          <cell r="B331" t="str">
            <v>GAC0013</v>
          </cell>
          <cell r="C331" t="str">
            <v>ARENA PARA FILTRO SUAVIZADOR BULTO DE 50 KG.</v>
          </cell>
          <cell r="D331" t="str">
            <v>GRAVAS, ARENAS, CONCRETOS Y CEMENTOS</v>
          </cell>
          <cell r="E331" t="str">
            <v>UN</v>
          </cell>
          <cell r="F331">
            <v>65898.338099999994</v>
          </cell>
          <cell r="G331" t="str">
            <v xml:space="preserve">PRECIO REFERENCIA CONTRATO 7078/2017 + IPC 4.09% </v>
          </cell>
          <cell r="L331">
            <v>65898.338099999994</v>
          </cell>
          <cell r="M331">
            <v>0</v>
          </cell>
          <cell r="N331">
            <v>65898.338099999994</v>
          </cell>
          <cell r="O331">
            <v>65898.338099999994</v>
          </cell>
          <cell r="P331">
            <v>65898.338099999994</v>
          </cell>
          <cell r="Q331" t="str">
            <v/>
          </cell>
          <cell r="R331" t="str">
            <v/>
          </cell>
          <cell r="S331">
            <v>65898</v>
          </cell>
        </row>
        <row r="332">
          <cell r="B332" t="str">
            <v>GAC0014</v>
          </cell>
          <cell r="C332" t="str">
            <v>ASFALTO MD-10</v>
          </cell>
          <cell r="D332" t="str">
            <v>GRAVAS, ARENAS, CONCRETOS Y CEMENTOS</v>
          </cell>
          <cell r="E332" t="str">
            <v>M3</v>
          </cell>
          <cell r="F332">
            <v>610439</v>
          </cell>
          <cell r="G332" t="str">
            <v>CONSTRUDATA 187 - PAG 143 PAVIMENTOS ASFALTICOS</v>
          </cell>
          <cell r="L332">
            <v>610439</v>
          </cell>
          <cell r="M332">
            <v>0</v>
          </cell>
          <cell r="N332">
            <v>610439</v>
          </cell>
          <cell r="O332">
            <v>610439</v>
          </cell>
          <cell r="P332">
            <v>610439</v>
          </cell>
          <cell r="Q332" t="str">
            <v/>
          </cell>
          <cell r="R332" t="str">
            <v/>
          </cell>
          <cell r="S332">
            <v>610439</v>
          </cell>
        </row>
        <row r="333">
          <cell r="B333" t="str">
            <v>GAC0015</v>
          </cell>
          <cell r="C333" t="str">
            <v>BASE GRANULAR B-200</v>
          </cell>
          <cell r="D333" t="str">
            <v>GRAVAS, ARENAS, CONCRETOS Y CEMENTOS</v>
          </cell>
          <cell r="E333" t="str">
            <v>M3</v>
          </cell>
          <cell r="F333">
            <v>12816</v>
          </cell>
          <cell r="G333" t="str">
            <v>CONSTRUDATA 187 - PAG 96 AGREGADOS PÉTREOS</v>
          </cell>
          <cell r="L333">
            <v>12816</v>
          </cell>
          <cell r="M333">
            <v>0</v>
          </cell>
          <cell r="N333">
            <v>12816</v>
          </cell>
          <cell r="O333">
            <v>12816</v>
          </cell>
          <cell r="P333">
            <v>12816</v>
          </cell>
          <cell r="Q333" t="str">
            <v/>
          </cell>
          <cell r="R333" t="str">
            <v/>
          </cell>
          <cell r="S333">
            <v>12816</v>
          </cell>
        </row>
        <row r="334">
          <cell r="B334" t="str">
            <v>GAC0016</v>
          </cell>
          <cell r="C334" t="str">
            <v>BASE GRANULAR B-600</v>
          </cell>
          <cell r="D334" t="str">
            <v>GRAVAS, ARENAS, CONCRETOS Y CEMENTOS</v>
          </cell>
          <cell r="E334" t="str">
            <v>M3</v>
          </cell>
          <cell r="F334">
            <v>33320</v>
          </cell>
          <cell r="G334" t="str">
            <v>CONSTRUDATA 187 - PAG 96 AGREGADOS PÉTREOS</v>
          </cell>
          <cell r="L334">
            <v>33320</v>
          </cell>
          <cell r="M334">
            <v>0</v>
          </cell>
          <cell r="N334">
            <v>33320</v>
          </cell>
          <cell r="O334">
            <v>33320</v>
          </cell>
          <cell r="P334">
            <v>33320</v>
          </cell>
          <cell r="Q334" t="str">
            <v/>
          </cell>
          <cell r="R334" t="str">
            <v/>
          </cell>
          <cell r="S334">
            <v>33320</v>
          </cell>
        </row>
        <row r="335">
          <cell r="B335" t="str">
            <v>GAC0017</v>
          </cell>
          <cell r="C335" t="str">
            <v>CAOLÍN  25 KG</v>
          </cell>
          <cell r="D335" t="str">
            <v>GRAVAS, ARENAS, CONCRETOS Y CEMENTOS</v>
          </cell>
          <cell r="E335" t="str">
            <v>BULTO</v>
          </cell>
          <cell r="F335">
            <v>13131</v>
          </cell>
          <cell r="G335" t="str">
            <v>CONSTRUDATA 185 - PAG 148 PINTURAS ESMALTES Y VINILOS</v>
          </cell>
          <cell r="L335">
            <v>13131</v>
          </cell>
          <cell r="M335">
            <v>0</v>
          </cell>
          <cell r="N335">
            <v>13131</v>
          </cell>
          <cell r="O335">
            <v>13131</v>
          </cell>
          <cell r="P335">
            <v>13131</v>
          </cell>
          <cell r="Q335" t="str">
            <v/>
          </cell>
          <cell r="R335" t="str">
            <v/>
          </cell>
          <cell r="S335">
            <v>13131</v>
          </cell>
        </row>
        <row r="336">
          <cell r="B336" t="str">
            <v>GAC0018</v>
          </cell>
          <cell r="C336" t="str">
            <v>CEMENTO BLANCO TIPO 1 PRESENTACIÓN X 20 KG</v>
          </cell>
          <cell r="D336" t="str">
            <v>GRAVAS, ARENAS, CONCRETOS Y CEMENTOS</v>
          </cell>
          <cell r="E336" t="str">
            <v>UN</v>
          </cell>
          <cell r="F336">
            <v>21900</v>
          </cell>
          <cell r="G336" t="str">
            <v>GUÍA MAESTRA 15 PAG 60 COD 13220</v>
          </cell>
          <cell r="L336">
            <v>21900</v>
          </cell>
          <cell r="M336">
            <v>0</v>
          </cell>
          <cell r="N336">
            <v>21900</v>
          </cell>
          <cell r="O336">
            <v>21900</v>
          </cell>
          <cell r="P336">
            <v>21900</v>
          </cell>
          <cell r="Q336" t="str">
            <v/>
          </cell>
          <cell r="R336" t="str">
            <v/>
          </cell>
          <cell r="S336">
            <v>21900</v>
          </cell>
        </row>
        <row r="337">
          <cell r="B337" t="str">
            <v>GAC0019</v>
          </cell>
          <cell r="C337" t="str">
            <v>CEMENTO BLANCO TIPO 1 PRESENTACIÓN X 40 KG.</v>
          </cell>
          <cell r="D337" t="str">
            <v>GRAVAS, ARENAS, CONCRETOS Y CEMENTOS</v>
          </cell>
          <cell r="E337" t="str">
            <v>UN</v>
          </cell>
          <cell r="F337">
            <v>39900</v>
          </cell>
          <cell r="G337" t="str">
            <v>GUÍA MAESTRA 15 PAG 60 COD 38220</v>
          </cell>
          <cell r="L337">
            <v>39900</v>
          </cell>
          <cell r="M337">
            <v>0</v>
          </cell>
          <cell r="N337">
            <v>39900</v>
          </cell>
          <cell r="O337">
            <v>39900</v>
          </cell>
          <cell r="P337">
            <v>39900</v>
          </cell>
          <cell r="Q337" t="str">
            <v/>
          </cell>
          <cell r="R337" t="str">
            <v/>
          </cell>
          <cell r="S337">
            <v>39900</v>
          </cell>
        </row>
        <row r="338">
          <cell r="B338" t="str">
            <v>GAC0020</v>
          </cell>
          <cell r="C338" t="str">
            <v>CEMENTO GRIS TIPO 1 SUPERRESISTENTE PRESENTACIÓN X 50 KG.</v>
          </cell>
          <cell r="D338" t="str">
            <v>GRAVAS, ARENAS, CONCRETOS Y CEMENTOS</v>
          </cell>
          <cell r="E338" t="str">
            <v>BULTO</v>
          </cell>
          <cell r="F338">
            <v>22300</v>
          </cell>
          <cell r="G338" t="str">
            <v>EASY</v>
          </cell>
          <cell r="H338">
            <v>22500</v>
          </cell>
          <cell r="I338" t="str">
            <v>HOMECENTER</v>
          </cell>
          <cell r="J338">
            <v>22000</v>
          </cell>
          <cell r="K338" t="str">
            <v>FERREDISTRIBUIDORA ALAMEDA S.A.S</v>
          </cell>
          <cell r="L338">
            <v>22266.666666666668</v>
          </cell>
          <cell r="M338">
            <v>251.66114784235833</v>
          </cell>
          <cell r="N338">
            <v>22518.327814509026</v>
          </cell>
          <cell r="O338">
            <v>22015.00551882431</v>
          </cell>
          <cell r="P338">
            <v>22300</v>
          </cell>
          <cell r="Q338">
            <v>22500</v>
          </cell>
          <cell r="R338" t="str">
            <v/>
          </cell>
          <cell r="S338">
            <v>22400</v>
          </cell>
        </row>
        <row r="339">
          <cell r="B339" t="str">
            <v>GAC0021</v>
          </cell>
          <cell r="C339" t="str">
            <v>CEMENTO GRIS TIPO1</v>
          </cell>
          <cell r="D339" t="str">
            <v>GRAVAS, ARENAS, CONCRETOS Y CEMENTOS</v>
          </cell>
          <cell r="E339" t="str">
            <v>KG</v>
          </cell>
          <cell r="F339">
            <v>550</v>
          </cell>
          <cell r="G339" t="str">
            <v>CONSTRUDATA 187 - PAG 112 CONCRETOS CEMENTOS Y MORTEROS</v>
          </cell>
          <cell r="L339">
            <v>550</v>
          </cell>
          <cell r="M339">
            <v>0</v>
          </cell>
          <cell r="N339">
            <v>550</v>
          </cell>
          <cell r="O339">
            <v>550</v>
          </cell>
          <cell r="P339">
            <v>550</v>
          </cell>
          <cell r="Q339" t="str">
            <v/>
          </cell>
          <cell r="R339" t="str">
            <v/>
          </cell>
          <cell r="S339">
            <v>550</v>
          </cell>
        </row>
        <row r="340">
          <cell r="B340" t="str">
            <v>GAC0022</v>
          </cell>
          <cell r="C340" t="str">
            <v>CEMENTO HIDRÁULICO DE FRAGUADO RÁPIDO PARA SELLAR FILTRACIONES DE AGUA EN CONCRETO Y MAMPOSTERÍA X 5 KG (TOXEMENT POLVO)</v>
          </cell>
          <cell r="D340" t="str">
            <v>GRAVAS, ARENAS, CONCRETOS Y CEMENTOS</v>
          </cell>
          <cell r="E340" t="str">
            <v>UN</v>
          </cell>
          <cell r="F340">
            <v>34900</v>
          </cell>
          <cell r="G340" t="str">
            <v>GUÍA MAESTRA 15 PAG 61 COD 23200</v>
          </cell>
          <cell r="L340">
            <v>34900</v>
          </cell>
          <cell r="M340">
            <v>0</v>
          </cell>
          <cell r="N340">
            <v>34900</v>
          </cell>
          <cell r="O340">
            <v>34900</v>
          </cell>
          <cell r="P340">
            <v>34900</v>
          </cell>
          <cell r="Q340" t="str">
            <v/>
          </cell>
          <cell r="R340" t="str">
            <v/>
          </cell>
          <cell r="S340">
            <v>34900</v>
          </cell>
        </row>
        <row r="341">
          <cell r="B341" t="str">
            <v>GAC0023</v>
          </cell>
          <cell r="C341" t="str">
            <v>CEMENTO MARINO DENSO BITUMINOSO SUPERFICIES VERTICALES</v>
          </cell>
          <cell r="D341" t="str">
            <v>GRAVAS, ARENAS, CONCRETOS Y CEMENTOS</v>
          </cell>
          <cell r="E341" t="str">
            <v>KG</v>
          </cell>
          <cell r="F341">
            <v>13422</v>
          </cell>
          <cell r="G341" t="str">
            <v>CONSTRUDATA DIGITAL (CEMENTO MARINO DENSO BITUMINOSO SUPERFICIES VERTICALES)</v>
          </cell>
          <cell r="L341">
            <v>13422</v>
          </cell>
          <cell r="M341">
            <v>0</v>
          </cell>
          <cell r="N341">
            <v>13422</v>
          </cell>
          <cell r="O341">
            <v>13422</v>
          </cell>
          <cell r="P341">
            <v>13422</v>
          </cell>
          <cell r="Q341" t="str">
            <v/>
          </cell>
          <cell r="R341" t="str">
            <v/>
          </cell>
          <cell r="S341">
            <v>13422</v>
          </cell>
        </row>
        <row r="342">
          <cell r="B342" t="str">
            <v>GAC0024</v>
          </cell>
          <cell r="C342" t="str">
            <v>CONCRETO CORRIENTE GRAVA COMUN 1500 PSI</v>
          </cell>
          <cell r="D342" t="str">
            <v>GRAVAS, ARENAS, CONCRETOS Y CEMENTOS</v>
          </cell>
          <cell r="E342" t="str">
            <v>M3</v>
          </cell>
          <cell r="F342">
            <v>286800</v>
          </cell>
          <cell r="G342" t="str">
            <v>CONSTRUDATA 187 - PAG 112 CONCRETOS CEMENTOS Y MORTEROS</v>
          </cell>
          <cell r="L342">
            <v>286800</v>
          </cell>
          <cell r="M342">
            <v>0</v>
          </cell>
          <cell r="N342">
            <v>286800</v>
          </cell>
          <cell r="O342">
            <v>286800</v>
          </cell>
          <cell r="P342">
            <v>286800</v>
          </cell>
          <cell r="Q342" t="str">
            <v/>
          </cell>
          <cell r="R342" t="str">
            <v/>
          </cell>
          <cell r="S342">
            <v>286800</v>
          </cell>
        </row>
        <row r="343">
          <cell r="B343" t="str">
            <v>GAC0025</v>
          </cell>
          <cell r="C343" t="str">
            <v>CONCRETO CORRIENTE GRAVA COMÚN 2000 PSI</v>
          </cell>
          <cell r="D343" t="str">
            <v>GRAVAS, ARENAS, CONCRETOS Y CEMENTOS</v>
          </cell>
          <cell r="E343" t="str">
            <v>M3</v>
          </cell>
          <cell r="F343">
            <v>304640</v>
          </cell>
          <cell r="G343" t="str">
            <v>CONSTRUDATA 187 - PAG 112 CONCRETOS CEMENTOS Y MORTEROS</v>
          </cell>
          <cell r="L343">
            <v>304640</v>
          </cell>
          <cell r="M343">
            <v>0</v>
          </cell>
          <cell r="N343">
            <v>304640</v>
          </cell>
          <cell r="O343">
            <v>304640</v>
          </cell>
          <cell r="P343">
            <v>304640</v>
          </cell>
          <cell r="Q343" t="str">
            <v/>
          </cell>
          <cell r="R343" t="str">
            <v/>
          </cell>
          <cell r="S343">
            <v>304640</v>
          </cell>
        </row>
        <row r="344">
          <cell r="B344" t="str">
            <v>GAC0026</v>
          </cell>
          <cell r="C344" t="str">
            <v>CONCRETO CORRIENTE GRAVA COMÚN 2500 PSI</v>
          </cell>
          <cell r="D344" t="str">
            <v>GRAVAS, ARENAS, CONCRETOS Y CEMENTOS</v>
          </cell>
          <cell r="E344" t="str">
            <v>M3</v>
          </cell>
          <cell r="F344">
            <v>322966</v>
          </cell>
          <cell r="G344" t="str">
            <v>CONSTRUDATA 187 - PAG 112 CONCRETOS CEMENTOS Y MORTEROS</v>
          </cell>
          <cell r="L344">
            <v>322966</v>
          </cell>
          <cell r="M344">
            <v>0</v>
          </cell>
          <cell r="N344">
            <v>322966</v>
          </cell>
          <cell r="O344">
            <v>322966</v>
          </cell>
          <cell r="P344">
            <v>322966</v>
          </cell>
          <cell r="Q344" t="str">
            <v/>
          </cell>
          <cell r="R344" t="str">
            <v/>
          </cell>
          <cell r="S344">
            <v>322966</v>
          </cell>
        </row>
        <row r="345">
          <cell r="B345" t="str">
            <v>GAC0027</v>
          </cell>
          <cell r="C345" t="str">
            <v>CONCRETO CORRIENTE GRAVA COMÚN 3000 PSI</v>
          </cell>
          <cell r="D345" t="str">
            <v>GRAVAS, ARENAS, CONCRETOS Y CEMENTOS</v>
          </cell>
          <cell r="E345" t="str">
            <v>M3</v>
          </cell>
          <cell r="F345">
            <v>337365</v>
          </cell>
          <cell r="G345" t="str">
            <v>CONSTRUDATA 187 - PAG 112 CONCRETOS CEMENTOS Y MORTEROS</v>
          </cell>
          <cell r="L345">
            <v>337365</v>
          </cell>
          <cell r="M345">
            <v>0</v>
          </cell>
          <cell r="N345">
            <v>337365</v>
          </cell>
          <cell r="O345">
            <v>337365</v>
          </cell>
          <cell r="P345">
            <v>337365</v>
          </cell>
          <cell r="Q345" t="str">
            <v/>
          </cell>
          <cell r="R345" t="str">
            <v/>
          </cell>
          <cell r="S345">
            <v>337365</v>
          </cell>
        </row>
        <row r="346">
          <cell r="B346" t="str">
            <v>GAC0028</v>
          </cell>
          <cell r="C346" t="str">
            <v xml:space="preserve">CONCRETO CORRIENTE GRAVA FINA 2500 PSI </v>
          </cell>
          <cell r="D346" t="str">
            <v>GRAVAS, ARENAS, CONCRETOS Y CEMENTOS</v>
          </cell>
          <cell r="E346" t="str">
            <v>M3</v>
          </cell>
          <cell r="F346">
            <v>334866</v>
          </cell>
          <cell r="G346" t="str">
            <v>CONSTRUDATA 187 - PAG 112 CONCRETOS CEMENTOS Y MORTEROS</v>
          </cell>
          <cell r="L346">
            <v>334866</v>
          </cell>
          <cell r="M346">
            <v>0</v>
          </cell>
          <cell r="N346">
            <v>334866</v>
          </cell>
          <cell r="O346">
            <v>334866</v>
          </cell>
          <cell r="P346">
            <v>334866</v>
          </cell>
          <cell r="Q346" t="str">
            <v/>
          </cell>
          <cell r="R346" t="str">
            <v/>
          </cell>
          <cell r="S346">
            <v>334866</v>
          </cell>
        </row>
        <row r="347">
          <cell r="B347" t="str">
            <v>GAC0029</v>
          </cell>
          <cell r="C347" t="str">
            <v>CONCRETO TREMIE 3000 TORNILLO GRAVA FINA AUTOCOMPACTANTE</v>
          </cell>
          <cell r="D347" t="str">
            <v>GRAVAS, ARENAS, CONCRETOS Y CEMENTOS</v>
          </cell>
          <cell r="E347" t="str">
            <v>M3</v>
          </cell>
          <cell r="F347">
            <v>432446</v>
          </cell>
          <cell r="G347" t="str">
            <v>Argos SA</v>
          </cell>
          <cell r="H347">
            <v>507773</v>
          </cell>
          <cell r="I347" t="str">
            <v>Cemex Colombia</v>
          </cell>
          <cell r="J347">
            <v>388099</v>
          </cell>
          <cell r="K347" t="str">
            <v>MYA</v>
          </cell>
          <cell r="L347">
            <v>442772.66666666669</v>
          </cell>
          <cell r="M347">
            <v>60501.624790854279</v>
          </cell>
          <cell r="N347">
            <v>503274.29145752097</v>
          </cell>
          <cell r="O347">
            <v>382271.0418758124</v>
          </cell>
          <cell r="P347">
            <v>432446</v>
          </cell>
          <cell r="Q347" t="str">
            <v/>
          </cell>
          <cell r="R347">
            <v>388099</v>
          </cell>
          <cell r="S347">
            <v>410273</v>
          </cell>
        </row>
        <row r="348">
          <cell r="B348" t="str">
            <v>GAC0030</v>
          </cell>
          <cell r="C348" t="str">
            <v>EMULSIÓN ASFÁLTICA X 18 KILOS</v>
          </cell>
          <cell r="D348" t="str">
            <v>GRAVAS, ARENAS, CONCRETOS Y CEMENTOS</v>
          </cell>
          <cell r="E348" t="str">
            <v>UN</v>
          </cell>
          <cell r="F348">
            <v>63900</v>
          </cell>
          <cell r="G348" t="str">
            <v>GUÍA MAESTRA 15 PAG 110 COD 309970</v>
          </cell>
          <cell r="L348">
            <v>63900</v>
          </cell>
          <cell r="M348">
            <v>0</v>
          </cell>
          <cell r="N348">
            <v>63900</v>
          </cell>
          <cell r="O348">
            <v>63900</v>
          </cell>
          <cell r="P348">
            <v>63900</v>
          </cell>
          <cell r="Q348" t="str">
            <v/>
          </cell>
          <cell r="R348" t="str">
            <v/>
          </cell>
          <cell r="S348">
            <v>63900</v>
          </cell>
        </row>
        <row r="349">
          <cell r="B349" t="str">
            <v>GAC0031</v>
          </cell>
          <cell r="C349" t="str">
            <v>EMULSIÓN ASFÁLTICA X 3,5 KILOS</v>
          </cell>
          <cell r="D349" t="str">
            <v>GRAVAS, ARENAS, CONCRETOS Y CEMENTOS</v>
          </cell>
          <cell r="E349" t="str">
            <v>UN</v>
          </cell>
          <cell r="F349">
            <v>17900</v>
          </cell>
          <cell r="G349" t="str">
            <v>GUÍA MAESTRA 15 PAG 112 COD 283911</v>
          </cell>
          <cell r="L349">
            <v>17900</v>
          </cell>
          <cell r="M349">
            <v>0</v>
          </cell>
          <cell r="N349">
            <v>17900</v>
          </cell>
          <cell r="O349">
            <v>17900</v>
          </cell>
          <cell r="P349">
            <v>17900</v>
          </cell>
          <cell r="Q349" t="str">
            <v/>
          </cell>
          <cell r="R349" t="str">
            <v/>
          </cell>
          <cell r="S349">
            <v>17900</v>
          </cell>
        </row>
        <row r="350">
          <cell r="B350" t="str">
            <v>GAC0032</v>
          </cell>
          <cell r="C350" t="str">
            <v>EPÓXICO DE DOS COMPONENTES X GALÓN, PUENTE DE ADHERENCIA DE CONCRETO</v>
          </cell>
          <cell r="D350" t="str">
            <v>GRAVAS, ARENAS, CONCRETOS Y CEMENTOS</v>
          </cell>
          <cell r="E350" t="str">
            <v>UN</v>
          </cell>
          <cell r="F350">
            <v>229000</v>
          </cell>
          <cell r="G350" t="str">
            <v>GUÍA MAESTRA 15 PAG 536 COD 115959</v>
          </cell>
          <cell r="L350">
            <v>229000</v>
          </cell>
          <cell r="M350">
            <v>0</v>
          </cell>
          <cell r="N350">
            <v>229000</v>
          </cell>
          <cell r="O350">
            <v>229000</v>
          </cell>
          <cell r="P350">
            <v>229000</v>
          </cell>
          <cell r="Q350" t="str">
            <v/>
          </cell>
          <cell r="R350" t="str">
            <v/>
          </cell>
          <cell r="S350">
            <v>229000</v>
          </cell>
        </row>
        <row r="351">
          <cell r="B351" t="str">
            <v>GAC0033</v>
          </cell>
          <cell r="C351" t="str">
            <v>FRESCO A ENDURECIDO X 3 KG (SIKADUR-32 PRIMER)</v>
          </cell>
          <cell r="D351" t="str">
            <v>GRAVAS, ARENAS, CONCRETOS Y CEMENTOS</v>
          </cell>
          <cell r="E351" t="str">
            <v>UN</v>
          </cell>
          <cell r="F351">
            <v>206900</v>
          </cell>
          <cell r="G351" t="str">
            <v>GUÍA MAESTRA 15 PAG 67 COD 91809</v>
          </cell>
          <cell r="L351">
            <v>206900</v>
          </cell>
          <cell r="M351">
            <v>0</v>
          </cell>
          <cell r="N351">
            <v>206900</v>
          </cell>
          <cell r="O351">
            <v>206900</v>
          </cell>
          <cell r="P351">
            <v>206900</v>
          </cell>
          <cell r="Q351" t="str">
            <v/>
          </cell>
          <cell r="R351" t="str">
            <v/>
          </cell>
          <cell r="S351">
            <v>206900</v>
          </cell>
        </row>
        <row r="352">
          <cell r="B352" t="str">
            <v>GAC0034</v>
          </cell>
          <cell r="C352" t="str">
            <v>GRANITO BLANCO # 2 X 35 KILOS</v>
          </cell>
          <cell r="D352" t="str">
            <v>GRAVAS, ARENAS, CONCRETOS Y CEMENTOS</v>
          </cell>
          <cell r="E352" t="str">
            <v>UN</v>
          </cell>
          <cell r="F352">
            <v>18990</v>
          </cell>
          <cell r="G352" t="str">
            <v>EASY</v>
          </cell>
          <cell r="H352">
            <v>43900</v>
          </cell>
          <cell r="I352" t="str">
            <v>HOMECENTER</v>
          </cell>
          <cell r="J352">
            <v>18000</v>
          </cell>
          <cell r="K352" t="str">
            <v>FERREDISTRIBUIDORA ALAMEDA S.A.S</v>
          </cell>
          <cell r="L352">
            <v>26963.333333333332</v>
          </cell>
          <cell r="M352">
            <v>14675.933814695856</v>
          </cell>
          <cell r="N352">
            <v>41639.26714802919</v>
          </cell>
          <cell r="O352">
            <v>12287.399518637476</v>
          </cell>
          <cell r="P352">
            <v>18990</v>
          </cell>
          <cell r="Q352" t="str">
            <v/>
          </cell>
          <cell r="R352">
            <v>18000</v>
          </cell>
          <cell r="S352">
            <v>18495</v>
          </cell>
        </row>
        <row r="353">
          <cell r="B353" t="str">
            <v>GAC0035</v>
          </cell>
          <cell r="C353" t="str">
            <v>GRANITO GRIS (20MM)  X 35 KG</v>
          </cell>
          <cell r="D353" t="str">
            <v>GRAVAS, ARENAS, CONCRETOS Y CEMENTOS</v>
          </cell>
          <cell r="E353" t="str">
            <v>UN</v>
          </cell>
          <cell r="F353">
            <v>34776</v>
          </cell>
          <cell r="G353" t="str">
            <v>CONSTRUDATA 187 - PAG 96 AGREGADOS PÉTREOS</v>
          </cell>
          <cell r="L353">
            <v>34776</v>
          </cell>
          <cell r="M353">
            <v>0</v>
          </cell>
          <cell r="N353">
            <v>34776</v>
          </cell>
          <cell r="O353">
            <v>34776</v>
          </cell>
          <cell r="P353">
            <v>34776</v>
          </cell>
          <cell r="Q353" t="str">
            <v/>
          </cell>
          <cell r="R353" t="str">
            <v/>
          </cell>
          <cell r="S353">
            <v>34776</v>
          </cell>
        </row>
        <row r="354">
          <cell r="B354" t="str">
            <v>GAC0036</v>
          </cell>
          <cell r="C354" t="str">
            <v>GRAVA 1"</v>
          </cell>
          <cell r="D354" t="str">
            <v>GRAVAS, ARENAS, CONCRETOS Y CEMENTOS</v>
          </cell>
          <cell r="E354" t="str">
            <v>M3</v>
          </cell>
          <cell r="F354">
            <v>47600</v>
          </cell>
          <cell r="G354" t="str">
            <v>CONSTRUDATA DIGITAL (GRAVA 1)</v>
          </cell>
          <cell r="L354">
            <v>47600</v>
          </cell>
          <cell r="M354">
            <v>0</v>
          </cell>
          <cell r="N354">
            <v>47600</v>
          </cell>
          <cell r="O354">
            <v>47600</v>
          </cell>
          <cell r="P354">
            <v>47600</v>
          </cell>
          <cell r="Q354" t="str">
            <v/>
          </cell>
          <cell r="R354" t="str">
            <v/>
          </cell>
          <cell r="S354">
            <v>47600</v>
          </cell>
        </row>
        <row r="355">
          <cell r="B355" t="str">
            <v>GAC0037</v>
          </cell>
          <cell r="C355" t="str">
            <v>GRAVA N°7 - 1/2"</v>
          </cell>
          <cell r="D355" t="str">
            <v>GRAVAS, ARENAS, CONCRETOS Y CEMENTOS</v>
          </cell>
          <cell r="E355" t="str">
            <v>M3</v>
          </cell>
          <cell r="F355">
            <v>64617</v>
          </cell>
          <cell r="G355" t="str">
            <v>CONSTRUDATA DIGITAL (GRAVA N°7 - 1/2)</v>
          </cell>
          <cell r="L355">
            <v>64617</v>
          </cell>
          <cell r="M355">
            <v>0</v>
          </cell>
          <cell r="N355">
            <v>64617</v>
          </cell>
          <cell r="O355">
            <v>64617</v>
          </cell>
          <cell r="P355">
            <v>64617</v>
          </cell>
          <cell r="Q355" t="str">
            <v/>
          </cell>
          <cell r="R355" t="str">
            <v/>
          </cell>
          <cell r="S355">
            <v>64617</v>
          </cell>
        </row>
        <row r="356">
          <cell r="B356" t="str">
            <v>GAC0038</v>
          </cell>
          <cell r="C356" t="str">
            <v>GRAVA N°67 - 3/4"</v>
          </cell>
          <cell r="D356" t="str">
            <v>GRAVAS, ARENAS, CONCRETOS Y CEMENTOS</v>
          </cell>
          <cell r="E356" t="str">
            <v>M3</v>
          </cell>
          <cell r="F356">
            <v>64617</v>
          </cell>
          <cell r="G356" t="str">
            <v>CONSTRUDATA DIGITAL (GRAVA N°67 - 3/4)</v>
          </cell>
          <cell r="L356">
            <v>64617</v>
          </cell>
          <cell r="M356">
            <v>0</v>
          </cell>
          <cell r="N356">
            <v>64617</v>
          </cell>
          <cell r="O356">
            <v>64617</v>
          </cell>
          <cell r="P356">
            <v>64617</v>
          </cell>
          <cell r="Q356" t="str">
            <v/>
          </cell>
          <cell r="R356" t="str">
            <v/>
          </cell>
          <cell r="S356">
            <v>64617</v>
          </cell>
        </row>
        <row r="357">
          <cell r="B357" t="str">
            <v>GAC0039</v>
          </cell>
          <cell r="C357" t="str">
            <v>GRAVA No 7 - 1/2"</v>
          </cell>
          <cell r="D357" t="str">
            <v>GRAVAS, ARENAS, CONCRETOS Y CEMENTOS</v>
          </cell>
          <cell r="E357" t="str">
            <v>M3</v>
          </cell>
          <cell r="F357">
            <v>64617</v>
          </cell>
          <cell r="G357" t="str">
            <v>CONSTRUDATA 187 - PAG 96 AGREGADOS PÉTREOS</v>
          </cell>
          <cell r="L357">
            <v>64617</v>
          </cell>
          <cell r="M357">
            <v>0</v>
          </cell>
          <cell r="N357">
            <v>64617</v>
          </cell>
          <cell r="O357">
            <v>64617</v>
          </cell>
          <cell r="P357">
            <v>64617</v>
          </cell>
          <cell r="Q357" t="str">
            <v/>
          </cell>
          <cell r="R357" t="str">
            <v/>
          </cell>
          <cell r="S357">
            <v>64617</v>
          </cell>
        </row>
        <row r="358">
          <cell r="B358" t="str">
            <v>GAC0040</v>
          </cell>
          <cell r="C358" t="str">
            <v xml:space="preserve">GRAVILLA DE RÍO </v>
          </cell>
          <cell r="D358" t="str">
            <v>GRAVAS, ARENAS, CONCRETOS Y CEMENTOS</v>
          </cell>
          <cell r="E358" t="str">
            <v>M3</v>
          </cell>
          <cell r="F358">
            <v>107100</v>
          </cell>
          <cell r="G358" t="str">
            <v>CONSTRUDATA DIGITAL (GRAVILLA DE RÍO)</v>
          </cell>
          <cell r="L358">
            <v>107100</v>
          </cell>
          <cell r="M358">
            <v>0</v>
          </cell>
          <cell r="N358">
            <v>107100</v>
          </cell>
          <cell r="O358">
            <v>107100</v>
          </cell>
          <cell r="P358">
            <v>107100</v>
          </cell>
          <cell r="Q358" t="str">
            <v/>
          </cell>
          <cell r="R358" t="str">
            <v/>
          </cell>
          <cell r="S358">
            <v>107100</v>
          </cell>
        </row>
        <row r="359">
          <cell r="B359" t="str">
            <v>GAC0041</v>
          </cell>
          <cell r="C359" t="str">
            <v>GRAVILLA X 40 KG</v>
          </cell>
          <cell r="D359" t="str">
            <v>GRAVAS, ARENAS, CONCRETOS Y CEMENTOS</v>
          </cell>
          <cell r="E359" t="str">
            <v>BULTO</v>
          </cell>
          <cell r="F359">
            <v>14900</v>
          </cell>
          <cell r="G359" t="str">
            <v>GUÍA MAESTRA 15 PAG 54 COD 31872</v>
          </cell>
          <cell r="L359">
            <v>14900</v>
          </cell>
          <cell r="M359">
            <v>0</v>
          </cell>
          <cell r="N359">
            <v>14900</v>
          </cell>
          <cell r="O359">
            <v>14900</v>
          </cell>
          <cell r="P359">
            <v>14900</v>
          </cell>
          <cell r="Q359" t="str">
            <v/>
          </cell>
          <cell r="R359" t="str">
            <v/>
          </cell>
          <cell r="S359">
            <v>14900</v>
          </cell>
        </row>
        <row r="360">
          <cell r="B360" t="str">
            <v>GAC0042</v>
          </cell>
          <cell r="C360" t="str">
            <v xml:space="preserve">IMPERMEABILIZANTE ASFÁLTICO PARA CUBIERTAS Y TERRAZAS DE ALTA DURABILIDAD X 3.5 KG </v>
          </cell>
          <cell r="D360" t="str">
            <v>GRAVAS, ARENAS, CONCRETOS Y CEMENTOS</v>
          </cell>
          <cell r="E360" t="str">
            <v>UN</v>
          </cell>
          <cell r="F360">
            <v>310900</v>
          </cell>
          <cell r="G360" t="str">
            <v>GUÍA MAESTRA 14 PAG 108 COD 295412</v>
          </cell>
          <cell r="L360">
            <v>310900</v>
          </cell>
          <cell r="M360">
            <v>0</v>
          </cell>
          <cell r="N360">
            <v>310900</v>
          </cell>
          <cell r="O360">
            <v>310900</v>
          </cell>
          <cell r="P360">
            <v>310900</v>
          </cell>
          <cell r="Q360" t="str">
            <v/>
          </cell>
          <cell r="R360" t="str">
            <v/>
          </cell>
          <cell r="S360">
            <v>310900</v>
          </cell>
        </row>
        <row r="361">
          <cell r="B361" t="str">
            <v>GAC0043</v>
          </cell>
          <cell r="C361" t="str">
            <v>IMPERMEABILIZANTE CON TECNOLOGÍA DFX Y FIBRAS PARA IMPERMEABILIZAR PARA CUBIERTAS Y TERRAZAS X 20 KG (SIKAFILL POWER 15)</v>
          </cell>
          <cell r="D361" t="str">
            <v>GRAVAS, ARENAS, CONCRETOS Y CEMENTOS</v>
          </cell>
          <cell r="E361" t="str">
            <v>UN</v>
          </cell>
          <cell r="F361">
            <v>349900</v>
          </cell>
          <cell r="G361" t="str">
            <v>GUÍA MAESTRA 15 PAG 108 COD 295413</v>
          </cell>
          <cell r="L361">
            <v>349900</v>
          </cell>
          <cell r="M361">
            <v>0</v>
          </cell>
          <cell r="N361">
            <v>349900</v>
          </cell>
          <cell r="O361">
            <v>349900</v>
          </cell>
          <cell r="P361">
            <v>349900</v>
          </cell>
          <cell r="Q361" t="str">
            <v/>
          </cell>
          <cell r="R361" t="str">
            <v/>
          </cell>
          <cell r="S361">
            <v>349900</v>
          </cell>
        </row>
        <row r="362">
          <cell r="B362" t="str">
            <v>GAC0044</v>
          </cell>
          <cell r="C362" t="str">
            <v>IMPERMEABILIZANTE INTEGRAL PARA MORTEROS X 1 KG</v>
          </cell>
          <cell r="D362" t="str">
            <v>GRAVAS, ARENAS, CONCRETOS Y CEMENTOS</v>
          </cell>
          <cell r="E362" t="str">
            <v>UN</v>
          </cell>
          <cell r="F362">
            <v>4445</v>
          </cell>
          <cell r="G362" t="str">
            <v>GUÍA MAESTRA 15 PAG 60 COD 66876</v>
          </cell>
          <cell r="L362">
            <v>4445</v>
          </cell>
          <cell r="M362">
            <v>0</v>
          </cell>
          <cell r="N362">
            <v>4445</v>
          </cell>
          <cell r="O362">
            <v>4445</v>
          </cell>
          <cell r="P362">
            <v>4445</v>
          </cell>
          <cell r="Q362" t="str">
            <v/>
          </cell>
          <cell r="R362" t="str">
            <v/>
          </cell>
          <cell r="S362">
            <v>4445</v>
          </cell>
        </row>
        <row r="363">
          <cell r="B363" t="str">
            <v>GAC0045</v>
          </cell>
          <cell r="C363" t="str">
            <v>IMPERMEABILIZANTE INTEGRAL PARA MORTEROS X 2 KG</v>
          </cell>
          <cell r="D363" t="str">
            <v>GRAVAS, ARENAS, CONCRETOS Y CEMENTOS</v>
          </cell>
          <cell r="E363" t="str">
            <v>UN</v>
          </cell>
          <cell r="F363">
            <v>23900</v>
          </cell>
          <cell r="G363" t="str">
            <v>GUÍA MAESTRA 15 PAG 60 COD 422</v>
          </cell>
          <cell r="L363">
            <v>23900</v>
          </cell>
          <cell r="M363">
            <v>0</v>
          </cell>
          <cell r="N363">
            <v>23900</v>
          </cell>
          <cell r="O363">
            <v>23900</v>
          </cell>
          <cell r="P363">
            <v>23900</v>
          </cell>
          <cell r="Q363" t="str">
            <v/>
          </cell>
          <cell r="R363" t="str">
            <v/>
          </cell>
          <cell r="S363">
            <v>23900</v>
          </cell>
        </row>
        <row r="364">
          <cell r="B364" t="str">
            <v>GAC0046</v>
          </cell>
          <cell r="C364" t="str">
            <v>IMPERMEABILIZANTE INTEGRAL PARA MORTEROS X 20 KG</v>
          </cell>
          <cell r="D364" t="str">
            <v>GRAVAS, ARENAS, CONCRETOS Y CEMENTOS</v>
          </cell>
          <cell r="E364" t="str">
            <v>UN</v>
          </cell>
          <cell r="F364">
            <v>164800</v>
          </cell>
          <cell r="G364" t="str">
            <v>GUÍA MAESTRA 15 PAG 60 COD 424</v>
          </cell>
          <cell r="L364">
            <v>164800</v>
          </cell>
          <cell r="M364">
            <v>0</v>
          </cell>
          <cell r="N364">
            <v>164800</v>
          </cell>
          <cell r="O364">
            <v>164800</v>
          </cell>
          <cell r="P364">
            <v>164800</v>
          </cell>
          <cell r="Q364" t="str">
            <v/>
          </cell>
          <cell r="R364" t="str">
            <v/>
          </cell>
          <cell r="S364">
            <v>164800</v>
          </cell>
        </row>
        <row r="365">
          <cell r="B365" t="str">
            <v>GAC0047</v>
          </cell>
          <cell r="C365" t="str">
            <v>IMPERMEABILIZANTE INTEGRAL PARA MORTEROS X 4 KG</v>
          </cell>
          <cell r="D365" t="str">
            <v>GRAVAS, ARENAS, CONCRETOS Y CEMENTOS</v>
          </cell>
          <cell r="E365" t="str">
            <v>UN</v>
          </cell>
          <cell r="F365">
            <v>39900</v>
          </cell>
          <cell r="G365" t="str">
            <v>GUÍA MAESTRA 15 PAG 60 COD 423</v>
          </cell>
          <cell r="L365">
            <v>39900</v>
          </cell>
          <cell r="M365">
            <v>0</v>
          </cell>
          <cell r="N365">
            <v>39900</v>
          </cell>
          <cell r="O365">
            <v>39900</v>
          </cell>
          <cell r="P365">
            <v>39900</v>
          </cell>
          <cell r="Q365" t="str">
            <v/>
          </cell>
          <cell r="R365" t="str">
            <v/>
          </cell>
          <cell r="S365">
            <v>39900</v>
          </cell>
        </row>
        <row r="366">
          <cell r="B366" t="str">
            <v>GAC0048</v>
          </cell>
          <cell r="C366" t="str">
            <v>MARMOLINA (35 KG)</v>
          </cell>
          <cell r="D366" t="str">
            <v>GRAVAS, ARENAS, CONCRETOS Y CEMENTOS</v>
          </cell>
          <cell r="E366" t="str">
            <v>BULTO</v>
          </cell>
          <cell r="F366">
            <v>10238</v>
          </cell>
          <cell r="G366" t="str">
            <v>CONSTRUDATA 187 - PAG 145 PINTURAS ESMALTES Y VINILOS</v>
          </cell>
          <cell r="L366">
            <v>10238</v>
          </cell>
          <cell r="M366">
            <v>0</v>
          </cell>
          <cell r="N366">
            <v>10238</v>
          </cell>
          <cell r="O366">
            <v>10238</v>
          </cell>
          <cell r="P366">
            <v>10238</v>
          </cell>
          <cell r="Q366" t="str">
            <v/>
          </cell>
          <cell r="R366" t="str">
            <v/>
          </cell>
          <cell r="S366">
            <v>10238</v>
          </cell>
        </row>
        <row r="367">
          <cell r="B367" t="str">
            <v>GAC0049</v>
          </cell>
          <cell r="C367" t="str">
            <v>MINERAL</v>
          </cell>
          <cell r="D367" t="str">
            <v>GRAVAS, ARENAS, CONCRETOS Y CEMENTOS</v>
          </cell>
          <cell r="E367" t="str">
            <v>LB</v>
          </cell>
          <cell r="F367">
            <v>5990</v>
          </cell>
          <cell r="G367" t="str">
            <v>COTIZACION J- ONLINE_easy</v>
          </cell>
          <cell r="H367">
            <v>5500</v>
          </cell>
          <cell r="I367" t="str">
            <v>HOMECENTER - online</v>
          </cell>
          <cell r="J367">
            <v>3500</v>
          </cell>
          <cell r="K367" t="str">
            <v>FERREDISTRIBUIDORA ALAMEDA S.A.S</v>
          </cell>
          <cell r="L367">
            <v>4996.666666666667</v>
          </cell>
          <cell r="M367">
            <v>1319.1032307341741</v>
          </cell>
          <cell r="N367">
            <v>6315.7698974008408</v>
          </cell>
          <cell r="O367">
            <v>3677.5634359324931</v>
          </cell>
          <cell r="P367">
            <v>5990</v>
          </cell>
          <cell r="Q367">
            <v>5500</v>
          </cell>
          <cell r="R367" t="str">
            <v/>
          </cell>
          <cell r="S367">
            <v>5745</v>
          </cell>
        </row>
        <row r="368">
          <cell r="B368" t="str">
            <v>GAC0050</v>
          </cell>
          <cell r="C368" t="str">
            <v>MIXTO X 40 KG</v>
          </cell>
          <cell r="D368" t="str">
            <v>GRAVAS, ARENAS, CONCRETOS Y CEMENTOS</v>
          </cell>
          <cell r="E368" t="str">
            <v>BULTO</v>
          </cell>
          <cell r="F368">
            <v>14900</v>
          </cell>
          <cell r="G368" t="str">
            <v>GUÍA MAESTRA 15 PAG 54 COD 31869</v>
          </cell>
          <cell r="L368">
            <v>14900</v>
          </cell>
          <cell r="M368">
            <v>0</v>
          </cell>
          <cell r="N368">
            <v>14900</v>
          </cell>
          <cell r="O368">
            <v>14900</v>
          </cell>
          <cell r="P368">
            <v>14900</v>
          </cell>
          <cell r="Q368" t="str">
            <v/>
          </cell>
          <cell r="R368" t="str">
            <v/>
          </cell>
          <cell r="S368">
            <v>14900</v>
          </cell>
        </row>
        <row r="369">
          <cell r="B369" t="str">
            <v>GAC0051</v>
          </cell>
          <cell r="C369" t="str">
            <v>MORTERO 1:3</v>
          </cell>
          <cell r="D369" t="str">
            <v>GRAVAS, ARENAS, CONCRETOS Y CEMENTOS</v>
          </cell>
          <cell r="E369" t="str">
            <v>M3</v>
          </cell>
          <cell r="F369">
            <v>353552</v>
          </cell>
          <cell r="G369" t="str">
            <v>CONSTRUDATA 187 - PAG 198</v>
          </cell>
          <cell r="L369">
            <v>353552</v>
          </cell>
          <cell r="M369">
            <v>0</v>
          </cell>
          <cell r="N369">
            <v>353552</v>
          </cell>
          <cell r="O369">
            <v>353552</v>
          </cell>
          <cell r="P369">
            <v>353552</v>
          </cell>
          <cell r="Q369" t="str">
            <v/>
          </cell>
          <cell r="R369" t="str">
            <v/>
          </cell>
          <cell r="S369">
            <v>353552</v>
          </cell>
        </row>
        <row r="370">
          <cell r="B370" t="str">
            <v>GAC0052</v>
          </cell>
          <cell r="C370" t="str">
            <v>MORTERO 1:3 IMPERMEABILIZADO</v>
          </cell>
          <cell r="D370" t="str">
            <v>GRAVAS, ARENAS, CONCRETOS Y CEMENTOS</v>
          </cell>
          <cell r="E370" t="str">
            <v>M3</v>
          </cell>
          <cell r="F370">
            <v>583209</v>
          </cell>
          <cell r="G370" t="str">
            <v>CONSTRUDATA 187 - PAG 198</v>
          </cell>
          <cell r="L370">
            <v>583209</v>
          </cell>
          <cell r="M370">
            <v>0</v>
          </cell>
          <cell r="N370">
            <v>583209</v>
          </cell>
          <cell r="O370">
            <v>583209</v>
          </cell>
          <cell r="P370">
            <v>583209</v>
          </cell>
          <cell r="Q370" t="str">
            <v/>
          </cell>
          <cell r="R370" t="str">
            <v/>
          </cell>
          <cell r="S370">
            <v>583209</v>
          </cell>
        </row>
        <row r="371">
          <cell r="B371" t="str">
            <v>GAC0053</v>
          </cell>
          <cell r="C371" t="str">
            <v>MORTERO 1:4 CON ARENA FINA DE PEÑA</v>
          </cell>
          <cell r="D371" t="str">
            <v>GRAVAS, ARENAS, CONCRETOS Y CEMENTOS</v>
          </cell>
          <cell r="E371" t="str">
            <v>M3</v>
          </cell>
          <cell r="F371">
            <v>304739</v>
          </cell>
          <cell r="G371" t="str">
            <v>CONSTRUDATA 187 - PAG 198</v>
          </cell>
          <cell r="L371">
            <v>304739</v>
          </cell>
          <cell r="M371">
            <v>0</v>
          </cell>
          <cell r="N371">
            <v>304739</v>
          </cell>
          <cell r="O371">
            <v>304739</v>
          </cell>
          <cell r="P371">
            <v>304739</v>
          </cell>
          <cell r="Q371" t="str">
            <v/>
          </cell>
          <cell r="R371" t="str">
            <v/>
          </cell>
          <cell r="S371">
            <v>304739</v>
          </cell>
        </row>
        <row r="372">
          <cell r="B372" t="str">
            <v>GAC0054</v>
          </cell>
          <cell r="C372" t="str">
            <v>MORTERO 1:4 IMPERMEABILIZADO</v>
          </cell>
          <cell r="D372" t="str">
            <v>GRAVAS, ARENAS, CONCRETOS Y CEMENTOS</v>
          </cell>
          <cell r="E372" t="str">
            <v>M3</v>
          </cell>
          <cell r="F372">
            <v>513518</v>
          </cell>
          <cell r="G372" t="str">
            <v>CONSTRUDATA 187 - PAG 198</v>
          </cell>
          <cell r="L372">
            <v>513518</v>
          </cell>
          <cell r="M372">
            <v>0</v>
          </cell>
          <cell r="N372">
            <v>513518</v>
          </cell>
          <cell r="O372">
            <v>513518</v>
          </cell>
          <cell r="P372">
            <v>513518</v>
          </cell>
          <cell r="Q372" t="str">
            <v/>
          </cell>
          <cell r="R372" t="str">
            <v/>
          </cell>
          <cell r="S372">
            <v>513518</v>
          </cell>
        </row>
        <row r="373">
          <cell r="B373" t="str">
            <v>GAC0055</v>
          </cell>
          <cell r="C373" t="str">
            <v xml:space="preserve">MORTERO CORRIENTE 2000 PSI </v>
          </cell>
          <cell r="D373" t="str">
            <v>GRAVAS, ARENAS, CONCRETOS Y CEMENTOS</v>
          </cell>
          <cell r="E373" t="str">
            <v>M3</v>
          </cell>
          <cell r="F373">
            <v>405790</v>
          </cell>
          <cell r="G373" t="str">
            <v>CONSTRUDATA 186 - PAG 145 MORTEROS LISTOS</v>
          </cell>
          <cell r="L373">
            <v>405790</v>
          </cell>
          <cell r="M373">
            <v>0</v>
          </cell>
          <cell r="N373">
            <v>405790</v>
          </cell>
          <cell r="O373">
            <v>405790</v>
          </cell>
          <cell r="P373">
            <v>405790</v>
          </cell>
          <cell r="Q373" t="str">
            <v/>
          </cell>
          <cell r="R373" t="str">
            <v/>
          </cell>
          <cell r="S373">
            <v>405790</v>
          </cell>
        </row>
        <row r="374">
          <cell r="B374" t="str">
            <v>GAC0056</v>
          </cell>
          <cell r="C374" t="str">
            <v>MORTERO DE REPARACIÓN, MODIFICADO CON POLIMEROS, PARA REPARACIONES ESTRUCTURALES, (SIKATOP - 122 FRÍO X30 KG)</v>
          </cell>
          <cell r="D374" t="str">
            <v>GRAVAS, ARENAS, CONCRETOS Y CEMENTOS</v>
          </cell>
          <cell r="E374" t="str">
            <v>KG</v>
          </cell>
          <cell r="F374">
            <v>5685.833333333333</v>
          </cell>
          <cell r="G374" t="str">
            <v xml:space="preserve">CONSTRUDATA 186 - PAG 145 MORTEROS LISTOS </v>
          </cell>
          <cell r="L374">
            <v>5685.833333333333</v>
          </cell>
          <cell r="M374">
            <v>0</v>
          </cell>
          <cell r="N374">
            <v>5685.833333333333</v>
          </cell>
          <cell r="O374">
            <v>5685.833333333333</v>
          </cell>
          <cell r="P374">
            <v>5685.833333333333</v>
          </cell>
          <cell r="Q374" t="str">
            <v/>
          </cell>
          <cell r="R374" t="str">
            <v/>
          </cell>
          <cell r="S374">
            <v>5686</v>
          </cell>
        </row>
        <row r="375">
          <cell r="B375" t="str">
            <v>GAC0057</v>
          </cell>
          <cell r="C375" t="str">
            <v>MORTERO DE REVESTIMIENTO CON BASE EN CEMENTO, MODIFICADO CON POLÍMEROS, DE UN SOLO COMPONENTE, PARA APLICACIONES DE BAJO ESPESOR  (SIKATOP 121 MONOCOMPONENTE FRIO (X 20 KG))</v>
          </cell>
          <cell r="D375" t="str">
            <v>GRAVAS, ARENAS, CONCRETOS Y CEMENTOS</v>
          </cell>
          <cell r="E375" t="str">
            <v>KG</v>
          </cell>
          <cell r="F375">
            <v>6310.55</v>
          </cell>
          <cell r="G375" t="str">
            <v xml:space="preserve">CONSTRUDATA 186 - PAG 145 MORTEROS LISTOS </v>
          </cell>
          <cell r="L375">
            <v>6310.55</v>
          </cell>
          <cell r="M375">
            <v>0</v>
          </cell>
          <cell r="N375">
            <v>6310.55</v>
          </cell>
          <cell r="O375">
            <v>6310.55</v>
          </cell>
          <cell r="P375">
            <v>6310.55</v>
          </cell>
          <cell r="Q375" t="str">
            <v/>
          </cell>
          <cell r="R375" t="str">
            <v/>
          </cell>
          <cell r="S375">
            <v>6311</v>
          </cell>
        </row>
        <row r="376">
          <cell r="B376" t="str">
            <v>GAC0058</v>
          </cell>
          <cell r="C376" t="str">
            <v xml:space="preserve">MORTERO LISTO IMPERMEABLE PARA NIVELACIÓN DE PISOS X 40 KG </v>
          </cell>
          <cell r="D376" t="str">
            <v>GRAVAS, ARENAS, CONCRETOS Y CEMENTOS</v>
          </cell>
          <cell r="E376" t="str">
            <v>UN</v>
          </cell>
          <cell r="F376">
            <v>13900</v>
          </cell>
          <cell r="G376" t="str">
            <v>GUÍA MAESTRA 15 PAG 58 COD 143418</v>
          </cell>
          <cell r="L376">
            <v>13900</v>
          </cell>
          <cell r="M376">
            <v>0</v>
          </cell>
          <cell r="N376">
            <v>13900</v>
          </cell>
          <cell r="O376">
            <v>13900</v>
          </cell>
          <cell r="P376">
            <v>13900</v>
          </cell>
          <cell r="Q376" t="str">
            <v/>
          </cell>
          <cell r="R376" t="str">
            <v/>
          </cell>
          <cell r="S376">
            <v>13900</v>
          </cell>
        </row>
        <row r="377">
          <cell r="B377" t="str">
            <v>GAC0059</v>
          </cell>
          <cell r="C377" t="str">
            <v>PIEDRA MEDIA ZONGA</v>
          </cell>
          <cell r="D377" t="str">
            <v>GRAVAS, ARENAS, CONCRETOS Y CEMENTOS</v>
          </cell>
          <cell r="E377" t="str">
            <v>M3</v>
          </cell>
          <cell r="F377">
            <v>41650</v>
          </cell>
          <cell r="G377" t="str">
            <v>CONSTRUDATA 187 - PAG 96 AGREGADOS PÉTREOS</v>
          </cell>
          <cell r="L377">
            <v>41650</v>
          </cell>
          <cell r="M377">
            <v>0</v>
          </cell>
          <cell r="N377">
            <v>41650</v>
          </cell>
          <cell r="O377">
            <v>41650</v>
          </cell>
          <cell r="P377">
            <v>41650</v>
          </cell>
          <cell r="Q377" t="str">
            <v/>
          </cell>
          <cell r="R377" t="str">
            <v/>
          </cell>
          <cell r="S377">
            <v>41650</v>
          </cell>
        </row>
        <row r="378">
          <cell r="B378" t="str">
            <v>GAC0060</v>
          </cell>
          <cell r="C378" t="str">
            <v>PLASTOCRETE DM (20KG)</v>
          </cell>
          <cell r="D378" t="str">
            <v>GRAVAS, ARENAS, CONCRETOS Y CEMENTOS</v>
          </cell>
          <cell r="E378" t="str">
            <v>UN</v>
          </cell>
          <cell r="F378">
            <v>231431</v>
          </cell>
          <cell r="G378" t="str">
            <v>CONSTRUDATA 186 - PAG 98 ADITIVOS PARA CONCRETO</v>
          </cell>
          <cell r="L378">
            <v>231431</v>
          </cell>
          <cell r="M378">
            <v>0</v>
          </cell>
          <cell r="N378">
            <v>231431</v>
          </cell>
          <cell r="O378">
            <v>231431</v>
          </cell>
          <cell r="P378">
            <v>231431</v>
          </cell>
          <cell r="Q378" t="str">
            <v/>
          </cell>
          <cell r="R378" t="str">
            <v/>
          </cell>
          <cell r="S378">
            <v>231431</v>
          </cell>
        </row>
        <row r="379">
          <cell r="B379" t="str">
            <v>GAC0061</v>
          </cell>
          <cell r="C379" t="str">
            <v>RECEBO COMÚN</v>
          </cell>
          <cell r="D379" t="str">
            <v>GRAVAS, ARENAS, CONCRETOS Y CEMENTOS</v>
          </cell>
          <cell r="E379" t="str">
            <v>M3</v>
          </cell>
          <cell r="F379">
            <v>5950</v>
          </cell>
          <cell r="G379" t="str">
            <v>CONSTRUDATA DIGITAL (RECEBO COMÚN)</v>
          </cell>
          <cell r="L379">
            <v>5950</v>
          </cell>
          <cell r="M379">
            <v>0</v>
          </cell>
          <cell r="N379">
            <v>5950</v>
          </cell>
          <cell r="O379">
            <v>5950</v>
          </cell>
          <cell r="P379">
            <v>5950</v>
          </cell>
          <cell r="Q379" t="str">
            <v/>
          </cell>
          <cell r="R379" t="str">
            <v/>
          </cell>
          <cell r="S379">
            <v>5950</v>
          </cell>
        </row>
        <row r="380">
          <cell r="B380" t="str">
            <v>GAC0062</v>
          </cell>
          <cell r="C380" t="str">
            <v>BASE GRANULAR NORMA INVIAS</v>
          </cell>
          <cell r="D380" t="str">
            <v>GRAVAS, ARENAS, CONCRETOS Y CEMENTOS</v>
          </cell>
          <cell r="E380" t="str">
            <v>M3</v>
          </cell>
          <cell r="F380">
            <v>78540</v>
          </cell>
          <cell r="G380" t="str">
            <v>CONSTRUDATA 187 - PAG 96 AGREGADOS PÉTREOS</v>
          </cell>
          <cell r="L380">
            <v>78540</v>
          </cell>
          <cell r="M380">
            <v>0</v>
          </cell>
          <cell r="N380">
            <v>78540</v>
          </cell>
          <cell r="O380">
            <v>78540</v>
          </cell>
          <cell r="P380">
            <v>78540</v>
          </cell>
          <cell r="Q380" t="str">
            <v/>
          </cell>
          <cell r="R380" t="str">
            <v/>
          </cell>
          <cell r="S380">
            <v>78540</v>
          </cell>
        </row>
        <row r="381">
          <cell r="B381" t="str">
            <v>GAC0063</v>
          </cell>
          <cell r="C381" t="str">
            <v>CONCRETO CORRIENTE GRAVA COMÚN 3500 PSI</v>
          </cell>
          <cell r="D381" t="str">
            <v>GRAVAS, ARENAS, CONCRETOS Y CEMENTOS</v>
          </cell>
          <cell r="E381" t="str">
            <v>M3</v>
          </cell>
          <cell r="F381">
            <v>358000</v>
          </cell>
          <cell r="G381" t="str">
            <v>CONSTRUDATA 187 - PAG 112 CONCRETOS CEMENTOS Y MORTEROS</v>
          </cell>
          <cell r="L381">
            <v>358000</v>
          </cell>
          <cell r="M381">
            <v>0</v>
          </cell>
          <cell r="N381">
            <v>358000</v>
          </cell>
          <cell r="O381">
            <v>358000</v>
          </cell>
          <cell r="P381">
            <v>358000</v>
          </cell>
          <cell r="Q381" t="str">
            <v/>
          </cell>
          <cell r="R381" t="str">
            <v/>
          </cell>
          <cell r="S381">
            <v>358600</v>
          </cell>
        </row>
        <row r="382">
          <cell r="B382" t="str">
            <v>GAC0064</v>
          </cell>
          <cell r="C382" t="str">
            <v>CONCRETO CORRIENTE GRAVA COMÚN 4000 PSI</v>
          </cell>
          <cell r="D382" t="str">
            <v>GRAVAS, ARENAS, CONCRETOS Y CEMENTOS</v>
          </cell>
          <cell r="E382" t="str">
            <v>M3</v>
          </cell>
          <cell r="F382">
            <v>374250</v>
          </cell>
          <cell r="G382" t="str">
            <v>CONSTRUDATA 187 - PAG 112 CONCRETOS CEMENTOS Y MORTEROS</v>
          </cell>
          <cell r="L382">
            <v>374250</v>
          </cell>
          <cell r="M382">
            <v>0</v>
          </cell>
          <cell r="N382">
            <v>374250</v>
          </cell>
          <cell r="O382">
            <v>374250</v>
          </cell>
          <cell r="P382">
            <v>374250</v>
          </cell>
          <cell r="Q382" t="str">
            <v/>
          </cell>
          <cell r="R382" t="str">
            <v/>
          </cell>
          <cell r="S382">
            <v>374250</v>
          </cell>
        </row>
        <row r="383">
          <cell r="B383" t="str">
            <v>GAC0065</v>
          </cell>
          <cell r="C383" t="str">
            <v>BASE GRANULAR B-400</v>
          </cell>
          <cell r="D383" t="str">
            <v>GRAVAS, ARENAS, CONCRETOS Y CEMENTOS</v>
          </cell>
          <cell r="E383" t="str">
            <v>M3</v>
          </cell>
          <cell r="F383">
            <v>15470</v>
          </cell>
          <cell r="G383" t="str">
            <v>CONSTRUDATA 187 - PAG 96 AGREGADOS PÉTREOS</v>
          </cell>
          <cell r="L383">
            <v>15470</v>
          </cell>
          <cell r="M383">
            <v>0</v>
          </cell>
          <cell r="N383">
            <v>15470</v>
          </cell>
          <cell r="O383">
            <v>15470</v>
          </cell>
          <cell r="P383">
            <v>15470</v>
          </cell>
          <cell r="Q383" t="str">
            <v/>
          </cell>
          <cell r="R383" t="str">
            <v/>
          </cell>
          <cell r="S383">
            <v>15470</v>
          </cell>
        </row>
        <row r="384">
          <cell r="B384" t="str">
            <v>GAC0066</v>
          </cell>
          <cell r="C384" t="str">
            <v xml:space="preserve">CONCRETO 2.500 PSI </v>
          </cell>
          <cell r="D384" t="str">
            <v>GRAVAS, ARENAS, CONCRETOS Y CEMENTOS</v>
          </cell>
          <cell r="E384" t="str">
            <v>M3</v>
          </cell>
          <cell r="L384" t="e">
            <v>#DIV/0!</v>
          </cell>
          <cell r="M384">
            <v>0</v>
          </cell>
          <cell r="N384" t="e">
            <v>#DIV/0!</v>
          </cell>
          <cell r="O384" t="e">
            <v>#DIV/0!</v>
          </cell>
          <cell r="P384" t="e">
            <v>#DIV/0!</v>
          </cell>
          <cell r="Q384" t="e">
            <v>#DIV/0!</v>
          </cell>
          <cell r="R384" t="e">
            <v>#DIV/0!</v>
          </cell>
          <cell r="S384" t="e">
            <v>#DIV/0!</v>
          </cell>
        </row>
        <row r="385">
          <cell r="B385" t="str">
            <v>GAC0067</v>
          </cell>
          <cell r="C385" t="str">
            <v>CONCRETO 3.500 PSI</v>
          </cell>
          <cell r="D385" t="str">
            <v>GRAVAS, ARENAS, CONCRETOS Y CEMENTOS</v>
          </cell>
          <cell r="E385" t="str">
            <v>M3</v>
          </cell>
          <cell r="L385" t="e">
            <v>#DIV/0!</v>
          </cell>
          <cell r="M385">
            <v>0</v>
          </cell>
          <cell r="N385" t="e">
            <v>#DIV/0!</v>
          </cell>
          <cell r="O385" t="e">
            <v>#DIV/0!</v>
          </cell>
          <cell r="P385" t="e">
            <v>#DIV/0!</v>
          </cell>
          <cell r="Q385" t="e">
            <v>#DIV/0!</v>
          </cell>
          <cell r="R385" t="e">
            <v>#DIV/0!</v>
          </cell>
          <cell r="S385" t="e">
            <v>#DIV/0!</v>
          </cell>
        </row>
        <row r="386">
          <cell r="B386" t="str">
            <v>GAC0068</v>
          </cell>
          <cell r="C386" t="str">
            <v>CONCRETO PAVIMENTO 45KG/CM2</v>
          </cell>
          <cell r="D386" t="str">
            <v>GRAVAS, ARENAS, CONCRETOS Y CEMENTOS</v>
          </cell>
          <cell r="E386" t="str">
            <v>M3</v>
          </cell>
          <cell r="F386">
            <v>440119</v>
          </cell>
          <cell r="G386" t="str">
            <v>CONSTRUDATA 186 - PAG 113 CONCRETOS Y CEMENTOS</v>
          </cell>
          <cell r="L386">
            <v>440119</v>
          </cell>
          <cell r="M386">
            <v>0</v>
          </cell>
          <cell r="N386">
            <v>440119</v>
          </cell>
          <cell r="O386">
            <v>440119</v>
          </cell>
          <cell r="P386">
            <v>440119</v>
          </cell>
          <cell r="Q386" t="str">
            <v/>
          </cell>
          <cell r="R386" t="str">
            <v/>
          </cell>
          <cell r="S386">
            <v>440119</v>
          </cell>
        </row>
        <row r="387">
          <cell r="B387" t="str">
            <v>GAC0069</v>
          </cell>
          <cell r="C387" t="str">
            <v>MORTERO  PREMEZCLADO 3000 PSI  (1:3 ARENA SEMILAVADA DE PEÑA )</v>
          </cell>
          <cell r="D387" t="str">
            <v>GRAVAS, ARENAS, CONCRETOS Y CEMENTOS</v>
          </cell>
          <cell r="E387" t="str">
            <v>M3</v>
          </cell>
          <cell r="F387">
            <v>465290</v>
          </cell>
          <cell r="G387" t="str">
            <v>CONSTRUDATA 187 - PAG 142 MEZCLAS LISTAS</v>
          </cell>
          <cell r="L387">
            <v>465290</v>
          </cell>
          <cell r="M387">
            <v>0</v>
          </cell>
          <cell r="N387">
            <v>465290</v>
          </cell>
          <cell r="O387">
            <v>465290</v>
          </cell>
          <cell r="P387">
            <v>465290</v>
          </cell>
          <cell r="Q387" t="str">
            <v/>
          </cell>
          <cell r="R387" t="str">
            <v/>
          </cell>
          <cell r="S387">
            <v>465290</v>
          </cell>
        </row>
        <row r="388">
          <cell r="B388" t="str">
            <v>GAC0070</v>
          </cell>
          <cell r="C388" t="str">
            <v>MORTERO PREMEZCLADO 1500 PSI ( 1:5 ARENA SEMILAVADA DE PEÑA )</v>
          </cell>
          <cell r="D388" t="str">
            <v>GRAVAS, ARENAS, CONCRETOS Y CEMENTOS</v>
          </cell>
          <cell r="E388" t="str">
            <v>M3</v>
          </cell>
          <cell r="F388">
            <v>335986</v>
          </cell>
          <cell r="G388" t="str">
            <v xml:space="preserve">CONSTRUDATA 186 - PAG 145 MORTEROS LISTOS </v>
          </cell>
          <cell r="L388">
            <v>335986</v>
          </cell>
          <cell r="M388">
            <v>0</v>
          </cell>
          <cell r="N388">
            <v>335986</v>
          </cell>
          <cell r="O388">
            <v>335986</v>
          </cell>
          <cell r="P388">
            <v>335986</v>
          </cell>
          <cell r="Q388" t="str">
            <v/>
          </cell>
          <cell r="R388" t="str">
            <v/>
          </cell>
          <cell r="S388">
            <v>335986</v>
          </cell>
        </row>
        <row r="389">
          <cell r="B389" t="str">
            <v>GAC0071</v>
          </cell>
          <cell r="C389" t="str">
            <v xml:space="preserve">RAJON DE PIEDRA </v>
          </cell>
          <cell r="D389" t="str">
            <v>GRAVAS, ARENAS, CONCRETOS Y CEMENTOS</v>
          </cell>
          <cell r="E389" t="str">
            <v>M3</v>
          </cell>
          <cell r="F389">
            <v>59842</v>
          </cell>
          <cell r="G389" t="str">
            <v>CONSTRUDATA 187 - PAG 96 AGREGADOS PÉTREOS</v>
          </cell>
          <cell r="L389">
            <v>59842</v>
          </cell>
          <cell r="M389">
            <v>0</v>
          </cell>
          <cell r="N389">
            <v>59842</v>
          </cell>
          <cell r="O389">
            <v>59842</v>
          </cell>
          <cell r="P389">
            <v>59842</v>
          </cell>
          <cell r="Q389" t="str">
            <v/>
          </cell>
          <cell r="R389" t="str">
            <v/>
          </cell>
          <cell r="S389">
            <v>59842</v>
          </cell>
        </row>
        <row r="390">
          <cell r="B390" t="str">
            <v>GAC0072</v>
          </cell>
          <cell r="C390" t="str">
            <v>SUB BASE GRANULAR  B- 400</v>
          </cell>
          <cell r="D390" t="str">
            <v>GRAVAS, ARENAS, CONCRETOS Y CEMENTOS</v>
          </cell>
          <cell r="E390" t="str">
            <v>M3</v>
          </cell>
          <cell r="F390">
            <v>17850</v>
          </cell>
          <cell r="G390" t="str">
            <v>CONSTRUDATA 187 - PAG 96 AGREGADOS PÉTREOS</v>
          </cell>
          <cell r="L390">
            <v>17850</v>
          </cell>
          <cell r="M390">
            <v>0</v>
          </cell>
          <cell r="N390">
            <v>17850</v>
          </cell>
          <cell r="O390">
            <v>17850</v>
          </cell>
          <cell r="P390">
            <v>17850</v>
          </cell>
          <cell r="Q390" t="str">
            <v/>
          </cell>
          <cell r="R390" t="str">
            <v/>
          </cell>
          <cell r="S390">
            <v>17850</v>
          </cell>
        </row>
        <row r="391">
          <cell r="B391" t="str">
            <v>GAC0073</v>
          </cell>
          <cell r="C391" t="str">
            <v>SUB BASE GRANULAR  NORMA INVIAS</v>
          </cell>
          <cell r="D391" t="str">
            <v>GRAVAS, ARENAS, CONCRETOS Y CEMENTOS</v>
          </cell>
          <cell r="E391" t="str">
            <v>M3</v>
          </cell>
          <cell r="F391">
            <v>73780</v>
          </cell>
          <cell r="G391" t="str">
            <v>CONSTRUDATA 187 - PAG 96 AGREGADOS PÉTREOS</v>
          </cell>
          <cell r="L391">
            <v>73780</v>
          </cell>
          <cell r="M391">
            <v>0</v>
          </cell>
          <cell r="N391">
            <v>73780</v>
          </cell>
          <cell r="O391">
            <v>73780</v>
          </cell>
          <cell r="P391">
            <v>73780</v>
          </cell>
          <cell r="Q391" t="str">
            <v/>
          </cell>
          <cell r="R391" t="str">
            <v/>
          </cell>
          <cell r="S391">
            <v>73780</v>
          </cell>
        </row>
        <row r="392">
          <cell r="B392" t="str">
            <v>GAC0074</v>
          </cell>
          <cell r="C392" t="str">
            <v>TIERRA NEGRA FERTIL</v>
          </cell>
          <cell r="D392" t="str">
            <v>GRAVAS, ARENAS, CONCRETOS Y CEMENTOS</v>
          </cell>
          <cell r="E392" t="str">
            <v>M3</v>
          </cell>
          <cell r="F392">
            <v>49178</v>
          </cell>
          <cell r="G392" t="str">
            <v>CONSTRUDATA 187 - PAG 267</v>
          </cell>
          <cell r="L392">
            <v>49178</v>
          </cell>
          <cell r="M392">
            <v>0</v>
          </cell>
          <cell r="N392">
            <v>49178</v>
          </cell>
          <cell r="O392">
            <v>49178</v>
          </cell>
          <cell r="P392">
            <v>49178</v>
          </cell>
          <cell r="Q392" t="str">
            <v/>
          </cell>
          <cell r="R392" t="str">
            <v/>
          </cell>
          <cell r="S392">
            <v>49178</v>
          </cell>
        </row>
        <row r="393">
          <cell r="B393" t="str">
            <v>GAC0075</v>
          </cell>
          <cell r="C393" t="str">
            <v>POLVO IMPERMEABILIZANTE INTEGRAL</v>
          </cell>
          <cell r="D393" t="str">
            <v>GRAVAS, ARENAS, CONCRETOS Y CEMENTOS</v>
          </cell>
          <cell r="E393" t="str">
            <v>KG</v>
          </cell>
          <cell r="F393">
            <v>14935</v>
          </cell>
          <cell r="G393" t="str">
            <v>CONSTRUDATA 186 - PAG 98 ADITIVOS PARA CONCRETO</v>
          </cell>
          <cell r="L393">
            <v>14935</v>
          </cell>
          <cell r="M393">
            <v>0</v>
          </cell>
          <cell r="N393">
            <v>14935</v>
          </cell>
          <cell r="O393">
            <v>14935</v>
          </cell>
          <cell r="P393">
            <v>14935</v>
          </cell>
          <cell r="Q393" t="str">
            <v/>
          </cell>
          <cell r="R393" t="str">
            <v/>
          </cell>
          <cell r="S393">
            <v>14935</v>
          </cell>
        </row>
        <row r="394">
          <cell r="B394" t="str">
            <v>GAC0076</v>
          </cell>
          <cell r="C394" t="str">
            <v>ACEITE EMULSIONABLE EN AGUA, QUE IMPIDE LA ADHERENCIA DE CONCRETOS Y MORTEROS A LAS FORMALETA (15 KG)</v>
          </cell>
          <cell r="D394" t="str">
            <v>GRAVAS, ARENAS, CONCRETOS Y CEMENTOS</v>
          </cell>
          <cell r="E394" t="str">
            <v>UN</v>
          </cell>
          <cell r="F394">
            <v>271034</v>
          </cell>
          <cell r="G394" t="str">
            <v>CONSTRUDATA 187 - PAG 98 ADITIVOS PARA CONCRETO</v>
          </cell>
          <cell r="L394">
            <v>271034</v>
          </cell>
          <cell r="M394">
            <v>0</v>
          </cell>
          <cell r="N394">
            <v>271034</v>
          </cell>
          <cell r="O394">
            <v>271034</v>
          </cell>
          <cell r="P394">
            <v>271034</v>
          </cell>
          <cell r="Q394" t="str">
            <v/>
          </cell>
          <cell r="R394" t="str">
            <v/>
          </cell>
          <cell r="S394">
            <v>271034</v>
          </cell>
        </row>
        <row r="395">
          <cell r="B395" t="str">
            <v>GAC0077</v>
          </cell>
          <cell r="C395" t="str">
            <v xml:space="preserve">CONCRETO CORRINTE GRAVA FINA 3000 PSI </v>
          </cell>
          <cell r="D395" t="str">
            <v>GRAVAS, ARENAS, CONCRETOS Y CEMENTOS</v>
          </cell>
          <cell r="E395" t="str">
            <v>M3</v>
          </cell>
          <cell r="F395">
            <v>348610</v>
          </cell>
          <cell r="G395" t="str">
            <v>CONSTRUDATA 187 - PAG 112 CONCRETOS CEMENTOS Y MORTEROS</v>
          </cell>
          <cell r="L395">
            <v>348610</v>
          </cell>
          <cell r="M395">
            <v>0</v>
          </cell>
          <cell r="N395">
            <v>348610</v>
          </cell>
          <cell r="O395">
            <v>348610</v>
          </cell>
          <cell r="P395">
            <v>348610</v>
          </cell>
          <cell r="Q395" t="str">
            <v/>
          </cell>
          <cell r="R395" t="str">
            <v/>
          </cell>
          <cell r="S395">
            <v>348610</v>
          </cell>
        </row>
        <row r="396">
          <cell r="B396" t="str">
            <v>GAC0078</v>
          </cell>
          <cell r="C396" t="str">
            <v xml:space="preserve">CONCRETO CORRINTE GRAVA FINA 3000 PSI </v>
          </cell>
          <cell r="D396" t="str">
            <v>GRAVAS, ARENAS, CONCRETOS Y CEMENTOS</v>
          </cell>
          <cell r="E396" t="str">
            <v>M3</v>
          </cell>
          <cell r="F396">
            <v>388595</v>
          </cell>
          <cell r="G396" t="str">
            <v>CONSTRUDATA 187 - PAG 112 CONCRETOS CEMENTOS Y MORTEROS</v>
          </cell>
          <cell r="L396">
            <v>388595</v>
          </cell>
          <cell r="M396">
            <v>0</v>
          </cell>
          <cell r="N396">
            <v>388595</v>
          </cell>
          <cell r="O396">
            <v>388595</v>
          </cell>
          <cell r="P396">
            <v>388595</v>
          </cell>
          <cell r="Q396" t="str">
            <v/>
          </cell>
          <cell r="R396" t="str">
            <v/>
          </cell>
          <cell r="S396">
            <v>388595</v>
          </cell>
        </row>
        <row r="397">
          <cell r="B397" t="str">
            <v>GAC0079</v>
          </cell>
          <cell r="C397" t="str">
            <v>ENDURECEDOR SUPERFICIAL PARA PISOS CEMENTOSOS X 30 KG (SIKALISTO FLOOR - 3)</v>
          </cell>
          <cell r="D397" t="str">
            <v>GRAVAS, ARENAS, CONCRETOS Y CEMENTOS</v>
          </cell>
          <cell r="E397" t="str">
            <v>UN</v>
          </cell>
          <cell r="F397">
            <v>30900</v>
          </cell>
          <cell r="G397" t="str">
            <v>GUÍA MAESTRA 15 PAG 64 COD 66915</v>
          </cell>
          <cell r="L397">
            <v>30900</v>
          </cell>
          <cell r="M397">
            <v>0</v>
          </cell>
          <cell r="N397">
            <v>30900</v>
          </cell>
          <cell r="O397">
            <v>30900</v>
          </cell>
          <cell r="P397">
            <v>30900</v>
          </cell>
          <cell r="Q397" t="str">
            <v/>
          </cell>
          <cell r="R397" t="str">
            <v/>
          </cell>
          <cell r="S397">
            <v>30900</v>
          </cell>
        </row>
        <row r="398">
          <cell r="B398" t="str">
            <v>GAC0080</v>
          </cell>
          <cell r="C398" t="str">
            <v>MINERAL BLANCO ZINC</v>
          </cell>
          <cell r="D398" t="str">
            <v>GRAVAS, ARENAS, CONCRETOS Y CEMENTOS</v>
          </cell>
          <cell r="E398" t="str">
            <v>LB</v>
          </cell>
          <cell r="F398">
            <v>7078</v>
          </cell>
          <cell r="G398" t="str">
            <v>CONSTRUDATA 187 - PAG 145 PINTURAS ESMALTES Y VINILOS</v>
          </cell>
          <cell r="L398">
            <v>7078</v>
          </cell>
          <cell r="M398">
            <v>0</v>
          </cell>
          <cell r="N398">
            <v>7078</v>
          </cell>
          <cell r="O398">
            <v>7078</v>
          </cell>
          <cell r="P398">
            <v>7078</v>
          </cell>
          <cell r="Q398" t="str">
            <v/>
          </cell>
          <cell r="R398" t="str">
            <v/>
          </cell>
          <cell r="S398">
            <v>7078</v>
          </cell>
        </row>
        <row r="399">
          <cell r="B399" t="str">
            <v>GAC0081</v>
          </cell>
          <cell r="C399" t="str">
            <v>REPELENTE DE AGUA PARA FACHADAS DE GRAN DURABILIDAD TRANSPARENTE 10  (SIKA TRANSPARENTE)</v>
          </cell>
          <cell r="D399" t="str">
            <v>GRAVAS, ARENAS, CONCRETOS Y CEMENTOS</v>
          </cell>
          <cell r="E399" t="str">
            <v>GALÓN</v>
          </cell>
          <cell r="F399">
            <v>288492</v>
          </cell>
          <cell r="G399" t="str">
            <v>CONSTRUDATA 187 - PAG 136 IMPERMEABILIZANTES</v>
          </cell>
          <cell r="L399">
            <v>288492</v>
          </cell>
          <cell r="M399">
            <v>0</v>
          </cell>
          <cell r="N399">
            <v>288492</v>
          </cell>
          <cell r="O399">
            <v>288492</v>
          </cell>
          <cell r="P399">
            <v>288492</v>
          </cell>
          <cell r="Q399" t="str">
            <v/>
          </cell>
          <cell r="R399" t="str">
            <v/>
          </cell>
          <cell r="S399">
            <v>288492</v>
          </cell>
        </row>
        <row r="400">
          <cell r="B400" t="str">
            <v>GAC0082</v>
          </cell>
          <cell r="C400" t="str">
            <v>IMPERMEABILIZANTE ACRÍLICO CON TECNOLOGÍA DFX Y FIBRAS PARA IMPERMEABILIZAR CUBIERTAS ( SIKAFILL POWER 12 BLANCO)</v>
          </cell>
          <cell r="D400" t="str">
            <v>GRAVAS, ARENAS, CONCRETOS Y CEMENTOS</v>
          </cell>
          <cell r="E400" t="str">
            <v>KG</v>
          </cell>
          <cell r="F400">
            <v>20432</v>
          </cell>
          <cell r="G400" t="str">
            <v>GUÍA MAESTRA 15 PAG 108 COD 295408</v>
          </cell>
          <cell r="L400">
            <v>20432</v>
          </cell>
          <cell r="M400">
            <v>0</v>
          </cell>
          <cell r="N400">
            <v>20432</v>
          </cell>
          <cell r="O400">
            <v>20432</v>
          </cell>
          <cell r="P400">
            <v>20432</v>
          </cell>
          <cell r="Q400" t="str">
            <v/>
          </cell>
          <cell r="R400" t="str">
            <v/>
          </cell>
          <cell r="S400">
            <v>20432</v>
          </cell>
        </row>
        <row r="401">
          <cell r="B401" t="str">
            <v>GAC0083</v>
          </cell>
          <cell r="C401" t="str">
            <v>ADITIVO PARA IMPERMEABILIZAR Y AUMENTAR LA DURABILIDAD DE LOS MORTEROS X 4 KG (SIKA 1)</v>
          </cell>
          <cell r="D401" t="str">
            <v>GRAVAS, ARENAS, CONCRETOS Y CEMENTOS</v>
          </cell>
          <cell r="E401" t="str">
            <v>UN</v>
          </cell>
          <cell r="F401">
            <v>44990</v>
          </cell>
          <cell r="G401" t="str">
            <v>EASY</v>
          </cell>
          <cell r="H401">
            <v>44900</v>
          </cell>
          <cell r="I401" t="str">
            <v>HOMECENTER</v>
          </cell>
          <cell r="J401">
            <v>54000</v>
          </cell>
          <cell r="K401" t="str">
            <v>FERREDISTRIBUIDORA ALAMEDA S.A.S</v>
          </cell>
          <cell r="L401">
            <v>47963.333333333336</v>
          </cell>
          <cell r="M401">
            <v>5228.1003560885611</v>
          </cell>
          <cell r="N401">
            <v>53191.433689421894</v>
          </cell>
          <cell r="O401">
            <v>42735.232977244777</v>
          </cell>
          <cell r="P401">
            <v>44990</v>
          </cell>
          <cell r="Q401">
            <v>44900</v>
          </cell>
          <cell r="R401" t="str">
            <v/>
          </cell>
          <cell r="S401">
            <v>44945</v>
          </cell>
        </row>
        <row r="402">
          <cell r="B402" t="str">
            <v>GAC0084</v>
          </cell>
          <cell r="C402" t="str">
            <v>MASTICO LÍQUIDO VINISOL</v>
          </cell>
          <cell r="D402" t="str">
            <v>GRAVAS, ARENAS, CONCRETOS Y CEMENTOS</v>
          </cell>
          <cell r="E402" t="str">
            <v>GALÓN</v>
          </cell>
          <cell r="F402">
            <v>33900</v>
          </cell>
          <cell r="G402" t="str">
            <v>GUÍA MAESTRA 15 PAG 585 COD 32878</v>
          </cell>
          <cell r="L402">
            <v>33900</v>
          </cell>
          <cell r="M402">
            <v>0</v>
          </cell>
          <cell r="N402">
            <v>33900</v>
          </cell>
          <cell r="O402">
            <v>33900</v>
          </cell>
          <cell r="P402">
            <v>33900</v>
          </cell>
          <cell r="Q402" t="str">
            <v/>
          </cell>
          <cell r="R402" t="str">
            <v/>
          </cell>
          <cell r="S402">
            <v>33900</v>
          </cell>
        </row>
        <row r="403">
          <cell r="B403" t="str">
            <v>GAC0085</v>
          </cell>
          <cell r="C403" t="str">
            <v>PROTECCIÓN IMPERMEABLE CON ADITIVO ANTIRAIZ PARA ESTRUCTURAS ENTERRADAS Y JARDINERAS (IGOL DENSO PLUS)</v>
          </cell>
          <cell r="D403" t="str">
            <v>GRAVAS, ARENAS, CONCRETOS Y CEMENTOS</v>
          </cell>
          <cell r="E403" t="str">
            <v>GALÓN</v>
          </cell>
          <cell r="F403">
            <v>60900</v>
          </cell>
          <cell r="G403" t="str">
            <v>GUÍA MAESTRA 15 PAG 105 COD 282567</v>
          </cell>
          <cell r="L403">
            <v>60900</v>
          </cell>
          <cell r="M403">
            <v>0</v>
          </cell>
          <cell r="N403">
            <v>60900</v>
          </cell>
          <cell r="O403">
            <v>60900</v>
          </cell>
          <cell r="P403">
            <v>60900</v>
          </cell>
          <cell r="Q403" t="str">
            <v/>
          </cell>
          <cell r="R403" t="str">
            <v/>
          </cell>
          <cell r="S403">
            <v>60900</v>
          </cell>
        </row>
        <row r="404">
          <cell r="B404" t="str">
            <v>GAC0086</v>
          </cell>
          <cell r="D404" t="str">
            <v>GRAVAS, ARENAS, CONCRETOS Y CEMENTOS</v>
          </cell>
          <cell r="L404" t="e">
            <v>#DIV/0!</v>
          </cell>
          <cell r="M404">
            <v>0</v>
          </cell>
          <cell r="N404" t="e">
            <v>#DIV/0!</v>
          </cell>
          <cell r="O404" t="e">
            <v>#DIV/0!</v>
          </cell>
          <cell r="P404" t="e">
            <v>#DIV/0!</v>
          </cell>
          <cell r="Q404" t="e">
            <v>#DIV/0!</v>
          </cell>
          <cell r="R404" t="e">
            <v>#DIV/0!</v>
          </cell>
          <cell r="S404" t="e">
            <v>#DIV/0!</v>
          </cell>
        </row>
        <row r="405">
          <cell r="B405" t="str">
            <v>GAC0087</v>
          </cell>
          <cell r="D405" t="str">
            <v>GRAVAS, ARENAS, CONCRETOS Y CEMENTOS</v>
          </cell>
          <cell r="L405" t="e">
            <v>#DIV/0!</v>
          </cell>
          <cell r="M405">
            <v>0</v>
          </cell>
          <cell r="N405" t="e">
            <v>#DIV/0!</v>
          </cell>
          <cell r="O405" t="e">
            <v>#DIV/0!</v>
          </cell>
          <cell r="P405" t="e">
            <v>#DIV/0!</v>
          </cell>
          <cell r="Q405" t="e">
            <v>#DIV/0!</v>
          </cell>
          <cell r="R405" t="e">
            <v>#DIV/0!</v>
          </cell>
          <cell r="S405" t="e">
            <v>#DIV/0!</v>
          </cell>
        </row>
        <row r="406">
          <cell r="B406" t="str">
            <v>GAC0088</v>
          </cell>
          <cell r="D406" t="str">
            <v>GRAVAS, ARENAS, CONCRETOS Y CEMENTOS</v>
          </cell>
          <cell r="L406" t="e">
            <v>#DIV/0!</v>
          </cell>
          <cell r="M406">
            <v>0</v>
          </cell>
          <cell r="N406" t="e">
            <v>#DIV/0!</v>
          </cell>
          <cell r="O406" t="e">
            <v>#DIV/0!</v>
          </cell>
          <cell r="P406" t="e">
            <v>#DIV/0!</v>
          </cell>
          <cell r="Q406" t="e">
            <v>#DIV/0!</v>
          </cell>
          <cell r="R406" t="e">
            <v>#DIV/0!</v>
          </cell>
          <cell r="S406" t="e">
            <v>#DIV/0!</v>
          </cell>
        </row>
        <row r="407">
          <cell r="B407" t="str">
            <v>GAC0089</v>
          </cell>
          <cell r="D407" t="str">
            <v>GRAVAS, ARENAS, CONCRETOS Y CEMENTOS</v>
          </cell>
          <cell r="L407" t="e">
            <v>#DIV/0!</v>
          </cell>
          <cell r="M407">
            <v>0</v>
          </cell>
          <cell r="N407" t="e">
            <v>#DIV/0!</v>
          </cell>
          <cell r="O407" t="e">
            <v>#DIV/0!</v>
          </cell>
          <cell r="P407" t="e">
            <v>#DIV/0!</v>
          </cell>
          <cell r="Q407" t="e">
            <v>#DIV/0!</v>
          </cell>
          <cell r="R407" t="e">
            <v>#DIV/0!</v>
          </cell>
          <cell r="S407" t="e">
            <v>#DIV/0!</v>
          </cell>
        </row>
        <row r="408">
          <cell r="B408" t="str">
            <v>GAC0090</v>
          </cell>
          <cell r="D408" t="str">
            <v>GRAVAS, ARENAS, CONCRETOS Y CEMENTOS</v>
          </cell>
          <cell r="L408" t="e">
            <v>#DIV/0!</v>
          </cell>
          <cell r="M408">
            <v>0</v>
          </cell>
          <cell r="N408" t="e">
            <v>#DIV/0!</v>
          </cell>
          <cell r="O408" t="e">
            <v>#DIV/0!</v>
          </cell>
          <cell r="P408" t="e">
            <v>#DIV/0!</v>
          </cell>
          <cell r="Q408" t="e">
            <v>#DIV/0!</v>
          </cell>
          <cell r="R408" t="e">
            <v>#DIV/0!</v>
          </cell>
          <cell r="S408" t="e">
            <v>#DIV/0!</v>
          </cell>
        </row>
        <row r="409">
          <cell r="B409" t="str">
            <v>GAC0091</v>
          </cell>
          <cell r="D409" t="str">
            <v>GRAVAS, ARENAS, CONCRETOS Y CEMENTOS</v>
          </cell>
          <cell r="L409" t="e">
            <v>#DIV/0!</v>
          </cell>
          <cell r="M409">
            <v>0</v>
          </cell>
          <cell r="N409" t="e">
            <v>#DIV/0!</v>
          </cell>
          <cell r="O409" t="e">
            <v>#DIV/0!</v>
          </cell>
          <cell r="P409" t="e">
            <v>#DIV/0!</v>
          </cell>
          <cell r="Q409" t="e">
            <v>#DIV/0!</v>
          </cell>
          <cell r="R409" t="e">
            <v>#DIV/0!</v>
          </cell>
          <cell r="S409" t="e">
            <v>#DIV/0!</v>
          </cell>
        </row>
        <row r="410">
          <cell r="B410" t="str">
            <v>GAC0092</v>
          </cell>
          <cell r="D410" t="str">
            <v>GRAVAS, ARENAS, CONCRETOS Y CEMENTOS</v>
          </cell>
          <cell r="L410" t="e">
            <v>#DIV/0!</v>
          </cell>
          <cell r="M410">
            <v>0</v>
          </cell>
          <cell r="N410" t="e">
            <v>#DIV/0!</v>
          </cell>
          <cell r="O410" t="e">
            <v>#DIV/0!</v>
          </cell>
          <cell r="P410" t="e">
            <v>#DIV/0!</v>
          </cell>
          <cell r="Q410" t="e">
            <v>#DIV/0!</v>
          </cell>
          <cell r="R410" t="e">
            <v>#DIV/0!</v>
          </cell>
          <cell r="S410" t="e">
            <v>#DIV/0!</v>
          </cell>
        </row>
        <row r="411">
          <cell r="B411" t="str">
            <v>GAC0093</v>
          </cell>
          <cell r="D411" t="str">
            <v>GRAVAS, ARENAS, CONCRETOS Y CEMENTOS</v>
          </cell>
          <cell r="L411" t="e">
            <v>#DIV/0!</v>
          </cell>
          <cell r="M411">
            <v>0</v>
          </cell>
          <cell r="N411" t="e">
            <v>#DIV/0!</v>
          </cell>
          <cell r="O411" t="e">
            <v>#DIV/0!</v>
          </cell>
          <cell r="P411" t="e">
            <v>#DIV/0!</v>
          </cell>
          <cell r="Q411" t="e">
            <v>#DIV/0!</v>
          </cell>
          <cell r="R411" t="e">
            <v>#DIV/0!</v>
          </cell>
          <cell r="S411" t="e">
            <v>#DIV/0!</v>
          </cell>
        </row>
        <row r="412">
          <cell r="B412" t="str">
            <v>GAC0094</v>
          </cell>
          <cell r="D412" t="str">
            <v>GRAVAS, ARENAS, CONCRETOS Y CEMENTOS</v>
          </cell>
          <cell r="L412" t="e">
            <v>#DIV/0!</v>
          </cell>
          <cell r="M412">
            <v>0</v>
          </cell>
          <cell r="N412" t="e">
            <v>#DIV/0!</v>
          </cell>
          <cell r="O412" t="e">
            <v>#DIV/0!</v>
          </cell>
          <cell r="P412" t="e">
            <v>#DIV/0!</v>
          </cell>
          <cell r="Q412" t="e">
            <v>#DIV/0!</v>
          </cell>
          <cell r="R412" t="e">
            <v>#DIV/0!</v>
          </cell>
          <cell r="S412" t="e">
            <v>#DIV/0!</v>
          </cell>
        </row>
        <row r="413">
          <cell r="B413" t="str">
            <v>GAC0095</v>
          </cell>
          <cell r="D413" t="str">
            <v>GRAVAS, ARENAS, CONCRETOS Y CEMENTOS</v>
          </cell>
          <cell r="L413" t="e">
            <v>#DIV/0!</v>
          </cell>
          <cell r="M413">
            <v>0</v>
          </cell>
          <cell r="N413" t="e">
            <v>#DIV/0!</v>
          </cell>
          <cell r="O413" t="e">
            <v>#DIV/0!</v>
          </cell>
          <cell r="P413" t="e">
            <v>#DIV/0!</v>
          </cell>
          <cell r="Q413" t="e">
            <v>#DIV/0!</v>
          </cell>
          <cell r="R413" t="e">
            <v>#DIV/0!</v>
          </cell>
          <cell r="S413" t="e">
            <v>#DIV/0!</v>
          </cell>
        </row>
        <row r="414">
          <cell r="B414" t="str">
            <v>GAC0096</v>
          </cell>
          <cell r="D414" t="str">
            <v>GRAVAS, ARENAS, CONCRETOS Y CEMENTOS</v>
          </cell>
          <cell r="L414" t="e">
            <v>#DIV/0!</v>
          </cell>
          <cell r="M414">
            <v>0</v>
          </cell>
          <cell r="N414" t="e">
            <v>#DIV/0!</v>
          </cell>
          <cell r="O414" t="e">
            <v>#DIV/0!</v>
          </cell>
          <cell r="P414" t="e">
            <v>#DIV/0!</v>
          </cell>
          <cell r="Q414" t="e">
            <v>#DIV/0!</v>
          </cell>
          <cell r="R414" t="e">
            <v>#DIV/0!</v>
          </cell>
          <cell r="S414" t="e">
            <v>#DIV/0!</v>
          </cell>
        </row>
        <row r="415">
          <cell r="B415" t="str">
            <v>GAC0097</v>
          </cell>
          <cell r="D415" t="str">
            <v>GRAVAS, ARENAS, CONCRETOS Y CEMENTOS</v>
          </cell>
          <cell r="L415" t="e">
            <v>#DIV/0!</v>
          </cell>
          <cell r="M415">
            <v>0</v>
          </cell>
          <cell r="N415" t="e">
            <v>#DIV/0!</v>
          </cell>
          <cell r="O415" t="e">
            <v>#DIV/0!</v>
          </cell>
          <cell r="P415" t="e">
            <v>#DIV/0!</v>
          </cell>
          <cell r="Q415" t="e">
            <v>#DIV/0!</v>
          </cell>
          <cell r="R415" t="e">
            <v>#DIV/0!</v>
          </cell>
          <cell r="S415" t="e">
            <v>#DIV/0!</v>
          </cell>
        </row>
        <row r="416">
          <cell r="B416" t="str">
            <v>GAC0098</v>
          </cell>
          <cell r="D416" t="str">
            <v>GRAVAS, ARENAS, CONCRETOS Y CEMENTOS</v>
          </cell>
          <cell r="L416" t="e">
            <v>#DIV/0!</v>
          </cell>
          <cell r="M416">
            <v>0</v>
          </cell>
          <cell r="N416" t="e">
            <v>#DIV/0!</v>
          </cell>
          <cell r="O416" t="e">
            <v>#DIV/0!</v>
          </cell>
          <cell r="P416" t="e">
            <v>#DIV/0!</v>
          </cell>
          <cell r="Q416" t="e">
            <v>#DIV/0!</v>
          </cell>
          <cell r="R416" t="e">
            <v>#DIV/0!</v>
          </cell>
          <cell r="S416" t="e">
            <v>#DIV/0!</v>
          </cell>
        </row>
        <row r="417">
          <cell r="B417" t="str">
            <v>GAC0099</v>
          </cell>
          <cell r="D417" t="str">
            <v>GRAVAS, ARENAS, CONCRETOS Y CEMENTOS</v>
          </cell>
          <cell r="L417" t="e">
            <v>#DIV/0!</v>
          </cell>
          <cell r="M417">
            <v>0</v>
          </cell>
          <cell r="N417" t="e">
            <v>#DIV/0!</v>
          </cell>
          <cell r="O417" t="e">
            <v>#DIV/0!</v>
          </cell>
          <cell r="P417" t="e">
            <v>#DIV/0!</v>
          </cell>
          <cell r="Q417" t="e">
            <v>#DIV/0!</v>
          </cell>
          <cell r="R417" t="e">
            <v>#DIV/0!</v>
          </cell>
          <cell r="S417" t="e">
            <v>#DIV/0!</v>
          </cell>
        </row>
        <row r="418">
          <cell r="B418" t="str">
            <v>GAC0100</v>
          </cell>
          <cell r="D418" t="str">
            <v>GRAVAS, ARENAS, CONCRETOS Y CEMENTOS</v>
          </cell>
          <cell r="L418" t="e">
            <v>#DIV/0!</v>
          </cell>
          <cell r="M418">
            <v>0</v>
          </cell>
          <cell r="N418" t="e">
            <v>#DIV/0!</v>
          </cell>
          <cell r="O418" t="e">
            <v>#DIV/0!</v>
          </cell>
          <cell r="P418" t="e">
            <v>#DIV/0!</v>
          </cell>
          <cell r="Q418" t="e">
            <v>#DIV/0!</v>
          </cell>
          <cell r="R418" t="e">
            <v>#DIV/0!</v>
          </cell>
          <cell r="S418" t="e">
            <v>#DIV/0!</v>
          </cell>
        </row>
        <row r="419">
          <cell r="B419" t="str">
            <v>PVD0001</v>
          </cell>
          <cell r="C419" t="str">
            <v>ARMARIO DE 180 CM X 90 CM X 45 CM; ELABORADO EN MADERA AGLOMERADA DE ALTA RESISTENCIA, ACABADO CON RECUBRIMIENTO MELAMÍNICO POR DENTRO Y POR FUERA PARA MAYOR DURACIÓN, ALTA RESISTENCIA A LA HUMEDAD, AL CALOR Y A LOS RAYONES Y BORDES REDONDEADOS QUE BRINDAN UNA MEJOR APARIENCIA Y MAYOR SEGURIDAD, INSTALADO, CON DOS PUERTAS ABATIBLES, CON MANIJAS METÁLICAS, CON BISAGRAS METÁLICAS, ENTREPAÑOS REGULABLES PARA MAYOR CAPACIDAD.  VERIFICAR EN OBRAS MEDIDAS, ANGULOS, Y # DE HOJAS (COLOR Y TEXTURA A ELECCIÓN)</v>
          </cell>
          <cell r="D419" t="str">
            <v xml:space="preserve">PUERTAS, VENTANERÍA Y DEMÁS </v>
          </cell>
          <cell r="E419" t="str">
            <v>UN</v>
          </cell>
          <cell r="F419">
            <v>952000</v>
          </cell>
          <cell r="G419" t="str">
            <v>ELECTRICOS UNIDOS LTDA. COTIZACIÓN No. 28346</v>
          </cell>
          <cell r="H419">
            <v>811287.86899999995</v>
          </cell>
          <cell r="I419" t="str">
            <v>PRECIO ADJUDICADO EN GRUPO 3 REPARACIONES LOCATIVAS VIGENCIA 2017</v>
          </cell>
          <cell r="J419">
            <v>806921.29349999991</v>
          </cell>
          <cell r="K419" t="str">
            <v>PRECIO ADJUDICADO EN GRUPO 4REPARACIONES LOCATIVAS VIGENCIA 2017</v>
          </cell>
          <cell r="L419">
            <v>856736.38749999984</v>
          </cell>
          <cell r="M419">
            <v>82529.592542989834</v>
          </cell>
          <cell r="N419">
            <v>939265.98004298972</v>
          </cell>
          <cell r="O419">
            <v>774206.79495700996</v>
          </cell>
          <cell r="P419" t="str">
            <v/>
          </cell>
          <cell r="Q419">
            <v>811287.86899999995</v>
          </cell>
          <cell r="R419">
            <v>806921.29349999991</v>
          </cell>
          <cell r="S419">
            <v>809105</v>
          </cell>
        </row>
        <row r="420">
          <cell r="B420" t="str">
            <v>PVD0002</v>
          </cell>
          <cell r="C420" t="str">
            <v xml:space="preserve">ARMARIO; ELABORADO EN MADERA AGLOMERADA DE ALTA RESISTENCIA, ACABADO CON RECUBRIMIENTO MELAMÍNICO POR DENTRO Y POR FUERA PARA MAYOR DURACIÓN, ALTA RESISTENCIA A LA HUMEDAD, AL CALOR Y A LOS RAYONES Y BORDES REDONDEADOS QUE BRINDAN UNA MEJOR APARIENCIA Y MAYOR SEGURIDAD, INSTALADO, CON PUERTAS ABATIBLES, CON MANIJAS METÁLICAS, CON BISAGRAS METÁLICAS, ENTREPAÑOS REGULABLES PARA MAYOR CAPACIDAD.
VERIFICAR EN OBRA MEDIDAS, ANGULOS Y # DE HOJAS (COLOR Y TEXTURA A ELECCIÓN).  </v>
          </cell>
          <cell r="D420" t="str">
            <v xml:space="preserve">PUERTAS, VENTANERÍA Y DEMÁS </v>
          </cell>
          <cell r="E420" t="str">
            <v>M2</v>
          </cell>
          <cell r="F420">
            <v>952000</v>
          </cell>
          <cell r="G420" t="str">
            <v>ELECTRICOS UNIDOS LTDA. COTIZACIÓN No. 28346</v>
          </cell>
          <cell r="H420">
            <v>387418.81639999995</v>
          </cell>
          <cell r="I420" t="str">
            <v>PRECIO ADJUDICADO EN GRUPO 3 REPARACIONES LOCATIVAS VIGENCIA 2017</v>
          </cell>
          <cell r="J420">
            <v>385333.89369999996</v>
          </cell>
          <cell r="K420" t="str">
            <v>PRECIO ADJUDICADO EN GRUPO 4REPARACIONES LOCATIVAS VIGENCIA 2017</v>
          </cell>
          <cell r="L420">
            <v>574917.57003333326</v>
          </cell>
          <cell r="M420">
            <v>326564.62755148619</v>
          </cell>
          <cell r="N420">
            <v>901482.19758481951</v>
          </cell>
          <cell r="O420">
            <v>248352.94248184707</v>
          </cell>
          <cell r="P420" t="str">
            <v/>
          </cell>
          <cell r="Q420">
            <v>387418.81639999995</v>
          </cell>
          <cell r="R420">
            <v>385333.89369999996</v>
          </cell>
          <cell r="S420">
            <v>386376</v>
          </cell>
        </row>
        <row r="421">
          <cell r="B421" t="str">
            <v>PVD0003</v>
          </cell>
          <cell r="C421" t="str">
            <v>BISAGRA COBRE NUDO CABEZA PLANA 3</v>
          </cell>
          <cell r="D421" t="str">
            <v xml:space="preserve">PUERTAS, VENTANERÍA Y DEMÁS </v>
          </cell>
          <cell r="E421" t="str">
            <v>UN</v>
          </cell>
          <cell r="F421">
            <v>7500</v>
          </cell>
          <cell r="G421" t="str">
            <v>CONSTRUDATA DIGITAL (BISAGRA COBRE NUDO CABEZA PLANA 3)</v>
          </cell>
          <cell r="L421">
            <v>7500</v>
          </cell>
          <cell r="M421">
            <v>0</v>
          </cell>
          <cell r="N421">
            <v>7500</v>
          </cell>
          <cell r="O421">
            <v>7500</v>
          </cell>
          <cell r="P421">
            <v>7500</v>
          </cell>
          <cell r="Q421" t="str">
            <v/>
          </cell>
          <cell r="R421" t="str">
            <v/>
          </cell>
          <cell r="S421">
            <v>7500</v>
          </cell>
        </row>
        <row r="422">
          <cell r="B422" t="str">
            <v>PVD0004</v>
          </cell>
          <cell r="C422" t="str">
            <v>BISAGRA DE PISO MÚLTIPLES COMBINACIONES DE REGULACIÓN CON 11 PUNTOS DE AJUSTE, HORIZONTAL, LONGITUDINAL Y VERTICAL, CON UN ANGULO DE APERTURA DE 120 Y DE CIERRE DE 70°, CUERPO EN HIERRO FUNDIDO, PARA UN PESO DE LA PUERTA DE 180 KG.</v>
          </cell>
          <cell r="D422" t="str">
            <v xml:space="preserve">PUERTAS, VENTANERÍA Y DEMÁS </v>
          </cell>
          <cell r="E422" t="str">
            <v>UN</v>
          </cell>
          <cell r="F422">
            <v>329900</v>
          </cell>
          <cell r="G422" t="str">
            <v>https://www.homecenter.com.co/homecenter-co/product/300556/Cierra-Puertas-Piso-Y90-Pivot/300556</v>
          </cell>
          <cell r="H422">
            <v>345900</v>
          </cell>
          <cell r="I422" t="str">
            <v>https://www.bioentrada.com/product-page/bisagra-de-piso-yale</v>
          </cell>
          <cell r="J422">
            <v>332664</v>
          </cell>
          <cell r="K422" t="str">
            <v>https://servisistemas.com.co/seguridad-electronica/cierrapuertas-de-piso-yale-y-90.html</v>
          </cell>
          <cell r="L422">
            <v>336154.66666666669</v>
          </cell>
          <cell r="M422">
            <v>8552.1088237541353</v>
          </cell>
          <cell r="N422">
            <v>344706.77549042081</v>
          </cell>
          <cell r="O422">
            <v>327602.55784291256</v>
          </cell>
          <cell r="P422">
            <v>329900</v>
          </cell>
          <cell r="Q422" t="str">
            <v/>
          </cell>
          <cell r="R422">
            <v>332664</v>
          </cell>
          <cell r="S422">
            <v>331282</v>
          </cell>
        </row>
        <row r="423">
          <cell r="B423" t="str">
            <v>PVD0005</v>
          </cell>
          <cell r="C423" t="str">
            <v>BISAGRA PISTÓN 1/2" X 2 UN</v>
          </cell>
          <cell r="D423" t="str">
            <v xml:space="preserve">PUERTAS, VENTANERÍA Y DEMÁS </v>
          </cell>
          <cell r="E423" t="str">
            <v>PTE</v>
          </cell>
          <cell r="F423">
            <v>9900</v>
          </cell>
          <cell r="G423" t="str">
            <v>GUÍA MAESTRA 15 PAG 277 COD 16093</v>
          </cell>
          <cell r="L423">
            <v>9900</v>
          </cell>
          <cell r="M423">
            <v>0</v>
          </cell>
          <cell r="N423">
            <v>9900</v>
          </cell>
          <cell r="O423">
            <v>9900</v>
          </cell>
          <cell r="P423">
            <v>9900</v>
          </cell>
          <cell r="Q423" t="str">
            <v/>
          </cell>
          <cell r="R423" t="str">
            <v/>
          </cell>
          <cell r="S423">
            <v>9900</v>
          </cell>
        </row>
        <row r="424">
          <cell r="B424" t="str">
            <v>PVD0006</v>
          </cell>
          <cell r="C424" t="str">
            <v>BISAGRA PISTON 5/8" X 2 UN</v>
          </cell>
          <cell r="D424" t="str">
            <v xml:space="preserve">PUERTAS, VENTANERÍA Y DEMÁS </v>
          </cell>
          <cell r="E424" t="str">
            <v>PTE</v>
          </cell>
          <cell r="F424">
            <v>12900</v>
          </cell>
          <cell r="G424" t="str">
            <v>GUÍA MAESTRA 15 PAG 277 COD 16092</v>
          </cell>
          <cell r="L424">
            <v>12900</v>
          </cell>
          <cell r="M424">
            <v>0</v>
          </cell>
          <cell r="N424">
            <v>12900</v>
          </cell>
          <cell r="O424">
            <v>12900</v>
          </cell>
          <cell r="P424">
            <v>12900</v>
          </cell>
          <cell r="Q424" t="str">
            <v/>
          </cell>
          <cell r="R424" t="str">
            <v/>
          </cell>
          <cell r="S424">
            <v>12900</v>
          </cell>
        </row>
        <row r="425">
          <cell r="B425" t="str">
            <v>PVD0007</v>
          </cell>
          <cell r="C425" t="str">
            <v>BISAGRA GATO VAIVÉN 90º</v>
          </cell>
          <cell r="D425" t="str">
            <v xml:space="preserve">PUERTAS, VENTANERÍA Y DEMÁS </v>
          </cell>
          <cell r="E425" t="str">
            <v>UN</v>
          </cell>
          <cell r="F425">
            <v>32274</v>
          </cell>
          <cell r="G425" t="str">
            <v>CONSTRUDATA DIGITAL (BISAGRA GATO VAIVÉN 90º)</v>
          </cell>
          <cell r="L425">
            <v>32274</v>
          </cell>
          <cell r="M425">
            <v>0</v>
          </cell>
          <cell r="N425">
            <v>32274</v>
          </cell>
          <cell r="O425">
            <v>32274</v>
          </cell>
          <cell r="P425">
            <v>32274</v>
          </cell>
          <cell r="Q425" t="str">
            <v/>
          </cell>
          <cell r="R425" t="str">
            <v/>
          </cell>
          <cell r="S425">
            <v>32274</v>
          </cell>
        </row>
        <row r="426">
          <cell r="B426" t="str">
            <v>PVD0008</v>
          </cell>
          <cell r="C426" t="str">
            <v>BISAGRAS DE ZINC O COBRE NUDO, 2-1/2" CABEZA PLANA</v>
          </cell>
          <cell r="D426" t="str">
            <v xml:space="preserve">PUERTAS, VENTANERÍA Y DEMÁS </v>
          </cell>
          <cell r="E426" t="str">
            <v>UN</v>
          </cell>
          <cell r="F426">
            <v>2950</v>
          </cell>
          <cell r="G426" t="str">
            <v>GUÍA MAESTRA 15 PAG 276 COD 89916</v>
          </cell>
          <cell r="L426">
            <v>2950</v>
          </cell>
          <cell r="M426">
            <v>0</v>
          </cell>
          <cell r="N426">
            <v>2950</v>
          </cell>
          <cell r="O426">
            <v>2950</v>
          </cell>
          <cell r="P426">
            <v>2950</v>
          </cell>
          <cell r="Q426" t="str">
            <v/>
          </cell>
          <cell r="R426" t="str">
            <v/>
          </cell>
          <cell r="S426">
            <v>2950</v>
          </cell>
        </row>
        <row r="427">
          <cell r="B427" t="str">
            <v>PVD0009</v>
          </cell>
          <cell r="C427" t="str">
            <v>CANDADO DE 30 MM</v>
          </cell>
          <cell r="D427" t="str">
            <v xml:space="preserve">PUERTAS, VENTANERÍA Y DEMÁS </v>
          </cell>
          <cell r="E427" t="str">
            <v>UN</v>
          </cell>
          <cell r="F427">
            <v>17900</v>
          </cell>
          <cell r="G427" t="str">
            <v>GUÍA MAESTRA 15 PAG 516 COD 161882</v>
          </cell>
          <cell r="L427">
            <v>17900</v>
          </cell>
          <cell r="M427">
            <v>0</v>
          </cell>
          <cell r="N427">
            <v>17900</v>
          </cell>
          <cell r="O427">
            <v>17900</v>
          </cell>
          <cell r="P427">
            <v>17900</v>
          </cell>
          <cell r="Q427" t="str">
            <v/>
          </cell>
          <cell r="R427" t="str">
            <v/>
          </cell>
          <cell r="S427">
            <v>17900</v>
          </cell>
        </row>
        <row r="428">
          <cell r="B428" t="str">
            <v>PVD0010</v>
          </cell>
          <cell r="C428" t="str">
            <v>CANDADO DE 40 MM</v>
          </cell>
          <cell r="D428" t="str">
            <v xml:space="preserve">PUERTAS, VENTANERÍA Y DEMÁS </v>
          </cell>
          <cell r="E428" t="str">
            <v>UN</v>
          </cell>
          <cell r="F428">
            <v>26900</v>
          </cell>
          <cell r="G428" t="str">
            <v>GUÍA MAESTRA 15 PAG 516 COD 7159</v>
          </cell>
          <cell r="L428">
            <v>26900</v>
          </cell>
          <cell r="M428">
            <v>0</v>
          </cell>
          <cell r="N428">
            <v>26900</v>
          </cell>
          <cell r="O428">
            <v>26900</v>
          </cell>
          <cell r="P428">
            <v>26900</v>
          </cell>
          <cell r="Q428" t="str">
            <v/>
          </cell>
          <cell r="R428" t="str">
            <v/>
          </cell>
          <cell r="S428">
            <v>26900</v>
          </cell>
        </row>
        <row r="429">
          <cell r="B429" t="str">
            <v>PVD0011</v>
          </cell>
          <cell r="C429" t="str">
            <v>CANDADO DE 50 MM</v>
          </cell>
          <cell r="D429" t="str">
            <v xml:space="preserve">PUERTAS, VENTANERÍA Y DEMÁS </v>
          </cell>
          <cell r="E429" t="str">
            <v>UN</v>
          </cell>
          <cell r="F429">
            <v>39900</v>
          </cell>
          <cell r="G429" t="str">
            <v>GUÍA MAESTRA 15 PAG 516 COD 7160</v>
          </cell>
          <cell r="L429">
            <v>39900</v>
          </cell>
          <cell r="M429">
            <v>0</v>
          </cell>
          <cell r="N429">
            <v>39900</v>
          </cell>
          <cell r="O429">
            <v>39900</v>
          </cell>
          <cell r="P429">
            <v>39900</v>
          </cell>
          <cell r="Q429" t="str">
            <v/>
          </cell>
          <cell r="R429" t="str">
            <v/>
          </cell>
          <cell r="S429">
            <v>39900</v>
          </cell>
        </row>
        <row r="430">
          <cell r="B430" t="str">
            <v>PVD0012</v>
          </cell>
          <cell r="C430" t="str">
            <v>CANDADO DE 60 MM</v>
          </cell>
          <cell r="D430" t="str">
            <v xml:space="preserve">PUERTAS, VENTANERÍA Y DEMÁS </v>
          </cell>
          <cell r="E430" t="str">
            <v>UN</v>
          </cell>
          <cell r="F430">
            <v>46900</v>
          </cell>
          <cell r="G430" t="str">
            <v>GUÍA MAESTRA 15 PAG 516 COD 7161</v>
          </cell>
          <cell r="L430">
            <v>46900</v>
          </cell>
          <cell r="M430">
            <v>0</v>
          </cell>
          <cell r="N430">
            <v>46900</v>
          </cell>
          <cell r="O430">
            <v>46900</v>
          </cell>
          <cell r="P430">
            <v>46900</v>
          </cell>
          <cell r="Q430" t="str">
            <v/>
          </cell>
          <cell r="R430" t="str">
            <v/>
          </cell>
          <cell r="S430">
            <v>46900</v>
          </cell>
        </row>
        <row r="431">
          <cell r="B431" t="str">
            <v>PVD0013</v>
          </cell>
          <cell r="C431" t="str">
            <v xml:space="preserve">CEPILLO BAJO PUERTA PVC CON PERFIL </v>
          </cell>
          <cell r="D431" t="str">
            <v xml:space="preserve">PUERTAS, VENTANERÍA Y DEMÁS </v>
          </cell>
          <cell r="E431" t="str">
            <v>UN</v>
          </cell>
          <cell r="F431">
            <v>22900</v>
          </cell>
          <cell r="G431" t="str">
            <v>GUÍA MAESTRA 15 PAG 280 COD 98117</v>
          </cell>
          <cell r="L431">
            <v>22900</v>
          </cell>
          <cell r="M431">
            <v>0</v>
          </cell>
          <cell r="N431">
            <v>22900</v>
          </cell>
          <cell r="O431">
            <v>22900</v>
          </cell>
          <cell r="P431">
            <v>22900</v>
          </cell>
          <cell r="Q431" t="str">
            <v/>
          </cell>
          <cell r="R431" t="str">
            <v/>
          </cell>
          <cell r="S431">
            <v>22900</v>
          </cell>
        </row>
        <row r="432">
          <cell r="B432" t="str">
            <v>PVD0014</v>
          </cell>
          <cell r="C432" t="str">
            <v xml:space="preserve">CERRADURA DE MANIJA TIPO ALCOBA </v>
          </cell>
          <cell r="D432" t="str">
            <v xml:space="preserve">PUERTAS, VENTANERÍA Y DEMÁS </v>
          </cell>
          <cell r="E432" t="str">
            <v>UN</v>
          </cell>
          <cell r="F432">
            <v>29900</v>
          </cell>
          <cell r="G432" t="str">
            <v>GUÍA MAESTRA 15 PAG 506 COD 118914</v>
          </cell>
          <cell r="L432">
            <v>29900</v>
          </cell>
          <cell r="M432">
            <v>0</v>
          </cell>
          <cell r="N432">
            <v>29900</v>
          </cell>
          <cell r="O432">
            <v>29900</v>
          </cell>
          <cell r="P432">
            <v>29900</v>
          </cell>
          <cell r="Q432" t="str">
            <v/>
          </cell>
          <cell r="R432" t="str">
            <v/>
          </cell>
          <cell r="S432">
            <v>29900</v>
          </cell>
        </row>
        <row r="433">
          <cell r="B433" t="str">
            <v>PVD0015</v>
          </cell>
          <cell r="C433" t="str">
            <v>CERRADURA BAÑO - MADERA - PLATINUM</v>
          </cell>
          <cell r="D433" t="str">
            <v xml:space="preserve">PUERTAS, VENTANERÍA Y DEMÁS </v>
          </cell>
          <cell r="E433" t="str">
            <v>UN</v>
          </cell>
          <cell r="F433">
            <v>28441</v>
          </cell>
          <cell r="G433" t="str">
            <v>CONSTRUDATA DIGITAL (CERRADURA SCHLAGE BAÑO - MADERA - PLATINUM)</v>
          </cell>
          <cell r="L433">
            <v>28441</v>
          </cell>
          <cell r="M433">
            <v>0</v>
          </cell>
          <cell r="N433">
            <v>28441</v>
          </cell>
          <cell r="O433">
            <v>28441</v>
          </cell>
          <cell r="P433">
            <v>28441</v>
          </cell>
          <cell r="Q433" t="str">
            <v/>
          </cell>
          <cell r="R433" t="str">
            <v/>
          </cell>
          <cell r="S433">
            <v>28441</v>
          </cell>
        </row>
        <row r="434">
          <cell r="B434" t="str">
            <v>PVD0016</v>
          </cell>
          <cell r="C434" t="str">
            <v xml:space="preserve">CERRADURA AUXILIAR DE SEGURIDAD </v>
          </cell>
          <cell r="D434" t="str">
            <v xml:space="preserve">PUERTAS, VENTANERÍA Y DEMÁS </v>
          </cell>
          <cell r="E434" t="str">
            <v>UN</v>
          </cell>
          <cell r="F434">
            <v>122900</v>
          </cell>
          <cell r="G434" t="str">
            <v>GUÍA MAESTRA 15 PAG 510 COD 136759</v>
          </cell>
          <cell r="L434">
            <v>122900</v>
          </cell>
          <cell r="M434">
            <v>0</v>
          </cell>
          <cell r="N434">
            <v>122900</v>
          </cell>
          <cell r="O434">
            <v>122900</v>
          </cell>
          <cell r="P434">
            <v>122900</v>
          </cell>
          <cell r="Q434" t="str">
            <v/>
          </cell>
          <cell r="R434" t="str">
            <v/>
          </cell>
          <cell r="S434">
            <v>122900</v>
          </cell>
        </row>
        <row r="435">
          <cell r="B435" t="str">
            <v>PVD0017</v>
          </cell>
          <cell r="C435" t="str">
            <v>CERRADURA TIPO 3610 DE SOBREPONER LLAVE MULTIPUNTO</v>
          </cell>
          <cell r="D435" t="str">
            <v xml:space="preserve">PUERTAS, VENTANERÍA Y DEMÁS </v>
          </cell>
          <cell r="E435" t="str">
            <v>UN</v>
          </cell>
          <cell r="F435">
            <v>109900</v>
          </cell>
          <cell r="G435" t="str">
            <v>CONSTRUDATA DIGITAL (CERRADURA YALE 3610 DE SOBREPONER LLAVE MULTIPUNTO)</v>
          </cell>
          <cell r="L435">
            <v>109900</v>
          </cell>
          <cell r="M435">
            <v>0</v>
          </cell>
          <cell r="N435">
            <v>109900</v>
          </cell>
          <cell r="O435">
            <v>109900</v>
          </cell>
          <cell r="P435">
            <v>109900</v>
          </cell>
          <cell r="Q435" t="str">
            <v/>
          </cell>
          <cell r="R435" t="str">
            <v/>
          </cell>
          <cell r="S435">
            <v>109900</v>
          </cell>
        </row>
        <row r="436">
          <cell r="B436" t="str">
            <v>PVD0018</v>
          </cell>
          <cell r="C436" t="str">
            <v>CERRADURA ENTRADA PPAL. APTO PLATINUM</v>
          </cell>
          <cell r="D436" t="str">
            <v xml:space="preserve">PUERTAS, VENTANERÍA Y DEMÁS </v>
          </cell>
          <cell r="E436" t="str">
            <v>UN</v>
          </cell>
          <cell r="F436">
            <v>42364</v>
          </cell>
          <cell r="G436" t="str">
            <v>CONSTRUDATA DIGITAL (CERRADURA SCHLAGE SATURNO ENTRADA PPAL. APTO PLATINUM)</v>
          </cell>
          <cell r="L436">
            <v>42364</v>
          </cell>
          <cell r="M436">
            <v>0</v>
          </cell>
          <cell r="N436">
            <v>42364</v>
          </cell>
          <cell r="O436">
            <v>42364</v>
          </cell>
          <cell r="P436">
            <v>42364</v>
          </cell>
          <cell r="Q436" t="str">
            <v/>
          </cell>
          <cell r="R436" t="str">
            <v/>
          </cell>
          <cell r="S436">
            <v>42364</v>
          </cell>
        </row>
        <row r="437">
          <cell r="B437" t="str">
            <v>PVD0019</v>
          </cell>
          <cell r="C437" t="str">
            <v>CERRADURA ALCOBA PLATINUM</v>
          </cell>
          <cell r="D437" t="str">
            <v xml:space="preserve">PUERTAS, VENTANERÍA Y DEMÁS </v>
          </cell>
          <cell r="E437" t="str">
            <v>UN</v>
          </cell>
          <cell r="F437">
            <v>32368</v>
          </cell>
          <cell r="G437" t="str">
            <v>CONSTRUDATA DIGITAL (CERRADURA SCHLAGE SATURNO ALCOBA PLATINUM)</v>
          </cell>
          <cell r="L437">
            <v>32368</v>
          </cell>
          <cell r="M437">
            <v>0</v>
          </cell>
          <cell r="N437">
            <v>32368</v>
          </cell>
          <cell r="O437">
            <v>32368</v>
          </cell>
          <cell r="P437">
            <v>32368</v>
          </cell>
          <cell r="Q437" t="str">
            <v/>
          </cell>
          <cell r="R437" t="str">
            <v/>
          </cell>
          <cell r="S437">
            <v>32368</v>
          </cell>
        </row>
        <row r="438">
          <cell r="B438" t="str">
            <v>PVD0020</v>
          </cell>
          <cell r="C438" t="str">
            <v>CERRADURA POMO USO BAÑO</v>
          </cell>
          <cell r="D438" t="str">
            <v xml:space="preserve">PUERTAS, VENTANERÍA Y DEMÁS </v>
          </cell>
          <cell r="E438" t="str">
            <v>UN</v>
          </cell>
          <cell r="F438">
            <v>31535</v>
          </cell>
          <cell r="G438" t="str">
            <v>CONSTRUDATA 187 - PAG 108 CERRAJERÍA</v>
          </cell>
          <cell r="L438">
            <v>31535</v>
          </cell>
          <cell r="M438">
            <v>0</v>
          </cell>
          <cell r="N438">
            <v>31535</v>
          </cell>
          <cell r="O438">
            <v>31535</v>
          </cell>
          <cell r="P438">
            <v>31535</v>
          </cell>
          <cell r="Q438" t="str">
            <v/>
          </cell>
          <cell r="R438" t="str">
            <v/>
          </cell>
          <cell r="S438">
            <v>31535</v>
          </cell>
        </row>
        <row r="439">
          <cell r="B439" t="str">
            <v>PVD0021</v>
          </cell>
          <cell r="C439" t="str">
            <v>CERROJO AUX MARIPOSA</v>
          </cell>
          <cell r="D439" t="str">
            <v xml:space="preserve">PUERTAS, VENTANERÍA Y DEMÁS </v>
          </cell>
          <cell r="E439" t="str">
            <v>UN</v>
          </cell>
          <cell r="F439">
            <v>15377</v>
          </cell>
          <cell r="G439" t="str">
            <v>CONSTRUDATA 185 - PAG 109 CERRAJERIA</v>
          </cell>
          <cell r="L439">
            <v>15377</v>
          </cell>
          <cell r="M439">
            <v>0</v>
          </cell>
          <cell r="N439">
            <v>15377</v>
          </cell>
          <cell r="O439">
            <v>15377</v>
          </cell>
          <cell r="P439">
            <v>15377</v>
          </cell>
          <cell r="Q439" t="str">
            <v/>
          </cell>
          <cell r="R439" t="str">
            <v/>
          </cell>
          <cell r="S439">
            <v>15377</v>
          </cell>
        </row>
        <row r="440">
          <cell r="B440" t="str">
            <v>PVD0022</v>
          </cell>
          <cell r="C440" t="str">
            <v xml:space="preserve">CERROJO DOBLE CILINDRO </v>
          </cell>
          <cell r="D440" t="str">
            <v xml:space="preserve">PUERTAS, VENTANERÍA Y DEMÁS </v>
          </cell>
          <cell r="E440" t="str">
            <v>UN</v>
          </cell>
          <cell r="F440">
            <v>35497</v>
          </cell>
          <cell r="G440" t="str">
            <v>CONSTRUDATA 187 - PAG 108 CERRAJERÍA</v>
          </cell>
          <cell r="L440">
            <v>35497</v>
          </cell>
          <cell r="M440">
            <v>0</v>
          </cell>
          <cell r="N440">
            <v>35497</v>
          </cell>
          <cell r="O440">
            <v>35497</v>
          </cell>
          <cell r="P440">
            <v>35497</v>
          </cell>
          <cell r="Q440" t="str">
            <v/>
          </cell>
          <cell r="R440" t="str">
            <v/>
          </cell>
          <cell r="S440">
            <v>35497</v>
          </cell>
        </row>
        <row r="441">
          <cell r="B441" t="str">
            <v>PVD0023</v>
          </cell>
          <cell r="C441" t="str">
            <v>CERROJO DOBLE MULTIPUNTO ACABADO CROMO MATE</v>
          </cell>
          <cell r="D441" t="str">
            <v xml:space="preserve">PUERTAS, VENTANERÍA Y DEMÁS </v>
          </cell>
          <cell r="E441" t="str">
            <v>UN</v>
          </cell>
          <cell r="F441">
            <v>93900</v>
          </cell>
          <cell r="G441" t="str">
            <v>GUÍA MAESTRA 15 PAG 504 COD 307944</v>
          </cell>
          <cell r="L441">
            <v>93900</v>
          </cell>
          <cell r="M441">
            <v>0</v>
          </cell>
          <cell r="N441">
            <v>93900</v>
          </cell>
          <cell r="O441">
            <v>93900</v>
          </cell>
          <cell r="P441">
            <v>93900</v>
          </cell>
          <cell r="Q441" t="str">
            <v/>
          </cell>
          <cell r="R441" t="str">
            <v/>
          </cell>
          <cell r="S441">
            <v>93900</v>
          </cell>
        </row>
        <row r="442">
          <cell r="B442" t="str">
            <v>PVD0024</v>
          </cell>
          <cell r="C442" t="str">
            <v>CERROJO PUERTA CADENA</v>
          </cell>
          <cell r="D442" t="str">
            <v xml:space="preserve">PUERTAS, VENTANERÍA Y DEMÁS </v>
          </cell>
          <cell r="E442" t="str">
            <v>UN</v>
          </cell>
          <cell r="F442">
            <v>14900</v>
          </cell>
          <cell r="G442" t="str">
            <v>GUÍA MAESTRA 15 PAG 278 COD 83378</v>
          </cell>
          <cell r="L442">
            <v>14900</v>
          </cell>
          <cell r="M442">
            <v>0</v>
          </cell>
          <cell r="N442">
            <v>14900</v>
          </cell>
          <cell r="O442">
            <v>14900</v>
          </cell>
          <cell r="P442">
            <v>14900</v>
          </cell>
          <cell r="Q442" t="str">
            <v/>
          </cell>
          <cell r="R442" t="str">
            <v/>
          </cell>
          <cell r="S442">
            <v>14900</v>
          </cell>
        </row>
        <row r="443">
          <cell r="B443" t="str">
            <v>PVD0025</v>
          </cell>
          <cell r="C443" t="str">
            <v>CHAPA DE SOBREPONER DERECHA</v>
          </cell>
          <cell r="D443" t="str">
            <v xml:space="preserve">PUERTAS, VENTANERÍA Y DEMÁS </v>
          </cell>
          <cell r="E443" t="str">
            <v>UN</v>
          </cell>
          <cell r="F443">
            <v>79900</v>
          </cell>
          <cell r="G443" t="str">
            <v>GUÍA MAESTRA 15 PAG 500 COD 7143</v>
          </cell>
          <cell r="L443">
            <v>79900</v>
          </cell>
          <cell r="M443">
            <v>0</v>
          </cell>
          <cell r="N443">
            <v>79900</v>
          </cell>
          <cell r="O443">
            <v>79900</v>
          </cell>
          <cell r="P443">
            <v>79900</v>
          </cell>
          <cell r="Q443" t="str">
            <v/>
          </cell>
          <cell r="R443" t="str">
            <v/>
          </cell>
          <cell r="S443">
            <v>79900</v>
          </cell>
        </row>
        <row r="444">
          <cell r="B444" t="str">
            <v>PVD0026</v>
          </cell>
          <cell r="C444" t="str">
            <v xml:space="preserve">CHAPA DE SOBREPONER IZQUIERDA </v>
          </cell>
          <cell r="D444" t="str">
            <v xml:space="preserve">PUERTAS, VENTANERÍA Y DEMÁS </v>
          </cell>
          <cell r="E444" t="str">
            <v>UN</v>
          </cell>
          <cell r="F444">
            <v>79900</v>
          </cell>
          <cell r="G444" t="str">
            <v>GUÍA MAESTRA 15 PAG 500 COD 7144</v>
          </cell>
          <cell r="L444">
            <v>79900</v>
          </cell>
          <cell r="M444">
            <v>0</v>
          </cell>
          <cell r="N444">
            <v>79900</v>
          </cell>
          <cell r="O444">
            <v>79900</v>
          </cell>
          <cell r="P444">
            <v>79900</v>
          </cell>
          <cell r="Q444" t="str">
            <v/>
          </cell>
          <cell r="R444" t="str">
            <v/>
          </cell>
          <cell r="S444">
            <v>79900</v>
          </cell>
        </row>
        <row r="445">
          <cell r="B445" t="str">
            <v>PVD0027</v>
          </cell>
          <cell r="C445" t="str">
            <v>CIERRA PUERTA HIDRÁULICO SERIE A300, FUERZA 2 (HASTA 45 KG), REVERSIBLE DERECHA IZQUIERDA, BRAZO AJUSTABLE REFORZADO, DOS VÁLVULAS DE REGULACIÓN INDEPENDIENTES PARA VELOCIDAD DE CIERRE E IMPULSO FINAL.</v>
          </cell>
          <cell r="D445" t="str">
            <v xml:space="preserve">PUERTAS, VENTANERÍA Y DEMÁS </v>
          </cell>
          <cell r="E445" t="str">
            <v>UN</v>
          </cell>
          <cell r="F445">
            <v>41034</v>
          </cell>
          <cell r="G445" t="str">
            <v>CONSTRUDATA 185 - PAG 133 HERRAJES PARA CARPINTERIA</v>
          </cell>
          <cell r="L445">
            <v>41034</v>
          </cell>
          <cell r="M445">
            <v>0</v>
          </cell>
          <cell r="N445">
            <v>41034</v>
          </cell>
          <cell r="O445">
            <v>41034</v>
          </cell>
          <cell r="P445">
            <v>41034</v>
          </cell>
          <cell r="Q445" t="str">
            <v/>
          </cell>
          <cell r="R445" t="str">
            <v/>
          </cell>
          <cell r="S445">
            <v>41034</v>
          </cell>
        </row>
        <row r="446">
          <cell r="B446" t="str">
            <v>PVD0028</v>
          </cell>
          <cell r="C446" t="str">
            <v>CIERRE DE RODILLO GALVANIZADO 0,8 MM X 10 UN</v>
          </cell>
          <cell r="D446" t="str">
            <v xml:space="preserve">PUERTAS, VENTANERÍA Y DEMÁS </v>
          </cell>
          <cell r="E446" t="str">
            <v>PTE</v>
          </cell>
          <cell r="F446">
            <v>9000</v>
          </cell>
          <cell r="G446" t="str">
            <v>HOMECENTER # 58-367989 COD 77560</v>
          </cell>
          <cell r="H446">
            <v>6990</v>
          </cell>
          <cell r="I446" t="str">
            <v>EASY # COTIZACION 1394690 COD 2261110</v>
          </cell>
          <cell r="J446">
            <v>14400</v>
          </cell>
          <cell r="K446" t="str">
            <v>COMFERRETRA COTIZACION AL2215</v>
          </cell>
          <cell r="L446">
            <v>10130</v>
          </cell>
          <cell r="M446">
            <v>3832.0621080561832</v>
          </cell>
          <cell r="N446">
            <v>13962.062108056183</v>
          </cell>
          <cell r="O446">
            <v>6297.9378919438168</v>
          </cell>
          <cell r="P446">
            <v>9000</v>
          </cell>
          <cell r="Q446">
            <v>6990</v>
          </cell>
          <cell r="R446" t="str">
            <v/>
          </cell>
          <cell r="S446">
            <v>7995</v>
          </cell>
        </row>
        <row r="447">
          <cell r="B447" t="str">
            <v>PVD0029</v>
          </cell>
          <cell r="C447" t="str">
            <v xml:space="preserve">CIERRE MAGNÉTICO, COLOR BLANCO </v>
          </cell>
          <cell r="D447" t="str">
            <v xml:space="preserve">PUERTAS, VENTANERÍA Y DEMÁS </v>
          </cell>
          <cell r="E447" t="str">
            <v>UN</v>
          </cell>
          <cell r="F447">
            <v>1900</v>
          </cell>
          <cell r="G447" t="str">
            <v>GUÍA MAESTRA 15 PAG 292 COD 77557</v>
          </cell>
          <cell r="L447">
            <v>1900</v>
          </cell>
          <cell r="M447">
            <v>0</v>
          </cell>
          <cell r="N447">
            <v>1900</v>
          </cell>
          <cell r="O447">
            <v>1900</v>
          </cell>
          <cell r="P447">
            <v>1900</v>
          </cell>
          <cell r="Q447" t="str">
            <v/>
          </cell>
          <cell r="R447" t="str">
            <v/>
          </cell>
          <cell r="S447">
            <v>1900</v>
          </cell>
        </row>
        <row r="448">
          <cell r="B448" t="str">
            <v>PVD0030</v>
          </cell>
          <cell r="C448" t="str">
            <v>CRISTAL LAMINADO INCOLORO CAL. 10MM</v>
          </cell>
          <cell r="D448" t="str">
            <v xml:space="preserve">PUERTAS, VENTANERÍA Y DEMÁS </v>
          </cell>
          <cell r="E448" t="str">
            <v>M2</v>
          </cell>
          <cell r="F448">
            <v>108700</v>
          </cell>
          <cell r="G448" t="str">
            <v>CONSTRUDATA 187 - PAG 171 VIDRIOS, ESPEJOS Y PELÍCULAS</v>
          </cell>
          <cell r="L448">
            <v>108700</v>
          </cell>
          <cell r="M448">
            <v>0</v>
          </cell>
          <cell r="N448">
            <v>108700</v>
          </cell>
          <cell r="O448">
            <v>108700</v>
          </cell>
          <cell r="P448">
            <v>108700</v>
          </cell>
          <cell r="Q448" t="str">
            <v/>
          </cell>
          <cell r="R448" t="str">
            <v/>
          </cell>
          <cell r="S448">
            <v>108700</v>
          </cell>
        </row>
        <row r="449">
          <cell r="B449" t="str">
            <v>PVD0031</v>
          </cell>
          <cell r="C449" t="str">
            <v>CRISTAL TEMPLADO INCOLORO 8MM</v>
          </cell>
          <cell r="D449" t="str">
            <v xml:space="preserve">PUERTAS, VENTANERÍA Y DEMÁS </v>
          </cell>
          <cell r="E449" t="str">
            <v>M2</v>
          </cell>
          <cell r="F449">
            <v>135200</v>
          </cell>
          <cell r="G449" t="str">
            <v>CONSTRUDATA DIGITAL (CRISTAL TEMPLADO INCOLORO 8MM)</v>
          </cell>
          <cell r="L449">
            <v>135200</v>
          </cell>
          <cell r="M449">
            <v>0</v>
          </cell>
          <cell r="N449">
            <v>135200</v>
          </cell>
          <cell r="O449">
            <v>135200</v>
          </cell>
          <cell r="P449">
            <v>135200</v>
          </cell>
          <cell r="Q449" t="str">
            <v/>
          </cell>
          <cell r="R449" t="str">
            <v/>
          </cell>
          <cell r="S449">
            <v>135200</v>
          </cell>
        </row>
        <row r="450">
          <cell r="B450" t="str">
            <v>PVD0032</v>
          </cell>
          <cell r="C450" t="str">
            <v>HOJA PARA PUERTA CORREDIZA EN MADERA DE TRIPLEX SIN MARCO, ENTAMBORADA, INCLUYE HERRAJES, TERMINADA, PINTADA E INSTALADA - VERIFICAR EN OBRA MEDIDAS, ANGULOS Y # DE HOJAS.</v>
          </cell>
          <cell r="D450" t="str">
            <v xml:space="preserve">PUERTAS, VENTANERÍA Y DEMÁS </v>
          </cell>
          <cell r="E450" t="str">
            <v>M2</v>
          </cell>
          <cell r="F450">
            <v>892000</v>
          </cell>
          <cell r="G450" t="str">
            <v>CONSERDI GROUP SAS</v>
          </cell>
          <cell r="H450">
            <v>378010.1213</v>
          </cell>
          <cell r="I450" t="str">
            <v>PRECIO ADJUDICADO EN GRUPO 3 REPARACIONES LOCATIVAS VIGENCIA 2017</v>
          </cell>
          <cell r="J450">
            <v>375976.20269999997</v>
          </cell>
          <cell r="K450" t="str">
            <v>PRECIO ADJUDICADO EN GRUPO 4 REPARACIONES LOCATIVAS VIGENCIA 2017</v>
          </cell>
          <cell r="L450">
            <v>548662.10800000001</v>
          </cell>
          <cell r="M450">
            <v>297341.07564961578</v>
          </cell>
          <cell r="N450">
            <v>846003.18364961585</v>
          </cell>
          <cell r="O450">
            <v>251321.03235038422</v>
          </cell>
          <cell r="P450" t="str">
            <v/>
          </cell>
          <cell r="Q450">
            <v>378010.1213</v>
          </cell>
          <cell r="R450">
            <v>375976.20269999997</v>
          </cell>
          <cell r="S450">
            <v>376993</v>
          </cell>
        </row>
        <row r="451">
          <cell r="B451" t="str">
            <v>PVD0033</v>
          </cell>
          <cell r="C451" t="str">
            <v>HOJA PARA PUERTA CORREDIZA EN MADERA DE TRIPLEX SIN RIELES,  ENTAMBORADA, INCLUYE HERRAJES, TERMINADA, PINTADA E INSTALADA - VERIFICAR EN OBRA MEDIDAS, ANGULOS Y # DE HOJAS.</v>
          </cell>
          <cell r="D451" t="str">
            <v xml:space="preserve">PUERTAS, VENTANERÍA Y DEMÁS </v>
          </cell>
          <cell r="E451" t="str">
            <v>M2</v>
          </cell>
          <cell r="F451">
            <v>666400</v>
          </cell>
          <cell r="G451" t="str">
            <v>ELECTRICOS UNIDOS LTDA. COTIZACIÓN No. 28346</v>
          </cell>
          <cell r="H451">
            <v>892000</v>
          </cell>
          <cell r="I451" t="str">
            <v>CONSERDI GROUP SAS</v>
          </cell>
          <cell r="J451">
            <v>391429.40409999999</v>
          </cell>
          <cell r="K451" t="str">
            <v>PRECIO ADJUDICADO EN GRUPO 4 REPARACIONES LOCATIVAS VIGENCIA 2017</v>
          </cell>
          <cell r="L451">
            <v>649943.13469999994</v>
          </cell>
          <cell r="M451">
            <v>250690.74909447096</v>
          </cell>
          <cell r="N451">
            <v>900633.88379447092</v>
          </cell>
          <cell r="O451">
            <v>399252.38560552895</v>
          </cell>
          <cell r="P451">
            <v>666400</v>
          </cell>
          <cell r="Q451">
            <v>892000</v>
          </cell>
          <cell r="R451" t="str">
            <v/>
          </cell>
          <cell r="S451">
            <v>779200</v>
          </cell>
        </row>
        <row r="452">
          <cell r="B452" t="str">
            <v>PVD0034</v>
          </cell>
          <cell r="C452" t="str">
            <v>HOJA PARA PUERTA EN MADERA A MEDIA ALTURA (1,20 MTS.) DE TRIPLEX ENTAMBORADA SIN MARCO CON REFUERZO INTERNO CON ANTIMACHUCÓN, INCLUYE HERRAJES, CERRADURA TIPO BOLA EN MADERA, TERMINADA, PINTADA E INSTALADA - VERIFICAR EN OBRA MEDIDAS, ANGULOS Y # DE HOJAS.</v>
          </cell>
          <cell r="D452" t="str">
            <v xml:space="preserve">PUERTAS, VENTANERÍA Y DEMÁS </v>
          </cell>
          <cell r="E452" t="str">
            <v>M2</v>
          </cell>
          <cell r="F452">
            <v>428400</v>
          </cell>
          <cell r="G452" t="str">
            <v>ELECTRICOS UNIDOS LTDA. COTIZACIÓN No. 28346</v>
          </cell>
          <cell r="H452">
            <v>892500</v>
          </cell>
          <cell r="I452" t="str">
            <v>CONSERDI GROUP SAS</v>
          </cell>
          <cell r="J452">
            <v>293367.25599999999</v>
          </cell>
          <cell r="K452" t="str">
            <v>PRECIO ADJUDICADO EN GRUPO 2 REPARACIONES LOCATIVAS VIGENCIA 2017</v>
          </cell>
          <cell r="L452">
            <v>538089.08533333335</v>
          </cell>
          <cell r="M452">
            <v>314267.05652070791</v>
          </cell>
          <cell r="N452">
            <v>852356.14185404126</v>
          </cell>
          <cell r="O452">
            <v>223822.02881262545</v>
          </cell>
          <cell r="P452">
            <v>428400</v>
          </cell>
          <cell r="Q452" t="str">
            <v/>
          </cell>
          <cell r="R452">
            <v>293367.25599999999</v>
          </cell>
          <cell r="S452">
            <v>360884</v>
          </cell>
        </row>
        <row r="453">
          <cell r="B453" t="str">
            <v>PVD0035</v>
          </cell>
          <cell r="C453" t="str">
            <v>HOJA PARA PUERTA EN MADERA DE TRIPLEX ENTAMBORADA SIN MARCO CON REFUERZO INTERNO, ANTIMACHUCÓN, INCLUYE HERRAJES, CERRADURA TIPO BOLA EN MADERA Y VENTANILLA DE 0,20 X 0,40 MTS CON VIDRIO Y PELÍCULA DE SEGURIDAD, TERMINADA, PINTADA E INSTALADA - VERIFICAR EN OBRA MEDIDAS, ANGULOS Y # DE HOJAS.</v>
          </cell>
          <cell r="D453" t="str">
            <v xml:space="preserve">PUERTAS, VENTANERÍA Y DEMÁS </v>
          </cell>
          <cell r="E453" t="str">
            <v>M2</v>
          </cell>
          <cell r="F453">
            <v>297000</v>
          </cell>
          <cell r="G453" t="str">
            <v>A+M ARQUITECTURA</v>
          </cell>
          <cell r="H453">
            <v>283500</v>
          </cell>
          <cell r="I453" t="str">
            <v xml:space="preserve">VALDES &amp; SUÁREZ ARQUITECTURA Y CONSTRUCCIÓN S.A.S </v>
          </cell>
          <cell r="J453">
            <v>327985.50819999998</v>
          </cell>
          <cell r="K453" t="str">
            <v>PRECIO ADJUDICADO EN GRUPO 4 REPARACIONES LOCATIVAS VIGENCIA 2017</v>
          </cell>
          <cell r="L453">
            <v>302828.50273333333</v>
          </cell>
          <cell r="M453">
            <v>22808.303159977113</v>
          </cell>
          <cell r="N453">
            <v>325636.80589331046</v>
          </cell>
          <cell r="O453">
            <v>280020.19957335619</v>
          </cell>
          <cell r="P453">
            <v>297000</v>
          </cell>
          <cell r="Q453">
            <v>283500</v>
          </cell>
          <cell r="R453" t="str">
            <v/>
          </cell>
          <cell r="S453">
            <v>290250</v>
          </cell>
        </row>
        <row r="454">
          <cell r="B454" t="str">
            <v>PVD0036</v>
          </cell>
          <cell r="C454" t="str">
            <v>HOJA PARA PUERTA EN MADERA DE TRIPLEX ENTAMBORADA SIN MARCO CON REFUERZO INTERNO, INCLUYE HERRAJES, CERRADURA TIPO BOLA METÁLICA, TERMINADA, PINTADA E INSTALADA - VERIFICAR EN OBRA MEDIDAS, ANGULOS Y # DE HOJAS.</v>
          </cell>
          <cell r="D454" t="str">
            <v xml:space="preserve">PUERTAS, VENTANERÍA Y DEMÁS </v>
          </cell>
          <cell r="E454" t="str">
            <v>M2</v>
          </cell>
          <cell r="F454">
            <v>904400</v>
          </cell>
          <cell r="G454" t="str">
            <v>ELECTRICOS UNIDOS LTDA. COTIZACIÓN No. 28346</v>
          </cell>
          <cell r="H454">
            <v>319402.24679999996</v>
          </cell>
          <cell r="I454" t="str">
            <v>PRECIO ADJUDICADO EN GRUPO 3 REPARACIONES LOCATIVAS VIGENCIA 2017</v>
          </cell>
          <cell r="J454">
            <v>317682.68</v>
          </cell>
          <cell r="K454" t="str">
            <v>PRECIO ADJUDICADO EN GRUPO 4 REPARACIONES LOCATIVAS VIGENCIA 2017</v>
          </cell>
          <cell r="L454">
            <v>513828.30893333326</v>
          </cell>
          <cell r="M454">
            <v>338246.09920071781</v>
          </cell>
          <cell r="N454">
            <v>852074.40813405113</v>
          </cell>
          <cell r="O454">
            <v>175582.20973261545</v>
          </cell>
          <cell r="P454" t="str">
            <v/>
          </cell>
          <cell r="Q454">
            <v>319402.24679999996</v>
          </cell>
          <cell r="R454">
            <v>317682.68</v>
          </cell>
          <cell r="S454">
            <v>318542</v>
          </cell>
        </row>
        <row r="455">
          <cell r="B455" t="str">
            <v>PVD0037</v>
          </cell>
          <cell r="C455" t="str">
            <v>HOJA PARA PUERTA METÁLICA SIN MARCO EN LAMINA COLDROLLED LISA CALIBRE 18 ENTAMBORADA CON REFUERZO INTERNO, BISAGRAS, PASADOR, TERMINADA CON ANTICORROSIVO, PINTADA E INSTALADA - VERIFICAR EN OBRA MEDIDAS, ANGULOS Y # DE HOJAS.</v>
          </cell>
          <cell r="D455" t="str">
            <v xml:space="preserve">PUERTAS, VENTANERÍA Y DEMÁS </v>
          </cell>
          <cell r="E455" t="str">
            <v>M2</v>
          </cell>
          <cell r="F455">
            <v>440000</v>
          </cell>
          <cell r="G455" t="str">
            <v>A+M ARQUITECTURA</v>
          </cell>
          <cell r="H455">
            <v>420000</v>
          </cell>
          <cell r="I455" t="str">
            <v xml:space="preserve">VALDES &amp; SUÁREZ ARQUITECTURA Y CONSTRUCCIÓN S.A.S </v>
          </cell>
          <cell r="J455">
            <v>1547000</v>
          </cell>
          <cell r="K455" t="str">
            <v>CONSERDI GROUP SAS</v>
          </cell>
          <cell r="L455">
            <v>802333.33333333337</v>
          </cell>
          <cell r="M455">
            <v>644977.77739495283</v>
          </cell>
          <cell r="N455">
            <v>1447311.1107282862</v>
          </cell>
          <cell r="O455">
            <v>157355.55593838054</v>
          </cell>
          <cell r="P455">
            <v>440000</v>
          </cell>
          <cell r="Q455">
            <v>420000</v>
          </cell>
          <cell r="R455" t="str">
            <v/>
          </cell>
          <cell r="S455">
            <v>430000</v>
          </cell>
        </row>
        <row r="456">
          <cell r="B456" t="str">
            <v>PVD0038</v>
          </cell>
          <cell r="C456" t="str">
            <v>HOJA PARA PUERTA METÁLICA SIN MARCO EN LÁMINA COLDROLLED LISA CALIBRE 18, A MEDIA ALTURA (1,20 MTS.) CON ANTIMACHUCÓN ENTAMBORADA  CON REFUERZO INTERNO, BISAGRAS Y PASADOR, TERMINADA CON ANTICORROSIVO, PINTADA E INSTALADA - VERIFICAR EN OBRA MEDIDAS, ANGULOS Y # DE HOJAS.</v>
          </cell>
          <cell r="D456" t="str">
            <v xml:space="preserve">PUERTAS, VENTANERÍA Y DEMÁS </v>
          </cell>
          <cell r="E456" t="str">
            <v>M</v>
          </cell>
          <cell r="F456">
            <v>395899.02869999997</v>
          </cell>
          <cell r="G456" t="str">
            <v>PRECIO ADJUDICADO EN GRUPO 3 REPARACIONES LOCATIVAS VIGENCIA 2017</v>
          </cell>
          <cell r="H456">
            <v>1547000</v>
          </cell>
          <cell r="I456" t="str">
            <v>CONSERDI GROUP SAS</v>
          </cell>
          <cell r="J456">
            <v>393768.3064</v>
          </cell>
          <cell r="K456" t="str">
            <v>PRECIO ADJUDICADO EN GRUPO 4 REPARACIONES LOCATIVAS VIGENCIA 2017</v>
          </cell>
          <cell r="L456">
            <v>778889.11169999989</v>
          </cell>
          <cell r="M456">
            <v>665204.3953087962</v>
          </cell>
          <cell r="N456">
            <v>1444093.5070087961</v>
          </cell>
          <cell r="O456">
            <v>113684.71639120369</v>
          </cell>
          <cell r="P456">
            <v>395899.02869999997</v>
          </cell>
          <cell r="Q456" t="str">
            <v/>
          </cell>
          <cell r="R456">
            <v>393768.3064</v>
          </cell>
          <cell r="S456">
            <v>394834</v>
          </cell>
        </row>
        <row r="457">
          <cell r="B457" t="str">
            <v>PVD0039</v>
          </cell>
          <cell r="C457" t="str">
            <v>HOJA PARA PUERTA METÁLICA SIN MARCO EN LÁMINA COLDROLLED LISA CALIBRE 18, ENTAMBORADA  CON REFUERZO INTERNO, BISAGRAS, INCLUYE CERRADURA DE POMO METÁLICA, TERMINADA CON ANTICORROSIVO, PINTADA E INSTALADA - VERIFICAR EN OBRA MEDIDAS, ANGULOS Y # DE HOJAS.</v>
          </cell>
          <cell r="D457" t="str">
            <v xml:space="preserve">PUERTAS, VENTANERÍA Y DEMÁS </v>
          </cell>
          <cell r="E457" t="str">
            <v>M</v>
          </cell>
          <cell r="F457">
            <v>187000</v>
          </cell>
          <cell r="G457" t="str">
            <v>A+M ARQUITECTURA</v>
          </cell>
          <cell r="H457">
            <v>178500</v>
          </cell>
          <cell r="I457" t="str">
            <v xml:space="preserve">VALDES &amp; SUÁREZ ARQUITECTURA Y CONSTRUCCIÓN S.A.S </v>
          </cell>
          <cell r="J457">
            <v>256696.34899999999</v>
          </cell>
          <cell r="K457" t="str">
            <v>PRECIO ADJUDICADO EN GRUPO 4 REPARACIONES LOCATIVAS VIGENCIA 2017</v>
          </cell>
          <cell r="L457">
            <v>207398.78299999997</v>
          </cell>
          <cell r="M457">
            <v>42903.962639169826</v>
          </cell>
          <cell r="N457">
            <v>250302.74563916979</v>
          </cell>
          <cell r="O457">
            <v>164494.82036083014</v>
          </cell>
          <cell r="P457">
            <v>187000</v>
          </cell>
          <cell r="Q457">
            <v>178500</v>
          </cell>
          <cell r="R457" t="str">
            <v/>
          </cell>
          <cell r="S457">
            <v>182750</v>
          </cell>
        </row>
        <row r="458">
          <cell r="B458" t="str">
            <v>PVD0040</v>
          </cell>
          <cell r="C458" t="str">
            <v>HOJA PARA PUERTA METÁLICA SIN MARCO EN LÁMINA COLDROLLED LISA CALIBRE 18, ENTAMBORADA  CON REFUERZO INTERNO, BISAGRAS, INCLUYE CERRADURA DE SOBREPONER LLAVE MULTIPUNTO, MANIJA INTERIOR - EXTERIOR, TERMINADA CON ANTICORROSIVO, PINTADA E INSTALADA - VERIFICAR EN OBRA MEDIDAS, ANGULOS Y # DE HOJAS.</v>
          </cell>
          <cell r="D458" t="str">
            <v xml:space="preserve">PUERTAS, VENTANERÍA Y DEMÁS </v>
          </cell>
          <cell r="E458" t="str">
            <v>M2</v>
          </cell>
          <cell r="F458">
            <v>495000</v>
          </cell>
          <cell r="G458" t="str">
            <v>A+M ARQUITECTURA</v>
          </cell>
          <cell r="H458">
            <v>220500</v>
          </cell>
          <cell r="I458" t="str">
            <v xml:space="preserve">VALDES &amp; SUÁREZ ARQUITECTURA Y CONSTRUCCIÓN S.A.S </v>
          </cell>
          <cell r="J458">
            <v>373333.35759999999</v>
          </cell>
          <cell r="K458" t="str">
            <v>PRECIO ADJUDICADO EN GRUPO 4 REPARACIONES LOCATIVAS VIGENCIA 2017</v>
          </cell>
          <cell r="L458">
            <v>362944.45253333333</v>
          </cell>
          <cell r="M458">
            <v>137544.57281682602</v>
          </cell>
          <cell r="N458">
            <v>500489.02535015938</v>
          </cell>
          <cell r="O458">
            <v>225399.8797165073</v>
          </cell>
          <cell r="P458">
            <v>495000</v>
          </cell>
          <cell r="Q458" t="str">
            <v/>
          </cell>
          <cell r="R458">
            <v>373333.35759999999</v>
          </cell>
          <cell r="S458">
            <v>434167</v>
          </cell>
        </row>
        <row r="459">
          <cell r="B459" t="str">
            <v>PVD0041</v>
          </cell>
          <cell r="C459" t="str">
            <v>HOJA PARA PUERTA METÁLICA SIN MARCO EN LÁMINA COLDROLLED LISA CALIBRE 18, ENTAMBORADA CON REFUERZO INTERNO, BISAGRAS, INCLUYE CERRADURA DE SEGURIDAD TIPO CERROJO DOBLE, MANIJA INTERIOR - EXTERIOR Y CON DOS PERSIANAS (SUPERIOR E INFERIOR) DE H= 0,30 X 0,60 MTS, TERMINADA CON ANTICORROSIVO, PINTADA E INSTALADA - VERIFICAR EN OBRA MEDIDAS, ANGULOS Y # DE HOJAS.</v>
          </cell>
          <cell r="D459" t="str">
            <v xml:space="preserve">PUERTAS, VENTANERÍA Y DEMÁS </v>
          </cell>
          <cell r="E459" t="str">
            <v>M2</v>
          </cell>
          <cell r="F459">
            <v>561000</v>
          </cell>
          <cell r="G459" t="str">
            <v>A+M ARQUITECTURA</v>
          </cell>
          <cell r="H459">
            <v>535500</v>
          </cell>
          <cell r="I459" t="str">
            <v xml:space="preserve">VALDES &amp; SUÁREZ ARQUITECTURA Y CONSTRUCCIÓN S.A.S </v>
          </cell>
          <cell r="J459">
            <v>2201500</v>
          </cell>
          <cell r="K459" t="str">
            <v>CONSERDI GROUP SAS</v>
          </cell>
          <cell r="L459">
            <v>1099333.3333333333</v>
          </cell>
          <cell r="M459">
            <v>954589.48419377278</v>
          </cell>
          <cell r="N459">
            <v>2053922.817527106</v>
          </cell>
          <cell r="O459">
            <v>144743.84913956048</v>
          </cell>
          <cell r="P459">
            <v>561000</v>
          </cell>
          <cell r="Q459">
            <v>535500</v>
          </cell>
          <cell r="R459" t="str">
            <v/>
          </cell>
          <cell r="S459">
            <v>548250</v>
          </cell>
        </row>
        <row r="460">
          <cell r="B460" t="str">
            <v>PVD0042</v>
          </cell>
          <cell r="C460" t="str">
            <v>HOJA PARA PUERTA METÁLICA SIN MARCO EN LÁMINA COLDROLLED LISA CALIBRE 18, ENTAMBORADA CON REFUERZO INTERNO, BISAGRAS, INCLUYE CERRADURA DE SEGURIDAD TIPO CERROJO DOBLE, MANIJA INTERIOR - EXTERIOR Y VENTANILLA DE 0,20 X 0,40 MTS CON VIDRIO Y PELÍCULA DE SEGURIDAD, TERMINADA CON ANTICORROSIVO, PINTADA E INSTALADA - VERIFICAR EN OBRA MEDIDAS, ANGULOS Y # DE HOJAS.</v>
          </cell>
          <cell r="D460" t="str">
            <v xml:space="preserve">PUERTAS, VENTANERÍA Y DEMÁS </v>
          </cell>
          <cell r="E460" t="str">
            <v>M2</v>
          </cell>
          <cell r="F460">
            <v>561000</v>
          </cell>
          <cell r="G460" t="str">
            <v>A+M ARQUITECTURA</v>
          </cell>
          <cell r="H460">
            <v>535500</v>
          </cell>
          <cell r="I460" t="str">
            <v xml:space="preserve">VALDES &amp; SUÁREZ ARQUITECTURA Y CONSTRUCCIÓN S.A.S </v>
          </cell>
          <cell r="J460">
            <v>1606500</v>
          </cell>
          <cell r="K460" t="str">
            <v>CONSERDI GROUP SAS</v>
          </cell>
          <cell r="L460">
            <v>901000</v>
          </cell>
          <cell r="M460">
            <v>611113.94191263546</v>
          </cell>
          <cell r="N460">
            <v>1512113.9419126355</v>
          </cell>
          <cell r="O460">
            <v>289886.05808736454</v>
          </cell>
          <cell r="P460">
            <v>561000</v>
          </cell>
          <cell r="Q460">
            <v>535500</v>
          </cell>
          <cell r="R460" t="str">
            <v/>
          </cell>
          <cell r="S460">
            <v>548250</v>
          </cell>
        </row>
        <row r="461">
          <cell r="B461" t="str">
            <v>PVD0043</v>
          </cell>
          <cell r="C461" t="str">
            <v>HOJA PARA PUERTA PERSIANA METÁLICA SIN MARCO EN LÁMINA COLDROLLED LISA CALIBRE 18, CON BISAGRAS Y PASADOR, TERMINADA CON ANTICORROSIVO, PINTADA E INSTALADA - VERIFICAR EN OBRA MEDIDAS, ANGULOS Y # DE HOJAS.</v>
          </cell>
          <cell r="D461" t="str">
            <v xml:space="preserve">PUERTAS, VENTANERÍA Y DEMÁS </v>
          </cell>
          <cell r="E461" t="str">
            <v>M2</v>
          </cell>
          <cell r="F461">
            <v>220000</v>
          </cell>
          <cell r="G461" t="str">
            <v>A+M ARQUITECTURA</v>
          </cell>
          <cell r="H461">
            <v>210000</v>
          </cell>
          <cell r="I461" t="str">
            <v xml:space="preserve">VALDES &amp; SUÁREZ ARQUITECTURA Y CONSTRUCCIÓN S.A.S </v>
          </cell>
          <cell r="J461">
            <v>1547000</v>
          </cell>
          <cell r="K461" t="str">
            <v>CONSERDI GROUP SAS</v>
          </cell>
          <cell r="L461">
            <v>659000</v>
          </cell>
          <cell r="M461">
            <v>769046.81261936191</v>
          </cell>
          <cell r="N461">
            <v>1428046.812619362</v>
          </cell>
          <cell r="O461">
            <v>-110046.81261936191</v>
          </cell>
          <cell r="P461">
            <v>220000</v>
          </cell>
          <cell r="Q461">
            <v>210000</v>
          </cell>
          <cell r="R461" t="str">
            <v/>
          </cell>
          <cell r="S461">
            <v>215000</v>
          </cell>
        </row>
        <row r="462">
          <cell r="B462" t="str">
            <v>PVD0044</v>
          </cell>
          <cell r="C462" t="str">
            <v>MANIJA ARCO SATÍN NÍQUEL 96 MM</v>
          </cell>
          <cell r="D462" t="str">
            <v xml:space="preserve">PUERTAS, VENTANERÍA Y DEMÁS </v>
          </cell>
          <cell r="E462" t="str">
            <v>UN</v>
          </cell>
          <cell r="F462">
            <v>4200</v>
          </cell>
          <cell r="G462" t="str">
            <v>GUÍA MAESTRA 15 PAG 302 COD 120178</v>
          </cell>
          <cell r="L462">
            <v>4200</v>
          </cell>
          <cell r="M462">
            <v>0</v>
          </cell>
          <cell r="N462">
            <v>4200</v>
          </cell>
          <cell r="O462">
            <v>4200</v>
          </cell>
          <cell r="P462">
            <v>4200</v>
          </cell>
          <cell r="Q462" t="str">
            <v/>
          </cell>
          <cell r="R462" t="str">
            <v/>
          </cell>
          <cell r="S462">
            <v>4200</v>
          </cell>
        </row>
        <row r="463">
          <cell r="B463" t="str">
            <v>PVD0045</v>
          </cell>
          <cell r="C463" t="str">
            <v>MANIJA ACERO INOXIDABLE TUBULAR 96MM</v>
          </cell>
          <cell r="D463" t="str">
            <v xml:space="preserve">PUERTAS, VENTANERÍA Y DEMÁS </v>
          </cell>
          <cell r="E463" t="str">
            <v>UN</v>
          </cell>
          <cell r="F463">
            <v>2900</v>
          </cell>
          <cell r="G463" t="str">
            <v>CONSTRUDATA DIGITAL (MANIJA ACERO INOXIDABLE TUBULAR 96MM)</v>
          </cell>
          <cell r="L463">
            <v>2900</v>
          </cell>
          <cell r="M463">
            <v>0</v>
          </cell>
          <cell r="N463">
            <v>2900</v>
          </cell>
          <cell r="O463">
            <v>2900</v>
          </cell>
          <cell r="P463">
            <v>2900</v>
          </cell>
          <cell r="Q463" t="str">
            <v/>
          </cell>
          <cell r="R463" t="str">
            <v/>
          </cell>
          <cell r="S463">
            <v>2900</v>
          </cell>
        </row>
        <row r="464">
          <cell r="B464" t="str">
            <v>PVD0046</v>
          </cell>
          <cell r="C464" t="str">
            <v>MANIJA PLÁSTICA CROMADA TIPO PALANCA</v>
          </cell>
          <cell r="D464" t="str">
            <v xml:space="preserve">PUERTAS, VENTANERÍA Y DEMÁS </v>
          </cell>
          <cell r="E464" t="str">
            <v>UN</v>
          </cell>
          <cell r="F464">
            <v>2900</v>
          </cell>
          <cell r="G464" t="str">
            <v>GUÍA MAESTRA 15 PAG 301 COD 308973</v>
          </cell>
          <cell r="L464">
            <v>2900</v>
          </cell>
          <cell r="M464">
            <v>0</v>
          </cell>
          <cell r="N464">
            <v>2900</v>
          </cell>
          <cell r="O464">
            <v>2900</v>
          </cell>
          <cell r="P464">
            <v>2900</v>
          </cell>
          <cell r="Q464" t="str">
            <v/>
          </cell>
          <cell r="R464" t="str">
            <v/>
          </cell>
          <cell r="S464">
            <v>2900</v>
          </cell>
        </row>
        <row r="465">
          <cell r="B465" t="str">
            <v>PVD0047</v>
          </cell>
          <cell r="C465" t="str">
            <v>MANIJA PUERTA GALVANIZADA 3"</v>
          </cell>
          <cell r="D465" t="str">
            <v xml:space="preserve">PUERTAS, VENTANERÍA Y DEMÁS </v>
          </cell>
          <cell r="E465" t="str">
            <v>UN</v>
          </cell>
          <cell r="F465">
            <v>2900</v>
          </cell>
          <cell r="G465" t="str">
            <v>GUÍA MAESTRA 15 PAG 277 COD 164885</v>
          </cell>
          <cell r="L465">
            <v>2900</v>
          </cell>
          <cell r="M465">
            <v>0</v>
          </cell>
          <cell r="N465">
            <v>2900</v>
          </cell>
          <cell r="O465">
            <v>2900</v>
          </cell>
          <cell r="P465">
            <v>2900</v>
          </cell>
          <cell r="Q465" t="str">
            <v/>
          </cell>
          <cell r="R465" t="str">
            <v/>
          </cell>
          <cell r="S465">
            <v>2900</v>
          </cell>
        </row>
        <row r="466">
          <cell r="B466" t="str">
            <v>PVD0048</v>
          </cell>
          <cell r="C466" t="str">
            <v>MESA DE TRABAJO,  LÍNEA MODULAR MUEBLE EN ACERO INOX CON ENTREPAÑO EN ACERO INOX. CON SALPICADERO DE 10 CM PATAS EN TUBO DE ACERO INOX CON NIVELADOR EN ACERO INOX. INCLUYE INSTALACIÓN.</v>
          </cell>
          <cell r="D466" t="str">
            <v xml:space="preserve">PUERTAS, VENTANERÍA Y DEMÁS </v>
          </cell>
          <cell r="E466" t="str">
            <v>M</v>
          </cell>
          <cell r="F466">
            <v>1309000</v>
          </cell>
          <cell r="G466" t="str">
            <v>ICOMAGER S.A.S</v>
          </cell>
          <cell r="H466">
            <v>1012000</v>
          </cell>
          <cell r="I466" t="str">
            <v>A+M ARQUITECTURA</v>
          </cell>
          <cell r="J466">
            <v>966000</v>
          </cell>
          <cell r="K466" t="str">
            <v>VALDES &amp; SUÁREZ ARQUITECTURA Y CONSTRUCCIÓN S.A.S</v>
          </cell>
          <cell r="L466">
            <v>1095666.6666666667</v>
          </cell>
          <cell r="M466">
            <v>186178.23001987438</v>
          </cell>
          <cell r="N466">
            <v>1281844.8966865411</v>
          </cell>
          <cell r="O466">
            <v>909488.43664679234</v>
          </cell>
          <cell r="P466" t="str">
            <v/>
          </cell>
          <cell r="Q466">
            <v>1012000</v>
          </cell>
          <cell r="R466">
            <v>966000</v>
          </cell>
          <cell r="S466">
            <v>989000</v>
          </cell>
        </row>
        <row r="467">
          <cell r="B467" t="str">
            <v>PVD0049</v>
          </cell>
          <cell r="C467" t="str">
            <v>MUEBLE GABINETE EN ACERO INOXIDABLE.  ALTURA: 0,70 M, CON ENTREPAÑO Y PUERTA. INCLUYE INSTALACIÓN.70 X 35, CALIBRE 20 REF 304, ANTIÁCIDO.</v>
          </cell>
          <cell r="D467" t="str">
            <v xml:space="preserve">PUERTAS, VENTANERÍA Y DEMÁS </v>
          </cell>
          <cell r="E467" t="str">
            <v>UN</v>
          </cell>
          <cell r="F467">
            <v>2400000</v>
          </cell>
          <cell r="G467" t="str">
            <v>ELECTRICOS UNIDOS LTDA. COTIZACIÓN No. 28346</v>
          </cell>
          <cell r="H467">
            <v>1428000</v>
          </cell>
          <cell r="I467" t="str">
            <v>ICOMAGER S.A.S</v>
          </cell>
          <cell r="J467">
            <v>1487500</v>
          </cell>
          <cell r="K467" t="str">
            <v>CONSERDI GROUP SAS</v>
          </cell>
          <cell r="L467">
            <v>1771833.3333333333</v>
          </cell>
          <cell r="M467">
            <v>544821.14802321419</v>
          </cell>
          <cell r="N467">
            <v>2316654.4813565472</v>
          </cell>
          <cell r="O467">
            <v>1227012.1853101191</v>
          </cell>
          <cell r="P467" t="str">
            <v/>
          </cell>
          <cell r="Q467">
            <v>1428000</v>
          </cell>
          <cell r="R467">
            <v>1487500</v>
          </cell>
          <cell r="S467">
            <v>1457750</v>
          </cell>
        </row>
        <row r="468">
          <cell r="B468" t="str">
            <v>PVD0050</v>
          </cell>
          <cell r="C468" t="str">
            <v>PASADOR SATINADO 2-1/2" (6.35 CM LARGO)</v>
          </cell>
          <cell r="D468" t="str">
            <v xml:space="preserve">PUERTAS, VENTANERÍA Y DEMÁS </v>
          </cell>
          <cell r="E468" t="str">
            <v>UN</v>
          </cell>
          <cell r="F468">
            <v>6900</v>
          </cell>
          <cell r="G468" t="str">
            <v>GUÍA MAESTRA 15 PAG 278 COD 79343</v>
          </cell>
          <cell r="L468">
            <v>6900</v>
          </cell>
          <cell r="M468">
            <v>0</v>
          </cell>
          <cell r="N468">
            <v>6900</v>
          </cell>
          <cell r="O468">
            <v>6900</v>
          </cell>
          <cell r="P468">
            <v>6900</v>
          </cell>
          <cell r="Q468" t="str">
            <v/>
          </cell>
          <cell r="R468" t="str">
            <v/>
          </cell>
          <cell r="S468">
            <v>6900</v>
          </cell>
        </row>
        <row r="469">
          <cell r="B469" t="str">
            <v>PVD0051</v>
          </cell>
          <cell r="C469" t="str">
            <v>PASADOR SATINADO 3" (7.62 CM LARGO)</v>
          </cell>
          <cell r="D469" t="str">
            <v xml:space="preserve">PUERTAS, VENTANERÍA Y DEMÁS </v>
          </cell>
          <cell r="E469" t="str">
            <v>UN</v>
          </cell>
          <cell r="F469">
            <v>11900</v>
          </cell>
          <cell r="G469" t="str">
            <v>GUÍA MAESTRA 15 PAG 278 COD 79330</v>
          </cell>
          <cell r="L469">
            <v>11900</v>
          </cell>
          <cell r="M469">
            <v>0</v>
          </cell>
          <cell r="N469">
            <v>11900</v>
          </cell>
          <cell r="O469">
            <v>11900</v>
          </cell>
          <cell r="P469">
            <v>11900</v>
          </cell>
          <cell r="Q469" t="str">
            <v/>
          </cell>
          <cell r="R469" t="str">
            <v/>
          </cell>
          <cell r="S469">
            <v>11900</v>
          </cell>
        </row>
        <row r="470">
          <cell r="B470" t="str">
            <v>PVD0052</v>
          </cell>
          <cell r="C470" t="str">
            <v>PELÍCULA DE SEGURIDAD DE 4 MICRAS MICROPERFORADA Y/O CON DISEÑO DE IMPRESIÓN DIGITAL</v>
          </cell>
          <cell r="D470" t="str">
            <v xml:space="preserve">PUERTAS, VENTANERÍA Y DEMÁS </v>
          </cell>
          <cell r="E470" t="str">
            <v>M2</v>
          </cell>
          <cell r="F470">
            <v>20464.98</v>
          </cell>
          <cell r="G470" t="str">
            <v>GUÍA MAESTRA 15 PAG 496 COD 268852</v>
          </cell>
          <cell r="L470">
            <v>20464.98</v>
          </cell>
          <cell r="M470">
            <v>0</v>
          </cell>
          <cell r="N470">
            <v>20464.98</v>
          </cell>
          <cell r="O470">
            <v>20464.98</v>
          </cell>
          <cell r="P470">
            <v>20464.98</v>
          </cell>
          <cell r="Q470" t="str">
            <v/>
          </cell>
          <cell r="R470" t="str">
            <v/>
          </cell>
          <cell r="S470">
            <v>20465</v>
          </cell>
        </row>
        <row r="471">
          <cell r="B471" t="str">
            <v>PVD0053</v>
          </cell>
          <cell r="C471" t="str">
            <v>PELÍCULA DE SEGURIDAD DE 4 MICRAS OPALIZADA</v>
          </cell>
          <cell r="D471" t="str">
            <v xml:space="preserve">PUERTAS, VENTANERÍA Y DEMÁS </v>
          </cell>
          <cell r="E471" t="str">
            <v>M2</v>
          </cell>
          <cell r="F471">
            <v>20465</v>
          </cell>
          <cell r="G471" t="str">
            <v>GUÍA MAESTRA 15 PAG 496 COD 290868</v>
          </cell>
          <cell r="L471">
            <v>20465</v>
          </cell>
          <cell r="M471">
            <v>0</v>
          </cell>
          <cell r="N471">
            <v>20465</v>
          </cell>
          <cell r="O471">
            <v>20465</v>
          </cell>
          <cell r="P471">
            <v>20465</v>
          </cell>
          <cell r="Q471" t="str">
            <v/>
          </cell>
          <cell r="R471" t="str">
            <v/>
          </cell>
          <cell r="S471">
            <v>20465</v>
          </cell>
        </row>
        <row r="472">
          <cell r="B472" t="str">
            <v>PVD0054</v>
          </cell>
          <cell r="C472" t="str">
            <v>PELÍCULA DE SEGURIDAD DE 4 MICRAS  TIPO ESPEJO</v>
          </cell>
          <cell r="D472" t="str">
            <v xml:space="preserve">PUERTAS, VENTANERÍA Y DEMÁS </v>
          </cell>
          <cell r="E472" t="str">
            <v>M2</v>
          </cell>
          <cell r="F472">
            <v>8092</v>
          </cell>
          <cell r="G472" t="str">
            <v>GUÍA MAESTRA 15 PAG 496 COD 290871</v>
          </cell>
          <cell r="L472">
            <v>8092</v>
          </cell>
          <cell r="M472">
            <v>0</v>
          </cell>
          <cell r="N472">
            <v>8092</v>
          </cell>
          <cell r="O472">
            <v>8092</v>
          </cell>
          <cell r="P472">
            <v>8092</v>
          </cell>
          <cell r="Q472" t="str">
            <v/>
          </cell>
          <cell r="R472" t="str">
            <v/>
          </cell>
          <cell r="S472">
            <v>8092</v>
          </cell>
        </row>
        <row r="473">
          <cell r="B473" t="str">
            <v>PVD0055</v>
          </cell>
          <cell r="C473" t="str">
            <v>PELÍCULA DE SEGURIDAD DE 4 MICRAS X 30 M TRASPARENTE</v>
          </cell>
          <cell r="D473" t="str">
            <v xml:space="preserve">PUERTAS, VENTANERÍA Y DEMÁS </v>
          </cell>
          <cell r="E473" t="str">
            <v>M2</v>
          </cell>
          <cell r="F473">
            <v>12040</v>
          </cell>
          <cell r="G473" t="str">
            <v>GUÍA MAESTRA 15 PAG 496 COD 279440</v>
          </cell>
          <cell r="L473">
            <v>12040</v>
          </cell>
          <cell r="M473">
            <v>0</v>
          </cell>
          <cell r="N473">
            <v>12040</v>
          </cell>
          <cell r="O473">
            <v>12040</v>
          </cell>
          <cell r="P473">
            <v>12040</v>
          </cell>
          <cell r="Q473" t="str">
            <v/>
          </cell>
          <cell r="R473" t="str">
            <v/>
          </cell>
          <cell r="S473">
            <v>12040</v>
          </cell>
        </row>
        <row r="474">
          <cell r="B474" t="str">
            <v>PVD0056</v>
          </cell>
          <cell r="C474" t="str">
            <v>PUERTA - VENTANA CORREDIZA EN ALUMINIO TERMINADA, INCLUYE VIDRIO DE 4 MM INCOLORO CON PELÍCULA DE SEGURIDAD, HERRAJES Y CERRADURA. INSTALADA, VERIFICAR EN OBRA MEDIDAS, ANGULOS Y # DE CORREDIZAS.</v>
          </cell>
          <cell r="D474" t="str">
            <v xml:space="preserve">PUERTAS, VENTANERÍA Y DEMÁS </v>
          </cell>
          <cell r="E474" t="str">
            <v>M2</v>
          </cell>
          <cell r="F474">
            <v>176836.41919999997</v>
          </cell>
          <cell r="G474" t="str">
            <v>PRECIO ADJUDICADO EN GRUPO 1 REPARACIONES LOCATIVAS VIGENCIA 2017</v>
          </cell>
          <cell r="H474">
            <v>176381.5459</v>
          </cell>
          <cell r="I474" t="str">
            <v>PRECIO ADJUDICADO EN GRUPO 3 REPARACIONES LOCATIVAS VIGENCIA 2017</v>
          </cell>
          <cell r="J474">
            <v>175432.2451</v>
          </cell>
          <cell r="K474" t="str">
            <v>PRECIO ADJUDICADO EN GRUPO 4 REPARACIONES LOCATIVAS VIGENCIA 2017</v>
          </cell>
          <cell r="L474">
            <v>176216.73673333332</v>
          </cell>
          <cell r="M474">
            <v>716.44802452146325</v>
          </cell>
          <cell r="N474">
            <v>176933.18475785479</v>
          </cell>
          <cell r="O474">
            <v>175500.28870881186</v>
          </cell>
          <cell r="P474">
            <v>176836.41919999997</v>
          </cell>
          <cell r="Q474">
            <v>176381.5459</v>
          </cell>
          <cell r="R474" t="str">
            <v/>
          </cell>
          <cell r="S474">
            <v>176609</v>
          </cell>
        </row>
        <row r="475">
          <cell r="B475" t="str">
            <v>PVD0057</v>
          </cell>
          <cell r="C475" t="str">
            <v>PUERTA - VENTANA EN ALUMINIO, TERMINADA, INCLUYE VIDRIO DE 4 MM INCOLORO CON PELÍCULA DE SEGURIDAD, HERRAJES Y CERRADURA. INSTALADA, VERIFICAR EN OBRA MEDIDAS, ANGULOS Y # DE BATIENTES.</v>
          </cell>
          <cell r="D475" t="str">
            <v xml:space="preserve">PUERTAS, VENTANERÍA Y DEMÁS </v>
          </cell>
          <cell r="E475" t="str">
            <v>M2</v>
          </cell>
          <cell r="F475">
            <v>377765.5098</v>
          </cell>
          <cell r="G475" t="str">
            <v>PRECIO ADJUDICADO EN GRUPO 1 REPARACIONES LOCATIVAS VIGENCIA 2017</v>
          </cell>
          <cell r="H475">
            <v>376794.35009999998</v>
          </cell>
          <cell r="I475" t="str">
            <v>PRECIO ADJUDICADO EN GRUPO 3 REPARACIONES LOCATIVAS VIGENCIA 2017</v>
          </cell>
          <cell r="J475">
            <v>374766.67689999996</v>
          </cell>
          <cell r="K475" t="str">
            <v>PRECIO ADJUDICADO EN GRUPO 4 REPARACIONES LOCATIVAS VIGENCIA 2017</v>
          </cell>
          <cell r="L475">
            <v>376442.17893333331</v>
          </cell>
          <cell r="M475">
            <v>1530.1202856325315</v>
          </cell>
          <cell r="N475">
            <v>377972.29921896587</v>
          </cell>
          <cell r="O475">
            <v>374912.05864770076</v>
          </cell>
          <cell r="P475">
            <v>377765.5098</v>
          </cell>
          <cell r="Q475">
            <v>376794.35009999998</v>
          </cell>
          <cell r="R475" t="str">
            <v/>
          </cell>
          <cell r="S475">
            <v>377280</v>
          </cell>
        </row>
        <row r="476">
          <cell r="B476" t="str">
            <v>PVD0058</v>
          </cell>
          <cell r="C476" t="str">
            <v>PUERTA CORREDIZA EN ALUMINIO Y ACRÍLICO (INCLUYE MARCO, BISAGRAS Y PASADOR)  VERIFICAR EN OBRA MEDIDAS, ANGULOS Y # DE HOJAS.</v>
          </cell>
          <cell r="D476" t="str">
            <v xml:space="preserve">PUERTAS, VENTANERÍA Y DEMÁS </v>
          </cell>
          <cell r="E476" t="str">
            <v>M2</v>
          </cell>
          <cell r="F476">
            <v>1547000</v>
          </cell>
          <cell r="G476" t="str">
            <v>CONSERDI GROUP SAS</v>
          </cell>
          <cell r="H476">
            <v>190000</v>
          </cell>
          <cell r="I476" t="str">
            <v>PEDRO PABLO CEBALLOS P.</v>
          </cell>
          <cell r="J476">
            <v>180000</v>
          </cell>
          <cell r="K476" t="str">
            <v>ALUMINIOS Y VIDRIOS EL DIAMANTE DEL SUR</v>
          </cell>
          <cell r="L476">
            <v>639000</v>
          </cell>
          <cell r="M476">
            <v>786366.96268345357</v>
          </cell>
          <cell r="N476">
            <v>1425366.9626834537</v>
          </cell>
          <cell r="O476">
            <v>-147366.96268345357</v>
          </cell>
          <cell r="P476" t="str">
            <v/>
          </cell>
          <cell r="Q476">
            <v>190000</v>
          </cell>
          <cell r="R476">
            <v>180000</v>
          </cell>
          <cell r="S476">
            <v>185000</v>
          </cell>
        </row>
        <row r="477">
          <cell r="B477" t="str">
            <v>PVD0059</v>
          </cell>
          <cell r="C477" t="str">
            <v>PUERTA CORREDIZA EN MADERA CON RIELES, HOJA DE TRIPLEX ENTAMBORADA, INCLUYE HERRAJES, TERMINADA, PINTADA E INSTALADA - VERIFICAR EN OBRA MEDIDAS, ANGULOS Y # DE HOJAS.</v>
          </cell>
          <cell r="D477" t="str">
            <v xml:space="preserve">PUERTAS, VENTANERÍA Y DEMÁS </v>
          </cell>
          <cell r="E477" t="str">
            <v>M2</v>
          </cell>
          <cell r="F477">
            <v>415330.54989999998</v>
          </cell>
          <cell r="G477" t="str">
            <v>PRECIO ADJUDICADO EN GRUPO 1 REPARACIONES LOCATIVAS VIGENCIA 2017</v>
          </cell>
          <cell r="H477">
            <v>414262.58649999998</v>
          </cell>
          <cell r="I477" t="str">
            <v>PRECIO ADJUDICADO EN GRUPO 3 REPARACIONES LOCATIVAS VIGENCIA 2017</v>
          </cell>
          <cell r="J477">
            <v>412032.97869999998</v>
          </cell>
          <cell r="K477" t="str">
            <v>PRECIO ADJUDICADO EN GRUPO 4 REPARACIONES LOCATIVAS VIGENCIA 2017</v>
          </cell>
          <cell r="L477">
            <v>413875.37170000002</v>
          </cell>
          <cell r="M477">
            <v>1682.5413607907676</v>
          </cell>
          <cell r="N477">
            <v>415557.9130607908</v>
          </cell>
          <cell r="O477">
            <v>412192.83033920923</v>
          </cell>
          <cell r="P477">
            <v>415330.54989999998</v>
          </cell>
          <cell r="Q477">
            <v>414262.58649999998</v>
          </cell>
          <cell r="R477" t="str">
            <v/>
          </cell>
          <cell r="S477">
            <v>414797</v>
          </cell>
        </row>
        <row r="478">
          <cell r="B478" t="str">
            <v>PVD0060</v>
          </cell>
          <cell r="C478" t="str">
            <v>PUERTA EN ACERO INOXIDABLE A DOS HOJAS CON MARCO Y PASADOR. INCLUYE INSTALACIÓN.</v>
          </cell>
          <cell r="D478" t="str">
            <v xml:space="preserve">PUERTAS, VENTANERÍA Y DEMÁS </v>
          </cell>
          <cell r="E478" t="str">
            <v>M2</v>
          </cell>
          <cell r="F478">
            <v>714000</v>
          </cell>
          <cell r="G478" t="str">
            <v>ACEROS Y ESPACIOS JC S.A.S</v>
          </cell>
          <cell r="H478">
            <v>952000</v>
          </cell>
          <cell r="I478" t="str">
            <v>ICOMAGER S.A.S</v>
          </cell>
          <cell r="J478">
            <v>690200</v>
          </cell>
          <cell r="K478" t="str">
            <v>CONSERDI GROUP SAS</v>
          </cell>
          <cell r="L478">
            <v>785400</v>
          </cell>
          <cell r="M478">
            <v>144769.74822109763</v>
          </cell>
          <cell r="N478">
            <v>930169.74822109763</v>
          </cell>
          <cell r="O478">
            <v>640630.25177890237</v>
          </cell>
          <cell r="P478">
            <v>714000</v>
          </cell>
          <cell r="Q478" t="str">
            <v/>
          </cell>
          <cell r="R478">
            <v>690200</v>
          </cell>
          <cell r="S478">
            <v>702100</v>
          </cell>
        </row>
        <row r="479">
          <cell r="B479" t="str">
            <v>PVD0061</v>
          </cell>
          <cell r="C479" t="str">
            <v>PUERTA EN MADERA A MEDIA ALTURA (1,20 MTS.) MARCO EN LÁMINA COLDROLLED CALIBRE 18 CON HOJA DE TRIPLEX ENTAMBORADA Y REFUERZO INTERNO CON ANTIMACHUCÓN, INCLUYE HERRAJES, CERRADURA TIPO BOLA EN MADERA, TERMINADA, PINTADA E INSTALADA - VERIFICAR EN OBRA MEDIDAS, ANGULOS Y # DE HOJAS.</v>
          </cell>
          <cell r="D479" t="str">
            <v xml:space="preserve">PUERTAS, VENTANERÍA Y DEMÁS </v>
          </cell>
          <cell r="E479" t="str">
            <v>M2</v>
          </cell>
          <cell r="F479">
            <v>306380.58779999998</v>
          </cell>
          <cell r="G479" t="str">
            <v>PRECIO ADJUDICADO EN GRUPO 1 REPARACIONES LOCATIVAS VIGENCIA 2017</v>
          </cell>
          <cell r="H479">
            <v>305592.62649999995</v>
          </cell>
          <cell r="I479" t="str">
            <v>PRECIO ADJUDICADO EN GRUPO 3 REPARACIONES LOCATIVAS VIGENCIA 2017</v>
          </cell>
          <cell r="J479">
            <v>303948.00449999998</v>
          </cell>
          <cell r="K479" t="str">
            <v>PRECIO ADJUDICADO EN GRUPO 4 REPARACIONES LOCATIVAS VIGENCIA 2017</v>
          </cell>
          <cell r="L479">
            <v>305307.07293333329</v>
          </cell>
          <cell r="M479">
            <v>1241.1772667257301</v>
          </cell>
          <cell r="N479">
            <v>306548.25020005903</v>
          </cell>
          <cell r="O479">
            <v>304065.89566660754</v>
          </cell>
          <cell r="P479">
            <v>306380.58779999998</v>
          </cell>
          <cell r="Q479">
            <v>305592.62649999995</v>
          </cell>
          <cell r="R479" t="str">
            <v/>
          </cell>
          <cell r="S479">
            <v>305987</v>
          </cell>
        </row>
        <row r="480">
          <cell r="B480" t="str">
            <v>PVD0062</v>
          </cell>
          <cell r="C480" t="str">
            <v>PUERTA EN MADERA CON MARCO EN LÁMINA COLDROLLED CALIBRE 18 CON HOJA DE TRIPLEX ENTAMBORADA Y REFUERZO INTERNO CON ANTIMACHUCÓN, INCLUYE HERRAJES, CERRADURA TIPO BOLA EN MADERA Y VENTANILLA DE 0,20 X 0,40 MTS CON VIDRIO Y PELÍCULA DE SEGURIDAD, TERMINADA, PINTADA E INSTALADA - VERIFICAR EN OBRA MEDIDAS, ANGULOS Y # DE HOJAS.</v>
          </cell>
          <cell r="D480" t="str">
            <v xml:space="preserve">PUERTAS, VENTANERÍA Y DEMÁS </v>
          </cell>
          <cell r="E480" t="str">
            <v>M2</v>
          </cell>
          <cell r="F480">
            <v>399753.48139999999</v>
          </cell>
          <cell r="G480" t="str">
            <v>PRECIO ADJUDICADO EN GRUPO 1 REPARACIONES LOCATIVAS VIGENCIA 2017</v>
          </cell>
          <cell r="H480">
            <v>398726.11309999996</v>
          </cell>
          <cell r="I480" t="str">
            <v>PRECIO ADJUDICADO EN GRUPO 3 REPARACIONES LOCATIVAS VIGENCIA 2017</v>
          </cell>
          <cell r="J480">
            <v>396579.77729999996</v>
          </cell>
          <cell r="K480" t="str">
            <v>PRECIO ADJUDICADO EN GRUPO 4 REPARACIONES LOCATIVAS VIGENCIA 2017</v>
          </cell>
          <cell r="L480">
            <v>398353.12393333326</v>
          </cell>
          <cell r="M480">
            <v>1619.3949849950964</v>
          </cell>
          <cell r="N480">
            <v>399972.51891832834</v>
          </cell>
          <cell r="O480">
            <v>396733.72894833819</v>
          </cell>
          <cell r="P480">
            <v>399753.48139999999</v>
          </cell>
          <cell r="Q480">
            <v>398726.11309999996</v>
          </cell>
          <cell r="R480" t="str">
            <v/>
          </cell>
          <cell r="S480">
            <v>399240</v>
          </cell>
        </row>
        <row r="481">
          <cell r="B481" t="str">
            <v>PVD0063</v>
          </cell>
          <cell r="C481" t="str">
            <v>PUERTA EN MADERA CON MARCO EN LÁMINA COLDROLLED CALIBRE 18 CON HOJA DE TRIPLEX ENTAMBORADA Y REFUERZO INTERNO, INCLUYE HERRAJES, CERRADURA TIPO BOLA METÁLICA, TERMINADA, PINTADA E INSTALADA - VERIFICAR EN OBRA MEDIDAS, ANGULOS Y # DE HOJAS.</v>
          </cell>
          <cell r="D481" t="str">
            <v xml:space="preserve">PUERTAS, VENTANERÍA Y DEMÁS </v>
          </cell>
          <cell r="E481" t="str">
            <v>M2</v>
          </cell>
          <cell r="F481">
            <v>378984.40369999997</v>
          </cell>
          <cell r="G481" t="str">
            <v>PRECIO ADJUDICADO EN GRUPO 1 REPARACIONES LOCATIVAS VIGENCIA 2017</v>
          </cell>
          <cell r="H481">
            <v>378010.1213</v>
          </cell>
          <cell r="I481" t="str">
            <v>PRECIO ADJUDICADO EN GRUPO 3 REPARACIONES LOCATIVAS VIGENCIA 2017</v>
          </cell>
          <cell r="J481">
            <v>375976.20269999997</v>
          </cell>
          <cell r="K481" t="str">
            <v>PRECIO ADJUDICADO EN GRUPO 4 REPARACIONES LOCATIVAS VIGENCIA 2017</v>
          </cell>
          <cell r="L481">
            <v>377656.90923333331</v>
          </cell>
          <cell r="M481">
            <v>1534.8900244413169</v>
          </cell>
          <cell r="N481">
            <v>379191.7992577746</v>
          </cell>
          <cell r="O481">
            <v>376122.01920889202</v>
          </cell>
          <cell r="P481">
            <v>378984.40369999997</v>
          </cell>
          <cell r="Q481">
            <v>378010.1213</v>
          </cell>
          <cell r="R481" t="str">
            <v/>
          </cell>
          <cell r="S481">
            <v>378497</v>
          </cell>
        </row>
        <row r="482">
          <cell r="B482" t="str">
            <v>PVD0064</v>
          </cell>
          <cell r="C482" t="str">
            <v>PUERTA EN MADERA, HOJA DE TRIPLEX ENTAMBORADA, INCLUYE HERRAJES, TERMINADA, PINTADA E INSTALADA - VERIFICAR EN OBRA MEDIDAS, ANGULOS Y # DE HOJAS.</v>
          </cell>
          <cell r="D482" t="str">
            <v xml:space="preserve">PUERTAS, VENTANERÍA Y DEMÁS </v>
          </cell>
          <cell r="E482" t="str">
            <v>M2</v>
          </cell>
          <cell r="F482">
            <v>357000</v>
          </cell>
          <cell r="G482" t="str">
            <v>ACEROS Y ESPACIOS JC S.A.S</v>
          </cell>
          <cell r="H482">
            <v>1011500</v>
          </cell>
          <cell r="I482" t="str">
            <v>CONSERDI GROUP SAS</v>
          </cell>
          <cell r="J482">
            <v>317682.68</v>
          </cell>
          <cell r="K482" t="str">
            <v>PRECIO ADJUDICADO EN GRUPO 4 REPARACIONES LOCATIVAS VIGENCIA 2017</v>
          </cell>
          <cell r="L482">
            <v>562060.89333333331</v>
          </cell>
          <cell r="M482">
            <v>389721.81856292591</v>
          </cell>
          <cell r="N482">
            <v>951782.71189625922</v>
          </cell>
          <cell r="O482">
            <v>172339.0747704074</v>
          </cell>
          <cell r="P482">
            <v>357000</v>
          </cell>
          <cell r="Q482" t="str">
            <v/>
          </cell>
          <cell r="R482">
            <v>317682.68</v>
          </cell>
          <cell r="S482">
            <v>337341</v>
          </cell>
        </row>
        <row r="483">
          <cell r="B483" t="str">
            <v>PVD0065</v>
          </cell>
          <cell r="C483" t="str">
            <v>PUERTA METÁLICA CON MARCO EN LÁMINA COLDROLLED CALIBRE 18 SENCILLA, CON REFUERZO INTERNO, BISAGRAS, INCLUYE CERRADURA DE SOBREPONER LLAVE MULTIPUNTO, MANIJA INTERIOR - EXTERIOR, TERMINADA CON ANTICORROSIVO, PINTADA E INSTALADA - VERIFICAR EN OBRA MEDIDAS, ANGULOS Y # DE HOJAS.</v>
          </cell>
          <cell r="D483" t="str">
            <v xml:space="preserve">PUERTAS, VENTANERÍA Y DEMÁS </v>
          </cell>
          <cell r="E483" t="str">
            <v>M2</v>
          </cell>
          <cell r="F483">
            <v>471364.27869999997</v>
          </cell>
          <cell r="G483" t="str">
            <v>PRECIO ADJUDICADO EN GRUPO 1 REPARACIONES LOCATIVAS VIGENCIA 2017</v>
          </cell>
          <cell r="H483">
            <v>470152.67109999998</v>
          </cell>
          <cell r="I483" t="str">
            <v>PRECIO ADJUDICADO EN GRUPO 3 REPARACIONES LOCATIVAS VIGENCIA 2017</v>
          </cell>
          <cell r="J483">
            <v>467622.24319999997</v>
          </cell>
          <cell r="K483" t="str">
            <v>PRECIO ADJUDICADO EN GRUPO 4 REPARACIONES LOCATIVAS VIGENCIA 2017</v>
          </cell>
          <cell r="L483">
            <v>469713.06433333334</v>
          </cell>
          <cell r="M483">
            <v>1909.3580080198171</v>
          </cell>
          <cell r="N483">
            <v>471622.42234135314</v>
          </cell>
          <cell r="O483">
            <v>467803.70632531354</v>
          </cell>
          <cell r="P483">
            <v>471364.27869999997</v>
          </cell>
          <cell r="Q483">
            <v>470152.67109999998</v>
          </cell>
          <cell r="R483" t="str">
            <v/>
          </cell>
          <cell r="S483">
            <v>470758</v>
          </cell>
        </row>
        <row r="484">
          <cell r="B484" t="str">
            <v>PVD0066</v>
          </cell>
          <cell r="C484" t="str">
            <v>PUERTA METÁLICA CON MARCO EN LAMINA COLDROLLED LISA CALIBRE 18 ENTAMBORADA CON REFUERZO INTERNO, BISAGRAS, PASADOR, TERMINADA CON ANTICORROSIVO, PINTADA E INSTALADA - VERIFICAR EN OBRA MEDIDAS, ANGULOS Y # DE HOJAS.</v>
          </cell>
          <cell r="D484" t="str">
            <v xml:space="preserve">PUERTAS, VENTANERÍA Y DEMÁS </v>
          </cell>
          <cell r="E484" t="str">
            <v>M2</v>
          </cell>
          <cell r="F484">
            <v>400291.62669999996</v>
          </cell>
          <cell r="G484" t="str">
            <v>PRECIO ADJUDICADO EN GRUPO 1 REPARACIONES LOCATIVAS VIGENCIA 2017</v>
          </cell>
          <cell r="H484">
            <v>399263.21749999997</v>
          </cell>
          <cell r="I484" t="str">
            <v>PRECIO ADJUDICADO EN GRUPO 3 REPARACIONES LOCATIVAS VIGENCIA 2017</v>
          </cell>
          <cell r="J484">
            <v>397114.79989999998</v>
          </cell>
          <cell r="K484" t="str">
            <v>PRECIO ADJUDICADO EN GRUPO 4 REPARACIONES LOCATIVAS VIGENCIA 2017</v>
          </cell>
          <cell r="L484">
            <v>398889.88136666664</v>
          </cell>
          <cell r="M484">
            <v>1620.9848952531117</v>
          </cell>
          <cell r="N484">
            <v>400510.86626191973</v>
          </cell>
          <cell r="O484">
            <v>397268.89647141355</v>
          </cell>
          <cell r="P484">
            <v>400291.62669999996</v>
          </cell>
          <cell r="Q484">
            <v>399263.21749999997</v>
          </cell>
          <cell r="R484" t="str">
            <v/>
          </cell>
          <cell r="S484">
            <v>399777</v>
          </cell>
        </row>
        <row r="485">
          <cell r="B485" t="str">
            <v>PVD0067</v>
          </cell>
          <cell r="C485" t="str">
            <v>PUERTA METÁLICA CON MARCO EN LÁMINA COLDROLLED LISA CALIBRE 18, A MEDIA ALTURA (1,20 MTS.) CON ANTIMACHUCÓN ENTAMBORADA  CON REFUERZO INTERNO, BISAGRAS Y PASADOR, TERMINADA CON ANTICORROSIVO, PINTADA E INSTALADA - VERIFICAR EN OBRA MEDIDAS, ANGULOS Y # DE HOJAS.</v>
          </cell>
          <cell r="D485" t="str">
            <v xml:space="preserve">PUERTAS, VENTANERÍA Y DEMÁS </v>
          </cell>
          <cell r="E485" t="str">
            <v>M</v>
          </cell>
          <cell r="F485">
            <v>401135.7966</v>
          </cell>
          <cell r="G485" t="str">
            <v>PRECIO ADJUDICADO EN GRUPO 1 REPARACIONES LOCATIVAS VIGENCIA 2017</v>
          </cell>
          <cell r="H485">
            <v>400104.2647</v>
          </cell>
          <cell r="I485" t="str">
            <v>PRECIO ADJUDICADO EN GRUPO 3 REPARACIONES LOCATIVAS VIGENCIA 2017</v>
          </cell>
          <cell r="J485">
            <v>397950.64259999996</v>
          </cell>
          <cell r="K485" t="str">
            <v>PRECIO ADJUDICADO EN GRUPO 4 REPARACIONES LOCATIVAS VIGENCIA 2017</v>
          </cell>
          <cell r="L485">
            <v>399730.23463333328</v>
          </cell>
          <cell r="M485">
            <v>1625.1847184265152</v>
          </cell>
          <cell r="N485">
            <v>401355.41935175977</v>
          </cell>
          <cell r="O485">
            <v>398105.04991490679</v>
          </cell>
          <cell r="P485">
            <v>401135.7966</v>
          </cell>
          <cell r="Q485">
            <v>400104.2647</v>
          </cell>
          <cell r="R485" t="str">
            <v/>
          </cell>
          <cell r="S485">
            <v>400620</v>
          </cell>
        </row>
        <row r="486">
          <cell r="B486" t="str">
            <v>PVD0068</v>
          </cell>
          <cell r="C486" t="str">
            <v>PUERTA METÁLICA CON MARCO EN LÁMINA COLDROLLED LISA CALIBRE 18, ENTAMBORADA  CON REFUERZO INTERNO, BISAGRAS, INCLUYE CERRADURA DE POMO METÁLICA, TERMINADA CON ANTICORROSIVO, PINTADA E INSTALADA - VERIFICAR EN OBRA MEDIDAS, ANGULOS Y # DE HOJAS.</v>
          </cell>
          <cell r="D486" t="str">
            <v xml:space="preserve">PUERTAS, VENTANERÍA Y DEMÁS </v>
          </cell>
          <cell r="E486" t="str">
            <v>M</v>
          </cell>
          <cell r="F486">
            <v>357000</v>
          </cell>
          <cell r="G486" t="str">
            <v>ACEROS Y ESPACIOS JC S.A.S</v>
          </cell>
          <cell r="H486">
            <v>1547000</v>
          </cell>
          <cell r="I486" t="str">
            <v>CONSERDI GROUP SAS</v>
          </cell>
          <cell r="J486">
            <v>216423.92799999999</v>
          </cell>
          <cell r="K486" t="str">
            <v>PRECIO ADJUDICADO EN GRUPO 4 REPARACIONES LOCATIVAS VIGENCIA 2017</v>
          </cell>
          <cell r="L486">
            <v>706807.97599999991</v>
          </cell>
          <cell r="M486">
            <v>731014.62769198394</v>
          </cell>
          <cell r="N486">
            <v>1437822.603691984</v>
          </cell>
          <cell r="O486">
            <v>-24206.651691984036</v>
          </cell>
          <cell r="P486">
            <v>357000</v>
          </cell>
          <cell r="Q486" t="str">
            <v/>
          </cell>
          <cell r="R486">
            <v>216423.92799999999</v>
          </cell>
          <cell r="S486">
            <v>286712</v>
          </cell>
        </row>
        <row r="487">
          <cell r="B487" t="str">
            <v>PVD0069</v>
          </cell>
          <cell r="C487" t="str">
            <v>PUERTA METÁLICA CON MARCO EN LÁMINA COLDROLLED LISA CALIBRE 18, ENTAMBORADA  CON REFUERZO INTERNO, BISAGRAS, INCLUYE CERRADURA DE SOBREPONER LLAVE MULTIPUNTO, MANIJA INTERIOR - EXTERIOR, TERMINADA CON ANTICORROSIVO, PINTADA E INSTALADA - VERIFICAR EN OBRA MEDIDAS, ANGULOS Y # DE HOJAS.</v>
          </cell>
          <cell r="D487" t="str">
            <v xml:space="preserve">PUERTAS, VENTANERÍA Y DEMÁS </v>
          </cell>
          <cell r="E487" t="str">
            <v>M2</v>
          </cell>
          <cell r="F487">
            <v>219600.7548</v>
          </cell>
          <cell r="G487" t="str">
            <v>PRECIO ADJUDICADO EN GRUPO 1 REPARACIONES LOCATIVAS VIGENCIA 2017</v>
          </cell>
          <cell r="H487">
            <v>219036.587</v>
          </cell>
          <cell r="I487" t="str">
            <v>PRECIO ADJUDICADO EN GRUPO 3 REPARACIONES LOCATIVAS VIGENCIA 2017</v>
          </cell>
          <cell r="J487">
            <v>217857.24729999999</v>
          </cell>
          <cell r="K487" t="str">
            <v>PRECIO ADJUDICADO EN GRUPO 4 REPARACIONES LOCATIVAS VIGENCIA 2017</v>
          </cell>
          <cell r="L487">
            <v>218831.52969999998</v>
          </cell>
          <cell r="M487">
            <v>889.65778412350085</v>
          </cell>
          <cell r="N487">
            <v>219721.18748412348</v>
          </cell>
          <cell r="O487">
            <v>217941.87191587649</v>
          </cell>
          <cell r="P487">
            <v>219600.7548</v>
          </cell>
          <cell r="Q487">
            <v>219036.587</v>
          </cell>
          <cell r="R487" t="str">
            <v/>
          </cell>
          <cell r="S487">
            <v>219319</v>
          </cell>
        </row>
        <row r="488">
          <cell r="B488" t="str">
            <v>PVD0070</v>
          </cell>
          <cell r="C488" t="str">
            <v>PUERTA METÁLICA CON MARCO EN LÁMINA COLDROLLED LISA CALIBRE 18, ENTAMBORADA CON REFUERZO INTERNO, BISAGRAS, INCLUYE CERRADURA DE SEGURIDAD TIPO CERROJO DOBLE, MANIJA INTERIOR - EXTERIOR Y CON DOS PERSIANAS (SUPERIOR E INFERIOR) DE H= 0,30 X 0,60 MTS, TERMINADA CON ANTICORROSIVO, PINTADA E INSTALADA - VERIFICAR EN OBRA MEDIDAS, ANGULOS Y # DE HOJAS.</v>
          </cell>
          <cell r="D488" t="str">
            <v xml:space="preserve">PUERTAS, VENTANERÍA Y DEMÁS </v>
          </cell>
          <cell r="E488" t="str">
            <v>M2</v>
          </cell>
          <cell r="F488">
            <v>451849.48549999995</v>
          </cell>
          <cell r="G488" t="str">
            <v>PRECIO ADJUDICADO EN GRUPO 1 REPARACIONES LOCATIVAS VIGENCIA 2017</v>
          </cell>
          <cell r="H488">
            <v>450687.84109999996</v>
          </cell>
          <cell r="I488" t="str">
            <v>PRECIO ADJUDICADO EN GRUPO 3 REPARACIONES LOCATIVAS VIGENCIA 2017</v>
          </cell>
          <cell r="J488">
            <v>448262.5441</v>
          </cell>
          <cell r="K488" t="str">
            <v>PRECIO ADJUDICADO EN GRUPO 4 REPARACIONES LOCATIVAS VIGENCIA 2017</v>
          </cell>
          <cell r="L488">
            <v>450266.62356666662</v>
          </cell>
          <cell r="M488">
            <v>1830.1926973816069</v>
          </cell>
          <cell r="N488">
            <v>452096.81626404822</v>
          </cell>
          <cell r="O488">
            <v>448436.43086928502</v>
          </cell>
          <cell r="P488">
            <v>451849.48549999995</v>
          </cell>
          <cell r="Q488">
            <v>450687.84109999996</v>
          </cell>
          <cell r="R488" t="str">
            <v/>
          </cell>
          <cell r="S488">
            <v>451269</v>
          </cell>
        </row>
        <row r="489">
          <cell r="B489" t="str">
            <v>PVD0071</v>
          </cell>
          <cell r="C489" t="str">
            <v>PUERTA METÁLICA CON MARCO EN LÁMINA COLDROLLED LISA CALIBRE 18, ENTAMBORADA CON REFUERZO INTERNO, BISAGRAS, INCLUYE CERRADURA DE SEGURIDAD TIPO CERROJO DOBLE, MANIJA INTERIOR - EXTERIOR Y VENTANILLA DE 0,20 X 0,40 MTS CON VIDRIO Y PELÍCULA DE SEGURIDAD, TERMINADA CON ANTICORROSIVO, PINTADA E INSTALADA - VERIFICAR EN OBRA MEDIDAS, ANGULOS Y # DE HOJAS.</v>
          </cell>
          <cell r="D489" t="str">
            <v xml:space="preserve">PUERTAS, VENTANERÍA Y DEMÁS </v>
          </cell>
          <cell r="E489" t="str">
            <v>M2</v>
          </cell>
          <cell r="F489">
            <v>1606500</v>
          </cell>
          <cell r="G489" t="str">
            <v>CONSERDI GROUP SAS</v>
          </cell>
          <cell r="H489">
            <v>475000</v>
          </cell>
          <cell r="I489" t="str">
            <v>G&amp;G MULTISERVICIOS</v>
          </cell>
          <cell r="J489">
            <v>446111.00379999995</v>
          </cell>
          <cell r="K489" t="str">
            <v>PRECIO ADJUDICADO EN GRUPO 4 REPARACIONES LOCATIVAS VIGENCIA 2017</v>
          </cell>
          <cell r="L489">
            <v>842537.00126666669</v>
          </cell>
          <cell r="M489">
            <v>661769.02398086071</v>
          </cell>
          <cell r="N489">
            <v>1504306.0252475273</v>
          </cell>
          <cell r="O489">
            <v>180767.97728580597</v>
          </cell>
          <cell r="P489" t="str">
            <v/>
          </cell>
          <cell r="Q489">
            <v>475000</v>
          </cell>
          <cell r="R489">
            <v>446111.00379999995</v>
          </cell>
          <cell r="S489">
            <v>460556</v>
          </cell>
        </row>
        <row r="490">
          <cell r="B490" t="str">
            <v>PVD0072</v>
          </cell>
          <cell r="C490" t="str">
            <v>PUERTA PERSIANA CON MARCO EN LÁMINA COLDROLLED LISA CALIBRE 18, CON BISAGRAS Y PASADOR, TERMINADA CON ANTICORROSIVO, PINTADA E INSTALADA - VERIFICAR EN OBRA MEDIDAS, ANGULOS Y # DE HOJAS.</v>
          </cell>
          <cell r="D490" t="str">
            <v xml:space="preserve">PUERTAS, VENTANERÍA Y DEMÁS </v>
          </cell>
          <cell r="E490" t="str">
            <v>M2</v>
          </cell>
          <cell r="F490">
            <v>1547000</v>
          </cell>
          <cell r="G490" t="str">
            <v>CONSERDI GROUP SAS</v>
          </cell>
          <cell r="H490">
            <v>220000</v>
          </cell>
          <cell r="I490" t="str">
            <v>PEDRO PABLO CEBALLOS P.</v>
          </cell>
          <cell r="J490">
            <v>210000</v>
          </cell>
          <cell r="K490" t="str">
            <v>DOBLADORA Y CORTADORA ELECTRICA H&amp;D S.A.S</v>
          </cell>
          <cell r="L490">
            <v>659000</v>
          </cell>
          <cell r="M490">
            <v>769046.81261936191</v>
          </cell>
          <cell r="N490">
            <v>1428046.812619362</v>
          </cell>
          <cell r="O490">
            <v>-110046.81261936191</v>
          </cell>
          <cell r="P490" t="str">
            <v/>
          </cell>
          <cell r="Q490">
            <v>220000</v>
          </cell>
          <cell r="R490">
            <v>210000</v>
          </cell>
          <cell r="S490">
            <v>215000</v>
          </cell>
        </row>
        <row r="491">
          <cell r="B491" t="str">
            <v>PVD0073</v>
          </cell>
          <cell r="C491" t="str">
            <v>RECUBRIMIENTO EL LÁMINA DE ACERO INOXIDABLE CALIBRE 22" BRILLANTE</v>
          </cell>
          <cell r="D491" t="str">
            <v xml:space="preserve">PUERTAS, VENTANERÍA Y DEMÁS </v>
          </cell>
          <cell r="E491" t="str">
            <v>M2</v>
          </cell>
          <cell r="F491">
            <v>91784.480200000005</v>
          </cell>
          <cell r="G491" t="str">
            <v xml:space="preserve">PRECIO REFERENCIA CONTRATO 7078/2017 + IPC 4.09% </v>
          </cell>
          <cell r="L491">
            <v>91784.480200000005</v>
          </cell>
          <cell r="M491">
            <v>0</v>
          </cell>
          <cell r="N491">
            <v>91784.480200000005</v>
          </cell>
          <cell r="O491">
            <v>91784.480200000005</v>
          </cell>
          <cell r="P491">
            <v>91784.480200000005</v>
          </cell>
          <cell r="Q491" t="str">
            <v/>
          </cell>
          <cell r="R491" t="str">
            <v/>
          </cell>
          <cell r="S491">
            <v>91784</v>
          </cell>
        </row>
        <row r="492">
          <cell r="B492" t="str">
            <v>PVD0074</v>
          </cell>
          <cell r="C492" t="str">
            <v>SUMINISTRO E INSTALACIÓN DIVISIÓN PUERTAS Y PANELES EN ACERO CALIBRE 20, DIVISIONES PARA BAÑO INSTITUCIONAL, REF. 304 ANTIÁCIDO, ENTAMBORADAS</v>
          </cell>
          <cell r="D492" t="str">
            <v xml:space="preserve">PUERTAS, VENTANERÍA Y DEMÁS </v>
          </cell>
          <cell r="E492" t="str">
            <v>M2</v>
          </cell>
          <cell r="F492">
            <v>952000</v>
          </cell>
          <cell r="G492" t="str">
            <v>ICOMAGER S.A.S</v>
          </cell>
          <cell r="H492">
            <v>750000</v>
          </cell>
          <cell r="I492" t="str">
            <v>PEDRO PABLO CEBALLOS P.</v>
          </cell>
          <cell r="J492">
            <v>773500</v>
          </cell>
          <cell r="K492" t="str">
            <v>CONSERDI GROUP SAS</v>
          </cell>
          <cell r="L492">
            <v>825166.66666666663</v>
          </cell>
          <cell r="M492">
            <v>110467.56688428226</v>
          </cell>
          <cell r="N492">
            <v>935634.23355094891</v>
          </cell>
          <cell r="O492">
            <v>714699.09978238435</v>
          </cell>
          <cell r="P492" t="str">
            <v/>
          </cell>
          <cell r="Q492">
            <v>750000</v>
          </cell>
          <cell r="R492">
            <v>773500</v>
          </cell>
          <cell r="S492">
            <v>761750</v>
          </cell>
        </row>
        <row r="493">
          <cell r="B493" t="str">
            <v>PVD0075</v>
          </cell>
          <cell r="C493" t="str">
            <v>TOPE PARA PUERTA</v>
          </cell>
          <cell r="D493" t="str">
            <v xml:space="preserve">PUERTAS, VENTANERÍA Y DEMÁS </v>
          </cell>
          <cell r="E493" t="str">
            <v xml:space="preserve">UN </v>
          </cell>
          <cell r="F493">
            <v>4900</v>
          </cell>
          <cell r="G493" t="str">
            <v>GUÍA MAESTRA 15 PAG 279 COD 67421</v>
          </cell>
          <cell r="L493">
            <v>4900</v>
          </cell>
          <cell r="M493">
            <v>0</v>
          </cell>
          <cell r="N493">
            <v>4900</v>
          </cell>
          <cell r="O493">
            <v>4900</v>
          </cell>
          <cell r="P493">
            <v>4900</v>
          </cell>
          <cell r="Q493" t="str">
            <v/>
          </cell>
          <cell r="R493" t="str">
            <v/>
          </cell>
          <cell r="S493">
            <v>4900</v>
          </cell>
        </row>
        <row r="494">
          <cell r="B494" t="str">
            <v>PVD0076</v>
          </cell>
          <cell r="C494" t="str">
            <v>VENTANA CORREDIZA EN ALUMINIO TERMINADA, INCLUYE VIDRIO DE 4 MM INCOLORO  CON PELÍCULA DE SEGURIDAD Y HERRAJES. INSTALADA, VERIFICAR EN OBRA MEDIDAS, ANGULOS Y # DE CORREDIZAS.</v>
          </cell>
          <cell r="D494" t="str">
            <v xml:space="preserve">PUERTAS, VENTANERÍA Y DEMÁS </v>
          </cell>
          <cell r="E494" t="str">
            <v>M2</v>
          </cell>
          <cell r="F494">
            <v>416500</v>
          </cell>
          <cell r="G494" t="str">
            <v>CONSERDI GROUP SAS</v>
          </cell>
          <cell r="H494">
            <v>220000</v>
          </cell>
          <cell r="I494" t="str">
            <v>PEDRO PABLO CEBALLOS P.</v>
          </cell>
          <cell r="J494">
            <v>220000</v>
          </cell>
          <cell r="K494" t="str">
            <v>CONSERDI GROUP SAS</v>
          </cell>
          <cell r="L494">
            <v>285500</v>
          </cell>
          <cell r="M494">
            <v>113449.32789576147</v>
          </cell>
          <cell r="N494">
            <v>398949.32789576147</v>
          </cell>
          <cell r="O494">
            <v>172050.67210423853</v>
          </cell>
          <cell r="P494" t="str">
            <v/>
          </cell>
          <cell r="Q494">
            <v>220000</v>
          </cell>
          <cell r="R494">
            <v>220000</v>
          </cell>
          <cell r="S494">
            <v>220000</v>
          </cell>
        </row>
        <row r="495">
          <cell r="B495" t="str">
            <v>PVD0077</v>
          </cell>
          <cell r="C495" t="str">
            <v>VENTANA EN ALUMINIO CON REJILLA SUPERIOR, TERMINADA, INCLUYE VIDRIO DE 4 MM INCOLORO CON PELÍCULA DE SEGURIDAD Y HERRAJES. INSTALADA, VERIFICAR EN OBRA MEDIDAS Y ANGULOS.</v>
          </cell>
          <cell r="D495" t="str">
            <v xml:space="preserve">PUERTAS, VENTANERÍA Y DEMÁS </v>
          </cell>
          <cell r="E495" t="str">
            <v>M2</v>
          </cell>
          <cell r="F495">
            <v>416500</v>
          </cell>
          <cell r="G495" t="str">
            <v>CONSERDI GROUP SAS</v>
          </cell>
          <cell r="H495">
            <v>468312.6</v>
          </cell>
          <cell r="I495" t="str">
            <v>INVERSIONES RODRÌGUEZ APONTE S EN C</v>
          </cell>
          <cell r="J495">
            <v>307844.0932</v>
          </cell>
          <cell r="K495" t="str">
            <v>PRECIO ADJUDICADO EN GRUPO 4 REPARACIONES LOCATIVAS VIGENCIA 2017</v>
          </cell>
          <cell r="L495">
            <v>397552.23106666672</v>
          </cell>
          <cell r="M495">
            <v>81895.047953576548</v>
          </cell>
          <cell r="N495">
            <v>479447.27902024327</v>
          </cell>
          <cell r="O495">
            <v>315657.18311309017</v>
          </cell>
          <cell r="P495">
            <v>416500</v>
          </cell>
          <cell r="Q495">
            <v>468312.6</v>
          </cell>
          <cell r="R495" t="str">
            <v/>
          </cell>
          <cell r="S495">
            <v>442406</v>
          </cell>
        </row>
        <row r="496">
          <cell r="B496" t="str">
            <v>PVD0078</v>
          </cell>
          <cell r="C496" t="str">
            <v>VENTANA EN ALUMINIO SIN BATIENTES, TERMINADA, INCLUYE VIDRIO DE 4 MM INCOLORO  CON PELÍCULA DE SEGURIDAD Y HERRAJES. INSTALADA, VERIFICAR EN OBRA MEDIDAS Y ANGULOS.</v>
          </cell>
          <cell r="D496" t="str">
            <v xml:space="preserve">PUERTAS, VENTANERÍA Y DEMÁS </v>
          </cell>
          <cell r="E496" t="str">
            <v>M2</v>
          </cell>
          <cell r="F496">
            <v>416500</v>
          </cell>
          <cell r="G496" t="str">
            <v>CONSERDI GROUP SAS</v>
          </cell>
          <cell r="H496">
            <v>293382.59999999998</v>
          </cell>
          <cell r="I496" t="str">
            <v>INVERSIONES RODRÌGUEZ APONTE S EN C</v>
          </cell>
          <cell r="J496">
            <v>217857.24729999999</v>
          </cell>
          <cell r="K496" t="str">
            <v>PRECIO ADJUDICADO EN GRUPO 4 REPARACIONES LOCATIVAS VIGENCIA 2017</v>
          </cell>
          <cell r="L496">
            <v>309246.61576666665</v>
          </cell>
          <cell r="M496">
            <v>100267.07359468559</v>
          </cell>
          <cell r="N496">
            <v>409513.68936135224</v>
          </cell>
          <cell r="O496">
            <v>208979.54217198107</v>
          </cell>
          <cell r="P496" t="str">
            <v/>
          </cell>
          <cell r="Q496">
            <v>293382.59999999998</v>
          </cell>
          <cell r="R496">
            <v>217857.24729999999</v>
          </cell>
          <cell r="S496">
            <v>255620</v>
          </cell>
        </row>
        <row r="497">
          <cell r="B497" t="str">
            <v>PVD0079</v>
          </cell>
          <cell r="C497" t="str">
            <v>VENTANA EN ALUMINIO, TERMINADA, INCLUYE VIDRIO DE 4 MM INCOLORO  CON PELÍCULA DE SEGURIDAD Y HERRAJES. INSTALADA, VERIFICAR EN OBRA MEDIDAS, ANGULOS Y # DE BATIENTES.</v>
          </cell>
          <cell r="D497" t="str">
            <v xml:space="preserve">PUERTAS, VENTANERÍA Y DEMÁS </v>
          </cell>
          <cell r="E497" t="str">
            <v>M2</v>
          </cell>
          <cell r="F497">
            <v>416500</v>
          </cell>
          <cell r="G497" t="str">
            <v>CONSERDI GROUP SAS</v>
          </cell>
          <cell r="H497">
            <v>293382.59999999998</v>
          </cell>
          <cell r="I497" t="str">
            <v>INVERSIONES RODRÌGUEZ APONTE S EN C</v>
          </cell>
          <cell r="J497">
            <v>334374.55239999999</v>
          </cell>
          <cell r="K497" t="str">
            <v>PRECIO ADJUDICADO EN GRUPO 4 REPARACIONES LOCATIVAS VIGENCIA 2017</v>
          </cell>
          <cell r="L497">
            <v>348085.71746666665</v>
          </cell>
          <cell r="M497">
            <v>62693.465220101018</v>
          </cell>
          <cell r="N497">
            <v>410779.18268676766</v>
          </cell>
          <cell r="O497">
            <v>285392.25224656565</v>
          </cell>
          <cell r="P497" t="str">
            <v/>
          </cell>
          <cell r="Q497">
            <v>293382.59999999998</v>
          </cell>
          <cell r="R497">
            <v>334374.55239999999</v>
          </cell>
          <cell r="S497">
            <v>313879</v>
          </cell>
        </row>
        <row r="498">
          <cell r="B498" t="str">
            <v>PVD0080</v>
          </cell>
          <cell r="C498" t="str">
            <v>VENTANA METÁLICA EN LÁMINA COLDROLLED CALIBRE 18 CON REJILLA SUPERIOR, TERMINADA CON ANTICORROSIVO, PINTURA EN ESMALTE COLOR, INCLUYE VIDRIO DE 4 MM INCOLORO CON PELÍCULA DE SEGURIDAD Y HERRAJES. INSTALADA, VERIFICAR EN OBRA MEDIDAS Y ANGULOS.</v>
          </cell>
          <cell r="D498" t="str">
            <v xml:space="preserve">PUERTAS, VENTANERÍA Y DEMÁS </v>
          </cell>
          <cell r="E498" t="str">
            <v>M2</v>
          </cell>
          <cell r="F498">
            <v>416500</v>
          </cell>
          <cell r="G498" t="str">
            <v>CONSERDI GROUP SAS</v>
          </cell>
          <cell r="H498">
            <v>233240</v>
          </cell>
          <cell r="I498" t="str">
            <v>INVERSIONES RODRÌGUEZ APONTE S EN C</v>
          </cell>
          <cell r="J498">
            <v>220845.67119999998</v>
          </cell>
          <cell r="K498" t="str">
            <v>PRECIO ADJUDICADO EN GRUPO 4 REPARACIONES LOCATIVAS VIGENCIA 2017</v>
          </cell>
          <cell r="L498">
            <v>290195.22373333335</v>
          </cell>
          <cell r="M498">
            <v>109558.55615802063</v>
          </cell>
          <cell r="N498">
            <v>399753.77989135397</v>
          </cell>
          <cell r="O498">
            <v>180636.66757531272</v>
          </cell>
          <cell r="P498" t="str">
            <v/>
          </cell>
          <cell r="Q498">
            <v>233240</v>
          </cell>
          <cell r="R498">
            <v>220845.67119999998</v>
          </cell>
          <cell r="S498">
            <v>227043</v>
          </cell>
        </row>
        <row r="499">
          <cell r="B499" t="str">
            <v>PVD0081</v>
          </cell>
          <cell r="C499" t="str">
            <v>VENTANA METÁLICA EN LÁMINA COLDROLLED CALIBRE 18 SIN BATIENTES, TERMINADA CON ANTICORROSIVO, PINTURA EN ESMALTE COLOR, INCLUYE VIDRIO DE 4 MM INCOLORO CON PELÍCULA DE SEGURIDAD Y HERRAJES. INSTALADA, VERIFICAR EN OBRA MEDIDAS Y ANGULOS.</v>
          </cell>
          <cell r="D499" t="str">
            <v xml:space="preserve">PUERTAS, VENTANERÍA Y DEMÁS </v>
          </cell>
          <cell r="E499" t="str">
            <v>M2</v>
          </cell>
          <cell r="F499">
            <v>416500</v>
          </cell>
          <cell r="G499" t="str">
            <v>CONSERDI GROUP SAS</v>
          </cell>
          <cell r="H499">
            <v>216580</v>
          </cell>
          <cell r="I499" t="str">
            <v>INVERSIONES RODRÌGUEZ APONTE S EN C</v>
          </cell>
          <cell r="J499">
            <v>206026.37789999999</v>
          </cell>
          <cell r="K499" t="str">
            <v>PRECIO ADJUDICADO EN GRUPO 4 REPARACIONES LOCATIVAS VIGENCIA 2017</v>
          </cell>
          <cell r="L499">
            <v>279702.12596666667</v>
          </cell>
          <cell r="M499">
            <v>118587.8935215868</v>
          </cell>
          <cell r="N499">
            <v>398290.01948825346</v>
          </cell>
          <cell r="O499">
            <v>161114.23244507989</v>
          </cell>
          <cell r="P499" t="str">
            <v/>
          </cell>
          <cell r="Q499">
            <v>216580</v>
          </cell>
          <cell r="R499">
            <v>206026.37789999999</v>
          </cell>
          <cell r="S499">
            <v>211303</v>
          </cell>
        </row>
        <row r="500">
          <cell r="B500" t="str">
            <v>PVD0082</v>
          </cell>
          <cell r="C500" t="str">
            <v>VENTANA METÁLICA EN LÁMINA COLDROLLED CALIBRE 18 TERMINADA CON ANTICORROSIVO, PINTURA EN ESMALTE COLOR, INCLUYE VIDRIO DE 4 MM INCOLORO CON PELÍCULA DE SEGURIDAD Y HERRAJES. INSTALADA, VERIFICAR EN OBRA MEDIDAS, ANGULOS Y # DE BATIENTES.</v>
          </cell>
          <cell r="D500" t="str">
            <v xml:space="preserve">PUERTAS, VENTANERÍA Y DEMÁS </v>
          </cell>
          <cell r="E500" t="str">
            <v>M2</v>
          </cell>
          <cell r="F500">
            <v>416500</v>
          </cell>
          <cell r="G500" t="str">
            <v>CONSERDI GROUP SAS</v>
          </cell>
          <cell r="H500">
            <v>216580</v>
          </cell>
          <cell r="I500" t="str">
            <v>INVERSIONES RODRÌGUEZ APONTE S EN C</v>
          </cell>
          <cell r="J500">
            <v>267451.96869999997</v>
          </cell>
          <cell r="K500" t="str">
            <v>PRECIO ADJUDICADO EN GRUPO 4 REPARACIONES LOCATIVAS VIGENCIA 2017</v>
          </cell>
          <cell r="L500">
            <v>300177.32289999997</v>
          </cell>
          <cell r="M500">
            <v>103900.01542654641</v>
          </cell>
          <cell r="N500">
            <v>404077.33832654636</v>
          </cell>
          <cell r="O500">
            <v>196277.30747345358</v>
          </cell>
          <cell r="P500" t="str">
            <v/>
          </cell>
          <cell r="Q500">
            <v>216580</v>
          </cell>
          <cell r="R500">
            <v>267451.96869999997</v>
          </cell>
          <cell r="S500">
            <v>242016</v>
          </cell>
        </row>
        <row r="501">
          <cell r="B501" t="str">
            <v>PVD0083</v>
          </cell>
          <cell r="C501" t="str">
            <v>CRISTAL FLOTADO INCOLORO 4MM</v>
          </cell>
          <cell r="D501" t="str">
            <v xml:space="preserve">PUERTAS, VENTANERÍA Y DEMÁS </v>
          </cell>
          <cell r="E501" t="str">
            <v>M2</v>
          </cell>
          <cell r="F501">
            <v>23000</v>
          </cell>
          <cell r="G501" t="str">
            <v>CONSTRUDATA DIGITAL (CRISTAL FLOTADO INCOLORO 4MM)</v>
          </cell>
          <cell r="L501">
            <v>23000</v>
          </cell>
          <cell r="M501">
            <v>0</v>
          </cell>
          <cell r="N501">
            <v>23000</v>
          </cell>
          <cell r="O501">
            <v>23000</v>
          </cell>
          <cell r="P501">
            <v>23000</v>
          </cell>
          <cell r="Q501" t="str">
            <v/>
          </cell>
          <cell r="R501" t="str">
            <v/>
          </cell>
          <cell r="S501">
            <v>23000</v>
          </cell>
        </row>
        <row r="502">
          <cell r="B502" t="str">
            <v>PVD0084</v>
          </cell>
          <cell r="C502" t="str">
            <v>VIDRIO CON PELÍCULA DE SEGURIDAD DE 5 MM</v>
          </cell>
          <cell r="D502" t="str">
            <v xml:space="preserve">PUERTAS, VENTANERÍA Y DEMÁS </v>
          </cell>
          <cell r="E502" t="str">
            <v>M2</v>
          </cell>
          <cell r="L502" t="e">
            <v>#DIV/0!</v>
          </cell>
          <cell r="M502">
            <v>0</v>
          </cell>
          <cell r="N502" t="e">
            <v>#DIV/0!</v>
          </cell>
          <cell r="O502" t="e">
            <v>#DIV/0!</v>
          </cell>
          <cell r="P502" t="e">
            <v>#DIV/0!</v>
          </cell>
          <cell r="Q502" t="e">
            <v>#DIV/0!</v>
          </cell>
          <cell r="R502" t="e">
            <v>#DIV/0!</v>
          </cell>
          <cell r="S502" t="e">
            <v>#DIV/0!</v>
          </cell>
        </row>
        <row r="503">
          <cell r="B503" t="str">
            <v>PVD0085</v>
          </cell>
          <cell r="C503" t="str">
            <v>CRISTAL TEMPLADO INCOLORO 6MM</v>
          </cell>
          <cell r="D503" t="str">
            <v xml:space="preserve">PUERTAS, VENTANERÍA Y DEMÁS </v>
          </cell>
          <cell r="E503" t="str">
            <v>M2</v>
          </cell>
          <cell r="F503">
            <v>102200</v>
          </cell>
          <cell r="G503" t="str">
            <v>CONSTRUDATA DIGITAL (CRISTAL TEMPLADO INCOLORO 6MM)</v>
          </cell>
          <cell r="L503">
            <v>102200</v>
          </cell>
          <cell r="M503">
            <v>0</v>
          </cell>
          <cell r="N503">
            <v>102200</v>
          </cell>
          <cell r="O503">
            <v>102200</v>
          </cell>
          <cell r="P503">
            <v>102200</v>
          </cell>
          <cell r="Q503" t="str">
            <v/>
          </cell>
          <cell r="R503" t="str">
            <v/>
          </cell>
          <cell r="S503">
            <v>102200</v>
          </cell>
        </row>
        <row r="504">
          <cell r="B504" t="str">
            <v>PVD0086</v>
          </cell>
          <cell r="C504" t="str">
            <v>CRISTAL FLOTADO INCOLORO 5MM</v>
          </cell>
          <cell r="D504" t="str">
            <v xml:space="preserve">PUERTAS, VENTANERÍA Y DEMÁS </v>
          </cell>
          <cell r="E504" t="str">
            <v>M2</v>
          </cell>
          <cell r="F504">
            <v>30400</v>
          </cell>
          <cell r="G504" t="str">
            <v>CONSTRUDATA DIGITAL (CRISTAL FLOTADO INCOLORO 5MM)</v>
          </cell>
          <cell r="L504">
            <v>30400</v>
          </cell>
          <cell r="M504">
            <v>0</v>
          </cell>
          <cell r="N504">
            <v>30400</v>
          </cell>
          <cell r="O504">
            <v>30400</v>
          </cell>
          <cell r="P504">
            <v>30400</v>
          </cell>
          <cell r="Q504" t="str">
            <v/>
          </cell>
          <cell r="R504" t="str">
            <v/>
          </cell>
          <cell r="S504">
            <v>30400</v>
          </cell>
        </row>
        <row r="505">
          <cell r="B505" t="str">
            <v>PVD0087</v>
          </cell>
          <cell r="C505" t="str">
            <v>VIDRIO INCOLORO 6 MM</v>
          </cell>
          <cell r="D505" t="str">
            <v xml:space="preserve">PUERTAS, VENTANERÍA Y DEMÁS </v>
          </cell>
          <cell r="E505" t="str">
            <v>M2</v>
          </cell>
          <cell r="F505">
            <v>40376</v>
          </cell>
          <cell r="G505" t="str">
            <v>CONSTRUDATA 187 - PAG 171 VIDRIOS, ESPEJOS Y PELÍCULAS</v>
          </cell>
          <cell r="L505">
            <v>40376</v>
          </cell>
          <cell r="M505">
            <v>0</v>
          </cell>
          <cell r="N505">
            <v>40376</v>
          </cell>
          <cell r="O505">
            <v>40376</v>
          </cell>
          <cell r="P505">
            <v>40376</v>
          </cell>
          <cell r="Q505" t="str">
            <v/>
          </cell>
          <cell r="R505" t="str">
            <v/>
          </cell>
          <cell r="S505">
            <v>40376</v>
          </cell>
        </row>
        <row r="506">
          <cell r="B506" t="str">
            <v>PVD0088</v>
          </cell>
          <cell r="C506" t="str">
            <v>CRISTAL TEMPLADO INCOLORO 6MM</v>
          </cell>
          <cell r="D506" t="str">
            <v xml:space="preserve">PUERTAS, VENTANERÍA Y DEMÁS </v>
          </cell>
          <cell r="E506" t="str">
            <v>M2</v>
          </cell>
          <cell r="F506">
            <v>102200</v>
          </cell>
          <cell r="G506" t="str">
            <v>CONSTRUDATA DIGITAL (CRISTAL TEMPLADO INCOLORO 6MM)</v>
          </cell>
          <cell r="L506">
            <v>102200</v>
          </cell>
          <cell r="M506">
            <v>0</v>
          </cell>
          <cell r="N506">
            <v>102200</v>
          </cell>
          <cell r="O506">
            <v>102200</v>
          </cell>
          <cell r="P506">
            <v>102200</v>
          </cell>
          <cell r="Q506" t="str">
            <v/>
          </cell>
          <cell r="R506" t="str">
            <v/>
          </cell>
          <cell r="S506">
            <v>102200</v>
          </cell>
        </row>
        <row r="507">
          <cell r="B507" t="str">
            <v>PVD0089</v>
          </cell>
          <cell r="C507" t="str">
            <v>VIDRIO REFRACTARIO PARA MIRILLA</v>
          </cell>
          <cell r="D507" t="str">
            <v xml:space="preserve">PUERTAS, VENTANERÍA Y DEMÁS </v>
          </cell>
          <cell r="E507" t="str">
            <v>UN</v>
          </cell>
          <cell r="F507">
            <v>21535.180100000001</v>
          </cell>
          <cell r="G507" t="str">
            <v xml:space="preserve">PRECIO REFERENCIA CONTRATO 7078/2017 + IPC 4.09% </v>
          </cell>
          <cell r="L507">
            <v>21535.180100000001</v>
          </cell>
          <cell r="M507">
            <v>0</v>
          </cell>
          <cell r="N507">
            <v>21535.180100000001</v>
          </cell>
          <cell r="O507">
            <v>21535.180100000001</v>
          </cell>
          <cell r="P507">
            <v>21535.180100000001</v>
          </cell>
          <cell r="Q507" t="str">
            <v/>
          </cell>
          <cell r="R507" t="str">
            <v/>
          </cell>
          <cell r="S507">
            <v>21535</v>
          </cell>
        </row>
        <row r="508">
          <cell r="B508" t="str">
            <v>PVD0090</v>
          </cell>
          <cell r="C508" t="str">
            <v>CRISTAL TEMPLADO BRONCE/GRIS 5MM</v>
          </cell>
          <cell r="D508" t="str">
            <v xml:space="preserve">PUERTAS, VENTANERÍA Y DEMÁS </v>
          </cell>
          <cell r="E508" t="str">
            <v>M2</v>
          </cell>
          <cell r="F508">
            <v>108300</v>
          </cell>
          <cell r="G508" t="str">
            <v>CONSTRUDATA DIGITAL (CRISTAL TEMPLADO BRONCE/GRIS 5MM)</v>
          </cell>
          <cell r="L508">
            <v>108300</v>
          </cell>
          <cell r="M508">
            <v>0</v>
          </cell>
          <cell r="N508">
            <v>108300</v>
          </cell>
          <cell r="O508">
            <v>108300</v>
          </cell>
          <cell r="P508">
            <v>108300</v>
          </cell>
          <cell r="Q508" t="str">
            <v/>
          </cell>
          <cell r="R508" t="str">
            <v/>
          </cell>
          <cell r="S508">
            <v>108300</v>
          </cell>
        </row>
        <row r="509">
          <cell r="B509" t="str">
            <v>PVD0091</v>
          </cell>
          <cell r="C509" t="str">
            <v>CRISTAL TEMPLADO INCOLORO 5MM</v>
          </cell>
          <cell r="D509" t="str">
            <v xml:space="preserve">PUERTAS, VENTANERÍA Y DEMÁS </v>
          </cell>
          <cell r="E509" t="str">
            <v>M2</v>
          </cell>
          <cell r="F509">
            <v>82200</v>
          </cell>
          <cell r="G509" t="str">
            <v>CONSTRUDATA DIGITAL (CRISTAL TEMPLADO INCOLORO 5MM)</v>
          </cell>
          <cell r="L509">
            <v>82200</v>
          </cell>
          <cell r="M509">
            <v>0</v>
          </cell>
          <cell r="N509">
            <v>82200</v>
          </cell>
          <cell r="O509">
            <v>82200</v>
          </cell>
          <cell r="P509">
            <v>82200</v>
          </cell>
          <cell r="Q509" t="str">
            <v/>
          </cell>
          <cell r="R509" t="str">
            <v/>
          </cell>
          <cell r="S509">
            <v>82200</v>
          </cell>
        </row>
        <row r="510">
          <cell r="B510" t="str">
            <v>PVD0092</v>
          </cell>
          <cell r="C510" t="str">
            <v>CORTASOL EN ALUMINIO TIPO QUIEBRA</v>
          </cell>
          <cell r="D510" t="str">
            <v xml:space="preserve">PUERTAS, VENTANERÍA Y DEMÁS </v>
          </cell>
          <cell r="E510" t="str">
            <v>M2</v>
          </cell>
          <cell r="F510">
            <v>316411</v>
          </cell>
          <cell r="G510" t="str">
            <v>ARQUINSOL LTDA</v>
          </cell>
          <cell r="H510">
            <v>358502.92</v>
          </cell>
          <cell r="I510" t="str">
            <v xml:space="preserve">BIOFRACTAL </v>
          </cell>
          <cell r="J510">
            <v>224323.33</v>
          </cell>
          <cell r="K510" t="str">
            <v>DEKO LOFT</v>
          </cell>
          <cell r="L510">
            <v>299745.74999999994</v>
          </cell>
          <cell r="M510">
            <v>68624.620299961724</v>
          </cell>
          <cell r="N510">
            <v>368370.37029996165</v>
          </cell>
          <cell r="O510">
            <v>231121.12970003823</v>
          </cell>
          <cell r="P510">
            <v>316411</v>
          </cell>
          <cell r="Q510">
            <v>358502.92</v>
          </cell>
          <cell r="R510" t="str">
            <v/>
          </cell>
          <cell r="S510">
            <v>337457</v>
          </cell>
        </row>
        <row r="511">
          <cell r="B511" t="str">
            <v>PVD0093</v>
          </cell>
          <cell r="C511" t="str">
            <v>CRISTAL LAMINADO COLOR (3+3) CAL. 6MM.</v>
          </cell>
          <cell r="D511" t="str">
            <v xml:space="preserve">PUERTAS, VENTANERÍA Y DEMÁS </v>
          </cell>
          <cell r="E511" t="str">
            <v>M2</v>
          </cell>
          <cell r="F511">
            <v>98000</v>
          </cell>
          <cell r="G511" t="str">
            <v>CONSTRUDATA 187 - PAG 171 VIDRIOS, ESPEJOS Y PELÍCULAS</v>
          </cell>
          <cell r="L511">
            <v>98000</v>
          </cell>
          <cell r="M511">
            <v>0</v>
          </cell>
          <cell r="N511">
            <v>98000</v>
          </cell>
          <cell r="O511">
            <v>98000</v>
          </cell>
          <cell r="P511">
            <v>98000</v>
          </cell>
          <cell r="Q511" t="str">
            <v/>
          </cell>
          <cell r="R511" t="str">
            <v/>
          </cell>
          <cell r="S511">
            <v>98000</v>
          </cell>
        </row>
        <row r="512">
          <cell r="B512" t="str">
            <v>PVD0094</v>
          </cell>
          <cell r="C512" t="str">
            <v>CRISTAL LAMINADO INCOLORO (5+5) CAL 10 MM</v>
          </cell>
          <cell r="D512" t="str">
            <v xml:space="preserve">PUERTAS, VENTANERÍA Y DEMÁS </v>
          </cell>
          <cell r="E512" t="str">
            <v>M2</v>
          </cell>
          <cell r="F512">
            <v>108700</v>
          </cell>
          <cell r="G512" t="str">
            <v>CONSTRUDATA 187 - PAG 171 VIDRIOS, ESPEJOS Y PELÍCULAS</v>
          </cell>
          <cell r="L512">
            <v>108700</v>
          </cell>
          <cell r="M512">
            <v>0</v>
          </cell>
          <cell r="N512">
            <v>108700</v>
          </cell>
          <cell r="O512">
            <v>108700</v>
          </cell>
          <cell r="P512">
            <v>108700</v>
          </cell>
          <cell r="Q512" t="str">
            <v/>
          </cell>
          <cell r="R512" t="str">
            <v/>
          </cell>
          <cell r="S512">
            <v>108700</v>
          </cell>
        </row>
        <row r="513">
          <cell r="B513" t="str">
            <v>PVD0095</v>
          </cell>
          <cell r="C513" t="str">
            <v xml:space="preserve">VIDRIO LAMINADO TEMPLADO 4 + 4 </v>
          </cell>
          <cell r="D513" t="str">
            <v xml:space="preserve">PUERTAS, VENTANERÍA Y DEMÁS </v>
          </cell>
          <cell r="E513" t="str">
            <v>M2</v>
          </cell>
          <cell r="F513">
            <v>339150</v>
          </cell>
          <cell r="G513" t="str">
            <v>FACTORY GLASS S.A.S.</v>
          </cell>
          <cell r="H513">
            <v>267750</v>
          </cell>
          <cell r="I513" t="str">
            <v>TEMGLASS LTDA</v>
          </cell>
          <cell r="J513">
            <v>292000</v>
          </cell>
          <cell r="K513" t="str">
            <v xml:space="preserve">VIDRIOS &amp; VITROLIT </v>
          </cell>
          <cell r="L513">
            <v>299633.33333333331</v>
          </cell>
          <cell r="M513">
            <v>36306.897875380833</v>
          </cell>
          <cell r="N513">
            <v>335940.23120871413</v>
          </cell>
          <cell r="O513">
            <v>263326.4354579525</v>
          </cell>
          <cell r="P513" t="str">
            <v/>
          </cell>
          <cell r="Q513">
            <v>267750</v>
          </cell>
          <cell r="R513">
            <v>292000</v>
          </cell>
          <cell r="S513">
            <v>279875</v>
          </cell>
        </row>
        <row r="514">
          <cell r="B514" t="str">
            <v>PVD0096</v>
          </cell>
          <cell r="C514" t="str">
            <v>PELÍCULA DE SEGURIDAD DE 4 MICRAS</v>
          </cell>
          <cell r="D514" t="str">
            <v xml:space="preserve">PUERTAS, VENTANERÍA Y DEMÁS </v>
          </cell>
          <cell r="E514" t="str">
            <v>M2</v>
          </cell>
          <cell r="F514">
            <v>20465</v>
          </cell>
          <cell r="G514" t="str">
            <v>GUÍA MAESTRA 15 PAG 496 COD 268844</v>
          </cell>
          <cell r="L514">
            <v>20465</v>
          </cell>
          <cell r="M514">
            <v>0</v>
          </cell>
          <cell r="N514">
            <v>20465</v>
          </cell>
          <cell r="O514">
            <v>20465</v>
          </cell>
          <cell r="P514">
            <v>20465</v>
          </cell>
          <cell r="Q514" t="str">
            <v/>
          </cell>
          <cell r="R514" t="str">
            <v/>
          </cell>
          <cell r="S514">
            <v>20465</v>
          </cell>
        </row>
        <row r="515">
          <cell r="B515" t="str">
            <v>PVD0097</v>
          </cell>
          <cell r="C515" t="str">
            <v>CERRADURA ENTRADA APTO CROMO MATE</v>
          </cell>
          <cell r="D515" t="str">
            <v xml:space="preserve">PUERTAS, VENTANERÍA Y DEMÁS </v>
          </cell>
          <cell r="E515" t="str">
            <v>UN</v>
          </cell>
          <cell r="F515">
            <v>76755</v>
          </cell>
          <cell r="G515" t="str">
            <v>CONSTRUDATA 187 - PAG 108 CERRAJERÍA</v>
          </cell>
          <cell r="L515">
            <v>76755</v>
          </cell>
          <cell r="M515">
            <v>0</v>
          </cell>
          <cell r="N515">
            <v>76755</v>
          </cell>
          <cell r="O515">
            <v>76755</v>
          </cell>
          <cell r="P515">
            <v>76755</v>
          </cell>
          <cell r="Q515" t="str">
            <v/>
          </cell>
          <cell r="R515" t="str">
            <v/>
          </cell>
          <cell r="S515">
            <v>76755</v>
          </cell>
        </row>
        <row r="516">
          <cell r="B516" t="str">
            <v>PVD0098</v>
          </cell>
          <cell r="C516" t="str">
            <v>LLAVERO PLASTICO INDICADOR X 10 UND</v>
          </cell>
          <cell r="D516" t="str">
            <v xml:space="preserve">PUERTAS, VENTANERÍA Y DEMÁS </v>
          </cell>
          <cell r="E516" t="str">
            <v>PTE</v>
          </cell>
          <cell r="F516">
            <v>10200</v>
          </cell>
          <cell r="G516" t="str">
            <v>GUÍA MAESTRA 14 PAG 517 COD 67179</v>
          </cell>
          <cell r="L516">
            <v>10200</v>
          </cell>
          <cell r="M516">
            <v>0</v>
          </cell>
          <cell r="N516">
            <v>10200</v>
          </cell>
          <cell r="O516">
            <v>10200</v>
          </cell>
          <cell r="P516">
            <v>10200</v>
          </cell>
          <cell r="Q516" t="str">
            <v/>
          </cell>
          <cell r="R516" t="str">
            <v/>
          </cell>
          <cell r="S516">
            <v>10200</v>
          </cell>
        </row>
        <row r="517">
          <cell r="B517" t="str">
            <v>PVD0099</v>
          </cell>
          <cell r="C517" t="str">
            <v>CERRADURA MANIJA COMERCIAL  PARA ENTRADA CROMO MATE</v>
          </cell>
          <cell r="D517" t="str">
            <v xml:space="preserve">PUERTAS, VENTANERÍA Y DEMÁS </v>
          </cell>
          <cell r="E517" t="str">
            <v>UN</v>
          </cell>
          <cell r="F517">
            <v>161900</v>
          </cell>
          <cell r="G517" t="str">
            <v>GUÍA MAESTRA 15 PAG 507 COD 300560</v>
          </cell>
          <cell r="L517">
            <v>161900</v>
          </cell>
          <cell r="M517">
            <v>0</v>
          </cell>
          <cell r="N517">
            <v>161900</v>
          </cell>
          <cell r="O517">
            <v>161900</v>
          </cell>
          <cell r="P517">
            <v>161900</v>
          </cell>
          <cell r="Q517" t="str">
            <v/>
          </cell>
          <cell r="R517" t="str">
            <v/>
          </cell>
          <cell r="S517">
            <v>161900</v>
          </cell>
        </row>
        <row r="518">
          <cell r="B518" t="str">
            <v>PVD0100</v>
          </cell>
          <cell r="C518" t="str">
            <v>CERRADURA PICO LORO</v>
          </cell>
          <cell r="D518" t="str">
            <v xml:space="preserve">PUERTAS, VENTANERÍA Y DEMÁS </v>
          </cell>
          <cell r="E518" t="str">
            <v>UN</v>
          </cell>
          <cell r="F518">
            <v>62900</v>
          </cell>
          <cell r="G518" t="str">
            <v>HOMECENTER</v>
          </cell>
          <cell r="H518">
            <v>62990</v>
          </cell>
          <cell r="I518" t="str">
            <v>EASY</v>
          </cell>
          <cell r="J518">
            <v>109900</v>
          </cell>
          <cell r="K518" t="str">
            <v>MADECENTRO</v>
          </cell>
          <cell r="L518">
            <v>78596.666666666672</v>
          </cell>
          <cell r="M518">
            <v>27109.519238329071</v>
          </cell>
          <cell r="N518">
            <v>105706.18590499574</v>
          </cell>
          <cell r="O518">
            <v>51487.147428337601</v>
          </cell>
          <cell r="P518">
            <v>62900</v>
          </cell>
          <cell r="Q518">
            <v>62990</v>
          </cell>
          <cell r="R518" t="str">
            <v/>
          </cell>
          <cell r="S518">
            <v>62945</v>
          </cell>
        </row>
        <row r="519">
          <cell r="B519" t="str">
            <v>PVD0101</v>
          </cell>
          <cell r="C519" t="str">
            <v>CERRADURA ENTRADA ALTA SEGURIDAD</v>
          </cell>
          <cell r="D519" t="str">
            <v xml:space="preserve">PUERTAS, VENTANERÍA Y DEMÁS </v>
          </cell>
          <cell r="E519" t="str">
            <v>UN</v>
          </cell>
          <cell r="F519">
            <v>315900</v>
          </cell>
          <cell r="G519" t="str">
            <v>GUÍA MAESTRA 15 PAG 511 COD 256530</v>
          </cell>
          <cell r="L519">
            <v>315900</v>
          </cell>
          <cell r="M519">
            <v>0</v>
          </cell>
          <cell r="N519">
            <v>315900</v>
          </cell>
          <cell r="O519">
            <v>315900</v>
          </cell>
          <cell r="P519">
            <v>315900</v>
          </cell>
          <cell r="Q519" t="str">
            <v/>
          </cell>
          <cell r="R519" t="str">
            <v/>
          </cell>
          <cell r="S519">
            <v>315900</v>
          </cell>
        </row>
        <row r="520">
          <cell r="B520" t="str">
            <v>PVD0102</v>
          </cell>
          <cell r="D520" t="str">
            <v xml:space="preserve">PUERTAS, VENTANERÍA Y DEMÁS </v>
          </cell>
          <cell r="L520" t="e">
            <v>#DIV/0!</v>
          </cell>
          <cell r="M520">
            <v>0</v>
          </cell>
          <cell r="N520" t="e">
            <v>#DIV/0!</v>
          </cell>
          <cell r="O520" t="e">
            <v>#DIV/0!</v>
          </cell>
          <cell r="P520" t="e">
            <v>#DIV/0!</v>
          </cell>
          <cell r="Q520" t="e">
            <v>#DIV/0!</v>
          </cell>
          <cell r="R520" t="e">
            <v>#DIV/0!</v>
          </cell>
          <cell r="S520" t="e">
            <v>#DIV/0!</v>
          </cell>
        </row>
        <row r="521">
          <cell r="B521" t="str">
            <v>PVD0103</v>
          </cell>
          <cell r="D521" t="str">
            <v xml:space="preserve">PUERTAS, VENTANERÍA Y DEMÁS </v>
          </cell>
          <cell r="L521" t="e">
            <v>#DIV/0!</v>
          </cell>
          <cell r="M521">
            <v>0</v>
          </cell>
          <cell r="N521" t="e">
            <v>#DIV/0!</v>
          </cell>
          <cell r="O521" t="e">
            <v>#DIV/0!</v>
          </cell>
          <cell r="P521" t="e">
            <v>#DIV/0!</v>
          </cell>
          <cell r="Q521" t="e">
            <v>#DIV/0!</v>
          </cell>
          <cell r="R521" t="e">
            <v>#DIV/0!</v>
          </cell>
          <cell r="S521" t="e">
            <v>#DIV/0!</v>
          </cell>
        </row>
        <row r="522">
          <cell r="B522" t="str">
            <v>PVD0104</v>
          </cell>
          <cell r="D522" t="str">
            <v xml:space="preserve">PUERTAS, VENTANERÍA Y DEMÁS </v>
          </cell>
          <cell r="L522" t="e">
            <v>#DIV/0!</v>
          </cell>
          <cell r="M522">
            <v>0</v>
          </cell>
          <cell r="N522" t="e">
            <v>#DIV/0!</v>
          </cell>
          <cell r="O522" t="e">
            <v>#DIV/0!</v>
          </cell>
          <cell r="P522" t="e">
            <v>#DIV/0!</v>
          </cell>
          <cell r="Q522" t="e">
            <v>#DIV/0!</v>
          </cell>
          <cell r="R522" t="e">
            <v>#DIV/0!</v>
          </cell>
          <cell r="S522" t="e">
            <v>#DIV/0!</v>
          </cell>
        </row>
        <row r="523">
          <cell r="B523" t="str">
            <v>PVD0105</v>
          </cell>
          <cell r="D523" t="str">
            <v xml:space="preserve">PUERTAS, VENTANERÍA Y DEMÁS </v>
          </cell>
          <cell r="L523" t="e">
            <v>#DIV/0!</v>
          </cell>
          <cell r="M523">
            <v>0</v>
          </cell>
          <cell r="N523" t="e">
            <v>#DIV/0!</v>
          </cell>
          <cell r="O523" t="e">
            <v>#DIV/0!</v>
          </cell>
          <cell r="P523" t="e">
            <v>#DIV/0!</v>
          </cell>
          <cell r="Q523" t="e">
            <v>#DIV/0!</v>
          </cell>
          <cell r="R523" t="e">
            <v>#DIV/0!</v>
          </cell>
          <cell r="S523" t="e">
            <v>#DIV/0!</v>
          </cell>
        </row>
        <row r="524">
          <cell r="B524" t="str">
            <v>PVD0106</v>
          </cell>
          <cell r="D524" t="str">
            <v xml:space="preserve">PUERTAS, VENTANERÍA Y DEMÁS </v>
          </cell>
          <cell r="L524" t="e">
            <v>#DIV/0!</v>
          </cell>
          <cell r="M524">
            <v>0</v>
          </cell>
          <cell r="N524" t="e">
            <v>#DIV/0!</v>
          </cell>
          <cell r="O524" t="e">
            <v>#DIV/0!</v>
          </cell>
          <cell r="P524" t="e">
            <v>#DIV/0!</v>
          </cell>
          <cell r="Q524" t="e">
            <v>#DIV/0!</v>
          </cell>
          <cell r="R524" t="e">
            <v>#DIV/0!</v>
          </cell>
          <cell r="S524" t="e">
            <v>#DIV/0!</v>
          </cell>
        </row>
        <row r="525">
          <cell r="B525" t="str">
            <v>PVD0107</v>
          </cell>
          <cell r="D525" t="str">
            <v xml:space="preserve">PUERTAS, VENTANERÍA Y DEMÁS </v>
          </cell>
          <cell r="L525" t="e">
            <v>#DIV/0!</v>
          </cell>
          <cell r="M525">
            <v>0</v>
          </cell>
          <cell r="N525" t="e">
            <v>#DIV/0!</v>
          </cell>
          <cell r="O525" t="e">
            <v>#DIV/0!</v>
          </cell>
          <cell r="P525" t="e">
            <v>#DIV/0!</v>
          </cell>
          <cell r="Q525" t="e">
            <v>#DIV/0!</v>
          </cell>
          <cell r="R525" t="e">
            <v>#DIV/0!</v>
          </cell>
          <cell r="S525" t="e">
            <v>#DIV/0!</v>
          </cell>
        </row>
        <row r="526">
          <cell r="B526" t="str">
            <v>PVD0108</v>
          </cell>
          <cell r="D526" t="str">
            <v xml:space="preserve">PUERTAS, VENTANERÍA Y DEMÁS </v>
          </cell>
          <cell r="L526" t="e">
            <v>#DIV/0!</v>
          </cell>
          <cell r="M526">
            <v>0</v>
          </cell>
          <cell r="N526" t="e">
            <v>#DIV/0!</v>
          </cell>
          <cell r="O526" t="e">
            <v>#DIV/0!</v>
          </cell>
          <cell r="P526" t="e">
            <v>#DIV/0!</v>
          </cell>
          <cell r="Q526" t="e">
            <v>#DIV/0!</v>
          </cell>
          <cell r="R526" t="e">
            <v>#DIV/0!</v>
          </cell>
          <cell r="S526" t="e">
            <v>#DIV/0!</v>
          </cell>
        </row>
        <row r="527">
          <cell r="B527" t="str">
            <v>PVD0109</v>
          </cell>
          <cell r="D527" t="str">
            <v xml:space="preserve">PUERTAS, VENTANERÍA Y DEMÁS </v>
          </cell>
          <cell r="L527" t="e">
            <v>#DIV/0!</v>
          </cell>
          <cell r="M527">
            <v>0</v>
          </cell>
          <cell r="N527" t="e">
            <v>#DIV/0!</v>
          </cell>
          <cell r="O527" t="e">
            <v>#DIV/0!</v>
          </cell>
          <cell r="P527" t="e">
            <v>#DIV/0!</v>
          </cell>
          <cell r="Q527" t="e">
            <v>#DIV/0!</v>
          </cell>
          <cell r="R527" t="e">
            <v>#DIV/0!</v>
          </cell>
          <cell r="S527" t="e">
            <v>#DIV/0!</v>
          </cell>
        </row>
        <row r="528">
          <cell r="B528" t="str">
            <v>PVD0110</v>
          </cell>
          <cell r="D528" t="str">
            <v xml:space="preserve">PUERTAS, VENTANERÍA Y DEMÁS </v>
          </cell>
          <cell r="L528" t="e">
            <v>#DIV/0!</v>
          </cell>
          <cell r="M528">
            <v>0</v>
          </cell>
          <cell r="N528" t="e">
            <v>#DIV/0!</v>
          </cell>
          <cell r="O528" t="e">
            <v>#DIV/0!</v>
          </cell>
          <cell r="P528" t="e">
            <v>#DIV/0!</v>
          </cell>
          <cell r="Q528" t="e">
            <v>#DIV/0!</v>
          </cell>
          <cell r="R528" t="e">
            <v>#DIV/0!</v>
          </cell>
          <cell r="S528" t="e">
            <v>#DIV/0!</v>
          </cell>
        </row>
        <row r="529">
          <cell r="B529" t="str">
            <v>PVD0111</v>
          </cell>
          <cell r="D529" t="str">
            <v xml:space="preserve">PUERTAS, VENTANERÍA Y DEMÁS </v>
          </cell>
          <cell r="L529" t="e">
            <v>#DIV/0!</v>
          </cell>
          <cell r="M529">
            <v>0</v>
          </cell>
          <cell r="N529" t="e">
            <v>#DIV/0!</v>
          </cell>
          <cell r="O529" t="e">
            <v>#DIV/0!</v>
          </cell>
          <cell r="P529" t="e">
            <v>#DIV/0!</v>
          </cell>
          <cell r="Q529" t="e">
            <v>#DIV/0!</v>
          </cell>
          <cell r="R529" t="e">
            <v>#DIV/0!</v>
          </cell>
          <cell r="S529" t="e">
            <v>#DIV/0!</v>
          </cell>
        </row>
        <row r="530">
          <cell r="B530" t="str">
            <v>PVD0112</v>
          </cell>
          <cell r="D530" t="str">
            <v xml:space="preserve">PUERTAS, VENTANERÍA Y DEMÁS </v>
          </cell>
          <cell r="L530" t="e">
            <v>#DIV/0!</v>
          </cell>
          <cell r="M530">
            <v>0</v>
          </cell>
          <cell r="N530" t="e">
            <v>#DIV/0!</v>
          </cell>
          <cell r="O530" t="e">
            <v>#DIV/0!</v>
          </cell>
          <cell r="P530" t="e">
            <v>#DIV/0!</v>
          </cell>
          <cell r="Q530" t="e">
            <v>#DIV/0!</v>
          </cell>
          <cell r="R530" t="e">
            <v>#DIV/0!</v>
          </cell>
          <cell r="S530" t="e">
            <v>#DIV/0!</v>
          </cell>
        </row>
        <row r="531">
          <cell r="B531" t="str">
            <v>PVD0113</v>
          </cell>
          <cell r="D531" t="str">
            <v xml:space="preserve">PUERTAS, VENTANERÍA Y DEMÁS </v>
          </cell>
          <cell r="L531" t="e">
            <v>#DIV/0!</v>
          </cell>
          <cell r="M531">
            <v>0</v>
          </cell>
          <cell r="N531" t="e">
            <v>#DIV/0!</v>
          </cell>
          <cell r="O531" t="e">
            <v>#DIV/0!</v>
          </cell>
          <cell r="P531" t="e">
            <v>#DIV/0!</v>
          </cell>
          <cell r="Q531" t="e">
            <v>#DIV/0!</v>
          </cell>
          <cell r="R531" t="e">
            <v>#DIV/0!</v>
          </cell>
          <cell r="S531" t="e">
            <v>#DIV/0!</v>
          </cell>
        </row>
        <row r="532">
          <cell r="B532" t="str">
            <v>PVD0114</v>
          </cell>
          <cell r="D532" t="str">
            <v xml:space="preserve">PUERTAS, VENTANERÍA Y DEMÁS </v>
          </cell>
          <cell r="L532" t="e">
            <v>#DIV/0!</v>
          </cell>
          <cell r="M532">
            <v>0</v>
          </cell>
          <cell r="N532" t="e">
            <v>#DIV/0!</v>
          </cell>
          <cell r="O532" t="e">
            <v>#DIV/0!</v>
          </cell>
          <cell r="P532" t="e">
            <v>#DIV/0!</v>
          </cell>
          <cell r="Q532" t="e">
            <v>#DIV/0!</v>
          </cell>
          <cell r="R532" t="e">
            <v>#DIV/0!</v>
          </cell>
          <cell r="S532" t="e">
            <v>#DIV/0!</v>
          </cell>
        </row>
        <row r="533">
          <cell r="B533" t="str">
            <v>PVD0115</v>
          </cell>
          <cell r="D533" t="str">
            <v xml:space="preserve">PUERTAS, VENTANERÍA Y DEMÁS </v>
          </cell>
          <cell r="L533" t="e">
            <v>#DIV/0!</v>
          </cell>
          <cell r="M533">
            <v>0</v>
          </cell>
          <cell r="N533" t="e">
            <v>#DIV/0!</v>
          </cell>
          <cell r="O533" t="e">
            <v>#DIV/0!</v>
          </cell>
          <cell r="P533" t="e">
            <v>#DIV/0!</v>
          </cell>
          <cell r="Q533" t="e">
            <v>#DIV/0!</v>
          </cell>
          <cell r="R533" t="e">
            <v>#DIV/0!</v>
          </cell>
          <cell r="S533" t="e">
            <v>#DIV/0!</v>
          </cell>
        </row>
        <row r="534">
          <cell r="B534" t="str">
            <v>PVD0116</v>
          </cell>
          <cell r="D534" t="str">
            <v xml:space="preserve">PUERTAS, VENTANERÍA Y DEMÁS </v>
          </cell>
          <cell r="L534" t="e">
            <v>#DIV/0!</v>
          </cell>
          <cell r="M534">
            <v>0</v>
          </cell>
          <cell r="N534" t="e">
            <v>#DIV/0!</v>
          </cell>
          <cell r="O534" t="e">
            <v>#DIV/0!</v>
          </cell>
          <cell r="P534" t="e">
            <v>#DIV/0!</v>
          </cell>
          <cell r="Q534" t="e">
            <v>#DIV/0!</v>
          </cell>
          <cell r="R534" t="e">
            <v>#DIV/0!</v>
          </cell>
          <cell r="S534" t="e">
            <v>#DIV/0!</v>
          </cell>
        </row>
        <row r="535">
          <cell r="B535" t="str">
            <v>PVD0117</v>
          </cell>
          <cell r="D535" t="str">
            <v xml:space="preserve">PUERTAS, VENTANERÍA Y DEMÁS </v>
          </cell>
          <cell r="L535" t="e">
            <v>#DIV/0!</v>
          </cell>
          <cell r="M535">
            <v>0</v>
          </cell>
          <cell r="N535" t="e">
            <v>#DIV/0!</v>
          </cell>
          <cell r="O535" t="e">
            <v>#DIV/0!</v>
          </cell>
          <cell r="P535" t="e">
            <v>#DIV/0!</v>
          </cell>
          <cell r="Q535" t="e">
            <v>#DIV/0!</v>
          </cell>
          <cell r="R535" t="e">
            <v>#DIV/0!</v>
          </cell>
          <cell r="S535" t="e">
            <v>#DIV/0!</v>
          </cell>
        </row>
        <row r="536">
          <cell r="B536" t="str">
            <v>PVD0118</v>
          </cell>
          <cell r="D536" t="str">
            <v xml:space="preserve">PUERTAS, VENTANERÍA Y DEMÁS </v>
          </cell>
          <cell r="L536" t="e">
            <v>#DIV/0!</v>
          </cell>
          <cell r="M536">
            <v>0</v>
          </cell>
          <cell r="N536" t="e">
            <v>#DIV/0!</v>
          </cell>
          <cell r="O536" t="e">
            <v>#DIV/0!</v>
          </cell>
          <cell r="P536" t="e">
            <v>#DIV/0!</v>
          </cell>
          <cell r="Q536" t="e">
            <v>#DIV/0!</v>
          </cell>
          <cell r="R536" t="e">
            <v>#DIV/0!</v>
          </cell>
          <cell r="S536" t="e">
            <v>#DIV/0!</v>
          </cell>
        </row>
        <row r="537">
          <cell r="B537" t="str">
            <v>PVD0119</v>
          </cell>
          <cell r="D537" t="str">
            <v xml:space="preserve">PUERTAS, VENTANERÍA Y DEMÁS </v>
          </cell>
          <cell r="L537" t="e">
            <v>#DIV/0!</v>
          </cell>
          <cell r="M537">
            <v>0</v>
          </cell>
          <cell r="N537" t="e">
            <v>#DIV/0!</v>
          </cell>
          <cell r="O537" t="e">
            <v>#DIV/0!</v>
          </cell>
          <cell r="P537" t="e">
            <v>#DIV/0!</v>
          </cell>
          <cell r="Q537" t="e">
            <v>#DIV/0!</v>
          </cell>
          <cell r="R537" t="e">
            <v>#DIV/0!</v>
          </cell>
          <cell r="S537" t="e">
            <v>#DIV/0!</v>
          </cell>
        </row>
        <row r="538">
          <cell r="B538" t="str">
            <v>PVD0120</v>
          </cell>
          <cell r="D538" t="str">
            <v xml:space="preserve">PUERTAS, VENTANERÍA Y DEMÁS </v>
          </cell>
          <cell r="L538" t="e">
            <v>#DIV/0!</v>
          </cell>
          <cell r="M538">
            <v>0</v>
          </cell>
          <cell r="N538" t="e">
            <v>#DIV/0!</v>
          </cell>
          <cell r="O538" t="e">
            <v>#DIV/0!</v>
          </cell>
          <cell r="P538" t="e">
            <v>#DIV/0!</v>
          </cell>
          <cell r="Q538" t="e">
            <v>#DIV/0!</v>
          </cell>
          <cell r="R538" t="e">
            <v>#DIV/0!</v>
          </cell>
          <cell r="S538" t="e">
            <v>#DIV/0!</v>
          </cell>
        </row>
        <row r="539">
          <cell r="B539" t="str">
            <v>PVD0121</v>
          </cell>
          <cell r="D539" t="str">
            <v xml:space="preserve">PUERTAS, VENTANERÍA Y DEMÁS </v>
          </cell>
          <cell r="L539" t="e">
            <v>#DIV/0!</v>
          </cell>
          <cell r="M539">
            <v>0</v>
          </cell>
          <cell r="N539" t="e">
            <v>#DIV/0!</v>
          </cell>
          <cell r="O539" t="e">
            <v>#DIV/0!</v>
          </cell>
          <cell r="P539" t="e">
            <v>#DIV/0!</v>
          </cell>
          <cell r="Q539" t="e">
            <v>#DIV/0!</v>
          </cell>
          <cell r="R539" t="e">
            <v>#DIV/0!</v>
          </cell>
          <cell r="S539" t="e">
            <v>#DIV/0!</v>
          </cell>
        </row>
        <row r="540">
          <cell r="B540" t="str">
            <v>PVD0122</v>
          </cell>
          <cell r="D540" t="str">
            <v xml:space="preserve">PUERTAS, VENTANERÍA Y DEMÁS </v>
          </cell>
          <cell r="L540" t="e">
            <v>#DIV/0!</v>
          </cell>
          <cell r="M540">
            <v>0</v>
          </cell>
          <cell r="N540" t="e">
            <v>#DIV/0!</v>
          </cell>
          <cell r="O540" t="e">
            <v>#DIV/0!</v>
          </cell>
          <cell r="P540" t="e">
            <v>#DIV/0!</v>
          </cell>
          <cell r="Q540" t="e">
            <v>#DIV/0!</v>
          </cell>
          <cell r="R540" t="e">
            <v>#DIV/0!</v>
          </cell>
          <cell r="S540" t="e">
            <v>#DIV/0!</v>
          </cell>
        </row>
        <row r="541">
          <cell r="B541" t="str">
            <v>PVD0123</v>
          </cell>
          <cell r="D541" t="str">
            <v xml:space="preserve">PUERTAS, VENTANERÍA Y DEMÁS </v>
          </cell>
          <cell r="L541" t="e">
            <v>#DIV/0!</v>
          </cell>
          <cell r="M541">
            <v>0</v>
          </cell>
          <cell r="N541" t="e">
            <v>#DIV/0!</v>
          </cell>
          <cell r="O541" t="e">
            <v>#DIV/0!</v>
          </cell>
          <cell r="P541" t="e">
            <v>#DIV/0!</v>
          </cell>
          <cell r="Q541" t="e">
            <v>#DIV/0!</v>
          </cell>
          <cell r="R541" t="e">
            <v>#DIV/0!</v>
          </cell>
          <cell r="S541" t="e">
            <v>#DIV/0!</v>
          </cell>
        </row>
        <row r="542">
          <cell r="B542" t="str">
            <v>PVD0124</v>
          </cell>
          <cell r="D542" t="str">
            <v xml:space="preserve">PUERTAS, VENTANERÍA Y DEMÁS </v>
          </cell>
          <cell r="L542" t="e">
            <v>#DIV/0!</v>
          </cell>
          <cell r="M542">
            <v>0</v>
          </cell>
          <cell r="N542" t="e">
            <v>#DIV/0!</v>
          </cell>
          <cell r="O542" t="e">
            <v>#DIV/0!</v>
          </cell>
          <cell r="P542" t="e">
            <v>#DIV/0!</v>
          </cell>
          <cell r="Q542" t="e">
            <v>#DIV/0!</v>
          </cell>
          <cell r="R542" t="e">
            <v>#DIV/0!</v>
          </cell>
          <cell r="S542" t="e">
            <v>#DIV/0!</v>
          </cell>
        </row>
        <row r="543">
          <cell r="B543" t="str">
            <v>PVD0125</v>
          </cell>
          <cell r="D543" t="str">
            <v xml:space="preserve">PUERTAS, VENTANERÍA Y DEMÁS </v>
          </cell>
          <cell r="L543" t="e">
            <v>#DIV/0!</v>
          </cell>
          <cell r="M543">
            <v>0</v>
          </cell>
          <cell r="N543" t="e">
            <v>#DIV/0!</v>
          </cell>
          <cell r="O543" t="e">
            <v>#DIV/0!</v>
          </cell>
          <cell r="P543" t="e">
            <v>#DIV/0!</v>
          </cell>
          <cell r="Q543" t="e">
            <v>#DIV/0!</v>
          </cell>
          <cell r="R543" t="e">
            <v>#DIV/0!</v>
          </cell>
          <cell r="S543" t="e">
            <v>#DIV/0!</v>
          </cell>
        </row>
        <row r="544">
          <cell r="B544" t="str">
            <v>PVD0126</v>
          </cell>
          <cell r="D544" t="str">
            <v xml:space="preserve">PUERTAS, VENTANERÍA Y DEMÁS </v>
          </cell>
          <cell r="L544" t="e">
            <v>#DIV/0!</v>
          </cell>
          <cell r="M544">
            <v>0</v>
          </cell>
          <cell r="N544" t="e">
            <v>#DIV/0!</v>
          </cell>
          <cell r="O544" t="e">
            <v>#DIV/0!</v>
          </cell>
          <cell r="P544" t="e">
            <v>#DIV/0!</v>
          </cell>
          <cell r="Q544" t="e">
            <v>#DIV/0!</v>
          </cell>
          <cell r="R544" t="e">
            <v>#DIV/0!</v>
          </cell>
          <cell r="S544" t="e">
            <v>#DIV/0!</v>
          </cell>
        </row>
        <row r="545">
          <cell r="B545" t="str">
            <v>PVD0127</v>
          </cell>
          <cell r="D545" t="str">
            <v xml:space="preserve">PUERTAS, VENTANERÍA Y DEMÁS </v>
          </cell>
          <cell r="L545" t="e">
            <v>#DIV/0!</v>
          </cell>
          <cell r="M545">
            <v>0</v>
          </cell>
          <cell r="N545" t="e">
            <v>#DIV/0!</v>
          </cell>
          <cell r="O545" t="e">
            <v>#DIV/0!</v>
          </cell>
          <cell r="P545" t="e">
            <v>#DIV/0!</v>
          </cell>
          <cell r="Q545" t="e">
            <v>#DIV/0!</v>
          </cell>
          <cell r="R545" t="e">
            <v>#DIV/0!</v>
          </cell>
          <cell r="S545" t="e">
            <v>#DIV/0!</v>
          </cell>
        </row>
        <row r="546">
          <cell r="B546" t="str">
            <v>PVD0128</v>
          </cell>
          <cell r="D546" t="str">
            <v xml:space="preserve">PUERTAS, VENTANERÍA Y DEMÁS </v>
          </cell>
          <cell r="L546" t="e">
            <v>#DIV/0!</v>
          </cell>
          <cell r="M546">
            <v>0</v>
          </cell>
          <cell r="N546" t="e">
            <v>#DIV/0!</v>
          </cell>
          <cell r="O546" t="e">
            <v>#DIV/0!</v>
          </cell>
          <cell r="P546" t="e">
            <v>#DIV/0!</v>
          </cell>
          <cell r="Q546" t="e">
            <v>#DIV/0!</v>
          </cell>
          <cell r="R546" t="e">
            <v>#DIV/0!</v>
          </cell>
          <cell r="S546" t="e">
            <v>#DIV/0!</v>
          </cell>
        </row>
        <row r="547">
          <cell r="B547" t="str">
            <v>PVD0129</v>
          </cell>
          <cell r="D547" t="str">
            <v xml:space="preserve">PUERTAS, VENTANERÍA Y DEMÁS </v>
          </cell>
          <cell r="L547" t="e">
            <v>#DIV/0!</v>
          </cell>
          <cell r="M547">
            <v>0</v>
          </cell>
          <cell r="N547" t="e">
            <v>#DIV/0!</v>
          </cell>
          <cell r="O547" t="e">
            <v>#DIV/0!</v>
          </cell>
          <cell r="P547" t="e">
            <v>#DIV/0!</v>
          </cell>
          <cell r="Q547" t="e">
            <v>#DIV/0!</v>
          </cell>
          <cell r="R547" t="e">
            <v>#DIV/0!</v>
          </cell>
          <cell r="S547" t="e">
            <v>#DIV/0!</v>
          </cell>
        </row>
        <row r="548">
          <cell r="B548" t="str">
            <v>PVD0130</v>
          </cell>
          <cell r="D548" t="str">
            <v xml:space="preserve">PUERTAS, VENTANERÍA Y DEMÁS </v>
          </cell>
          <cell r="L548" t="e">
            <v>#DIV/0!</v>
          </cell>
          <cell r="M548">
            <v>0</v>
          </cell>
          <cell r="N548" t="e">
            <v>#DIV/0!</v>
          </cell>
          <cell r="O548" t="e">
            <v>#DIV/0!</v>
          </cell>
          <cell r="P548" t="e">
            <v>#DIV/0!</v>
          </cell>
          <cell r="Q548" t="e">
            <v>#DIV/0!</v>
          </cell>
          <cell r="R548" t="e">
            <v>#DIV/0!</v>
          </cell>
          <cell r="S548" t="e">
            <v>#DIV/0!</v>
          </cell>
        </row>
        <row r="549">
          <cell r="B549" t="str">
            <v>PVD0131</v>
          </cell>
          <cell r="D549" t="str">
            <v xml:space="preserve">PUERTAS, VENTANERÍA Y DEMÁS </v>
          </cell>
          <cell r="L549" t="e">
            <v>#DIV/0!</v>
          </cell>
          <cell r="M549">
            <v>0</v>
          </cell>
          <cell r="N549" t="e">
            <v>#DIV/0!</v>
          </cell>
          <cell r="O549" t="e">
            <v>#DIV/0!</v>
          </cell>
          <cell r="P549" t="e">
            <v>#DIV/0!</v>
          </cell>
          <cell r="Q549" t="e">
            <v>#DIV/0!</v>
          </cell>
          <cell r="R549" t="e">
            <v>#DIV/0!</v>
          </cell>
          <cell r="S549" t="e">
            <v>#DIV/0!</v>
          </cell>
        </row>
        <row r="550">
          <cell r="B550" t="str">
            <v>PVD0132</v>
          </cell>
          <cell r="D550" t="str">
            <v xml:space="preserve">PUERTAS, VENTANERÍA Y DEMÁS </v>
          </cell>
          <cell r="L550" t="e">
            <v>#DIV/0!</v>
          </cell>
          <cell r="M550">
            <v>0</v>
          </cell>
          <cell r="N550" t="e">
            <v>#DIV/0!</v>
          </cell>
          <cell r="O550" t="e">
            <v>#DIV/0!</v>
          </cell>
          <cell r="P550" t="e">
            <v>#DIV/0!</v>
          </cell>
          <cell r="Q550" t="e">
            <v>#DIV/0!</v>
          </cell>
          <cell r="R550" t="e">
            <v>#DIV/0!</v>
          </cell>
          <cell r="S550" t="e">
            <v>#DIV/0!</v>
          </cell>
        </row>
        <row r="551">
          <cell r="B551" t="str">
            <v>PVD0133</v>
          </cell>
          <cell r="D551" t="str">
            <v xml:space="preserve">PUERTAS, VENTANERÍA Y DEMÁS </v>
          </cell>
          <cell r="L551" t="e">
            <v>#DIV/0!</v>
          </cell>
          <cell r="M551">
            <v>0</v>
          </cell>
          <cell r="N551" t="e">
            <v>#DIV/0!</v>
          </cell>
          <cell r="O551" t="e">
            <v>#DIV/0!</v>
          </cell>
          <cell r="P551" t="e">
            <v>#DIV/0!</v>
          </cell>
          <cell r="Q551" t="e">
            <v>#DIV/0!</v>
          </cell>
          <cell r="R551" t="e">
            <v>#DIV/0!</v>
          </cell>
          <cell r="S551" t="e">
            <v>#DIV/0!</v>
          </cell>
        </row>
        <row r="552">
          <cell r="B552" t="str">
            <v>PVD0134</v>
          </cell>
          <cell r="D552" t="str">
            <v xml:space="preserve">PUERTAS, VENTANERÍA Y DEMÁS </v>
          </cell>
          <cell r="L552" t="e">
            <v>#DIV/0!</v>
          </cell>
          <cell r="M552">
            <v>0</v>
          </cell>
          <cell r="N552" t="e">
            <v>#DIV/0!</v>
          </cell>
          <cell r="O552" t="e">
            <v>#DIV/0!</v>
          </cell>
          <cell r="P552" t="e">
            <v>#DIV/0!</v>
          </cell>
          <cell r="Q552" t="e">
            <v>#DIV/0!</v>
          </cell>
          <cell r="R552" t="e">
            <v>#DIV/0!</v>
          </cell>
          <cell r="S552" t="e">
            <v>#DIV/0!</v>
          </cell>
        </row>
        <row r="553">
          <cell r="B553" t="str">
            <v>PVD0135</v>
          </cell>
          <cell r="D553" t="str">
            <v xml:space="preserve">PUERTAS, VENTANERÍA Y DEMÁS </v>
          </cell>
          <cell r="L553" t="e">
            <v>#DIV/0!</v>
          </cell>
          <cell r="M553">
            <v>0</v>
          </cell>
          <cell r="N553" t="e">
            <v>#DIV/0!</v>
          </cell>
          <cell r="O553" t="e">
            <v>#DIV/0!</v>
          </cell>
          <cell r="P553" t="e">
            <v>#DIV/0!</v>
          </cell>
          <cell r="Q553" t="e">
            <v>#DIV/0!</v>
          </cell>
          <cell r="R553" t="e">
            <v>#DIV/0!</v>
          </cell>
          <cell r="S553" t="e">
            <v>#DIV/0!</v>
          </cell>
        </row>
        <row r="554">
          <cell r="B554" t="str">
            <v>PVD0136</v>
          </cell>
          <cell r="D554" t="str">
            <v xml:space="preserve">PUERTAS, VENTANERÍA Y DEMÁS </v>
          </cell>
          <cell r="L554" t="e">
            <v>#DIV/0!</v>
          </cell>
          <cell r="M554">
            <v>0</v>
          </cell>
          <cell r="N554" t="e">
            <v>#DIV/0!</v>
          </cell>
          <cell r="O554" t="e">
            <v>#DIV/0!</v>
          </cell>
          <cell r="P554" t="e">
            <v>#DIV/0!</v>
          </cell>
          <cell r="Q554" t="e">
            <v>#DIV/0!</v>
          </cell>
          <cell r="R554" t="e">
            <v>#DIV/0!</v>
          </cell>
          <cell r="S554" t="e">
            <v>#DIV/0!</v>
          </cell>
        </row>
        <row r="555">
          <cell r="B555" t="str">
            <v>PVD0137</v>
          </cell>
          <cell r="D555" t="str">
            <v xml:space="preserve">PUERTAS, VENTANERÍA Y DEMÁS </v>
          </cell>
          <cell r="L555" t="e">
            <v>#DIV/0!</v>
          </cell>
          <cell r="M555">
            <v>0</v>
          </cell>
          <cell r="N555" t="e">
            <v>#DIV/0!</v>
          </cell>
          <cell r="O555" t="e">
            <v>#DIV/0!</v>
          </cell>
          <cell r="P555" t="e">
            <v>#DIV/0!</v>
          </cell>
          <cell r="Q555" t="e">
            <v>#DIV/0!</v>
          </cell>
          <cell r="R555" t="e">
            <v>#DIV/0!</v>
          </cell>
          <cell r="S555" t="e">
            <v>#DIV/0!</v>
          </cell>
        </row>
        <row r="556">
          <cell r="B556" t="str">
            <v>PVD0138</v>
          </cell>
          <cell r="D556" t="str">
            <v xml:space="preserve">PUERTAS, VENTANERÍA Y DEMÁS </v>
          </cell>
          <cell r="L556" t="e">
            <v>#DIV/0!</v>
          </cell>
          <cell r="M556">
            <v>0</v>
          </cell>
          <cell r="N556" t="e">
            <v>#DIV/0!</v>
          </cell>
          <cell r="O556" t="e">
            <v>#DIV/0!</v>
          </cell>
          <cell r="P556" t="e">
            <v>#DIV/0!</v>
          </cell>
          <cell r="Q556" t="e">
            <v>#DIV/0!</v>
          </cell>
          <cell r="R556" t="e">
            <v>#DIV/0!</v>
          </cell>
          <cell r="S556" t="e">
            <v>#DIV/0!</v>
          </cell>
        </row>
        <row r="557">
          <cell r="B557" t="str">
            <v>PVD0139</v>
          </cell>
          <cell r="D557" t="str">
            <v xml:space="preserve">PUERTAS, VENTANERÍA Y DEMÁS </v>
          </cell>
          <cell r="L557" t="e">
            <v>#DIV/0!</v>
          </cell>
          <cell r="M557">
            <v>0</v>
          </cell>
          <cell r="N557" t="e">
            <v>#DIV/0!</v>
          </cell>
          <cell r="O557" t="e">
            <v>#DIV/0!</v>
          </cell>
          <cell r="P557" t="e">
            <v>#DIV/0!</v>
          </cell>
          <cell r="Q557" t="e">
            <v>#DIV/0!</v>
          </cell>
          <cell r="R557" t="e">
            <v>#DIV/0!</v>
          </cell>
          <cell r="S557" t="e">
            <v>#DIV/0!</v>
          </cell>
        </row>
        <row r="558">
          <cell r="B558" t="str">
            <v>PVD0140</v>
          </cell>
          <cell r="D558" t="str">
            <v xml:space="preserve">PUERTAS, VENTANERÍA Y DEMÁS </v>
          </cell>
          <cell r="L558" t="e">
            <v>#DIV/0!</v>
          </cell>
          <cell r="M558">
            <v>0</v>
          </cell>
          <cell r="N558" t="e">
            <v>#DIV/0!</v>
          </cell>
          <cell r="O558" t="e">
            <v>#DIV/0!</v>
          </cell>
          <cell r="P558" t="e">
            <v>#DIV/0!</v>
          </cell>
          <cell r="Q558" t="e">
            <v>#DIV/0!</v>
          </cell>
          <cell r="R558" t="e">
            <v>#DIV/0!</v>
          </cell>
          <cell r="S558" t="e">
            <v>#DIV/0!</v>
          </cell>
        </row>
        <row r="559">
          <cell r="B559" t="str">
            <v>PVD0141</v>
          </cell>
          <cell r="D559" t="str">
            <v xml:space="preserve">PUERTAS, VENTANERÍA Y DEMÁS </v>
          </cell>
          <cell r="L559" t="e">
            <v>#DIV/0!</v>
          </cell>
          <cell r="M559">
            <v>0</v>
          </cell>
          <cell r="N559" t="e">
            <v>#DIV/0!</v>
          </cell>
          <cell r="O559" t="e">
            <v>#DIV/0!</v>
          </cell>
          <cell r="P559" t="e">
            <v>#DIV/0!</v>
          </cell>
          <cell r="Q559" t="e">
            <v>#DIV/0!</v>
          </cell>
          <cell r="R559" t="e">
            <v>#DIV/0!</v>
          </cell>
          <cell r="S559" t="e">
            <v>#DIV/0!</v>
          </cell>
        </row>
        <row r="560">
          <cell r="B560" t="str">
            <v>PVD0142</v>
          </cell>
          <cell r="D560" t="str">
            <v xml:space="preserve">PUERTAS, VENTANERÍA Y DEMÁS </v>
          </cell>
          <cell r="L560" t="e">
            <v>#DIV/0!</v>
          </cell>
          <cell r="M560">
            <v>0</v>
          </cell>
          <cell r="N560" t="e">
            <v>#DIV/0!</v>
          </cell>
          <cell r="O560" t="e">
            <v>#DIV/0!</v>
          </cell>
          <cell r="P560" t="e">
            <v>#DIV/0!</v>
          </cell>
          <cell r="Q560" t="e">
            <v>#DIV/0!</v>
          </cell>
          <cell r="R560" t="e">
            <v>#DIV/0!</v>
          </cell>
          <cell r="S560" t="e">
            <v>#DIV/0!</v>
          </cell>
        </row>
        <row r="561">
          <cell r="B561" t="str">
            <v>PVD0143</v>
          </cell>
          <cell r="D561" t="str">
            <v xml:space="preserve">PUERTAS, VENTANERÍA Y DEMÁS </v>
          </cell>
          <cell r="L561" t="e">
            <v>#DIV/0!</v>
          </cell>
          <cell r="M561">
            <v>0</v>
          </cell>
          <cell r="N561" t="e">
            <v>#DIV/0!</v>
          </cell>
          <cell r="O561" t="e">
            <v>#DIV/0!</v>
          </cell>
          <cell r="P561" t="e">
            <v>#DIV/0!</v>
          </cell>
          <cell r="Q561" t="e">
            <v>#DIV/0!</v>
          </cell>
          <cell r="R561" t="e">
            <v>#DIV/0!</v>
          </cell>
          <cell r="S561" t="e">
            <v>#DIV/0!</v>
          </cell>
        </row>
        <row r="562">
          <cell r="B562" t="str">
            <v>PVD0144</v>
          </cell>
          <cell r="D562" t="str">
            <v xml:space="preserve">PUERTAS, VENTANERÍA Y DEMÁS </v>
          </cell>
          <cell r="L562" t="e">
            <v>#DIV/0!</v>
          </cell>
          <cell r="M562">
            <v>0</v>
          </cell>
          <cell r="N562" t="e">
            <v>#DIV/0!</v>
          </cell>
          <cell r="O562" t="e">
            <v>#DIV/0!</v>
          </cell>
          <cell r="P562" t="e">
            <v>#DIV/0!</v>
          </cell>
          <cell r="Q562" t="e">
            <v>#DIV/0!</v>
          </cell>
          <cell r="R562" t="e">
            <v>#DIV/0!</v>
          </cell>
          <cell r="S562" t="e">
            <v>#DIV/0!</v>
          </cell>
        </row>
        <row r="563">
          <cell r="B563" t="str">
            <v>PVD0145</v>
          </cell>
          <cell r="D563" t="str">
            <v xml:space="preserve">PUERTAS, VENTANERÍA Y DEMÁS </v>
          </cell>
          <cell r="L563" t="e">
            <v>#DIV/0!</v>
          </cell>
          <cell r="M563">
            <v>0</v>
          </cell>
          <cell r="N563" t="e">
            <v>#DIV/0!</v>
          </cell>
          <cell r="O563" t="e">
            <v>#DIV/0!</v>
          </cell>
          <cell r="P563" t="e">
            <v>#DIV/0!</v>
          </cell>
          <cell r="Q563" t="e">
            <v>#DIV/0!</v>
          </cell>
          <cell r="R563" t="e">
            <v>#DIV/0!</v>
          </cell>
          <cell r="S563" t="e">
            <v>#DIV/0!</v>
          </cell>
        </row>
        <row r="564">
          <cell r="B564" t="str">
            <v>PVD0146</v>
          </cell>
          <cell r="D564" t="str">
            <v xml:space="preserve">PUERTAS, VENTANERÍA Y DEMÁS </v>
          </cell>
          <cell r="L564" t="e">
            <v>#DIV/0!</v>
          </cell>
          <cell r="M564">
            <v>0</v>
          </cell>
          <cell r="N564" t="e">
            <v>#DIV/0!</v>
          </cell>
          <cell r="O564" t="e">
            <v>#DIV/0!</v>
          </cell>
          <cell r="P564" t="e">
            <v>#DIV/0!</v>
          </cell>
          <cell r="Q564" t="e">
            <v>#DIV/0!</v>
          </cell>
          <cell r="R564" t="e">
            <v>#DIV/0!</v>
          </cell>
          <cell r="S564" t="e">
            <v>#DIV/0!</v>
          </cell>
        </row>
        <row r="565">
          <cell r="B565" t="str">
            <v>PVD0147</v>
          </cell>
          <cell r="D565" t="str">
            <v xml:space="preserve">PUERTAS, VENTANERÍA Y DEMÁS </v>
          </cell>
          <cell r="L565" t="e">
            <v>#DIV/0!</v>
          </cell>
          <cell r="M565">
            <v>0</v>
          </cell>
          <cell r="N565" t="e">
            <v>#DIV/0!</v>
          </cell>
          <cell r="O565" t="e">
            <v>#DIV/0!</v>
          </cell>
          <cell r="P565" t="e">
            <v>#DIV/0!</v>
          </cell>
          <cell r="Q565" t="e">
            <v>#DIV/0!</v>
          </cell>
          <cell r="R565" t="e">
            <v>#DIV/0!</v>
          </cell>
          <cell r="S565" t="e">
            <v>#DIV/0!</v>
          </cell>
        </row>
        <row r="566">
          <cell r="B566" t="str">
            <v>PVD0148</v>
          </cell>
          <cell r="D566" t="str">
            <v xml:space="preserve">PUERTAS, VENTANERÍA Y DEMÁS </v>
          </cell>
          <cell r="L566" t="e">
            <v>#DIV/0!</v>
          </cell>
          <cell r="M566">
            <v>0</v>
          </cell>
          <cell r="N566" t="e">
            <v>#DIV/0!</v>
          </cell>
          <cell r="O566" t="e">
            <v>#DIV/0!</v>
          </cell>
          <cell r="P566" t="e">
            <v>#DIV/0!</v>
          </cell>
          <cell r="Q566" t="e">
            <v>#DIV/0!</v>
          </cell>
          <cell r="R566" t="e">
            <v>#DIV/0!</v>
          </cell>
          <cell r="S566" t="e">
            <v>#DIV/0!</v>
          </cell>
        </row>
        <row r="567">
          <cell r="B567" t="str">
            <v>PVD0149</v>
          </cell>
          <cell r="D567" t="str">
            <v xml:space="preserve">PUERTAS, VENTANERÍA Y DEMÁS </v>
          </cell>
          <cell r="L567" t="e">
            <v>#DIV/0!</v>
          </cell>
          <cell r="M567">
            <v>0</v>
          </cell>
          <cell r="N567" t="e">
            <v>#DIV/0!</v>
          </cell>
          <cell r="O567" t="e">
            <v>#DIV/0!</v>
          </cell>
          <cell r="P567" t="e">
            <v>#DIV/0!</v>
          </cell>
          <cell r="Q567" t="e">
            <v>#DIV/0!</v>
          </cell>
          <cell r="R567" t="e">
            <v>#DIV/0!</v>
          </cell>
          <cell r="S567" t="e">
            <v>#DIV/0!</v>
          </cell>
        </row>
        <row r="568">
          <cell r="B568" t="str">
            <v>PVD0150</v>
          </cell>
          <cell r="D568" t="str">
            <v xml:space="preserve">PUERTAS, VENTANERÍA Y DEMÁS </v>
          </cell>
          <cell r="L568" t="e">
            <v>#DIV/0!</v>
          </cell>
          <cell r="M568">
            <v>0</v>
          </cell>
          <cell r="N568" t="e">
            <v>#DIV/0!</v>
          </cell>
          <cell r="O568" t="e">
            <v>#DIV/0!</v>
          </cell>
          <cell r="P568" t="e">
            <v>#DIV/0!</v>
          </cell>
          <cell r="Q568" t="e">
            <v>#DIV/0!</v>
          </cell>
          <cell r="R568" t="e">
            <v>#DIV/0!</v>
          </cell>
          <cell r="S568" t="e">
            <v>#DIV/0!</v>
          </cell>
        </row>
        <row r="569">
          <cell r="B569" t="str">
            <v>ELE0001</v>
          </cell>
          <cell r="C569" t="str">
            <v>AMPLIFICADOR DE PARLANTES</v>
          </cell>
          <cell r="D569" t="str">
            <v>ELÉCTRICOS, ELECTRÓNICOS Y RELACIONADOS</v>
          </cell>
          <cell r="E569" t="str">
            <v>UN</v>
          </cell>
          <cell r="F569">
            <v>2380000</v>
          </cell>
          <cell r="G569" t="str">
            <v>CONSTRUDATA 185 - PAG 125 EQUIPOS DE PROTECCIÓN CONTRA INCENDIO</v>
          </cell>
          <cell r="L569">
            <v>2380000</v>
          </cell>
          <cell r="M569">
            <v>0</v>
          </cell>
          <cell r="N569">
            <v>2380000</v>
          </cell>
          <cell r="O569">
            <v>2380000</v>
          </cell>
          <cell r="P569">
            <v>2380000</v>
          </cell>
          <cell r="Q569" t="str">
            <v/>
          </cell>
          <cell r="R569" t="str">
            <v/>
          </cell>
          <cell r="S569">
            <v>2380000</v>
          </cell>
        </row>
        <row r="570">
          <cell r="B570" t="str">
            <v>ELE0002</v>
          </cell>
          <cell r="C570" t="str">
            <v>ÁNGULO EXTERNO PARA CANALETA DE SUPERFICIE PLÁSTICA 100 X 45 MM</v>
          </cell>
          <cell r="D570" t="str">
            <v>ELÉCTRICOS, ELECTRÓNICOS Y RELACIONADOS</v>
          </cell>
          <cell r="E570" t="str">
            <v>UN</v>
          </cell>
          <cell r="F570">
            <v>27900</v>
          </cell>
          <cell r="G570" t="str">
            <v>GUÍA MAESTRA 14 PAG 199 COD 122131</v>
          </cell>
          <cell r="L570">
            <v>27900</v>
          </cell>
          <cell r="M570">
            <v>0</v>
          </cell>
          <cell r="N570">
            <v>27900</v>
          </cell>
          <cell r="O570">
            <v>27900</v>
          </cell>
          <cell r="P570">
            <v>27900</v>
          </cell>
          <cell r="Q570" t="str">
            <v/>
          </cell>
          <cell r="R570" t="str">
            <v/>
          </cell>
          <cell r="S570">
            <v>27900</v>
          </cell>
        </row>
        <row r="571">
          <cell r="B571" t="str">
            <v>ELE0003</v>
          </cell>
          <cell r="C571" t="str">
            <v>ÁNGULO EXTERNO PARA CANALETA DE SUPERFICIE PLÁSTICA 60 X 40 MM CON DIVISIÓN</v>
          </cell>
          <cell r="D571" t="str">
            <v>ELÉCTRICOS, ELECTRÓNICOS Y RELACIONADOS</v>
          </cell>
          <cell r="E571" t="str">
            <v>UN</v>
          </cell>
          <cell r="F571">
            <v>9000</v>
          </cell>
          <cell r="G571" t="str">
            <v>GUÍA MAESTRA 14 PAG 199 COD 122130</v>
          </cell>
          <cell r="L571">
            <v>9000</v>
          </cell>
          <cell r="M571">
            <v>0</v>
          </cell>
          <cell r="N571">
            <v>9000</v>
          </cell>
          <cell r="O571">
            <v>9000</v>
          </cell>
          <cell r="P571">
            <v>9000</v>
          </cell>
          <cell r="Q571" t="str">
            <v/>
          </cell>
          <cell r="R571" t="str">
            <v/>
          </cell>
          <cell r="S571">
            <v>9000</v>
          </cell>
        </row>
        <row r="572">
          <cell r="B572" t="str">
            <v>ELE0004</v>
          </cell>
          <cell r="C572" t="str">
            <v>ÁNGULO INTERNO PARA CANALETA DE SUPERFICIE PLÁSTICA 100 X 45 MM</v>
          </cell>
          <cell r="D572" t="str">
            <v>ELÉCTRICOS, ELECTRÓNICOS Y RELACIONADOS</v>
          </cell>
          <cell r="E572" t="str">
            <v>UN</v>
          </cell>
          <cell r="F572">
            <v>35900</v>
          </cell>
          <cell r="G572" t="str">
            <v>GUÍA MAESTRA 14 PAG 199 COD 122138</v>
          </cell>
          <cell r="L572">
            <v>35900</v>
          </cell>
          <cell r="M572">
            <v>0</v>
          </cell>
          <cell r="N572">
            <v>35900</v>
          </cell>
          <cell r="O572">
            <v>35900</v>
          </cell>
          <cell r="P572">
            <v>35900</v>
          </cell>
          <cell r="Q572" t="str">
            <v/>
          </cell>
          <cell r="R572" t="str">
            <v/>
          </cell>
          <cell r="S572">
            <v>35900</v>
          </cell>
        </row>
        <row r="573">
          <cell r="B573" t="str">
            <v>ELE0005</v>
          </cell>
          <cell r="C573" t="str">
            <v>ÁNGULO INTERNO PARA CANALETA DE SUPERFICIE PLÁSTICA 60 X 40 MM CON DIVISIÓN</v>
          </cell>
          <cell r="D573" t="str">
            <v>ELÉCTRICOS, ELECTRÓNICOS Y RELACIONADOS</v>
          </cell>
          <cell r="E573" t="str">
            <v>UN</v>
          </cell>
          <cell r="F573">
            <v>9000</v>
          </cell>
          <cell r="G573" t="str">
            <v>GUÍA MAESTRA 14 PAG 199 COD 122145</v>
          </cell>
          <cell r="L573">
            <v>9000</v>
          </cell>
          <cell r="M573">
            <v>0</v>
          </cell>
          <cell r="N573">
            <v>9000</v>
          </cell>
          <cell r="O573">
            <v>9000</v>
          </cell>
          <cell r="P573">
            <v>9000</v>
          </cell>
          <cell r="Q573" t="str">
            <v/>
          </cell>
          <cell r="R573" t="str">
            <v/>
          </cell>
          <cell r="S573">
            <v>9000</v>
          </cell>
        </row>
        <row r="574">
          <cell r="B574" t="str">
            <v>ELE0006</v>
          </cell>
          <cell r="C574" t="str">
            <v xml:space="preserve">ÁNGULO PLANO PARA CANALETA DE PISO 60 X 13 MM </v>
          </cell>
          <cell r="D574" t="str">
            <v>ELÉCTRICOS, ELECTRÓNICOS Y RELACIONADOS</v>
          </cell>
          <cell r="E574" t="str">
            <v>UN</v>
          </cell>
          <cell r="F574">
            <v>5300</v>
          </cell>
          <cell r="G574" t="str">
            <v>GUÍA MAESTRA 14 PAG 199 COD 135379</v>
          </cell>
          <cell r="L574">
            <v>5300</v>
          </cell>
          <cell r="M574">
            <v>0</v>
          </cell>
          <cell r="N574">
            <v>5300</v>
          </cell>
          <cell r="O574">
            <v>5300</v>
          </cell>
          <cell r="P574">
            <v>5300</v>
          </cell>
          <cell r="Q574" t="str">
            <v/>
          </cell>
          <cell r="R574" t="str">
            <v/>
          </cell>
          <cell r="S574">
            <v>5300</v>
          </cell>
        </row>
        <row r="575">
          <cell r="B575" t="str">
            <v>ELE0007</v>
          </cell>
          <cell r="C575" t="str">
            <v>ÁNGULO PLANO PARA CANALETA DE SUPERFICIE PLÁSTICA 100 X 45 MM</v>
          </cell>
          <cell r="D575" t="str">
            <v>ELÉCTRICOS, ELECTRÓNICOS Y RELACIONADOS</v>
          </cell>
          <cell r="E575" t="str">
            <v>UN</v>
          </cell>
          <cell r="F575">
            <v>35900</v>
          </cell>
          <cell r="G575" t="str">
            <v>GUÍA MAESTRA 14 PAG 199 COD 122146</v>
          </cell>
          <cell r="L575">
            <v>35900</v>
          </cell>
          <cell r="M575">
            <v>0</v>
          </cell>
          <cell r="N575">
            <v>35900</v>
          </cell>
          <cell r="O575">
            <v>35900</v>
          </cell>
          <cell r="P575">
            <v>35900</v>
          </cell>
          <cell r="Q575" t="str">
            <v/>
          </cell>
          <cell r="R575" t="str">
            <v/>
          </cell>
          <cell r="S575">
            <v>35900</v>
          </cell>
        </row>
        <row r="576">
          <cell r="B576" t="str">
            <v>ELE0008</v>
          </cell>
          <cell r="C576" t="str">
            <v>ÁNGULO PLANO PARA CANALETA DE SUPERFICIE PLÁSTICA 60 X 40 MM CON DIVISIÓN</v>
          </cell>
          <cell r="D576" t="str">
            <v>ELÉCTRICOS, ELECTRÓNICOS Y RELACIONADOS</v>
          </cell>
          <cell r="E576" t="str">
            <v>UN</v>
          </cell>
          <cell r="F576">
            <v>7110</v>
          </cell>
          <cell r="G576" t="str">
            <v>CONSTRUDATA: ÁNGULO PLANO CANALETA PLÁSTICA 60 X 40MM</v>
          </cell>
          <cell r="L576">
            <v>7110</v>
          </cell>
          <cell r="M576">
            <v>0</v>
          </cell>
          <cell r="N576">
            <v>7110</v>
          </cell>
          <cell r="O576">
            <v>7110</v>
          </cell>
          <cell r="P576">
            <v>7110</v>
          </cell>
          <cell r="Q576" t="str">
            <v/>
          </cell>
          <cell r="R576" t="str">
            <v/>
          </cell>
          <cell r="S576">
            <v>7110</v>
          </cell>
        </row>
        <row r="577">
          <cell r="B577" t="str">
            <v>ELE0009</v>
          </cell>
          <cell r="C577" t="str">
            <v>ARRANCADOR + CONDENSADOR DE 20 MICROFARADIO 2 CABLES</v>
          </cell>
          <cell r="D577" t="str">
            <v>ELÉCTRICOS, ELECTRÓNICOS Y RELACIONADOS</v>
          </cell>
          <cell r="E577" t="str">
            <v>JUEGO</v>
          </cell>
          <cell r="F577">
            <v>105000</v>
          </cell>
          <cell r="G577" t="str">
            <v>MATERIALES ELECTRICOS VM SAS</v>
          </cell>
          <cell r="H577">
            <v>177905</v>
          </cell>
          <cell r="I577" t="str">
            <v>INDUSTRIAL MAEGEN SAS</v>
          </cell>
          <cell r="J577">
            <v>107398.69</v>
          </cell>
          <cell r="K577" t="str">
            <v>ELECTRIC CENTER</v>
          </cell>
          <cell r="L577">
            <v>130101.23</v>
          </cell>
          <cell r="M577">
            <v>41416.648199591225</v>
          </cell>
          <cell r="N577">
            <v>171517.87819959121</v>
          </cell>
          <cell r="O577">
            <v>88684.581800408778</v>
          </cell>
          <cell r="P577">
            <v>105000</v>
          </cell>
          <cell r="Q577" t="str">
            <v/>
          </cell>
          <cell r="R577">
            <v>107398.69</v>
          </cell>
          <cell r="S577">
            <v>106199</v>
          </cell>
        </row>
        <row r="578">
          <cell r="B578" t="str">
            <v>ELE0010</v>
          </cell>
          <cell r="C578" t="str">
            <v>ARRANCADOR DIRECTO PARA MOTOBOMBA DE 1 HP</v>
          </cell>
          <cell r="D578" t="str">
            <v>ELÉCTRICOS, ELECTRÓNICOS Y RELACIONADOS</v>
          </cell>
          <cell r="E578" t="str">
            <v>UN</v>
          </cell>
          <cell r="F578">
            <v>281680.03080000001</v>
          </cell>
          <cell r="G578" t="str">
            <v xml:space="preserve">PRECIO REFERENCIA CONTRATO 6949/2017 + IPC 4.09% </v>
          </cell>
          <cell r="L578">
            <v>281680.03080000001</v>
          </cell>
          <cell r="M578">
            <v>0</v>
          </cell>
          <cell r="N578">
            <v>281680.03080000001</v>
          </cell>
          <cell r="O578">
            <v>281680.03080000001</v>
          </cell>
          <cell r="P578">
            <v>281680.03080000001</v>
          </cell>
          <cell r="Q578" t="str">
            <v/>
          </cell>
          <cell r="R578" t="str">
            <v/>
          </cell>
          <cell r="S578">
            <v>281680</v>
          </cell>
        </row>
        <row r="579">
          <cell r="B579" t="str">
            <v>ELE0011</v>
          </cell>
          <cell r="C579" t="str">
            <v>ARRANCADOR QUE INCLUYE: (CONTACTOR 20AMP - 110V + GUARDAMOTOR DE 16AMP A 22AMP - 110V + COFRE CON BOTONERA</v>
          </cell>
          <cell r="D579" t="str">
            <v>ELÉCTRICOS, ELECTRÓNICOS Y RELACIONADOS</v>
          </cell>
          <cell r="E579" t="str">
            <v>JUEGO</v>
          </cell>
          <cell r="F579">
            <v>283220</v>
          </cell>
          <cell r="G579" t="str">
            <v>ELECTROILUMINACIONES RAMOS</v>
          </cell>
          <cell r="H579">
            <v>96000</v>
          </cell>
          <cell r="I579" t="str">
            <v>MATERIALES ELECTRICOS VM SAS</v>
          </cell>
          <cell r="J579">
            <v>145000</v>
          </cell>
          <cell r="K579" t="str">
            <v>ECO-ELECTYRIC-LED</v>
          </cell>
          <cell r="L579">
            <v>174740</v>
          </cell>
          <cell r="M579">
            <v>97088.53073355266</v>
          </cell>
          <cell r="N579">
            <v>271828.53073355264</v>
          </cell>
          <cell r="O579">
            <v>77651.46926644734</v>
          </cell>
          <cell r="P579" t="str">
            <v/>
          </cell>
          <cell r="Q579">
            <v>96000</v>
          </cell>
          <cell r="R579">
            <v>145000</v>
          </cell>
          <cell r="S579">
            <v>120500</v>
          </cell>
        </row>
        <row r="580">
          <cell r="B580" t="str">
            <v>ELE0012</v>
          </cell>
          <cell r="C580" t="str">
            <v>BALA LED 5W</v>
          </cell>
          <cell r="D580" t="str">
            <v>ELÉCTRICOS, ELECTRÓNICOS Y RELACIONADOS</v>
          </cell>
          <cell r="E580" t="str">
            <v>UN</v>
          </cell>
          <cell r="F580">
            <v>5712</v>
          </cell>
          <cell r="G580" t="str">
            <v>CONSTRUDATA: BOMBILLO LED ROSCA 5W ECOLITE</v>
          </cell>
          <cell r="L580">
            <v>5712</v>
          </cell>
          <cell r="M580">
            <v>0</v>
          </cell>
          <cell r="N580">
            <v>5712</v>
          </cell>
          <cell r="O580">
            <v>5712</v>
          </cell>
          <cell r="P580">
            <v>5712</v>
          </cell>
          <cell r="Q580" t="str">
            <v/>
          </cell>
          <cell r="R580" t="str">
            <v/>
          </cell>
          <cell r="S580">
            <v>5712</v>
          </cell>
        </row>
        <row r="581">
          <cell r="B581" t="str">
            <v>ELE0013</v>
          </cell>
          <cell r="C581" t="str">
            <v>BALASTO DE 2 X 54 W  110 - 220 V</v>
          </cell>
          <cell r="D581" t="str">
            <v>ELÉCTRICOS, ELECTRÓNICOS Y RELACIONADOS</v>
          </cell>
          <cell r="E581" t="str">
            <v>UN</v>
          </cell>
          <cell r="F581">
            <v>38000</v>
          </cell>
          <cell r="G581" t="str">
            <v>COTIZACIÓN DEG SAS 14/01/2018</v>
          </cell>
          <cell r="H581">
            <v>40000</v>
          </cell>
          <cell r="I581" t="str">
            <v>COTIZACIÓN DISTRILUZ 15/01/2018</v>
          </cell>
          <cell r="J581">
            <v>40000</v>
          </cell>
          <cell r="K581" t="str">
            <v>COTIZACIÓN DISTRI ILUMINACIONES17/01/2018</v>
          </cell>
          <cell r="L581">
            <v>39333.333333333336</v>
          </cell>
          <cell r="M581">
            <v>1154.7005383792516</v>
          </cell>
          <cell r="N581">
            <v>40488.033871712585</v>
          </cell>
          <cell r="O581">
            <v>38178.632794954086</v>
          </cell>
          <cell r="P581" t="str">
            <v/>
          </cell>
          <cell r="Q581">
            <v>40000</v>
          </cell>
          <cell r="R581">
            <v>40000</v>
          </cell>
          <cell r="S581">
            <v>40000</v>
          </cell>
        </row>
        <row r="582">
          <cell r="B582" t="str">
            <v>ELE0014</v>
          </cell>
          <cell r="C582" t="str">
            <v>BALASTO ELECTROMAGNÉTICO DE 2 X 48 W 220V</v>
          </cell>
          <cell r="D582" t="str">
            <v>ELÉCTRICOS, ELECTRÓNICOS Y RELACIONADOS</v>
          </cell>
          <cell r="E582" t="str">
            <v>UN</v>
          </cell>
          <cell r="F582">
            <v>25150</v>
          </cell>
          <cell r="G582" t="str">
            <v>COTIZACIÓN INTERELECTRICAS 20180114</v>
          </cell>
          <cell r="H582">
            <v>25000</v>
          </cell>
          <cell r="I582" t="str">
            <v>COTIZACIÓN DEG SAS 14/01/2018</v>
          </cell>
          <cell r="J582">
            <v>26000</v>
          </cell>
          <cell r="K582" t="str">
            <v>COTIZACIÓN DISTRILUZ 15/01/2018</v>
          </cell>
          <cell r="L582">
            <v>25383.333333333332</v>
          </cell>
          <cell r="M582">
            <v>539.28965624544787</v>
          </cell>
          <cell r="N582">
            <v>25922.62298957878</v>
          </cell>
          <cell r="O582">
            <v>24844.043677087884</v>
          </cell>
          <cell r="P582">
            <v>25150</v>
          </cell>
          <cell r="Q582">
            <v>25000</v>
          </cell>
          <cell r="R582" t="str">
            <v/>
          </cell>
          <cell r="S582">
            <v>25075</v>
          </cell>
        </row>
        <row r="583">
          <cell r="B583" t="str">
            <v>ELE0015</v>
          </cell>
          <cell r="C583" t="str">
            <v>BALASTO ELECTRÓNICO DE 4 X 32W - 4 X 17 W T8</v>
          </cell>
          <cell r="D583" t="str">
            <v>ELÉCTRICOS, ELECTRÓNICOS Y RELACIONADOS</v>
          </cell>
          <cell r="E583" t="str">
            <v>UN</v>
          </cell>
          <cell r="F583">
            <v>32050</v>
          </cell>
          <cell r="G583" t="str">
            <v>COTIZACIÓN INTERELECTRICAS 20180114</v>
          </cell>
          <cell r="H583">
            <v>33000</v>
          </cell>
          <cell r="I583" t="str">
            <v>COTIZACIÓN DEG SAS 14/01/2018</v>
          </cell>
          <cell r="J583">
            <v>33500</v>
          </cell>
          <cell r="L583">
            <v>32850</v>
          </cell>
          <cell r="M583">
            <v>736.54599313281176</v>
          </cell>
          <cell r="N583">
            <v>33586.545993132815</v>
          </cell>
          <cell r="O583">
            <v>32113.454006867189</v>
          </cell>
          <cell r="P583" t="str">
            <v/>
          </cell>
          <cell r="Q583">
            <v>33000</v>
          </cell>
          <cell r="R583">
            <v>33500</v>
          </cell>
          <cell r="S583">
            <v>33250</v>
          </cell>
        </row>
        <row r="584">
          <cell r="B584" t="str">
            <v>ELE0016</v>
          </cell>
          <cell r="C584" t="str">
            <v>BALASTRO ELECTRÓNICO T8 2 X 32 W 2 X 17</v>
          </cell>
          <cell r="D584" t="str">
            <v>ELÉCTRICOS, ELECTRÓNICOS Y RELACIONADOS</v>
          </cell>
          <cell r="E584" t="str">
            <v>UN</v>
          </cell>
          <cell r="F584">
            <v>23050</v>
          </cell>
          <cell r="G584" t="str">
            <v>COTIZACIÓN INTERELECTRICAS 20180114</v>
          </cell>
          <cell r="H584">
            <v>23000</v>
          </cell>
          <cell r="I584" t="str">
            <v>COTIZACIÓN DEG SAS 14/01/2018</v>
          </cell>
          <cell r="J584">
            <v>23500</v>
          </cell>
          <cell r="L584">
            <v>23183.333333333332</v>
          </cell>
          <cell r="M584">
            <v>275.37852736430511</v>
          </cell>
          <cell r="N584">
            <v>23458.711860697636</v>
          </cell>
          <cell r="O584">
            <v>22907.954805969028</v>
          </cell>
          <cell r="P584">
            <v>23050</v>
          </cell>
          <cell r="Q584">
            <v>23000</v>
          </cell>
          <cell r="R584" t="str">
            <v/>
          </cell>
          <cell r="S584">
            <v>23025</v>
          </cell>
        </row>
        <row r="585">
          <cell r="B585" t="str">
            <v>ELE0017</v>
          </cell>
          <cell r="C585" t="str">
            <v>BALASTRO T5, 2 X 54 W</v>
          </cell>
          <cell r="D585" t="str">
            <v>ELÉCTRICOS, ELECTRÓNICOS Y RELACIONADOS</v>
          </cell>
          <cell r="E585" t="str">
            <v>UN</v>
          </cell>
          <cell r="F585">
            <v>58000</v>
          </cell>
          <cell r="G585" t="str">
            <v>COTIZACIÓN DEG SAS 14/01/2018</v>
          </cell>
          <cell r="H585">
            <v>60000</v>
          </cell>
          <cell r="I585" t="str">
            <v>COTIZACIÓN DISTRILUZ 15/01/2018</v>
          </cell>
          <cell r="J585">
            <v>60000</v>
          </cell>
          <cell r="L585">
            <v>59333.333333333336</v>
          </cell>
          <cell r="M585">
            <v>1154.7005383792516</v>
          </cell>
          <cell r="N585">
            <v>60488.033871712585</v>
          </cell>
          <cell r="O585">
            <v>58178.632794954086</v>
          </cell>
          <cell r="P585" t="str">
            <v/>
          </cell>
          <cell r="Q585">
            <v>60000</v>
          </cell>
          <cell r="R585">
            <v>60000</v>
          </cell>
          <cell r="S585">
            <v>60000</v>
          </cell>
        </row>
        <row r="586">
          <cell r="B586" t="str">
            <v>ELE0018</v>
          </cell>
          <cell r="C586" t="str">
            <v>BALASTRO T5, 4 X 54 W</v>
          </cell>
          <cell r="D586" t="str">
            <v>ELÉCTRICOS, ELECTRÓNICOS Y RELACIONADOS</v>
          </cell>
          <cell r="E586" t="str">
            <v>UN</v>
          </cell>
          <cell r="F586">
            <v>77000</v>
          </cell>
          <cell r="G586" t="str">
            <v>COTIZACIÓN DEG SAS 14/01/2018</v>
          </cell>
          <cell r="H586">
            <v>80000</v>
          </cell>
          <cell r="I586" t="str">
            <v>COTIZACIÓN DISTRILUZ 15/01/2018</v>
          </cell>
          <cell r="J586">
            <v>80000</v>
          </cell>
          <cell r="L586">
            <v>79000</v>
          </cell>
          <cell r="M586">
            <v>1732.0508075688772</v>
          </cell>
          <cell r="N586">
            <v>80732.05080756887</v>
          </cell>
          <cell r="O586">
            <v>77267.94919243113</v>
          </cell>
          <cell r="P586" t="str">
            <v/>
          </cell>
          <cell r="Q586">
            <v>80000</v>
          </cell>
          <cell r="R586">
            <v>80000</v>
          </cell>
          <cell r="S586">
            <v>80000</v>
          </cell>
        </row>
        <row r="587">
          <cell r="B587" t="str">
            <v>ELE0019</v>
          </cell>
          <cell r="C587" t="str">
            <v>BALASTROS T8 - 2 X 40 W</v>
          </cell>
          <cell r="D587" t="str">
            <v>ELÉCTRICOS, ELECTRÓNICOS Y RELACIONADOS</v>
          </cell>
          <cell r="E587" t="str">
            <v>UN</v>
          </cell>
          <cell r="F587">
            <v>28000</v>
          </cell>
          <cell r="G587" t="str">
            <v>COTIZACIÓN DEG SAS 14/01/2018</v>
          </cell>
          <cell r="H587">
            <v>30000</v>
          </cell>
          <cell r="I587" t="str">
            <v>COTIZACIÓN DISTRILUZ 15/01/2018</v>
          </cell>
          <cell r="J587">
            <v>30000</v>
          </cell>
          <cell r="L587">
            <v>29333.333333333332</v>
          </cell>
          <cell r="M587">
            <v>1154.7005383792514</v>
          </cell>
          <cell r="N587">
            <v>30488.033871712585</v>
          </cell>
          <cell r="O587">
            <v>28178.632794954079</v>
          </cell>
          <cell r="P587" t="str">
            <v/>
          </cell>
          <cell r="Q587">
            <v>30000</v>
          </cell>
          <cell r="R587">
            <v>30000</v>
          </cell>
          <cell r="S587">
            <v>30000</v>
          </cell>
        </row>
        <row r="588">
          <cell r="B588" t="str">
            <v>ELE0020</v>
          </cell>
          <cell r="C588" t="str">
            <v>BATERIA DE ACIDO DE PLOMO SELLADA DE 12A - 12 V</v>
          </cell>
          <cell r="D588" t="str">
            <v>ELÉCTRICOS, ELECTRÓNICOS Y RELACIONADOS</v>
          </cell>
          <cell r="E588" t="str">
            <v>UN</v>
          </cell>
          <cell r="F588">
            <v>167849.5</v>
          </cell>
          <cell r="G588" t="str">
            <v>Sautech Ltda</v>
          </cell>
          <cell r="H588">
            <v>179598.965</v>
          </cell>
          <cell r="I588" t="str">
            <v>INDESCA</v>
          </cell>
          <cell r="J588">
            <v>226596.82500000001</v>
          </cell>
          <cell r="K588" t="str">
            <v>"Cybercam" Cristian Botero</v>
          </cell>
          <cell r="L588">
            <v>191348.43000000002</v>
          </cell>
          <cell r="M588">
            <v>31086.162428057447</v>
          </cell>
          <cell r="N588">
            <v>222434.59242805745</v>
          </cell>
          <cell r="O588">
            <v>160262.26757194259</v>
          </cell>
          <cell r="P588">
            <v>167849.5</v>
          </cell>
          <cell r="Q588">
            <v>179598.965</v>
          </cell>
          <cell r="R588" t="str">
            <v/>
          </cell>
          <cell r="S588">
            <v>173724</v>
          </cell>
        </row>
        <row r="589">
          <cell r="B589" t="str">
            <v>ELE0021</v>
          </cell>
          <cell r="C589" t="str">
            <v>BATERIA DE ACIDO DE PLOMO SELLADA DE 40A - 12V</v>
          </cell>
          <cell r="D589" t="str">
            <v>ELÉCTRICOS, ELECTRÓNICOS Y RELACIONADOS</v>
          </cell>
          <cell r="E589" t="str">
            <v>UN</v>
          </cell>
          <cell r="F589">
            <v>390481.01890000002</v>
          </cell>
          <cell r="G589" t="str">
            <v>Sautech Ltda</v>
          </cell>
          <cell r="H589">
            <v>417814.69022300001</v>
          </cell>
          <cell r="I589" t="str">
            <v>INDESCA</v>
          </cell>
          <cell r="J589">
            <v>527149.37551499996</v>
          </cell>
          <cell r="K589" t="str">
            <v>"Cybercam" Cristian Botero</v>
          </cell>
          <cell r="L589">
            <v>445148.361546</v>
          </cell>
          <cell r="M589">
            <v>72318.096739035391</v>
          </cell>
          <cell r="N589">
            <v>517466.45828503539</v>
          </cell>
          <cell r="O589">
            <v>372830.26480696461</v>
          </cell>
          <cell r="P589">
            <v>390481.01890000002</v>
          </cell>
          <cell r="Q589">
            <v>417814.69022300001</v>
          </cell>
          <cell r="R589" t="str">
            <v/>
          </cell>
          <cell r="S589">
            <v>404148</v>
          </cell>
        </row>
        <row r="590">
          <cell r="B590" t="str">
            <v>ELE0022</v>
          </cell>
          <cell r="C590" t="str">
            <v>BLOQUE AUXILIAR PARA CONTACTOR</v>
          </cell>
          <cell r="D590" t="str">
            <v>ELÉCTRICOS, ELECTRÓNICOS Y RELACIONADOS</v>
          </cell>
          <cell r="E590" t="str">
            <v>UN</v>
          </cell>
          <cell r="F590">
            <v>17742.140499999998</v>
          </cell>
          <cell r="G590" t="str">
            <v xml:space="preserve">PRECIO REFERENCIA CONTRATO 6949/2017 + IPC 4.09% </v>
          </cell>
          <cell r="L590">
            <v>17742.140499999998</v>
          </cell>
          <cell r="M590">
            <v>0</v>
          </cell>
          <cell r="N590">
            <v>17742.140499999998</v>
          </cell>
          <cell r="O590">
            <v>17742.140499999998</v>
          </cell>
          <cell r="P590">
            <v>17742.140499999998</v>
          </cell>
          <cell r="Q590" t="str">
            <v/>
          </cell>
          <cell r="R590" t="str">
            <v/>
          </cell>
          <cell r="S590">
            <v>17742</v>
          </cell>
        </row>
        <row r="591">
          <cell r="B591" t="str">
            <v>ELE0023</v>
          </cell>
          <cell r="C591" t="str">
            <v>BLOQUE AUXILIAR PARA SELECTOR</v>
          </cell>
          <cell r="D591" t="str">
            <v>ELÉCTRICOS, ELECTRÓNICOS Y RELACIONADOS</v>
          </cell>
          <cell r="E591" t="str">
            <v>UN</v>
          </cell>
          <cell r="F591">
            <v>5323.1625999999997</v>
          </cell>
          <cell r="G591" t="str">
            <v xml:space="preserve">PRECIO REFERENCIA CONTRATO 6949/2017 + IPC 4.09% </v>
          </cell>
          <cell r="L591">
            <v>5323.1625999999997</v>
          </cell>
          <cell r="M591">
            <v>0</v>
          </cell>
          <cell r="N591">
            <v>5323.1625999999997</v>
          </cell>
          <cell r="O591">
            <v>5323.1625999999997</v>
          </cell>
          <cell r="P591">
            <v>5323.1625999999997</v>
          </cell>
          <cell r="Q591" t="str">
            <v/>
          </cell>
          <cell r="R591" t="str">
            <v/>
          </cell>
          <cell r="S591">
            <v>5323</v>
          </cell>
        </row>
        <row r="592">
          <cell r="B592" t="str">
            <v>ELE0024</v>
          </cell>
          <cell r="C592" t="str">
            <v>BOMBILLA AHORRADORA DE ENERGÍA DE 8W LUZ BLANCA</v>
          </cell>
          <cell r="D592" t="str">
            <v>ELÉCTRICOS, ELECTRÓNICOS Y RELACIONADOS</v>
          </cell>
          <cell r="E592" t="str">
            <v>UN</v>
          </cell>
          <cell r="F592">
            <v>9000</v>
          </cell>
          <cell r="G592" t="str">
            <v>COTIZACIÓN DEG SAS 14/01/2018</v>
          </cell>
          <cell r="H592">
            <v>9000</v>
          </cell>
          <cell r="I592" t="str">
            <v>COTIZACIÓN DISTRILUZ 15/01/2018</v>
          </cell>
          <cell r="J592">
            <v>9000</v>
          </cell>
          <cell r="K592" t="str">
            <v>COTIZACIÓN DISTRI ILUMINACIONES17/01/2018</v>
          </cell>
          <cell r="L592">
            <v>9000</v>
          </cell>
          <cell r="M592">
            <v>0</v>
          </cell>
          <cell r="N592">
            <v>9000</v>
          </cell>
          <cell r="O592">
            <v>9000</v>
          </cell>
          <cell r="P592">
            <v>9000</v>
          </cell>
          <cell r="Q592">
            <v>9000</v>
          </cell>
          <cell r="R592">
            <v>9000</v>
          </cell>
          <cell r="S592">
            <v>9000</v>
          </cell>
        </row>
        <row r="593">
          <cell r="B593" t="str">
            <v>ELE0025</v>
          </cell>
          <cell r="C593" t="str">
            <v>BOMBILLO AHORRADOR DE 220 VOLTIOS X 25W</v>
          </cell>
          <cell r="D593" t="str">
            <v>ELÉCTRICOS, ELECTRÓNICOS Y RELACIONADOS</v>
          </cell>
          <cell r="E593" t="str">
            <v>UN</v>
          </cell>
          <cell r="F593">
            <v>61000</v>
          </cell>
          <cell r="G593" t="str">
            <v>COTIZACIÓN DEG SAS 14/01/2018</v>
          </cell>
          <cell r="H593">
            <v>63000</v>
          </cell>
          <cell r="I593" t="str">
            <v>COTIZACIÓN DISTRILUZ 15/01/2018</v>
          </cell>
          <cell r="J593">
            <v>62000</v>
          </cell>
          <cell r="K593" t="str">
            <v>COTIZACIÓN DISTRI ILUMINACIONES17/01/2018</v>
          </cell>
          <cell r="L593">
            <v>62000</v>
          </cell>
          <cell r="M593">
            <v>1000</v>
          </cell>
          <cell r="N593">
            <v>63000</v>
          </cell>
          <cell r="O593">
            <v>61000</v>
          </cell>
          <cell r="P593">
            <v>61000</v>
          </cell>
          <cell r="Q593">
            <v>63000</v>
          </cell>
          <cell r="R593">
            <v>62000</v>
          </cell>
          <cell r="S593">
            <v>62000</v>
          </cell>
        </row>
        <row r="594">
          <cell r="B594" t="str">
            <v>ELE0026</v>
          </cell>
          <cell r="C594" t="str">
            <v xml:space="preserve">BOMBILLO AHORRADOR DE 23W LUZ DÍA </v>
          </cell>
          <cell r="D594" t="str">
            <v>ELÉCTRICOS, ELECTRÓNICOS Y RELACIONADOS</v>
          </cell>
          <cell r="E594" t="str">
            <v>UN</v>
          </cell>
          <cell r="F594">
            <v>9000</v>
          </cell>
          <cell r="G594" t="str">
            <v>COTIZACIÓN DEG SAS 14/01/2018</v>
          </cell>
          <cell r="H594">
            <v>10000</v>
          </cell>
          <cell r="I594" t="str">
            <v>COTIZACIÓN DISTRILUZ 15/01/2018</v>
          </cell>
          <cell r="J594">
            <v>10000</v>
          </cell>
          <cell r="K594" t="str">
            <v>COTIZACIÓN DISTRI ILUMINACIONES17/01/2018</v>
          </cell>
          <cell r="L594">
            <v>9666.6666666666661</v>
          </cell>
          <cell r="M594">
            <v>577.35026918962569</v>
          </cell>
          <cell r="N594">
            <v>10244.016935856293</v>
          </cell>
          <cell r="O594">
            <v>9089.3163974770396</v>
          </cell>
          <cell r="P594" t="str">
            <v/>
          </cell>
          <cell r="Q594">
            <v>10000</v>
          </cell>
          <cell r="R594">
            <v>10000</v>
          </cell>
          <cell r="S594">
            <v>10000</v>
          </cell>
        </row>
        <row r="595">
          <cell r="B595" t="str">
            <v>ELE0027</v>
          </cell>
          <cell r="C595" t="str">
            <v>BOMBILLO AHORRADOR DE 70W PARA EXTERIORES</v>
          </cell>
          <cell r="D595" t="str">
            <v>ELÉCTRICOS, ELECTRÓNICOS Y RELACIONADOS</v>
          </cell>
          <cell r="E595" t="str">
            <v>UN</v>
          </cell>
          <cell r="F595">
            <v>7041</v>
          </cell>
          <cell r="G595" t="str">
            <v>CONSTRUDATA 185 - PAG 136 ILUMINACIÓN</v>
          </cell>
          <cell r="L595">
            <v>7041</v>
          </cell>
          <cell r="M595">
            <v>0</v>
          </cell>
          <cell r="N595">
            <v>7041</v>
          </cell>
          <cell r="O595">
            <v>7041</v>
          </cell>
          <cell r="P595">
            <v>7041</v>
          </cell>
          <cell r="Q595" t="str">
            <v/>
          </cell>
          <cell r="R595" t="str">
            <v/>
          </cell>
          <cell r="S595">
            <v>7041</v>
          </cell>
        </row>
        <row r="596">
          <cell r="B596" t="str">
            <v>ELE0028</v>
          </cell>
          <cell r="C596" t="str">
            <v>BOMBILLO AHORRADOR ESPIRAL, COLOR LUZ FRÍA, POTENCIA 20 W</v>
          </cell>
          <cell r="D596" t="str">
            <v>ELÉCTRICOS, ELECTRÓNICOS Y RELACIONADOS</v>
          </cell>
          <cell r="E596" t="str">
            <v>UN</v>
          </cell>
          <cell r="F596">
            <v>9000</v>
          </cell>
          <cell r="G596" t="str">
            <v>COTIZACIÓN DEG SAS 14/01/2018</v>
          </cell>
          <cell r="H596">
            <v>9000</v>
          </cell>
          <cell r="I596" t="str">
            <v>COTIZACIÓN DISTRILUZ 15/01/2018</v>
          </cell>
          <cell r="J596">
            <v>10000</v>
          </cell>
          <cell r="K596" t="str">
            <v>COTIZACIÓN DISTRI ILUMINACIONES17/01/2018</v>
          </cell>
          <cell r="L596">
            <v>9333.3333333333339</v>
          </cell>
          <cell r="M596">
            <v>577.35026918962569</v>
          </cell>
          <cell r="N596">
            <v>9910.6836025229604</v>
          </cell>
          <cell r="O596">
            <v>8755.9830641437075</v>
          </cell>
          <cell r="P596">
            <v>9000</v>
          </cell>
          <cell r="Q596">
            <v>9000</v>
          </cell>
          <cell r="R596" t="str">
            <v/>
          </cell>
          <cell r="S596">
            <v>9000</v>
          </cell>
        </row>
        <row r="597">
          <cell r="B597" t="str">
            <v>ELE0029</v>
          </cell>
          <cell r="C597" t="str">
            <v>BOMBILLO AHORRADOR MINI ESPIRAL 20W LUZ FRÍA</v>
          </cell>
          <cell r="D597" t="str">
            <v>ELÉCTRICOS, ELECTRÓNICOS Y RELACIONADOS</v>
          </cell>
          <cell r="E597" t="str">
            <v>UN</v>
          </cell>
          <cell r="F597">
            <v>8500</v>
          </cell>
          <cell r="G597" t="str">
            <v>COTIZACIÓN DEG SAS 14/01/2018</v>
          </cell>
          <cell r="H597">
            <v>9000</v>
          </cell>
          <cell r="I597" t="str">
            <v>COTIZACIÓN DISTRILUZ 15/01/2018</v>
          </cell>
          <cell r="J597">
            <v>10000</v>
          </cell>
          <cell r="K597" t="str">
            <v>COTIZACIÓN DISTRI ILUMINACIONES17/01/2018</v>
          </cell>
          <cell r="L597">
            <v>9166.6666666666661</v>
          </cell>
          <cell r="M597">
            <v>763.76261582597328</v>
          </cell>
          <cell r="N597">
            <v>9930.4292824926397</v>
          </cell>
          <cell r="O597">
            <v>8402.9040508406924</v>
          </cell>
          <cell r="P597">
            <v>8500</v>
          </cell>
          <cell r="Q597">
            <v>9000</v>
          </cell>
          <cell r="R597" t="str">
            <v/>
          </cell>
          <cell r="S597">
            <v>8750</v>
          </cell>
        </row>
        <row r="598">
          <cell r="B598" t="str">
            <v>ELE0030</v>
          </cell>
          <cell r="C598" t="str">
            <v>BOMBILLO LED LUZ FRÍA 13W</v>
          </cell>
          <cell r="D598" t="str">
            <v>ELÉCTRICOS, ELECTRÓNICOS Y RELACIONADOS</v>
          </cell>
          <cell r="E598" t="str">
            <v>UN</v>
          </cell>
          <cell r="F598">
            <v>10000</v>
          </cell>
          <cell r="G598" t="str">
            <v>COTIZACIÓN DEG SAS 14/01/2018</v>
          </cell>
          <cell r="H598">
            <v>11000</v>
          </cell>
          <cell r="I598" t="str">
            <v>COTIZACIÓN DISTRILUZ 15/01/2018</v>
          </cell>
          <cell r="J598">
            <v>10000</v>
          </cell>
          <cell r="K598" t="str">
            <v>COTIZACIÓN DISTRI ILUMINACIONES17/01/2018</v>
          </cell>
          <cell r="L598">
            <v>10333.333333333334</v>
          </cell>
          <cell r="M598">
            <v>577.35026918962569</v>
          </cell>
          <cell r="N598">
            <v>10910.68360252296</v>
          </cell>
          <cell r="O598">
            <v>9755.9830641437075</v>
          </cell>
          <cell r="P598">
            <v>10000</v>
          </cell>
          <cell r="Q598" t="str">
            <v/>
          </cell>
          <cell r="R598">
            <v>10000</v>
          </cell>
          <cell r="S598">
            <v>10000</v>
          </cell>
        </row>
        <row r="599">
          <cell r="B599" t="str">
            <v>ELE0031</v>
          </cell>
          <cell r="C599" t="str">
            <v>BORNERA MOTOR PARA MOTOBOMBA CALDERA (HASTA 1 HP)</v>
          </cell>
          <cell r="D599" t="str">
            <v>ELÉCTRICOS, ELECTRÓNICOS Y RELACIONADOS</v>
          </cell>
          <cell r="E599" t="str">
            <v>UN</v>
          </cell>
          <cell r="F599">
            <v>29189.510000000002</v>
          </cell>
          <cell r="G599" t="str">
            <v>S.M.I ELECTRONICA S.A.S</v>
          </cell>
          <cell r="H599">
            <v>237762</v>
          </cell>
          <cell r="I599" t="str">
            <v>ABACAL S.A.S.</v>
          </cell>
          <cell r="J599">
            <v>41650</v>
          </cell>
          <cell r="K599" t="str">
            <v>SERVICOLLS MANTENIMIENTO &amp; EQUIPOS SAS</v>
          </cell>
          <cell r="L599">
            <v>102867.17</v>
          </cell>
          <cell r="M599">
            <v>116988.36405090337</v>
          </cell>
          <cell r="N599">
            <v>219855.53405090337</v>
          </cell>
          <cell r="O599">
            <v>-14121.194050903374</v>
          </cell>
          <cell r="P599">
            <v>29189.510000000002</v>
          </cell>
          <cell r="Q599" t="str">
            <v/>
          </cell>
          <cell r="R599">
            <v>41650</v>
          </cell>
          <cell r="S599">
            <v>35420</v>
          </cell>
        </row>
        <row r="600">
          <cell r="B600" t="str">
            <v>ELE0032</v>
          </cell>
          <cell r="C600" t="str">
            <v>BORNERA MOTOR PARA MOTOBOMBA CALDERA (HASTA 2,5 HP)</v>
          </cell>
          <cell r="D600" t="str">
            <v>ELÉCTRICOS, ELECTRÓNICOS Y RELACIONADOS</v>
          </cell>
          <cell r="E600" t="str">
            <v>UN</v>
          </cell>
          <cell r="F600">
            <v>34650.42</v>
          </cell>
          <cell r="G600" t="str">
            <v>S.M.I ELECTRONICA S.A.S</v>
          </cell>
          <cell r="H600">
            <v>237762</v>
          </cell>
          <cell r="I600" t="str">
            <v>ABACAL S.A.S.</v>
          </cell>
          <cell r="J600">
            <v>41650</v>
          </cell>
          <cell r="K600" t="str">
            <v>SERVICOLLS MANTENIMIENTO &amp; EQUIPOS SAS</v>
          </cell>
          <cell r="L600">
            <v>104687.47333333333</v>
          </cell>
          <cell r="M600">
            <v>115299.04928364385</v>
          </cell>
          <cell r="N600">
            <v>219986.52261697716</v>
          </cell>
          <cell r="O600">
            <v>-10611.575950310522</v>
          </cell>
          <cell r="P600">
            <v>34650.42</v>
          </cell>
          <cell r="Q600" t="str">
            <v/>
          </cell>
          <cell r="R600">
            <v>41650</v>
          </cell>
          <cell r="S600">
            <v>38150</v>
          </cell>
        </row>
        <row r="601">
          <cell r="B601" t="str">
            <v>ELE0033</v>
          </cell>
          <cell r="C601" t="str">
            <v>BORNERA MOTOR PARA MOTOBOMBA CALDERA (HASTA 3,6 HP)</v>
          </cell>
          <cell r="D601" t="str">
            <v>ELÉCTRICOS, ELECTRÓNICOS Y RELACIONADOS</v>
          </cell>
          <cell r="E601" t="str">
            <v>UN</v>
          </cell>
          <cell r="F601">
            <v>36749.58</v>
          </cell>
          <cell r="G601" t="str">
            <v>S.M.I ELECTRONICA S.A.S</v>
          </cell>
          <cell r="H601">
            <v>237762</v>
          </cell>
          <cell r="I601" t="str">
            <v>ABACAL S.A.S.</v>
          </cell>
          <cell r="J601">
            <v>76160</v>
          </cell>
          <cell r="K601" t="str">
            <v>SERVICOLLS MANTENIMIENTO &amp; EQUIPOS SAS</v>
          </cell>
          <cell r="L601">
            <v>116890.52666666667</v>
          </cell>
          <cell r="M601">
            <v>106516.33724679107</v>
          </cell>
          <cell r="N601">
            <v>223406.86391345772</v>
          </cell>
          <cell r="O601">
            <v>10374.189419875605</v>
          </cell>
          <cell r="P601">
            <v>36749.58</v>
          </cell>
          <cell r="Q601" t="str">
            <v/>
          </cell>
          <cell r="R601">
            <v>76160</v>
          </cell>
          <cell r="S601">
            <v>56455</v>
          </cell>
        </row>
        <row r="602">
          <cell r="B602" t="str">
            <v>ELE0034</v>
          </cell>
          <cell r="C602" t="str">
            <v>BORNERA MOTOR PARA MOTOBOMBA CALDERA (HASTA 5 HP)</v>
          </cell>
          <cell r="D602" t="str">
            <v>ELÉCTRICOS, ELECTRÓNICOS Y RELACIONADOS</v>
          </cell>
          <cell r="E602" t="str">
            <v>UN</v>
          </cell>
          <cell r="F602">
            <v>49350.49</v>
          </cell>
          <cell r="G602" t="str">
            <v>S.M.I ELECTRONICA S.A.S</v>
          </cell>
          <cell r="H602">
            <v>237762</v>
          </cell>
          <cell r="I602" t="str">
            <v>ABACAL S.A.S.</v>
          </cell>
          <cell r="J602">
            <v>96390</v>
          </cell>
          <cell r="K602" t="str">
            <v>SERVICOLLS MANTENIMIENTO &amp; EQUIPOS SAS</v>
          </cell>
          <cell r="L602">
            <v>127834.16333333333</v>
          </cell>
          <cell r="M602">
            <v>98062.611789203496</v>
          </cell>
          <cell r="N602">
            <v>225896.77512253681</v>
          </cell>
          <cell r="O602">
            <v>29771.551544129834</v>
          </cell>
          <cell r="P602">
            <v>49350.49</v>
          </cell>
          <cell r="Q602" t="str">
            <v/>
          </cell>
          <cell r="R602">
            <v>96390</v>
          </cell>
          <cell r="S602">
            <v>72870</v>
          </cell>
        </row>
        <row r="603">
          <cell r="B603" t="str">
            <v>ELE0035</v>
          </cell>
          <cell r="C603" t="str">
            <v>BREACKER DE RIEL TRIFASICO DE 60 AMP</v>
          </cell>
          <cell r="D603" t="str">
            <v>ELÉCTRICOS, ELECTRÓNICOS Y RELACIONADOS</v>
          </cell>
          <cell r="E603" t="str">
            <v>UN</v>
          </cell>
          <cell r="F603">
            <v>104900</v>
          </cell>
          <cell r="G603" t="str">
            <v>GUÍA MAESTRA 15 PAG 202 COD 67781</v>
          </cell>
          <cell r="L603">
            <v>104900</v>
          </cell>
          <cell r="M603">
            <v>0</v>
          </cell>
          <cell r="N603">
            <v>104900</v>
          </cell>
          <cell r="O603">
            <v>104900</v>
          </cell>
          <cell r="P603">
            <v>104900</v>
          </cell>
          <cell r="Q603" t="str">
            <v/>
          </cell>
          <cell r="R603" t="str">
            <v/>
          </cell>
          <cell r="S603">
            <v>104900</v>
          </cell>
        </row>
        <row r="604">
          <cell r="B604" t="str">
            <v>ELE0036</v>
          </cell>
          <cell r="C604" t="str">
            <v>BREAKER DE RIEL DE 2 AMP</v>
          </cell>
          <cell r="D604" t="str">
            <v>ELÉCTRICOS, ELECTRÓNICOS Y RELACIONADOS</v>
          </cell>
          <cell r="E604" t="str">
            <v>UN</v>
          </cell>
          <cell r="F604">
            <v>14193.712399999999</v>
          </cell>
          <cell r="G604" t="str">
            <v xml:space="preserve">PRECIO REFERENCIA CONTRATO 6949/2017 + IPC 4.09% </v>
          </cell>
          <cell r="L604">
            <v>14193.712399999999</v>
          </cell>
          <cell r="M604">
            <v>0</v>
          </cell>
          <cell r="N604">
            <v>14193.712399999999</v>
          </cell>
          <cell r="O604">
            <v>14193.712399999999</v>
          </cell>
          <cell r="P604">
            <v>14193.712399999999</v>
          </cell>
          <cell r="Q604" t="str">
            <v/>
          </cell>
          <cell r="R604" t="str">
            <v/>
          </cell>
          <cell r="S604">
            <v>14194</v>
          </cell>
        </row>
        <row r="605">
          <cell r="B605" t="str">
            <v>ELE0037</v>
          </cell>
          <cell r="C605" t="str">
            <v>CABLE # 14</v>
          </cell>
          <cell r="D605" t="str">
            <v>ELÉCTRICOS, ELECTRÓNICOS Y RELACIONADOS</v>
          </cell>
          <cell r="E605" t="str">
            <v>M</v>
          </cell>
          <cell r="F605">
            <v>2103.6588999999999</v>
          </cell>
          <cell r="G605" t="str">
            <v xml:space="preserve">PRECIO REFERENCIA CONTRATO 6949/2017 + IPC 4.09% </v>
          </cell>
          <cell r="L605">
            <v>2103.6588999999999</v>
          </cell>
          <cell r="M605">
            <v>0</v>
          </cell>
          <cell r="N605">
            <v>2103.6588999999999</v>
          </cell>
          <cell r="O605">
            <v>2103.6588999999999</v>
          </cell>
          <cell r="P605">
            <v>2103.6588999999999</v>
          </cell>
          <cell r="Q605" t="str">
            <v/>
          </cell>
          <cell r="R605" t="str">
            <v/>
          </cell>
          <cell r="S605">
            <v>2104</v>
          </cell>
        </row>
        <row r="606">
          <cell r="B606" t="str">
            <v>ELE0038</v>
          </cell>
          <cell r="C606" t="str">
            <v>CABLE # 16</v>
          </cell>
          <cell r="D606" t="str">
            <v>ELÉCTRICOS, ELECTRÓNICOS Y RELACIONADOS</v>
          </cell>
          <cell r="E606" t="str">
            <v>M</v>
          </cell>
          <cell r="F606">
            <v>1723.7303999999999</v>
          </cell>
          <cell r="G606" t="str">
            <v xml:space="preserve">PRECIO REFERENCIA CONTRATO 7078/2017 + IPC 4.09% </v>
          </cell>
          <cell r="L606">
            <v>1723.7303999999999</v>
          </cell>
          <cell r="M606">
            <v>0</v>
          </cell>
          <cell r="N606">
            <v>1723.7303999999999</v>
          </cell>
          <cell r="O606">
            <v>1723.7303999999999</v>
          </cell>
          <cell r="P606">
            <v>1723.7303999999999</v>
          </cell>
          <cell r="Q606" t="str">
            <v/>
          </cell>
          <cell r="R606" t="str">
            <v/>
          </cell>
          <cell r="S606">
            <v>1724</v>
          </cell>
        </row>
        <row r="607">
          <cell r="B607" t="str">
            <v>ELE0039</v>
          </cell>
          <cell r="C607" t="str">
            <v>CABLE # 18</v>
          </cell>
          <cell r="D607" t="str">
            <v>ELÉCTRICOS, ELECTRÓNICOS Y RELACIONADOS</v>
          </cell>
          <cell r="E607" t="str">
            <v>M</v>
          </cell>
          <cell r="F607">
            <v>1694.5852</v>
          </cell>
          <cell r="G607" t="str">
            <v xml:space="preserve">PRECIO REFERENCIA CONTRATO 7078/2017 + IPC 4.09% </v>
          </cell>
          <cell r="L607">
            <v>1694.5852</v>
          </cell>
          <cell r="M607">
            <v>0</v>
          </cell>
          <cell r="N607">
            <v>1694.5852</v>
          </cell>
          <cell r="O607">
            <v>1694.5852</v>
          </cell>
          <cell r="P607">
            <v>1694.5852</v>
          </cell>
          <cell r="Q607" t="str">
            <v/>
          </cell>
          <cell r="R607" t="str">
            <v/>
          </cell>
          <cell r="S607">
            <v>1695</v>
          </cell>
        </row>
        <row r="608">
          <cell r="B608" t="str">
            <v>ELE0040</v>
          </cell>
          <cell r="C608" t="str">
            <v xml:space="preserve">CABLE DE COBRE AISLADO CALIBRE N° 10 AWG LS HF TC (CT) 600V 90° </v>
          </cell>
          <cell r="D608" t="str">
            <v>ELÉCTRICOS, ELECTRÓNICOS Y RELACIONADOS</v>
          </cell>
          <cell r="E608" t="str">
            <v>M</v>
          </cell>
          <cell r="F608">
            <v>3508</v>
          </cell>
          <cell r="G608" t="str">
            <v>CONSTRUDATA 185 - PAG 114 CONDUCTORES EN COBRE</v>
          </cell>
          <cell r="L608">
            <v>3508</v>
          </cell>
          <cell r="M608">
            <v>0</v>
          </cell>
          <cell r="N608">
            <v>3508</v>
          </cell>
          <cell r="O608">
            <v>3508</v>
          </cell>
          <cell r="P608">
            <v>3508</v>
          </cell>
          <cell r="Q608" t="str">
            <v/>
          </cell>
          <cell r="R608" t="str">
            <v/>
          </cell>
          <cell r="S608">
            <v>3508</v>
          </cell>
        </row>
        <row r="609">
          <cell r="B609" t="str">
            <v>ELE0041</v>
          </cell>
          <cell r="C609" t="str">
            <v>CABLE DE COBRE AISLADO CALIBRE N° 10 AWG LS HF TC (CT) 600V 90° X ROLLO (100 M)</v>
          </cell>
          <cell r="D609" t="str">
            <v>ELÉCTRICOS, ELECTRÓNICOS Y RELACIONADOS</v>
          </cell>
          <cell r="E609" t="str">
            <v>ROLLO</v>
          </cell>
          <cell r="F609">
            <v>350800</v>
          </cell>
          <cell r="G609" t="str">
            <v>CONSTRUDATA 185 - PAG 114 CONDUCTORES EN COBRE</v>
          </cell>
          <cell r="L609">
            <v>350800</v>
          </cell>
          <cell r="M609">
            <v>0</v>
          </cell>
          <cell r="N609">
            <v>350800</v>
          </cell>
          <cell r="O609">
            <v>350800</v>
          </cell>
          <cell r="P609">
            <v>350800</v>
          </cell>
          <cell r="Q609" t="str">
            <v/>
          </cell>
          <cell r="R609" t="str">
            <v/>
          </cell>
          <cell r="S609">
            <v>350800</v>
          </cell>
        </row>
        <row r="610">
          <cell r="B610" t="str">
            <v>ELE0042</v>
          </cell>
          <cell r="C610" t="str">
            <v>CABLE DE COBRE AISLADO CALIBRE N° 10 AWG THHN/THWN TC (CT) 600V 90°</v>
          </cell>
          <cell r="D610" t="str">
            <v>ELÉCTRICOS, ELECTRÓNICOS Y RELACIONADOS</v>
          </cell>
          <cell r="E610" t="str">
            <v>M</v>
          </cell>
          <cell r="F610">
            <v>1839</v>
          </cell>
          <cell r="G610" t="str">
            <v>GUÍA MAESTRA 15 PAG 208 COD 274228</v>
          </cell>
          <cell r="L610">
            <v>1839</v>
          </cell>
          <cell r="M610">
            <v>0</v>
          </cell>
          <cell r="N610">
            <v>1839</v>
          </cell>
          <cell r="O610">
            <v>1839</v>
          </cell>
          <cell r="P610">
            <v>1839</v>
          </cell>
          <cell r="Q610" t="str">
            <v/>
          </cell>
          <cell r="R610" t="str">
            <v/>
          </cell>
          <cell r="S610">
            <v>1839</v>
          </cell>
        </row>
        <row r="611">
          <cell r="B611" t="str">
            <v>ELE0043</v>
          </cell>
          <cell r="C611" t="str">
            <v>CABLE DE COBRE AISLADO CALIBRE N° 10 AWG THHN/THWN TC (CT) 600V 90°  (100 M)</v>
          </cell>
          <cell r="D611" t="str">
            <v>ELÉCTRICOS, ELECTRÓNICOS Y RELACIONADOS</v>
          </cell>
          <cell r="E611" t="str">
            <v>ROLLO</v>
          </cell>
          <cell r="F611">
            <v>156900</v>
          </cell>
          <cell r="G611" t="str">
            <v>GUÍA MAESTRA 14 PAG 208 COD 274228</v>
          </cell>
          <cell r="L611">
            <v>156900</v>
          </cell>
          <cell r="M611">
            <v>0</v>
          </cell>
          <cell r="N611">
            <v>156900</v>
          </cell>
          <cell r="O611">
            <v>156900</v>
          </cell>
          <cell r="P611">
            <v>156900</v>
          </cell>
          <cell r="Q611" t="str">
            <v/>
          </cell>
          <cell r="R611" t="str">
            <v/>
          </cell>
          <cell r="S611">
            <v>156900</v>
          </cell>
        </row>
        <row r="612">
          <cell r="B612" t="str">
            <v>ELE0044</v>
          </cell>
          <cell r="C612" t="str">
            <v xml:space="preserve">CABLE DE COBRE AISLADO CALIBRE N° 12 AWG LS HF TC (CT) 600 V 90° </v>
          </cell>
          <cell r="D612" t="str">
            <v>ELÉCTRICOS, ELECTRÓNICOS Y RELACIONADOS</v>
          </cell>
          <cell r="E612" t="str">
            <v>M</v>
          </cell>
          <cell r="F612">
            <v>2426</v>
          </cell>
          <cell r="G612" t="str">
            <v>CONSTRUDATA 185 - PAG 114 CONDUCTORES EN COBRE</v>
          </cell>
          <cell r="L612">
            <v>2426</v>
          </cell>
          <cell r="M612">
            <v>0</v>
          </cell>
          <cell r="N612">
            <v>2426</v>
          </cell>
          <cell r="O612">
            <v>2426</v>
          </cell>
          <cell r="P612">
            <v>2426</v>
          </cell>
          <cell r="Q612" t="str">
            <v/>
          </cell>
          <cell r="R612" t="str">
            <v/>
          </cell>
          <cell r="S612">
            <v>2426</v>
          </cell>
        </row>
        <row r="613">
          <cell r="B613" t="str">
            <v>ELE0045</v>
          </cell>
          <cell r="C613" t="str">
            <v>CABLE DE COBRE AISLADO CALIBRE N° 12 AWG LS HF TC (CT) 600 V 90° ROLLO (100 M)</v>
          </cell>
          <cell r="D613" t="str">
            <v>ELÉCTRICOS, ELECTRÓNICOS Y RELACIONADOS</v>
          </cell>
          <cell r="E613" t="str">
            <v>ROLLO</v>
          </cell>
          <cell r="F613">
            <v>242600</v>
          </cell>
          <cell r="G613" t="str">
            <v>CONSTRUDATA 185 - PAG 114 CONDUCTORES EN COBRE</v>
          </cell>
          <cell r="L613">
            <v>242600</v>
          </cell>
          <cell r="M613">
            <v>0</v>
          </cell>
          <cell r="N613">
            <v>242600</v>
          </cell>
          <cell r="O613">
            <v>242600</v>
          </cell>
          <cell r="P613">
            <v>242600</v>
          </cell>
          <cell r="Q613" t="str">
            <v/>
          </cell>
          <cell r="R613" t="str">
            <v/>
          </cell>
          <cell r="S613">
            <v>242600</v>
          </cell>
        </row>
        <row r="614">
          <cell r="B614" t="str">
            <v>ELE0046</v>
          </cell>
          <cell r="C614" t="str">
            <v>CABLE DE COBRE AISLADO CALIBRE N° 12 AWG THHN/THWN TC (CT) 600V 90°</v>
          </cell>
          <cell r="D614" t="str">
            <v>ELÉCTRICOS, ELECTRÓNICOS Y RELACIONADOS</v>
          </cell>
          <cell r="E614" t="str">
            <v>M</v>
          </cell>
          <cell r="F614">
            <v>1350</v>
          </cell>
          <cell r="G614" t="str">
            <v>GUÍA MAESTRA 15 PAG 208 COD 54201</v>
          </cell>
          <cell r="L614">
            <v>1350</v>
          </cell>
          <cell r="M614">
            <v>0</v>
          </cell>
          <cell r="N614">
            <v>1350</v>
          </cell>
          <cell r="O614">
            <v>1350</v>
          </cell>
          <cell r="P614">
            <v>1350</v>
          </cell>
          <cell r="Q614" t="str">
            <v/>
          </cell>
          <cell r="R614" t="str">
            <v/>
          </cell>
          <cell r="S614">
            <v>1350</v>
          </cell>
        </row>
        <row r="615">
          <cell r="B615" t="str">
            <v>ELE0047</v>
          </cell>
          <cell r="C615" t="str">
            <v>CABLE DE COBRE AISLADO CALIBRE N° 12 AWG THHN/THWN TC (CT) 600V 90° X ROLLO (100 M)</v>
          </cell>
          <cell r="D615" t="str">
            <v>ELÉCTRICOS, ELECTRÓNICOS Y RELACIONADOS</v>
          </cell>
          <cell r="E615" t="str">
            <v>ROLLO</v>
          </cell>
          <cell r="F615">
            <v>121000</v>
          </cell>
          <cell r="G615" t="str">
            <v>GUÍA MAESTRA 14 PAG 207 COD 54201</v>
          </cell>
          <cell r="L615">
            <v>121000</v>
          </cell>
          <cell r="M615">
            <v>0</v>
          </cell>
          <cell r="N615">
            <v>121000</v>
          </cell>
          <cell r="O615">
            <v>121000</v>
          </cell>
          <cell r="P615">
            <v>121000</v>
          </cell>
          <cell r="Q615" t="str">
            <v/>
          </cell>
          <cell r="R615" t="str">
            <v/>
          </cell>
          <cell r="S615">
            <v>121000</v>
          </cell>
        </row>
        <row r="616">
          <cell r="B616" t="str">
            <v>ELE0048</v>
          </cell>
          <cell r="C616" t="str">
            <v>CABLE DE COBRE CALIBRE N° 1/0 AWG LS HF TC(CT) 600V 90°</v>
          </cell>
          <cell r="D616" t="str">
            <v>ELÉCTRICOS, ELECTRÓNICOS Y RELACIONADOS</v>
          </cell>
          <cell r="E616" t="str">
            <v>M</v>
          </cell>
          <cell r="F616">
            <v>15999.55</v>
          </cell>
          <cell r="G616" t="str">
            <v>Sistelectricos J. E.  C1/0EL  ITEM 13</v>
          </cell>
          <cell r="H616">
            <v>20330</v>
          </cell>
          <cell r="I616" t="str">
            <v>LISTA DE PRECIOS PROCABLES No 6  cod 31352610801c</v>
          </cell>
          <cell r="J616">
            <v>19873</v>
          </cell>
          <cell r="K616" t="str">
            <v>Cidina sas 03449203</v>
          </cell>
          <cell r="L616">
            <v>18734.183333333334</v>
          </cell>
          <cell r="M616">
            <v>2379.2597274852606</v>
          </cell>
          <cell r="N616">
            <v>21113.443060818594</v>
          </cell>
          <cell r="O616">
            <v>16354.923605848075</v>
          </cell>
          <cell r="P616" t="str">
            <v/>
          </cell>
          <cell r="Q616">
            <v>20330</v>
          </cell>
          <cell r="R616">
            <v>19873</v>
          </cell>
          <cell r="S616">
            <v>20102</v>
          </cell>
        </row>
        <row r="617">
          <cell r="B617" t="str">
            <v>ELE0049</v>
          </cell>
          <cell r="C617" t="str">
            <v>CABLE DE COBRE CALIBRE N° 1/0 AWG THHN/THWN TC(CT) 600V 90°</v>
          </cell>
          <cell r="D617" t="str">
            <v>ELÉCTRICOS, ELECTRÓNICOS Y RELACIONADOS</v>
          </cell>
          <cell r="E617" t="str">
            <v>M</v>
          </cell>
          <cell r="F617">
            <v>17500</v>
          </cell>
          <cell r="G617" t="str">
            <v>MUNDIELECTRICOS JE</v>
          </cell>
          <cell r="H617">
            <v>16000</v>
          </cell>
          <cell r="I617" t="str">
            <v>ELÉCTRICOS FONSECA</v>
          </cell>
          <cell r="J617">
            <v>17600</v>
          </cell>
          <cell r="K617" t="str">
            <v>ECO ELECTRIC AND LED</v>
          </cell>
          <cell r="L617">
            <v>17033.333333333332</v>
          </cell>
          <cell r="M617">
            <v>896.28864398325015</v>
          </cell>
          <cell r="N617">
            <v>17929.621977316583</v>
          </cell>
          <cell r="O617">
            <v>16137.044689350081</v>
          </cell>
          <cell r="P617">
            <v>17500</v>
          </cell>
          <cell r="Q617" t="str">
            <v/>
          </cell>
          <cell r="R617">
            <v>17600</v>
          </cell>
          <cell r="S617">
            <v>17550</v>
          </cell>
        </row>
        <row r="618">
          <cell r="B618" t="str">
            <v>ELE0050</v>
          </cell>
          <cell r="C618" t="str">
            <v>CABLE DE COBRE CALIBRE N° 2 AWG LS HF TC(CT) 600V 90°</v>
          </cell>
          <cell r="D618" t="str">
            <v>ELÉCTRICOS, ELECTRÓNICOS Y RELACIONADOS</v>
          </cell>
          <cell r="E618" t="str">
            <v>M</v>
          </cell>
          <cell r="F618">
            <v>12300</v>
          </cell>
          <cell r="G618" t="str">
            <v>MUNDIELECTRICOS JE</v>
          </cell>
          <cell r="H618">
            <v>10900</v>
          </cell>
          <cell r="I618" t="str">
            <v>ELÉCTRICOS FONSECA</v>
          </cell>
          <cell r="J618">
            <v>12380</v>
          </cell>
          <cell r="K618" t="str">
            <v>ECO ELECTRIC AND LED</v>
          </cell>
          <cell r="L618">
            <v>11860</v>
          </cell>
          <cell r="M618">
            <v>832.34608186739251</v>
          </cell>
          <cell r="N618">
            <v>12692.346081867392</v>
          </cell>
          <cell r="O618">
            <v>11027.653918132608</v>
          </cell>
          <cell r="P618">
            <v>12300</v>
          </cell>
          <cell r="Q618" t="str">
            <v/>
          </cell>
          <cell r="R618">
            <v>12380</v>
          </cell>
          <cell r="S618">
            <v>12340</v>
          </cell>
        </row>
        <row r="619">
          <cell r="B619" t="str">
            <v>ELE0051</v>
          </cell>
          <cell r="C619" t="str">
            <v>CABLE DE COBRE CALIBRE N° 2 AWG THHN/THWN TC(CT) 600V 90°</v>
          </cell>
          <cell r="D619" t="str">
            <v>ELÉCTRICOS, ELECTRÓNICOS Y RELACIONADOS</v>
          </cell>
          <cell r="E619" t="str">
            <v>M</v>
          </cell>
          <cell r="F619">
            <v>10200</v>
          </cell>
          <cell r="G619" t="str">
            <v>MUNDIELECTRICOS JE</v>
          </cell>
          <cell r="H619">
            <v>9700</v>
          </cell>
          <cell r="I619" t="str">
            <v>ELÉCTRICOS FONSECA</v>
          </cell>
          <cell r="J619">
            <v>11130</v>
          </cell>
          <cell r="K619" t="str">
            <v>ECO ELECTRIC AND LED</v>
          </cell>
          <cell r="L619">
            <v>10343.333333333334</v>
          </cell>
          <cell r="M619">
            <v>725.69506911190547</v>
          </cell>
          <cell r="N619">
            <v>11069.028402445239</v>
          </cell>
          <cell r="O619">
            <v>9617.6382642214285</v>
          </cell>
          <cell r="P619">
            <v>10200</v>
          </cell>
          <cell r="Q619">
            <v>9700</v>
          </cell>
          <cell r="R619" t="str">
            <v/>
          </cell>
          <cell r="S619">
            <v>9950</v>
          </cell>
        </row>
        <row r="620">
          <cell r="B620" t="str">
            <v>ELE0052</v>
          </cell>
          <cell r="C620" t="str">
            <v>CABLE DE COBRE CALIBRE N° 2/0 AWG LS HF TC(CT) 600V 90°</v>
          </cell>
          <cell r="D620" t="str">
            <v>ELÉCTRICOS, ELECTRÓNICOS Y RELACIONADOS</v>
          </cell>
          <cell r="E620" t="str">
            <v>M</v>
          </cell>
          <cell r="F620">
            <v>25500</v>
          </cell>
          <cell r="G620" t="str">
            <v>MUNDIELECTRICOS JE</v>
          </cell>
          <cell r="H620">
            <v>22000</v>
          </cell>
          <cell r="I620" t="str">
            <v>ELÉCTRICOS FONSECA</v>
          </cell>
          <cell r="J620">
            <v>24500</v>
          </cell>
          <cell r="K620" t="str">
            <v>ECO ELECTRIC AND LED</v>
          </cell>
          <cell r="L620">
            <v>24000</v>
          </cell>
          <cell r="M620">
            <v>1802.7756377319947</v>
          </cell>
          <cell r="N620">
            <v>25802.775637731997</v>
          </cell>
          <cell r="O620">
            <v>22197.224362268003</v>
          </cell>
          <cell r="P620">
            <v>25500</v>
          </cell>
          <cell r="Q620" t="str">
            <v/>
          </cell>
          <cell r="R620">
            <v>24500</v>
          </cell>
          <cell r="S620">
            <v>25000</v>
          </cell>
        </row>
        <row r="621">
          <cell r="B621" t="str">
            <v>ELE0053</v>
          </cell>
          <cell r="C621" t="str">
            <v>CABLE DE COBRE CALIBRE N° 2/0 AWG THHN/THWN TC(CT) 600V 90°</v>
          </cell>
          <cell r="D621" t="str">
            <v>ELÉCTRICOS, ELECTRÓNICOS Y RELACIONADOS</v>
          </cell>
          <cell r="E621" t="str">
            <v>M</v>
          </cell>
          <cell r="F621">
            <v>22500</v>
          </cell>
          <cell r="G621" t="str">
            <v>MUNDIELECTRICOS JE</v>
          </cell>
          <cell r="H621">
            <v>20000</v>
          </cell>
          <cell r="I621" t="str">
            <v>ELÉCTRICOS FONSECA</v>
          </cell>
          <cell r="J621">
            <v>21990</v>
          </cell>
          <cell r="K621" t="str">
            <v>ECO ELECTRIC AND LED</v>
          </cell>
          <cell r="L621">
            <v>21496.666666666668</v>
          </cell>
          <cell r="M621">
            <v>1320.9970981547738</v>
          </cell>
          <cell r="N621">
            <v>22817.663764821442</v>
          </cell>
          <cell r="O621">
            <v>20175.669568511894</v>
          </cell>
          <cell r="P621">
            <v>22500</v>
          </cell>
          <cell r="Q621" t="str">
            <v/>
          </cell>
          <cell r="R621">
            <v>21990</v>
          </cell>
          <cell r="S621">
            <v>22245</v>
          </cell>
        </row>
        <row r="622">
          <cell r="B622" t="str">
            <v>ELE0054</v>
          </cell>
          <cell r="C622" t="str">
            <v>CABLE DE COBRE CALIBRE N° 250 KCMIL LS HF TC(CT) 600V 90°</v>
          </cell>
          <cell r="D622" t="str">
            <v>ELÉCTRICOS, ELECTRÓNICOS Y RELACIONADOS</v>
          </cell>
          <cell r="E622" t="str">
            <v>M</v>
          </cell>
          <cell r="F622">
            <v>47500</v>
          </cell>
          <cell r="G622" t="str">
            <v>MUNDIELECTRICOS JE</v>
          </cell>
          <cell r="H622">
            <v>36000</v>
          </cell>
          <cell r="I622" t="str">
            <v>ELÉCTRICOS FONSECA</v>
          </cell>
          <cell r="J622">
            <v>67000</v>
          </cell>
          <cell r="K622" t="str">
            <v>ECO ELECTRIC AND LED</v>
          </cell>
          <cell r="L622">
            <v>50166.666666666664</v>
          </cell>
          <cell r="M622">
            <v>15671.098663888677</v>
          </cell>
          <cell r="N622">
            <v>65837.765330555339</v>
          </cell>
          <cell r="O622">
            <v>34495.568002777989</v>
          </cell>
          <cell r="P622">
            <v>47500</v>
          </cell>
          <cell r="Q622">
            <v>36000</v>
          </cell>
          <cell r="R622" t="str">
            <v/>
          </cell>
          <cell r="S622">
            <v>41750</v>
          </cell>
        </row>
        <row r="623">
          <cell r="B623" t="str">
            <v>ELE0055</v>
          </cell>
          <cell r="C623" t="str">
            <v>CABLE DE COBRE CALIBRE N° 3/0 AWG LS HF TC(CT) 600V 90°</v>
          </cell>
          <cell r="D623" t="str">
            <v>ELÉCTRICOS, ELECTRÓNICOS Y RELACIONADOS</v>
          </cell>
          <cell r="E623" t="str">
            <v>M</v>
          </cell>
          <cell r="F623">
            <v>26598.879999999997</v>
          </cell>
          <cell r="G623" t="str">
            <v>Sistelectricos J. E.  C3/0 EL  ITEM 21</v>
          </cell>
          <cell r="H623">
            <v>54999.42</v>
          </cell>
          <cell r="I623" t="str">
            <v>distribuciones EYS SAS  Item 37 cotizacion 003-2018</v>
          </cell>
          <cell r="J623">
            <v>32791.42</v>
          </cell>
          <cell r="K623" t="str">
            <v>lista de precios procables 66 cod 31352611001c</v>
          </cell>
          <cell r="L623">
            <v>38129.906666666662</v>
          </cell>
          <cell r="M623">
            <v>14933.929422309917</v>
          </cell>
          <cell r="N623">
            <v>53063.836088976575</v>
          </cell>
          <cell r="O623">
            <v>23195.977244356745</v>
          </cell>
          <cell r="P623">
            <v>26598.879999999997</v>
          </cell>
          <cell r="Q623" t="str">
            <v/>
          </cell>
          <cell r="R623">
            <v>32791.42</v>
          </cell>
          <cell r="S623">
            <v>29695</v>
          </cell>
        </row>
        <row r="624">
          <cell r="B624" t="str">
            <v>ELE0056</v>
          </cell>
          <cell r="C624" t="str">
            <v>CABLE DE COBRE CALIBRE N° 3/0 AWG THHN/THWN TC(CT) 600V 90°</v>
          </cell>
          <cell r="D624" t="str">
            <v>ELÉCTRICOS, ELECTRÓNICOS Y RELACIONADOS</v>
          </cell>
          <cell r="E624" t="str">
            <v>M</v>
          </cell>
          <cell r="F624">
            <v>29800</v>
          </cell>
          <cell r="G624" t="str">
            <v>MUNDIELECTRICOS JE</v>
          </cell>
          <cell r="H624">
            <v>27000</v>
          </cell>
          <cell r="I624" t="str">
            <v>ELÉCTRICOS FONSECA</v>
          </cell>
          <cell r="J624">
            <v>32000</v>
          </cell>
          <cell r="K624" t="str">
            <v>ECO ELECTRIC AND LED</v>
          </cell>
          <cell r="L624">
            <v>29600</v>
          </cell>
          <cell r="M624">
            <v>2505.9928172283335</v>
          </cell>
          <cell r="N624">
            <v>32105.992817228333</v>
          </cell>
          <cell r="O624">
            <v>27094.007182771667</v>
          </cell>
          <cell r="P624">
            <v>29800</v>
          </cell>
          <cell r="Q624" t="str">
            <v/>
          </cell>
          <cell r="R624">
            <v>32000</v>
          </cell>
          <cell r="S624">
            <v>30900</v>
          </cell>
        </row>
        <row r="625">
          <cell r="B625" t="str">
            <v>ELE0057</v>
          </cell>
          <cell r="C625" t="str">
            <v>CABLE DE COBRE CALIBRE N° 350 KCMIL LS HF TC(CT) 600V 90°</v>
          </cell>
          <cell r="D625" t="str">
            <v>ELÉCTRICOS, ELECTRÓNICOS Y RELACIONADOS</v>
          </cell>
          <cell r="E625" t="str">
            <v>M</v>
          </cell>
          <cell r="F625">
            <v>52836</v>
          </cell>
          <cell r="G625" t="str">
            <v>Sistelectricos J. E.  C350EL  ITEM 23</v>
          </cell>
          <cell r="H625">
            <v>92000.09</v>
          </cell>
          <cell r="I625" t="str">
            <v>distribuciones EYS SAS  Item 39 cotizacion 003-2018</v>
          </cell>
          <cell r="J625">
            <v>67024.350000000006</v>
          </cell>
          <cell r="K625" t="str">
            <v>lista de precios procables 66 cod 31352611401c</v>
          </cell>
          <cell r="L625">
            <v>70620.146666666667</v>
          </cell>
          <cell r="M625">
            <v>19828.106355197735</v>
          </cell>
          <cell r="N625">
            <v>90448.253021864395</v>
          </cell>
          <cell r="O625">
            <v>50792.040311468932</v>
          </cell>
          <cell r="P625">
            <v>52836</v>
          </cell>
          <cell r="Q625" t="str">
            <v/>
          </cell>
          <cell r="R625">
            <v>67024.350000000006</v>
          </cell>
          <cell r="S625">
            <v>59930</v>
          </cell>
        </row>
        <row r="626">
          <cell r="B626" t="str">
            <v>ELE0058</v>
          </cell>
          <cell r="C626" t="str">
            <v>CABLE DE COBRE CALIBRE N° 350 KCMIL THHN/THWN TC(CT) 600V 90°</v>
          </cell>
          <cell r="D626" t="str">
            <v>ELÉCTRICOS, ELECTRÓNICOS Y RELACIONADOS</v>
          </cell>
          <cell r="E626" t="str">
            <v>M</v>
          </cell>
          <cell r="F626">
            <v>54621</v>
          </cell>
          <cell r="G626" t="str">
            <v>NACIONAL DE ELECTRICOS No 0020462</v>
          </cell>
          <cell r="H626">
            <v>50000</v>
          </cell>
          <cell r="I626" t="str">
            <v>ELÉCTRICOS FONSECA</v>
          </cell>
          <cell r="J626">
            <v>77874</v>
          </cell>
          <cell r="K626" t="str">
            <v>ECO ELECTRIC AND LED</v>
          </cell>
          <cell r="L626">
            <v>60831.666666666664</v>
          </cell>
          <cell r="M626">
            <v>14938.850502409246</v>
          </cell>
          <cell r="N626">
            <v>75770.517169075916</v>
          </cell>
          <cell r="O626">
            <v>45892.81616425742</v>
          </cell>
          <cell r="P626">
            <v>54621</v>
          </cell>
          <cell r="Q626">
            <v>50000</v>
          </cell>
          <cell r="R626" t="str">
            <v/>
          </cell>
          <cell r="S626">
            <v>52311</v>
          </cell>
        </row>
        <row r="627">
          <cell r="B627" t="str">
            <v>ELE0059</v>
          </cell>
          <cell r="C627" t="str">
            <v>CABLE DE COBRE CALIBRE N° 4 AWG LS HF TC(CT) 600V 90°</v>
          </cell>
          <cell r="D627" t="str">
            <v>ELÉCTRICOS, ELECTRÓNICOS Y RELACIONADOS</v>
          </cell>
          <cell r="E627" t="str">
            <v>M</v>
          </cell>
          <cell r="F627">
            <v>8200</v>
          </cell>
          <cell r="G627" t="str">
            <v>MUNDIELECTRICOS JE</v>
          </cell>
          <cell r="H627">
            <v>7500</v>
          </cell>
          <cell r="I627" t="str">
            <v>ELÉCTRICOS FONSECA</v>
          </cell>
          <cell r="J627">
            <v>7982</v>
          </cell>
          <cell r="K627" t="str">
            <v>ECO ELECTRIC AND LED</v>
          </cell>
          <cell r="L627">
            <v>7894</v>
          </cell>
          <cell r="M627">
            <v>358.20106085828388</v>
          </cell>
          <cell r="N627">
            <v>8252.2010608582841</v>
          </cell>
          <cell r="O627">
            <v>7535.7989391417159</v>
          </cell>
          <cell r="P627">
            <v>8200</v>
          </cell>
          <cell r="Q627" t="str">
            <v/>
          </cell>
          <cell r="R627">
            <v>7982</v>
          </cell>
          <cell r="S627">
            <v>8091</v>
          </cell>
        </row>
        <row r="628">
          <cell r="B628" t="str">
            <v>ELE0060</v>
          </cell>
          <cell r="C628" t="str">
            <v>CABLE DE COBRE CALIBRE N° 4 AWG THHN/THWN TC(CT) 600V 90°</v>
          </cell>
          <cell r="D628" t="str">
            <v>ELÉCTRICOS, ELECTRÓNICOS Y RELACIONADOS</v>
          </cell>
          <cell r="E628" t="str">
            <v>M</v>
          </cell>
          <cell r="F628">
            <v>6700</v>
          </cell>
          <cell r="G628" t="str">
            <v>MUNDIELECTRICOS JE</v>
          </cell>
          <cell r="H628">
            <v>6700</v>
          </cell>
          <cell r="I628" t="str">
            <v>ELÉCTRICOS FONSECA</v>
          </cell>
          <cell r="J628">
            <v>7175</v>
          </cell>
          <cell r="K628" t="str">
            <v>ECO ELECTRIC AND LED</v>
          </cell>
          <cell r="L628">
            <v>6858.333333333333</v>
          </cell>
          <cell r="M628">
            <v>274.24137786507225</v>
          </cell>
          <cell r="N628">
            <v>7132.5747111984056</v>
          </cell>
          <cell r="O628">
            <v>6584.0919554682605</v>
          </cell>
          <cell r="P628">
            <v>6700</v>
          </cell>
          <cell r="Q628">
            <v>6700</v>
          </cell>
          <cell r="R628" t="str">
            <v/>
          </cell>
          <cell r="S628">
            <v>6700</v>
          </cell>
        </row>
        <row r="629">
          <cell r="B629" t="str">
            <v>ELE0061</v>
          </cell>
          <cell r="C629" t="str">
            <v>CABLE DE COBRE CALIBRE N° 4/0 AWG LS HF TC(CT) 600V 90°</v>
          </cell>
          <cell r="D629" t="str">
            <v>ELÉCTRICOS, ELECTRÓNICOS Y RELACIONADOS</v>
          </cell>
          <cell r="E629" t="str">
            <v>M</v>
          </cell>
          <cell r="F629">
            <v>40000</v>
          </cell>
          <cell r="G629" t="str">
            <v>MUNDIELECTRICOS JE</v>
          </cell>
          <cell r="H629">
            <v>38000</v>
          </cell>
          <cell r="I629" t="str">
            <v>ELÉCTRICOS FONSECA</v>
          </cell>
          <cell r="J629">
            <v>39600</v>
          </cell>
          <cell r="K629" t="str">
            <v>ECO ELECTRIC AND LED</v>
          </cell>
          <cell r="L629">
            <v>39200</v>
          </cell>
          <cell r="M629">
            <v>1058.3005244258363</v>
          </cell>
          <cell r="N629">
            <v>40258.300524425838</v>
          </cell>
          <cell r="O629">
            <v>38141.699475574162</v>
          </cell>
          <cell r="P629">
            <v>40000</v>
          </cell>
          <cell r="Q629" t="str">
            <v/>
          </cell>
          <cell r="R629">
            <v>39600</v>
          </cell>
          <cell r="S629">
            <v>39800</v>
          </cell>
        </row>
        <row r="630">
          <cell r="B630" t="str">
            <v>ELE0062</v>
          </cell>
          <cell r="C630" t="str">
            <v>CABLE DE COBRE CALIBRE N° 4/0 AWG THHN/THWN TC(CT) 600V 90°</v>
          </cell>
          <cell r="D630" t="str">
            <v>ELÉCTRICOS, ELECTRÓNICOS Y RELACIONADOS</v>
          </cell>
          <cell r="E630" t="str">
            <v>M</v>
          </cell>
          <cell r="F630">
            <v>35000</v>
          </cell>
          <cell r="G630" t="str">
            <v>MUNDIELECTRICOS JE</v>
          </cell>
          <cell r="H630">
            <v>32000</v>
          </cell>
          <cell r="I630" t="str">
            <v>ELÉCTRICOS FONSECA</v>
          </cell>
          <cell r="J630">
            <v>36000</v>
          </cell>
          <cell r="K630" t="str">
            <v>ECO ELECTRIC AND LED</v>
          </cell>
          <cell r="L630">
            <v>34333.333333333336</v>
          </cell>
          <cell r="M630">
            <v>2081.6659994661327</v>
          </cell>
          <cell r="N630">
            <v>36414.999332799467</v>
          </cell>
          <cell r="O630">
            <v>32251.667333867204</v>
          </cell>
          <cell r="P630">
            <v>35000</v>
          </cell>
          <cell r="Q630" t="str">
            <v/>
          </cell>
          <cell r="R630">
            <v>36000</v>
          </cell>
          <cell r="S630">
            <v>35500</v>
          </cell>
        </row>
        <row r="631">
          <cell r="B631" t="str">
            <v>ELE0063</v>
          </cell>
          <cell r="C631" t="str">
            <v>CABLE DE COBRE CALIBRE N° 500 KCMIL LS HF TC(CT) 600V 90°</v>
          </cell>
          <cell r="D631" t="str">
            <v>ELÉCTRICOS, ELECTRÓNICOS Y RELACIONADOS</v>
          </cell>
          <cell r="E631" t="str">
            <v>M</v>
          </cell>
          <cell r="F631">
            <v>78499.539999999994</v>
          </cell>
          <cell r="G631" t="str">
            <v>Sistelectricos J. E.  C500EL  ATEM 4</v>
          </cell>
          <cell r="H631">
            <v>134999.54999999999</v>
          </cell>
          <cell r="I631" t="str">
            <v>distribuciones EYS SAS  Item 45  cotizacion 003-2018</v>
          </cell>
          <cell r="J631">
            <v>99631.27</v>
          </cell>
          <cell r="K631" t="str">
            <v>lista de precios procables 66 cod 31352611601c</v>
          </cell>
          <cell r="L631">
            <v>104376.78666666667</v>
          </cell>
          <cell r="M631">
            <v>28547.376916719222</v>
          </cell>
          <cell r="N631">
            <v>132924.16358338587</v>
          </cell>
          <cell r="O631">
            <v>75829.409749947445</v>
          </cell>
          <cell r="P631">
            <v>78499.539999999994</v>
          </cell>
          <cell r="Q631" t="str">
            <v/>
          </cell>
          <cell r="R631">
            <v>99631.27</v>
          </cell>
          <cell r="S631">
            <v>89065</v>
          </cell>
        </row>
        <row r="632">
          <cell r="B632" t="str">
            <v>ELE0064</v>
          </cell>
          <cell r="C632" t="str">
            <v>CABLE DE COBRE CALIBRE N° 500 KCMIL THHN/THWN TC(CT) 600V 90°</v>
          </cell>
          <cell r="D632" t="str">
            <v>ELÉCTRICOS, ELECTRÓNICOS Y RELACIONADOS</v>
          </cell>
          <cell r="E632" t="str">
            <v>M</v>
          </cell>
          <cell r="F632">
            <v>86000</v>
          </cell>
          <cell r="G632" t="str">
            <v>MUNDIELECTRICOS JE</v>
          </cell>
          <cell r="H632">
            <v>79000</v>
          </cell>
          <cell r="I632" t="str">
            <v>ELÉCTRICOS FONSECA</v>
          </cell>
          <cell r="J632">
            <v>81158</v>
          </cell>
          <cell r="K632" t="str">
            <v>NACIONAL DE ELECTRICOS</v>
          </cell>
          <cell r="L632">
            <v>82052.666666666672</v>
          </cell>
          <cell r="M632">
            <v>3584.7344857511184</v>
          </cell>
          <cell r="N632">
            <v>85637.401152417791</v>
          </cell>
          <cell r="O632">
            <v>78467.932180915552</v>
          </cell>
          <cell r="P632" t="str">
            <v/>
          </cell>
          <cell r="Q632">
            <v>79000</v>
          </cell>
          <cell r="R632">
            <v>81158</v>
          </cell>
          <cell r="S632">
            <v>80079</v>
          </cell>
        </row>
        <row r="633">
          <cell r="B633" t="str">
            <v>ELE0065</v>
          </cell>
          <cell r="C633" t="str">
            <v>CABLE DE COBRE CALIBRE N° 6 AWG LS HF TC(CT) 600V 90°</v>
          </cell>
          <cell r="D633" t="str">
            <v>ELÉCTRICOS, ELECTRÓNICOS Y RELACIONADOS</v>
          </cell>
          <cell r="E633" t="str">
            <v>M</v>
          </cell>
          <cell r="F633">
            <v>5400</v>
          </cell>
          <cell r="G633" t="str">
            <v>MUNDIELECTRICOS JE</v>
          </cell>
          <cell r="H633">
            <v>4800</v>
          </cell>
          <cell r="I633" t="str">
            <v>ELÉCTRICOS FONSECA</v>
          </cell>
          <cell r="J633">
            <v>5200</v>
          </cell>
          <cell r="K633" t="str">
            <v>ECO ELECTRIC AND LED</v>
          </cell>
          <cell r="L633">
            <v>5133.333333333333</v>
          </cell>
          <cell r="M633">
            <v>305.50504633038935</v>
          </cell>
          <cell r="N633">
            <v>5438.8383796637227</v>
          </cell>
          <cell r="O633">
            <v>4827.8282870029434</v>
          </cell>
          <cell r="P633">
            <v>5400</v>
          </cell>
          <cell r="Q633" t="str">
            <v/>
          </cell>
          <cell r="R633">
            <v>5200</v>
          </cell>
          <cell r="S633">
            <v>5300</v>
          </cell>
        </row>
        <row r="634">
          <cell r="B634" t="str">
            <v>ELE0066</v>
          </cell>
          <cell r="C634" t="str">
            <v>CABLE DE COBRE CALIBRE N° 6 AWG THHN/THWN TC(CT) 600V 90°</v>
          </cell>
          <cell r="D634" t="str">
            <v>ELÉCTRICOS, ELECTRÓNICOS Y RELACIONADOS</v>
          </cell>
          <cell r="E634" t="str">
            <v>M</v>
          </cell>
          <cell r="F634">
            <v>4400</v>
          </cell>
          <cell r="G634" t="str">
            <v>MUNDIELECTRICOS JE</v>
          </cell>
          <cell r="H634">
            <v>4300</v>
          </cell>
          <cell r="I634" t="str">
            <v>ELÉCTRICOS FONSECA</v>
          </cell>
          <cell r="J634">
            <v>4700</v>
          </cell>
          <cell r="K634" t="str">
            <v>ECO ELECTRIC AND LED</v>
          </cell>
          <cell r="L634">
            <v>4466.666666666667</v>
          </cell>
          <cell r="M634">
            <v>208.16659994661327</v>
          </cell>
          <cell r="N634">
            <v>4674.8332666132801</v>
          </cell>
          <cell r="O634">
            <v>4258.5000667200538</v>
          </cell>
          <cell r="P634">
            <v>4400</v>
          </cell>
          <cell r="Q634">
            <v>4300</v>
          </cell>
          <cell r="R634" t="str">
            <v/>
          </cell>
          <cell r="S634">
            <v>4350</v>
          </cell>
        </row>
        <row r="635">
          <cell r="B635" t="str">
            <v>ELE0067</v>
          </cell>
          <cell r="C635" t="str">
            <v>CABLE DE COBRE CALIBRE N° 8 AWG LS HF TC(CT) 600V 90°</v>
          </cell>
          <cell r="D635" t="str">
            <v>ELÉCTRICOS, ELECTRÓNICOS Y RELACIONADOS</v>
          </cell>
          <cell r="E635" t="str">
            <v>M</v>
          </cell>
          <cell r="F635">
            <v>3350</v>
          </cell>
          <cell r="G635" t="str">
            <v>MUNDIELECTRICOS JE</v>
          </cell>
          <cell r="H635">
            <v>2900</v>
          </cell>
          <cell r="I635" t="str">
            <v>ELÉCTRICOS FONSECA</v>
          </cell>
          <cell r="J635">
            <v>3240</v>
          </cell>
          <cell r="K635" t="str">
            <v>ECO ELECTRIC AND LED</v>
          </cell>
          <cell r="L635">
            <v>3163.3333333333335</v>
          </cell>
          <cell r="M635">
            <v>234.5918441321721</v>
          </cell>
          <cell r="N635">
            <v>3397.9251774655054</v>
          </cell>
          <cell r="O635">
            <v>2928.7414892011616</v>
          </cell>
          <cell r="P635">
            <v>3350</v>
          </cell>
          <cell r="Q635" t="str">
            <v/>
          </cell>
          <cell r="R635">
            <v>3240</v>
          </cell>
          <cell r="S635">
            <v>3295</v>
          </cell>
        </row>
        <row r="636">
          <cell r="B636" t="str">
            <v>ELE0068</v>
          </cell>
          <cell r="C636" t="str">
            <v>CABLE DE COBRE CALIBRE N° 8 AWG THHN/THWN TC(CT) 600V 90°</v>
          </cell>
          <cell r="D636" t="str">
            <v>ELÉCTRICOS, ELECTRÓNICOS Y RELACIONADOS</v>
          </cell>
          <cell r="E636" t="str">
            <v>M</v>
          </cell>
          <cell r="F636">
            <v>2850</v>
          </cell>
          <cell r="G636" t="str">
            <v>GUÍA MAESTRA 15 PAG 209 COD 120437</v>
          </cell>
          <cell r="L636">
            <v>2850</v>
          </cell>
          <cell r="M636">
            <v>0</v>
          </cell>
          <cell r="N636">
            <v>2850</v>
          </cell>
          <cell r="O636">
            <v>2850</v>
          </cell>
          <cell r="P636">
            <v>2850</v>
          </cell>
          <cell r="Q636" t="str">
            <v/>
          </cell>
          <cell r="R636" t="str">
            <v/>
          </cell>
          <cell r="S636">
            <v>2850</v>
          </cell>
        </row>
        <row r="637">
          <cell r="B637" t="str">
            <v>ELE0069</v>
          </cell>
          <cell r="C637" t="str">
            <v>CABLE DE COBRE DESNUDO SUAVE CALIBRE N° 1/0 AWG</v>
          </cell>
          <cell r="D637" t="str">
            <v>ELÉCTRICOS, ELECTRÓNICOS Y RELACIONADOS</v>
          </cell>
          <cell r="E637" t="str">
            <v>M</v>
          </cell>
          <cell r="F637">
            <v>16184</v>
          </cell>
          <cell r="G637" t="str">
            <v>NACIONAL DE ELECTRICOS</v>
          </cell>
          <cell r="H637">
            <v>13800</v>
          </cell>
          <cell r="I637" t="str">
            <v>ELÉCTRICOS FONSECA</v>
          </cell>
          <cell r="J637">
            <v>21000</v>
          </cell>
          <cell r="K637" t="str">
            <v>ECO ELECTRIC AND LED</v>
          </cell>
          <cell r="L637">
            <v>16994.666666666668</v>
          </cell>
          <cell r="M637">
            <v>3667.8175163621913</v>
          </cell>
          <cell r="N637">
            <v>20662.484183028861</v>
          </cell>
          <cell r="O637">
            <v>13326.849150304477</v>
          </cell>
          <cell r="P637">
            <v>16184</v>
          </cell>
          <cell r="Q637">
            <v>13800</v>
          </cell>
          <cell r="R637" t="str">
            <v/>
          </cell>
          <cell r="S637">
            <v>14992</v>
          </cell>
        </row>
        <row r="638">
          <cell r="B638" t="str">
            <v>ELE0070</v>
          </cell>
          <cell r="C638" t="str">
            <v>CABLE DE COBRE DESNUDO SUAVE CALIBRE N° 10 AWG</v>
          </cell>
          <cell r="D638" t="str">
            <v>ELÉCTRICOS, ELECTRÓNICOS Y RELACIONADOS</v>
          </cell>
          <cell r="E638" t="str">
            <v>M</v>
          </cell>
          <cell r="F638">
            <v>1750</v>
          </cell>
          <cell r="G638" t="str">
            <v>MUNDIELECTRICOS JE</v>
          </cell>
          <cell r="H638">
            <v>1519.6299999999999</v>
          </cell>
          <cell r="I638" t="str">
            <v>NACIONAL DE ELECTRICOS No0020462</v>
          </cell>
          <cell r="J638">
            <v>2000</v>
          </cell>
          <cell r="K638" t="str">
            <v>ECO ELECTRIC AND LED</v>
          </cell>
          <cell r="L638">
            <v>1756.5433333333333</v>
          </cell>
          <cell r="M638">
            <v>240.25183793955287</v>
          </cell>
          <cell r="N638">
            <v>1996.7951712728861</v>
          </cell>
          <cell r="O638">
            <v>1516.2914953937805</v>
          </cell>
          <cell r="P638">
            <v>1750</v>
          </cell>
          <cell r="Q638">
            <v>1519.6299999999999</v>
          </cell>
          <cell r="R638" t="str">
            <v/>
          </cell>
          <cell r="S638">
            <v>1635</v>
          </cell>
        </row>
        <row r="639">
          <cell r="B639" t="str">
            <v>ELE0071</v>
          </cell>
          <cell r="C639" t="str">
            <v>CABLE DE COBRE DESNUDO SUAVE CALIBRE N° 12 AWG</v>
          </cell>
          <cell r="D639" t="str">
            <v>ELÉCTRICOS, ELECTRÓNICOS Y RELACIONADOS</v>
          </cell>
          <cell r="E639" t="str">
            <v>M</v>
          </cell>
          <cell r="F639">
            <v>1350</v>
          </cell>
          <cell r="G639" t="str">
            <v>MUNDIELECTRICOS JE</v>
          </cell>
          <cell r="H639">
            <v>968.66</v>
          </cell>
          <cell r="I639" t="str">
            <v>NACIONAL DE ELECTRICOS No0020462</v>
          </cell>
          <cell r="J639">
            <v>1400</v>
          </cell>
          <cell r="K639" t="str">
            <v>ECO ELECTRIC AND LED</v>
          </cell>
          <cell r="L639">
            <v>1239.5533333333333</v>
          </cell>
          <cell r="M639">
            <v>235.92879971155187</v>
          </cell>
          <cell r="N639">
            <v>1475.4821330448851</v>
          </cell>
          <cell r="O639">
            <v>1003.6245336217814</v>
          </cell>
          <cell r="P639">
            <v>1350</v>
          </cell>
          <cell r="Q639" t="str">
            <v/>
          </cell>
          <cell r="R639">
            <v>1400</v>
          </cell>
          <cell r="S639">
            <v>1375</v>
          </cell>
        </row>
        <row r="640">
          <cell r="B640" t="str">
            <v>ELE0072</v>
          </cell>
          <cell r="C640" t="str">
            <v>CABLE DE COBRE DESNUDO SUAVE CALIBRE N° 2 AWG</v>
          </cell>
          <cell r="D640" t="str">
            <v>ELÉCTRICOS, ELECTRÓNICOS Y RELACIONADOS</v>
          </cell>
          <cell r="E640" t="str">
            <v>M</v>
          </cell>
          <cell r="F640">
            <v>9629.48</v>
          </cell>
          <cell r="G640" t="str">
            <v>SISTEELECTRICOS JE No 31680</v>
          </cell>
          <cell r="H640">
            <v>8200</v>
          </cell>
          <cell r="I640" t="str">
            <v>ELÉCTRICOS FONSECA</v>
          </cell>
          <cell r="J640">
            <v>12500</v>
          </cell>
          <cell r="K640" t="str">
            <v>ECO ELECTRIC AND LED</v>
          </cell>
          <cell r="L640">
            <v>10109.826666666666</v>
          </cell>
          <cell r="M640">
            <v>2189.8743548736611</v>
          </cell>
          <cell r="N640">
            <v>12299.701021540328</v>
          </cell>
          <cell r="O640">
            <v>7919.9523117930048</v>
          </cell>
          <cell r="P640">
            <v>9629.48</v>
          </cell>
          <cell r="Q640">
            <v>8200</v>
          </cell>
          <cell r="R640" t="str">
            <v/>
          </cell>
          <cell r="S640">
            <v>8915</v>
          </cell>
        </row>
        <row r="641">
          <cell r="B641" t="str">
            <v>ELE0073</v>
          </cell>
          <cell r="C641" t="str">
            <v>CABLE DE COBRE DESNUDO SUAVE CALIBRE N° 2/0 AWG</v>
          </cell>
          <cell r="D641" t="str">
            <v>ELÉCTRICOS, ELECTRÓNICOS Y RELACIONADOS</v>
          </cell>
          <cell r="E641" t="str">
            <v>M</v>
          </cell>
          <cell r="F641">
            <v>18199.86</v>
          </cell>
          <cell r="G641" t="str">
            <v>SISTEELECTRICOS JE No 31680</v>
          </cell>
          <cell r="H641">
            <v>10000</v>
          </cell>
          <cell r="I641" t="str">
            <v>ELÉCTRICOS FONSECA</v>
          </cell>
          <cell r="J641">
            <v>20468</v>
          </cell>
          <cell r="K641" t="str">
            <v>NACIONAL DE ELECTRICOS No 0020462</v>
          </cell>
          <cell r="L641">
            <v>16222.62</v>
          </cell>
          <cell r="M641">
            <v>5506.9832497657053</v>
          </cell>
          <cell r="N641">
            <v>21729.603249765707</v>
          </cell>
          <cell r="O641">
            <v>10715.636750234295</v>
          </cell>
          <cell r="P641">
            <v>18199.86</v>
          </cell>
          <cell r="Q641" t="str">
            <v/>
          </cell>
          <cell r="R641">
            <v>20468</v>
          </cell>
          <cell r="S641">
            <v>19334</v>
          </cell>
        </row>
        <row r="642">
          <cell r="B642" t="str">
            <v>ELE0074</v>
          </cell>
          <cell r="C642" t="str">
            <v>CABLE DE COBRE DESNUDO SUAVE CALIBRE N° 4 AWG</v>
          </cell>
          <cell r="D642" t="str">
            <v>ELÉCTRICOS, ELECTRÓNICOS Y RELACIONADOS</v>
          </cell>
          <cell r="E642" t="str">
            <v>M</v>
          </cell>
          <cell r="F642">
            <v>6209.42</v>
          </cell>
          <cell r="G642" t="str">
            <v>SISTEELECTRICOS JE No 31680</v>
          </cell>
          <cell r="H642">
            <v>5500</v>
          </cell>
          <cell r="I642" t="str">
            <v>ELÉCTRICOS FONSECA</v>
          </cell>
          <cell r="J642">
            <v>8500</v>
          </cell>
          <cell r="K642" t="str">
            <v>ECO ELECTRIC AND LED</v>
          </cell>
          <cell r="L642">
            <v>6736.4733333333324</v>
          </cell>
          <cell r="M642">
            <v>1567.9090892438091</v>
          </cell>
          <cell r="N642">
            <v>8304.3824225771423</v>
          </cell>
          <cell r="O642">
            <v>5168.5642440895235</v>
          </cell>
          <cell r="P642">
            <v>6209.42</v>
          </cell>
          <cell r="Q642">
            <v>5500</v>
          </cell>
          <cell r="R642" t="str">
            <v/>
          </cell>
          <cell r="S642">
            <v>5855</v>
          </cell>
        </row>
        <row r="643">
          <cell r="B643" t="str">
            <v>ELE0075</v>
          </cell>
          <cell r="C643" t="str">
            <v>CABLE DE COBRE DESNUDO SUAVE CALIBRE N° 4/0 AWG</v>
          </cell>
          <cell r="D643" t="str">
            <v>ELÉCTRICOS, ELECTRÓNICOS Y RELACIONADOS</v>
          </cell>
          <cell r="E643" t="str">
            <v>M</v>
          </cell>
          <cell r="F643">
            <v>23999.919999999998</v>
          </cell>
          <cell r="G643" t="str">
            <v>SISTEELECTRICOS JE No 31680</v>
          </cell>
          <cell r="H643">
            <v>30000</v>
          </cell>
          <cell r="I643" t="str">
            <v>ELÉCTRICOS FONSECA</v>
          </cell>
          <cell r="J643">
            <v>32130</v>
          </cell>
          <cell r="K643" t="str">
            <v>NACIONAL DE ELECTRICOS No 0020462</v>
          </cell>
          <cell r="L643">
            <v>28709.973333333332</v>
          </cell>
          <cell r="M643">
            <v>4215.7652688608414</v>
          </cell>
          <cell r="N643">
            <v>32925.738602194171</v>
          </cell>
          <cell r="O643">
            <v>24494.208064472492</v>
          </cell>
          <cell r="P643" t="str">
            <v/>
          </cell>
          <cell r="Q643">
            <v>30000</v>
          </cell>
          <cell r="R643">
            <v>32130</v>
          </cell>
          <cell r="S643">
            <v>31065</v>
          </cell>
        </row>
        <row r="644">
          <cell r="B644" t="str">
            <v>ELE0076</v>
          </cell>
          <cell r="C644" t="str">
            <v>CABLE DE COBRE DESNUDO SUAVE CALIBRE N° 6 AWG</v>
          </cell>
          <cell r="D644" t="str">
            <v>ELÉCTRICOS, ELECTRÓNICOS Y RELACIONADOS</v>
          </cell>
          <cell r="E644" t="str">
            <v>M</v>
          </cell>
          <cell r="F644">
            <v>4049.5699999999997</v>
          </cell>
          <cell r="G644" t="str">
            <v>SISTEELECTRICOS JE No 31680</v>
          </cell>
          <cell r="H644">
            <v>3500</v>
          </cell>
          <cell r="I644" t="str">
            <v>ELÉCTRICOS FONSECA</v>
          </cell>
          <cell r="J644">
            <v>4700</v>
          </cell>
          <cell r="K644" t="str">
            <v>ECO ELECTRIC AND LED</v>
          </cell>
          <cell r="L644">
            <v>4083.19</v>
          </cell>
          <cell r="M644">
            <v>600.70602485741847</v>
          </cell>
          <cell r="N644">
            <v>4683.8960248574185</v>
          </cell>
          <cell r="O644">
            <v>3482.4839751425816</v>
          </cell>
          <cell r="P644">
            <v>4049.5699999999997</v>
          </cell>
          <cell r="Q644">
            <v>3500</v>
          </cell>
          <cell r="R644" t="str">
            <v/>
          </cell>
          <cell r="S644">
            <v>3775</v>
          </cell>
        </row>
        <row r="645">
          <cell r="B645" t="str">
            <v>ELE0077</v>
          </cell>
          <cell r="C645" t="str">
            <v>CABLE DE COBRE DESNUDO SUAVE CALIBRE N° 8 AWG</v>
          </cell>
          <cell r="D645" t="str">
            <v>ELÉCTRICOS, ELECTRÓNICOS Y RELACIONADOS</v>
          </cell>
          <cell r="E645" t="str">
            <v>M</v>
          </cell>
          <cell r="F645">
            <v>2499</v>
          </cell>
          <cell r="G645" t="str">
            <v>SISTEELECTRICOS JE No 31680</v>
          </cell>
          <cell r="H645">
            <v>2000</v>
          </cell>
          <cell r="I645" t="str">
            <v>ELÉCTRICOS FONSECA</v>
          </cell>
          <cell r="J645">
            <v>3000</v>
          </cell>
          <cell r="K645" t="str">
            <v>ECO ELECTRIC AND LED</v>
          </cell>
          <cell r="L645">
            <v>2499.6666666666665</v>
          </cell>
          <cell r="M645">
            <v>500.00033333322284</v>
          </cell>
          <cell r="N645">
            <v>2999.6669999998894</v>
          </cell>
          <cell r="O645">
            <v>1999.6663333334436</v>
          </cell>
          <cell r="P645">
            <v>2499</v>
          </cell>
          <cell r="Q645">
            <v>2000</v>
          </cell>
          <cell r="R645" t="str">
            <v/>
          </cell>
          <cell r="S645">
            <v>2250</v>
          </cell>
        </row>
        <row r="646">
          <cell r="B646" t="str">
            <v>ELE0078</v>
          </cell>
          <cell r="C646" t="str">
            <v>CABLE DUPLEX 2X14</v>
          </cell>
          <cell r="D646" t="str">
            <v>ELÉCTRICOS, ELECTRÓNICOS Y RELACIONADOS</v>
          </cell>
          <cell r="E646" t="str">
            <v>M</v>
          </cell>
          <cell r="F646">
            <v>2800</v>
          </cell>
          <cell r="G646" t="str">
            <v>CONSTRUDATA DIGITAL (CABLE DUPLEX 2X14)</v>
          </cell>
          <cell r="L646">
            <v>2800</v>
          </cell>
          <cell r="M646">
            <v>0</v>
          </cell>
          <cell r="N646">
            <v>2800</v>
          </cell>
          <cell r="O646">
            <v>2800</v>
          </cell>
          <cell r="P646">
            <v>2800</v>
          </cell>
          <cell r="Q646" t="str">
            <v/>
          </cell>
          <cell r="R646" t="str">
            <v/>
          </cell>
          <cell r="S646">
            <v>2800</v>
          </cell>
        </row>
        <row r="647">
          <cell r="B647" t="str">
            <v>ELE0079</v>
          </cell>
          <cell r="C647" t="str">
            <v>CABLE ENCAUCHETADO 2X16</v>
          </cell>
          <cell r="D647" t="str">
            <v>ELÉCTRICOS, ELECTRÓNICOS Y RELACIONADOS</v>
          </cell>
          <cell r="E647" t="str">
            <v>M</v>
          </cell>
          <cell r="F647">
            <v>1925.665</v>
          </cell>
          <cell r="G647" t="str">
            <v xml:space="preserve">PRECIO REFERENCIA CONTRATO 6949/2017 + IPC 4.09% </v>
          </cell>
          <cell r="L647">
            <v>1925.665</v>
          </cell>
          <cell r="M647">
            <v>0</v>
          </cell>
          <cell r="N647">
            <v>1925.665</v>
          </cell>
          <cell r="O647">
            <v>1925.665</v>
          </cell>
          <cell r="P647">
            <v>1925.665</v>
          </cell>
          <cell r="Q647" t="str">
            <v/>
          </cell>
          <cell r="R647" t="str">
            <v/>
          </cell>
          <cell r="S647">
            <v>1926</v>
          </cell>
        </row>
        <row r="648">
          <cell r="B648" t="str">
            <v>ELE0080</v>
          </cell>
          <cell r="C648" t="str">
            <v xml:space="preserve">CABLE ENCAUCHETADO 3X14 AWG </v>
          </cell>
          <cell r="D648" t="str">
            <v>ELÉCTRICOS, ELECTRÓNICOS Y RELACIONADOS</v>
          </cell>
          <cell r="E648" t="str">
            <v>M</v>
          </cell>
          <cell r="F648">
            <v>3600</v>
          </cell>
          <cell r="G648" t="str">
            <v>MUNDIELECTRICOS JE</v>
          </cell>
          <cell r="H648">
            <v>3500</v>
          </cell>
          <cell r="I648" t="str">
            <v>ELÉCTRICOS FONSECA</v>
          </cell>
          <cell r="J648">
            <v>3500</v>
          </cell>
          <cell r="K648" t="str">
            <v>ECO ELECTRIC AND LED</v>
          </cell>
          <cell r="L648">
            <v>3533.3333333333335</v>
          </cell>
          <cell r="M648">
            <v>57.735026918962575</v>
          </cell>
          <cell r="N648">
            <v>3591.0683602522959</v>
          </cell>
          <cell r="O648">
            <v>3475.5983064143711</v>
          </cell>
          <cell r="P648" t="str">
            <v/>
          </cell>
          <cell r="Q648">
            <v>3500</v>
          </cell>
          <cell r="R648">
            <v>3500</v>
          </cell>
          <cell r="S648">
            <v>3500</v>
          </cell>
        </row>
        <row r="649">
          <cell r="B649" t="str">
            <v>ELE0081</v>
          </cell>
          <cell r="C649" t="str">
            <v xml:space="preserve">CABLE ENCAUCHETADO 3X16 AWG </v>
          </cell>
          <cell r="D649" t="str">
            <v>ELÉCTRICOS, ELECTRÓNICOS Y RELACIONADOS</v>
          </cell>
          <cell r="E649" t="str">
            <v>M</v>
          </cell>
          <cell r="F649">
            <v>2400</v>
          </cell>
          <cell r="G649" t="str">
            <v>MUNDIELECTRICOS JE</v>
          </cell>
          <cell r="H649">
            <v>2300</v>
          </cell>
          <cell r="I649" t="str">
            <v>ELÉCTRICOS FONSECA</v>
          </cell>
          <cell r="J649">
            <v>2400</v>
          </cell>
          <cell r="K649" t="str">
            <v>ECO ELECTRIC AND LED</v>
          </cell>
          <cell r="L649">
            <v>2366.6666666666665</v>
          </cell>
          <cell r="M649">
            <v>57.735026918962575</v>
          </cell>
          <cell r="N649">
            <v>2424.4016935856289</v>
          </cell>
          <cell r="O649">
            <v>2308.9316397477041</v>
          </cell>
          <cell r="P649">
            <v>2400</v>
          </cell>
          <cell r="Q649" t="str">
            <v/>
          </cell>
          <cell r="R649">
            <v>2400</v>
          </cell>
          <cell r="S649">
            <v>2400</v>
          </cell>
        </row>
        <row r="650">
          <cell r="B650" t="str">
            <v>ELE0082</v>
          </cell>
          <cell r="C650" t="str">
            <v xml:space="preserve">CABLE ENCAUCHETADO 3X18 AWG </v>
          </cell>
          <cell r="D650" t="str">
            <v>ELÉCTRICOS, ELECTRÓNICOS Y RELACIONADOS</v>
          </cell>
          <cell r="E650" t="str">
            <v>M</v>
          </cell>
          <cell r="F650">
            <v>1899.24</v>
          </cell>
          <cell r="G650" t="str">
            <v>SISTEELECTRICOS JE No 31680</v>
          </cell>
          <cell r="H650">
            <v>1800</v>
          </cell>
          <cell r="I650" t="str">
            <v>ELÉCTRICOS FONSECA</v>
          </cell>
          <cell r="J650">
            <v>1800</v>
          </cell>
          <cell r="K650" t="str">
            <v>ECO ELECTRIC AND LED</v>
          </cell>
          <cell r="L650">
            <v>1833.08</v>
          </cell>
          <cell r="M650">
            <v>57.29624071437847</v>
          </cell>
          <cell r="N650">
            <v>1890.3762407143784</v>
          </cell>
          <cell r="O650">
            <v>1775.7837592856215</v>
          </cell>
          <cell r="P650" t="str">
            <v/>
          </cell>
          <cell r="Q650">
            <v>1800</v>
          </cell>
          <cell r="R650">
            <v>1800</v>
          </cell>
          <cell r="S650">
            <v>1800</v>
          </cell>
        </row>
        <row r="651">
          <cell r="B651" t="str">
            <v>ELE0083</v>
          </cell>
          <cell r="C651" t="str">
            <v>CABLE FPLR 2x18</v>
          </cell>
          <cell r="D651" t="str">
            <v>ELÉCTRICOS, ELECTRÓNICOS Y RELACIONADOS</v>
          </cell>
          <cell r="E651" t="str">
            <v>M</v>
          </cell>
          <cell r="F651">
            <v>2919.07</v>
          </cell>
          <cell r="G651" t="str">
            <v>Sautech Ltda</v>
          </cell>
          <cell r="H651">
            <v>3123.4</v>
          </cell>
          <cell r="I651" t="str">
            <v>INDESCA</v>
          </cell>
          <cell r="J651">
            <v>3940.7445000000002</v>
          </cell>
          <cell r="L651">
            <v>3327.7381666666665</v>
          </cell>
          <cell r="M651">
            <v>540.62025559082088</v>
          </cell>
          <cell r="N651">
            <v>3868.3584222574873</v>
          </cell>
          <cell r="O651">
            <v>2787.1179110758458</v>
          </cell>
          <cell r="P651">
            <v>2919.07</v>
          </cell>
          <cell r="Q651">
            <v>3123.4</v>
          </cell>
          <cell r="R651" t="str">
            <v/>
          </cell>
          <cell r="S651">
            <v>3021</v>
          </cell>
        </row>
        <row r="652">
          <cell r="B652" t="str">
            <v>ELE0084</v>
          </cell>
          <cell r="C652" t="str">
            <v>CABLES FUERZA (ENCAUCHETADO) 2 X 10 AWG THHN/THW2 TC 600V 90°</v>
          </cell>
          <cell r="D652" t="str">
            <v>ELÉCTRICOS, ELECTRÓNICOS Y RELACIONADOS</v>
          </cell>
          <cell r="E652" t="str">
            <v>M</v>
          </cell>
          <cell r="F652">
            <v>5099.1499999999996</v>
          </cell>
          <cell r="G652" t="str">
            <v>SISTEELECTRICOS JE No 31680</v>
          </cell>
          <cell r="H652">
            <v>6500</v>
          </cell>
          <cell r="I652" t="str">
            <v>ELÉCTRICOS FONSECA</v>
          </cell>
          <cell r="J652">
            <v>5150</v>
          </cell>
          <cell r="K652" t="str">
            <v>ECO ELECTRIC AND LED</v>
          </cell>
          <cell r="L652">
            <v>5583.05</v>
          </cell>
          <cell r="M652">
            <v>794.50890964166751</v>
          </cell>
          <cell r="N652">
            <v>6377.5589096416679</v>
          </cell>
          <cell r="O652">
            <v>4788.5410903583324</v>
          </cell>
          <cell r="P652">
            <v>5099.1499999999996</v>
          </cell>
          <cell r="Q652" t="str">
            <v/>
          </cell>
          <cell r="R652">
            <v>5150</v>
          </cell>
          <cell r="S652">
            <v>5125</v>
          </cell>
        </row>
        <row r="653">
          <cell r="B653" t="str">
            <v>ELE0085</v>
          </cell>
          <cell r="C653" t="str">
            <v>CABLES FUERZA (ENCAUCHETADO) 2 X 12 AWG THHN/THW2 TC 600V 90°</v>
          </cell>
          <cell r="D653" t="str">
            <v>ELÉCTRICOS, ELECTRÓNICOS Y RELACIONADOS</v>
          </cell>
          <cell r="E653" t="str">
            <v>M</v>
          </cell>
          <cell r="F653">
            <v>3999.5899999999997</v>
          </cell>
          <cell r="G653" t="str">
            <v>SISTEELECTRICOS JE No 31680</v>
          </cell>
          <cell r="H653">
            <v>5000</v>
          </cell>
          <cell r="I653" t="str">
            <v>ELÉCTRICOS FONSECA</v>
          </cell>
          <cell r="J653">
            <v>3900</v>
          </cell>
          <cell r="K653" t="str">
            <v>ECO ELECTRIC AND LED</v>
          </cell>
          <cell r="L653">
            <v>4299.8633333333337</v>
          </cell>
          <cell r="M653">
            <v>608.37739605719401</v>
          </cell>
          <cell r="N653">
            <v>4908.240729390528</v>
          </cell>
          <cell r="O653">
            <v>3691.4859372761398</v>
          </cell>
          <cell r="P653">
            <v>3999.5899999999997</v>
          </cell>
          <cell r="Q653" t="str">
            <v/>
          </cell>
          <cell r="R653">
            <v>3900</v>
          </cell>
          <cell r="S653">
            <v>3950</v>
          </cell>
        </row>
        <row r="654">
          <cell r="B654" t="str">
            <v>ELE0086</v>
          </cell>
          <cell r="C654" t="str">
            <v>CABLES FUERZA (ENCAUCHETADO) 3 X 12 AWG THHN/THW2 TC 600V 90°</v>
          </cell>
          <cell r="D654" t="str">
            <v>ELÉCTRICOS, ELECTRÓNICOS Y RELACIONADOS</v>
          </cell>
          <cell r="E654" t="str">
            <v>M</v>
          </cell>
          <cell r="F654">
            <v>4400</v>
          </cell>
          <cell r="G654" t="str">
            <v>GUÍA MAESTRA 15 PAG 210 COD 301371</v>
          </cell>
          <cell r="L654">
            <v>4400</v>
          </cell>
          <cell r="M654">
            <v>0</v>
          </cell>
          <cell r="N654">
            <v>4400</v>
          </cell>
          <cell r="O654">
            <v>4400</v>
          </cell>
          <cell r="P654">
            <v>4400</v>
          </cell>
          <cell r="Q654" t="str">
            <v/>
          </cell>
          <cell r="R654" t="str">
            <v/>
          </cell>
          <cell r="S654">
            <v>4400</v>
          </cell>
        </row>
        <row r="655">
          <cell r="B655" t="str">
            <v>ELE0087</v>
          </cell>
          <cell r="C655" t="str">
            <v>CABLES FUERZA (ENCAUCHETADO) 3 X 6 AWG THHN/THW2 TC 600V 90°</v>
          </cell>
          <cell r="D655" t="str">
            <v>ELÉCTRICOS, ELECTRÓNICOS Y RELACIONADOS</v>
          </cell>
          <cell r="E655" t="str">
            <v>M</v>
          </cell>
          <cell r="F655">
            <v>17800</v>
          </cell>
          <cell r="G655" t="str">
            <v>MUNDIELECTRICOS JE</v>
          </cell>
          <cell r="H655">
            <v>18500</v>
          </cell>
          <cell r="I655" t="str">
            <v>ELÉCTRICOS FONSECA</v>
          </cell>
          <cell r="J655">
            <v>18500</v>
          </cell>
          <cell r="K655" t="str">
            <v>ECO ELECTRIC AND LED</v>
          </cell>
          <cell r="L655">
            <v>18266.666666666668</v>
          </cell>
          <cell r="M655">
            <v>404.145188432738</v>
          </cell>
          <cell r="N655">
            <v>18670.811855099404</v>
          </cell>
          <cell r="O655">
            <v>17862.521478233932</v>
          </cell>
          <cell r="P655" t="str">
            <v/>
          </cell>
          <cell r="Q655">
            <v>18500</v>
          </cell>
          <cell r="R655">
            <v>18500</v>
          </cell>
          <cell r="S655">
            <v>18500</v>
          </cell>
        </row>
        <row r="656">
          <cell r="B656" t="str">
            <v>ELE0088</v>
          </cell>
          <cell r="C656" t="str">
            <v>CABLES FUERZA (ENCAUCHETADO) 3 X 8 AWG THHN/THW2 TC 600V 90°</v>
          </cell>
          <cell r="D656" t="str">
            <v>ELÉCTRICOS, ELECTRÓNICOS Y RELACIONADOS</v>
          </cell>
          <cell r="E656" t="str">
            <v>M</v>
          </cell>
          <cell r="F656">
            <v>11299.05</v>
          </cell>
          <cell r="G656" t="str">
            <v>SISTEELECTRICOS JE No 31680</v>
          </cell>
          <cell r="H656">
            <v>13500</v>
          </cell>
          <cell r="I656" t="str">
            <v>ELÉCTRICOS FONSECA</v>
          </cell>
          <cell r="J656">
            <v>11000</v>
          </cell>
          <cell r="K656" t="str">
            <v>ECO ELECTRIC AND LED</v>
          </cell>
          <cell r="L656">
            <v>11933.016666666668</v>
          </cell>
          <cell r="M656">
            <v>1365.2601586632979</v>
          </cell>
          <cell r="N656">
            <v>13298.276825329966</v>
          </cell>
          <cell r="O656">
            <v>10567.756508003371</v>
          </cell>
          <cell r="P656">
            <v>11299.05</v>
          </cell>
          <cell r="Q656" t="str">
            <v/>
          </cell>
          <cell r="R656">
            <v>11000</v>
          </cell>
          <cell r="S656">
            <v>11150</v>
          </cell>
        </row>
        <row r="657">
          <cell r="B657" t="str">
            <v>ELE0089</v>
          </cell>
          <cell r="C657" t="str">
            <v>CABLES FUERZA (ENCAUCHETADO) 3 X10 AWG THHN/THW2 TC 600V 90°</v>
          </cell>
          <cell r="D657" t="str">
            <v>ELÉCTRICOS, ELECTRÓNICOS Y RELACIONADOS</v>
          </cell>
          <cell r="E657" t="str">
            <v>M</v>
          </cell>
          <cell r="F657">
            <v>6400</v>
          </cell>
          <cell r="G657" t="str">
            <v>GUÍA MAESTRA 15 PAG 210 COD 301370</v>
          </cell>
          <cell r="L657">
            <v>6400</v>
          </cell>
          <cell r="M657">
            <v>0</v>
          </cell>
          <cell r="N657">
            <v>6400</v>
          </cell>
          <cell r="O657">
            <v>6400</v>
          </cell>
          <cell r="P657">
            <v>6400</v>
          </cell>
          <cell r="Q657" t="str">
            <v/>
          </cell>
          <cell r="R657" t="str">
            <v/>
          </cell>
          <cell r="S657">
            <v>6400</v>
          </cell>
        </row>
        <row r="658">
          <cell r="B658" t="str">
            <v>ELE0090</v>
          </cell>
          <cell r="C658" t="str">
            <v>CABLES FUERZA (ENCAUCHETADO) 4 X 10 AWG THHN/THW2 TC 600V 90°</v>
          </cell>
          <cell r="D658" t="str">
            <v>ELÉCTRICOS, ELECTRÓNICOS Y RELACIONADOS</v>
          </cell>
          <cell r="E658" t="str">
            <v>M</v>
          </cell>
          <cell r="F658">
            <v>8898.82</v>
          </cell>
          <cell r="G658" t="str">
            <v>SISTEELECTRICOS JE No 31680</v>
          </cell>
          <cell r="H658">
            <v>9800</v>
          </cell>
          <cell r="I658" t="str">
            <v>ELÉCTRICOS FONSECA</v>
          </cell>
          <cell r="J658">
            <v>8500</v>
          </cell>
          <cell r="K658" t="str">
            <v>ECO ELECTRIC AND LED</v>
          </cell>
          <cell r="L658">
            <v>9066.2733333333326</v>
          </cell>
          <cell r="M658">
            <v>665.98082865299762</v>
          </cell>
          <cell r="N658">
            <v>9732.2541619863296</v>
          </cell>
          <cell r="O658">
            <v>8400.2925046803357</v>
          </cell>
          <cell r="P658">
            <v>8898.82</v>
          </cell>
          <cell r="Q658" t="str">
            <v/>
          </cell>
          <cell r="R658">
            <v>8500</v>
          </cell>
          <cell r="S658">
            <v>8699</v>
          </cell>
        </row>
        <row r="659">
          <cell r="B659" t="str">
            <v>ELE0091</v>
          </cell>
          <cell r="C659" t="str">
            <v>CABLES FUERZA (ENCAUCHETADO) 4 X 12 AWG THHN/THW2 TC 600V 90°</v>
          </cell>
          <cell r="D659" t="str">
            <v>ELÉCTRICOS, ELECTRÓNICOS Y RELACIONADOS</v>
          </cell>
          <cell r="E659" t="str">
            <v>M</v>
          </cell>
          <cell r="F659">
            <v>5355</v>
          </cell>
          <cell r="G659" t="str">
            <v>Sistelectricos J. E.  E4X12N</v>
          </cell>
          <cell r="H659">
            <v>10906</v>
          </cell>
          <cell r="I659" t="str">
            <v>LISTA DE PRECIOS CENTELSA No 306 COD 209401</v>
          </cell>
          <cell r="J659">
            <v>6188</v>
          </cell>
          <cell r="K659" t="str">
            <v>Cidina sas 4807412</v>
          </cell>
          <cell r="L659">
            <v>7483</v>
          </cell>
          <cell r="M659">
            <v>2993.5211707953563</v>
          </cell>
          <cell r="N659">
            <v>10476.521170795357</v>
          </cell>
          <cell r="O659">
            <v>4489.4788292046433</v>
          </cell>
          <cell r="P659">
            <v>5355</v>
          </cell>
          <cell r="Q659" t="str">
            <v/>
          </cell>
          <cell r="R659">
            <v>6188</v>
          </cell>
          <cell r="S659">
            <v>5772</v>
          </cell>
        </row>
        <row r="660">
          <cell r="B660" t="str">
            <v>ELE0092</v>
          </cell>
          <cell r="C660" t="str">
            <v>CABLES FUERZA (ENCAUCHETADO) 4 X 4 AWG THHN/THW2 TC 400V 90°</v>
          </cell>
          <cell r="D660" t="str">
            <v>ELÉCTRICOS, ELECTRÓNICOS Y RELACIONADOS</v>
          </cell>
          <cell r="E660" t="str">
            <v>M</v>
          </cell>
          <cell r="F660">
            <v>36057</v>
          </cell>
          <cell r="G660" t="str">
            <v>Sistelectricos J. E.  E4X4N</v>
          </cell>
          <cell r="H660">
            <v>43435</v>
          </cell>
          <cell r="I660" t="str">
            <v>CIDINA S.A.S. COT 16987</v>
          </cell>
          <cell r="J660">
            <v>67035</v>
          </cell>
          <cell r="K660" t="str">
            <v>LISTA DE PRECIOS CENTELSA COD 209417</v>
          </cell>
          <cell r="L660">
            <v>48842.333333333336</v>
          </cell>
          <cell r="M660">
            <v>16181.426430736366</v>
          </cell>
          <cell r="N660">
            <v>65023.759764069706</v>
          </cell>
          <cell r="O660">
            <v>32660.906902596969</v>
          </cell>
          <cell r="P660">
            <v>36057</v>
          </cell>
          <cell r="Q660">
            <v>43435</v>
          </cell>
          <cell r="R660" t="str">
            <v/>
          </cell>
          <cell r="S660">
            <v>39746</v>
          </cell>
        </row>
        <row r="661">
          <cell r="B661" t="str">
            <v>ELE0093</v>
          </cell>
          <cell r="C661" t="str">
            <v>CABLES FUERZA (ENCAUCHETADO) 4 X 6 AWG THHN/THW2 TC 600V 90°</v>
          </cell>
          <cell r="D661" t="str">
            <v>ELÉCTRICOS, ELECTRÓNICOS Y RELACIONADOS</v>
          </cell>
          <cell r="E661" t="str">
            <v>M</v>
          </cell>
          <cell r="F661">
            <v>19932.5</v>
          </cell>
          <cell r="G661" t="str">
            <v>Sistelectricos J. E.  E4X6N</v>
          </cell>
          <cell r="H661">
            <v>27370</v>
          </cell>
          <cell r="I661" t="str">
            <v>CIDINA S.A.S. COT 16987</v>
          </cell>
          <cell r="J661">
            <v>40640</v>
          </cell>
          <cell r="K661" t="str">
            <v>LISTA DE PRECIOS CENTELSA COD 209414</v>
          </cell>
          <cell r="L661">
            <v>29314.166666666668</v>
          </cell>
          <cell r="M661">
            <v>10489.75581619197</v>
          </cell>
          <cell r="N661">
            <v>39803.922482858638</v>
          </cell>
          <cell r="O661">
            <v>18824.410850474698</v>
          </cell>
          <cell r="P661">
            <v>19932.5</v>
          </cell>
          <cell r="Q661">
            <v>27370</v>
          </cell>
          <cell r="R661" t="str">
            <v/>
          </cell>
          <cell r="S661">
            <v>23651</v>
          </cell>
        </row>
        <row r="662">
          <cell r="B662" t="str">
            <v>ELE0094</v>
          </cell>
          <cell r="C662" t="str">
            <v>CABLES FUERZA (ENCAUCHETADO) 4 X 8 AWG THHN/THW2 TC 600V 90°</v>
          </cell>
          <cell r="D662" t="str">
            <v>ELÉCTRICOS, ELECTRÓNICOS Y RELACIONADOS</v>
          </cell>
          <cell r="E662" t="str">
            <v>M</v>
          </cell>
          <cell r="F662">
            <v>14600</v>
          </cell>
          <cell r="G662" t="str">
            <v>COTIZACIÓN INTERELECTRICAS 20180114</v>
          </cell>
          <cell r="H662">
            <v>15300</v>
          </cell>
          <cell r="I662" t="str">
            <v>COTIZACIÓN DEG SAS 14/01/2018</v>
          </cell>
          <cell r="J662">
            <v>14800</v>
          </cell>
          <cell r="K662" t="str">
            <v>COTIZACIÓN DISTRILUZ 15/01/2018</v>
          </cell>
          <cell r="L662">
            <v>14900</v>
          </cell>
          <cell r="M662">
            <v>360.55512754639892</v>
          </cell>
          <cell r="N662">
            <v>15260.555127546399</v>
          </cell>
          <cell r="O662">
            <v>14539.444872453601</v>
          </cell>
          <cell r="P662">
            <v>14600</v>
          </cell>
          <cell r="Q662" t="str">
            <v/>
          </cell>
          <cell r="R662">
            <v>14800</v>
          </cell>
          <cell r="S662">
            <v>14700</v>
          </cell>
        </row>
        <row r="663">
          <cell r="B663" t="str">
            <v>ELE0095</v>
          </cell>
          <cell r="C663" t="str">
            <v>CAJA 5800- 5 SALIDAS 3/4" FUNDIDA</v>
          </cell>
          <cell r="D663" t="str">
            <v>ELÉCTRICOS, ELECTRÓNICOS Y RELACIONADOS</v>
          </cell>
          <cell r="E663" t="str">
            <v>UN</v>
          </cell>
          <cell r="F663">
            <v>12260</v>
          </cell>
          <cell r="G663" t="str">
            <v>CONSTRUDATA DIGITAL (CAJA 5800- 5 SALIDAS 3/4 FUNDIDA)</v>
          </cell>
          <cell r="L663">
            <v>12260</v>
          </cell>
          <cell r="M663">
            <v>0</v>
          </cell>
          <cell r="N663">
            <v>12260</v>
          </cell>
          <cell r="O663">
            <v>12260</v>
          </cell>
          <cell r="P663">
            <v>12260</v>
          </cell>
          <cell r="Q663" t="str">
            <v/>
          </cell>
          <cell r="R663" t="str">
            <v/>
          </cell>
          <cell r="S663">
            <v>12260</v>
          </cell>
        </row>
        <row r="664">
          <cell r="B664" t="str">
            <v>ELE0096</v>
          </cell>
          <cell r="C664" t="str">
            <v>CAJA CABLE UTP CAT 6A X 305 M</v>
          </cell>
          <cell r="D664" t="str">
            <v>ELÉCTRICOS, ELECTRÓNICOS Y RELACIONADOS</v>
          </cell>
          <cell r="E664" t="str">
            <v>UN</v>
          </cell>
          <cell r="F664">
            <v>300000</v>
          </cell>
          <cell r="G664" t="str">
            <v>ALMACÉN FERRELECTRIC DE SUBA</v>
          </cell>
          <cell r="H664">
            <v>686000</v>
          </cell>
          <cell r="I664" t="str">
            <v>ALMACÈN FERROPIN</v>
          </cell>
          <cell r="J664">
            <v>254660</v>
          </cell>
          <cell r="K664" t="str">
            <v>FERREELECTRICOS GUGA</v>
          </cell>
          <cell r="L664">
            <v>413553.33333333331</v>
          </cell>
          <cell r="M664">
            <v>237032.31537774199</v>
          </cell>
          <cell r="N664">
            <v>650585.64871107531</v>
          </cell>
          <cell r="O664">
            <v>176521.01795559132</v>
          </cell>
          <cell r="P664">
            <v>300000</v>
          </cell>
          <cell r="Q664" t="str">
            <v/>
          </cell>
          <cell r="R664">
            <v>254660</v>
          </cell>
          <cell r="S664">
            <v>277330</v>
          </cell>
        </row>
        <row r="665">
          <cell r="B665" t="str">
            <v>ELE0097</v>
          </cell>
          <cell r="C665" t="str">
            <v>CAJA CUADRADA 2400 EN X DE ALUMINIO FUNDIDO A PRESIÓN - USO INTEMPERIE</v>
          </cell>
          <cell r="D665" t="str">
            <v>ELÉCTRICOS, ELECTRÓNICOS Y RELACIONADOS</v>
          </cell>
          <cell r="E665" t="str">
            <v>UN</v>
          </cell>
          <cell r="F665">
            <v>45458</v>
          </cell>
          <cell r="G665" t="str">
            <v>Sautech Ltda</v>
          </cell>
          <cell r="H665">
            <v>48640.06</v>
          </cell>
          <cell r="I665" t="str">
            <v>INDESCA</v>
          </cell>
          <cell r="J665">
            <v>61368.3</v>
          </cell>
          <cell r="K665" t="str">
            <v>"Cybercam" Cristian Botero</v>
          </cell>
          <cell r="L665">
            <v>51822.119999999995</v>
          </cell>
          <cell r="M665">
            <v>8418.9394168862473</v>
          </cell>
          <cell r="N665">
            <v>60241.059416886244</v>
          </cell>
          <cell r="O665">
            <v>43403.180583113746</v>
          </cell>
          <cell r="P665">
            <v>45458</v>
          </cell>
          <cell r="Q665">
            <v>48640.06</v>
          </cell>
          <cell r="R665" t="str">
            <v/>
          </cell>
          <cell r="S665">
            <v>47049</v>
          </cell>
        </row>
        <row r="666">
          <cell r="B666" t="str">
            <v>ELE0098</v>
          </cell>
          <cell r="C666" t="str">
            <v>CAJA CUADRADA SENCILLA DE PASO DOBLE DE ALUMINIO FUNDIDO A PRESIÓN DE USO INTEMPERIE</v>
          </cell>
          <cell r="D666" t="str">
            <v>ELÉCTRICOS, ELECTRÓNICOS Y RELACIONADOS</v>
          </cell>
          <cell r="E666" t="str">
            <v>UN</v>
          </cell>
          <cell r="F666">
            <v>28000</v>
          </cell>
          <cell r="G666" t="str">
            <v>COTIZACIÓN DEG SAS 14/01/2018</v>
          </cell>
          <cell r="H666">
            <v>30000</v>
          </cell>
          <cell r="I666" t="str">
            <v>COTIZACIÓN DISTRILUZ 15/01/2018</v>
          </cell>
          <cell r="J666">
            <v>30000</v>
          </cell>
          <cell r="K666" t="str">
            <v>COTIZACIÓN DISTRI ILUMINACIONES17/01/2018</v>
          </cell>
          <cell r="L666">
            <v>29333.333333333332</v>
          </cell>
          <cell r="M666">
            <v>1154.7005383792514</v>
          </cell>
          <cell r="N666">
            <v>30488.033871712585</v>
          </cell>
          <cell r="O666">
            <v>28178.632794954079</v>
          </cell>
          <cell r="P666" t="str">
            <v/>
          </cell>
          <cell r="Q666">
            <v>30000</v>
          </cell>
          <cell r="R666">
            <v>30000</v>
          </cell>
          <cell r="S666">
            <v>30000</v>
          </cell>
        </row>
        <row r="667">
          <cell r="B667" t="str">
            <v>ELE0099</v>
          </cell>
          <cell r="C667" t="str">
            <v>CAJA CUADRADA SENCILLA EN X DE ALUMINIO FUNDIDO A PRESIÓN DE USO INTEMPERIE</v>
          </cell>
          <cell r="D667" t="str">
            <v>ELÉCTRICOS, ELECTRÓNICOS Y RELACIONADOS</v>
          </cell>
          <cell r="E667" t="str">
            <v>UN</v>
          </cell>
          <cell r="F667">
            <v>26500</v>
          </cell>
          <cell r="G667" t="str">
            <v>COTIZACIÓN DEG SAS 14/01/2018</v>
          </cell>
          <cell r="H667">
            <v>29000</v>
          </cell>
          <cell r="I667" t="str">
            <v>COTIZACIÓN DISTRILUZ 15/01/2018</v>
          </cell>
          <cell r="J667">
            <v>28000</v>
          </cell>
          <cell r="K667" t="str">
            <v>COTIZACIÓN DISTRI ILUMINACIONES17/01/2018</v>
          </cell>
          <cell r="L667">
            <v>27833.333333333332</v>
          </cell>
          <cell r="M667">
            <v>1258.3057392117917</v>
          </cell>
          <cell r="N667">
            <v>29091.639072545124</v>
          </cell>
          <cell r="O667">
            <v>26575.02759412154</v>
          </cell>
          <cell r="P667" t="str">
            <v/>
          </cell>
          <cell r="Q667">
            <v>29000</v>
          </cell>
          <cell r="R667">
            <v>28000</v>
          </cell>
          <cell r="S667">
            <v>28500</v>
          </cell>
        </row>
        <row r="668">
          <cell r="B668" t="str">
            <v>ELE0100</v>
          </cell>
          <cell r="C668" t="str">
            <v>CAJA DE MEDIDOR  3 ET/900 57 X 27 X 18 CM</v>
          </cell>
          <cell r="D668" t="str">
            <v>ELÉCTRICOS, ELECTRÓNICOS Y RELACIONADOS</v>
          </cell>
          <cell r="E668" t="str">
            <v>UN</v>
          </cell>
          <cell r="F668">
            <v>83067</v>
          </cell>
          <cell r="G668" t="str">
            <v>CONSTRUDATA 185 - PAG 162 TABLEROS ELECTRICOS</v>
          </cell>
          <cell r="L668">
            <v>83067</v>
          </cell>
          <cell r="M668">
            <v>0</v>
          </cell>
          <cell r="N668">
            <v>83067</v>
          </cell>
          <cell r="O668">
            <v>83067</v>
          </cell>
          <cell r="P668">
            <v>83067</v>
          </cell>
          <cell r="Q668" t="str">
            <v/>
          </cell>
          <cell r="R668" t="str">
            <v/>
          </cell>
          <cell r="S668">
            <v>83067</v>
          </cell>
        </row>
        <row r="669">
          <cell r="B669" t="str">
            <v>ELE0101</v>
          </cell>
          <cell r="C669" t="str">
            <v>CAJA DE PASO METÁLICA DE 10 X 15 CM</v>
          </cell>
          <cell r="D669" t="str">
            <v>ELÉCTRICOS, ELECTRÓNICOS Y RELACIONADOS</v>
          </cell>
          <cell r="E669" t="str">
            <v>UN</v>
          </cell>
          <cell r="F669">
            <v>17280</v>
          </cell>
          <cell r="G669" t="str">
            <v>CONSTRUDATA: CAJA PASO 15 X 20 X 10CM CAL.20</v>
          </cell>
          <cell r="L669">
            <v>17280</v>
          </cell>
          <cell r="M669">
            <v>0</v>
          </cell>
          <cell r="N669">
            <v>17280</v>
          </cell>
          <cell r="O669">
            <v>17280</v>
          </cell>
          <cell r="P669">
            <v>17280</v>
          </cell>
          <cell r="Q669" t="str">
            <v/>
          </cell>
          <cell r="R669" t="str">
            <v/>
          </cell>
          <cell r="S669">
            <v>17280</v>
          </cell>
        </row>
        <row r="670">
          <cell r="B670" t="str">
            <v>ELE0102</v>
          </cell>
          <cell r="C670" t="str">
            <v>CAJA DE PASO METÁLICA DE 15 X 15 CM</v>
          </cell>
          <cell r="D670" t="str">
            <v>ELÉCTRICOS, ELECTRÓNICOS Y RELACIONADOS</v>
          </cell>
          <cell r="E670" t="str">
            <v>UN</v>
          </cell>
          <cell r="F670">
            <v>11000</v>
          </cell>
          <cell r="G670" t="str">
            <v>MUNDIELECTRICOS JE</v>
          </cell>
          <cell r="H670">
            <v>11500</v>
          </cell>
          <cell r="I670" t="str">
            <v>LA ESQUINA DE LOS ELECTRICOS</v>
          </cell>
          <cell r="J670">
            <v>11900</v>
          </cell>
          <cell r="K670" t="str">
            <v>ELECTRO SOPORTES</v>
          </cell>
          <cell r="L670">
            <v>11466.666666666666</v>
          </cell>
          <cell r="M670">
            <v>450.92497528228938</v>
          </cell>
          <cell r="N670">
            <v>11917.591641948955</v>
          </cell>
          <cell r="O670">
            <v>11015.741691384377</v>
          </cell>
          <cell r="P670" t="str">
            <v/>
          </cell>
          <cell r="Q670">
            <v>11500</v>
          </cell>
          <cell r="R670">
            <v>11900</v>
          </cell>
          <cell r="S670">
            <v>11700</v>
          </cell>
        </row>
        <row r="671">
          <cell r="B671" t="str">
            <v>ELE0103</v>
          </cell>
          <cell r="C671" t="str">
            <v>CAJA DE PASO METÁLICA DE 20 X 20 CM</v>
          </cell>
          <cell r="D671" t="str">
            <v>ELÉCTRICOS, ELECTRÓNICOS Y RELACIONADOS</v>
          </cell>
          <cell r="E671" t="str">
            <v>UN</v>
          </cell>
          <cell r="F671">
            <v>15000</v>
          </cell>
          <cell r="G671" t="str">
            <v>MUNDIELECTRICOS JE</v>
          </cell>
          <cell r="H671">
            <v>16000</v>
          </cell>
          <cell r="I671" t="str">
            <v>LA ESQUINA DE LOS ELECTRICOS</v>
          </cell>
          <cell r="J671">
            <v>17850</v>
          </cell>
          <cell r="K671" t="str">
            <v>ELECTRO SOPORTES</v>
          </cell>
          <cell r="L671">
            <v>16283.333333333334</v>
          </cell>
          <cell r="M671">
            <v>1445.9714151162648</v>
          </cell>
          <cell r="N671">
            <v>17729.304748449598</v>
          </cell>
          <cell r="O671">
            <v>14837.36191821707</v>
          </cell>
          <cell r="P671">
            <v>15000</v>
          </cell>
          <cell r="Q671">
            <v>16000</v>
          </cell>
          <cell r="R671" t="str">
            <v/>
          </cell>
          <cell r="S671">
            <v>15500</v>
          </cell>
        </row>
        <row r="672">
          <cell r="B672" t="str">
            <v>ELE0104</v>
          </cell>
          <cell r="C672" t="str">
            <v>CAJA DE PASO METÁLICA DE 25 X 25 CM</v>
          </cell>
          <cell r="D672" t="str">
            <v>ELÉCTRICOS, ELECTRÓNICOS Y RELACIONADOS</v>
          </cell>
          <cell r="E672" t="str">
            <v>UN</v>
          </cell>
          <cell r="F672">
            <v>19000</v>
          </cell>
          <cell r="G672" t="str">
            <v>MUNDIELECTRICOS JE</v>
          </cell>
          <cell r="H672">
            <v>20000</v>
          </cell>
          <cell r="I672" t="str">
            <v>LA ESQUINA DE LOS ELECTRICOS</v>
          </cell>
          <cell r="J672">
            <v>22610</v>
          </cell>
          <cell r="K672" t="str">
            <v>ELECTRO SOPORTES</v>
          </cell>
          <cell r="L672">
            <v>20536.666666666668</v>
          </cell>
          <cell r="M672">
            <v>1863.8758900026937</v>
          </cell>
          <cell r="N672">
            <v>22400.542556669363</v>
          </cell>
          <cell r="O672">
            <v>18672.790776663973</v>
          </cell>
          <cell r="P672">
            <v>19000</v>
          </cell>
          <cell r="Q672">
            <v>20000</v>
          </cell>
          <cell r="R672" t="str">
            <v/>
          </cell>
          <cell r="S672">
            <v>19500</v>
          </cell>
        </row>
        <row r="673">
          <cell r="B673" t="str">
            <v>ELE0105</v>
          </cell>
          <cell r="C673" t="str">
            <v>CAJA DE PASO METÁLICA DE 30 X 30 CM</v>
          </cell>
          <cell r="D673" t="str">
            <v>ELÉCTRICOS, ELECTRÓNICOS Y RELACIONADOS</v>
          </cell>
          <cell r="E673" t="str">
            <v>UN</v>
          </cell>
          <cell r="F673">
            <v>29000</v>
          </cell>
          <cell r="G673" t="str">
            <v>MUNDIELECTRICOS JE</v>
          </cell>
          <cell r="H673">
            <v>30000</v>
          </cell>
          <cell r="I673" t="str">
            <v>LA ESQUINA DE LOS ELECTRICOS</v>
          </cell>
          <cell r="J673">
            <v>29750</v>
          </cell>
          <cell r="K673" t="str">
            <v>ELECTRO SOPORTES</v>
          </cell>
          <cell r="L673">
            <v>29583.333333333332</v>
          </cell>
          <cell r="M673">
            <v>520.41649986653317</v>
          </cell>
          <cell r="N673">
            <v>30103.749833199865</v>
          </cell>
          <cell r="O673">
            <v>29062.916833466799</v>
          </cell>
          <cell r="P673" t="str">
            <v/>
          </cell>
          <cell r="Q673">
            <v>30000</v>
          </cell>
          <cell r="R673">
            <v>29750</v>
          </cell>
          <cell r="S673">
            <v>29875</v>
          </cell>
        </row>
        <row r="674">
          <cell r="B674" t="str">
            <v>ELE0106</v>
          </cell>
          <cell r="C674" t="str">
            <v>CAJA DE PASO METÁLICA DE 40 X 40 CM</v>
          </cell>
          <cell r="D674" t="str">
            <v>ELÉCTRICOS, ELECTRÓNICOS Y RELACIONADOS</v>
          </cell>
          <cell r="E674" t="str">
            <v>UN</v>
          </cell>
          <cell r="F674">
            <v>44000</v>
          </cell>
          <cell r="G674" t="str">
            <v>MUNDIELECTRICOS JE</v>
          </cell>
          <cell r="H674">
            <v>45000</v>
          </cell>
          <cell r="I674" t="str">
            <v>LA ESQUINA DE LOS ELECTRICOS</v>
          </cell>
          <cell r="J674">
            <v>57120</v>
          </cell>
          <cell r="K674" t="str">
            <v>ELECTRO SOPORTES</v>
          </cell>
          <cell r="L674">
            <v>48706.666666666664</v>
          </cell>
          <cell r="M674">
            <v>7303.2960595428067</v>
          </cell>
          <cell r="N674">
            <v>56009.962726209473</v>
          </cell>
          <cell r="O674">
            <v>41403.370607123856</v>
          </cell>
          <cell r="P674">
            <v>44000</v>
          </cell>
          <cell r="Q674">
            <v>45000</v>
          </cell>
          <cell r="R674" t="str">
            <v/>
          </cell>
          <cell r="S674">
            <v>44500</v>
          </cell>
        </row>
        <row r="675">
          <cell r="B675" t="str">
            <v>ELE0107</v>
          </cell>
          <cell r="C675" t="str">
            <v>CAJA DE PASO METÁLICA DE 50 X 50 CM</v>
          </cell>
          <cell r="D675" t="str">
            <v>ELÉCTRICOS, ELECTRÓNICOS Y RELACIONADOS</v>
          </cell>
          <cell r="E675" t="str">
            <v>UN</v>
          </cell>
          <cell r="F675">
            <v>80000</v>
          </cell>
          <cell r="G675" t="str">
            <v>COTIZACIÓN DEG SAS 14/01/2018</v>
          </cell>
          <cell r="H675">
            <v>84000</v>
          </cell>
          <cell r="I675" t="str">
            <v>COTIZACIÓN DISTRILUZ 15/01/2018</v>
          </cell>
          <cell r="J675">
            <v>84000</v>
          </cell>
          <cell r="K675" t="str">
            <v>COTIZACIÓN DISTRI ILUMINACIONES17/01/2018</v>
          </cell>
          <cell r="L675">
            <v>82666.666666666672</v>
          </cell>
          <cell r="M675">
            <v>2309.4010767585032</v>
          </cell>
          <cell r="N675">
            <v>84976.06774342517</v>
          </cell>
          <cell r="O675">
            <v>80357.265589908173</v>
          </cell>
          <cell r="P675" t="str">
            <v/>
          </cell>
          <cell r="Q675">
            <v>84000</v>
          </cell>
          <cell r="R675">
            <v>84000</v>
          </cell>
          <cell r="S675">
            <v>84000</v>
          </cell>
        </row>
        <row r="676">
          <cell r="B676" t="str">
            <v>ELE0108</v>
          </cell>
          <cell r="C676" t="str">
            <v>CAJA DE PASO PLÁSTICA DE USO EXTERIOR 10 X 10 CM</v>
          </cell>
          <cell r="D676" t="str">
            <v>ELÉCTRICOS, ELECTRÓNICOS Y RELACIONADOS</v>
          </cell>
          <cell r="E676" t="str">
            <v>UN</v>
          </cell>
          <cell r="F676">
            <v>7800</v>
          </cell>
          <cell r="G676" t="str">
            <v>COTIZACIÓN DEG SAS 14/01/2018</v>
          </cell>
          <cell r="H676">
            <v>9000</v>
          </cell>
          <cell r="I676" t="str">
            <v>COTIZACIÓN DISTRILUZ 15/01/2018</v>
          </cell>
          <cell r="J676">
            <v>9000</v>
          </cell>
          <cell r="K676" t="str">
            <v>COTIZACIÓN DISTRI ILUMINACIONES17/01/2018</v>
          </cell>
          <cell r="L676">
            <v>8600</v>
          </cell>
          <cell r="M676">
            <v>692.8203230275509</v>
          </cell>
          <cell r="N676">
            <v>9292.8203230275503</v>
          </cell>
          <cell r="O676">
            <v>7907.1796769724488</v>
          </cell>
          <cell r="P676" t="str">
            <v/>
          </cell>
          <cell r="Q676">
            <v>9000</v>
          </cell>
          <cell r="R676">
            <v>9000</v>
          </cell>
          <cell r="S676">
            <v>9000</v>
          </cell>
        </row>
        <row r="677">
          <cell r="B677" t="str">
            <v>ELE0109</v>
          </cell>
          <cell r="C677" t="str">
            <v>CAJA DE PASO PLÁSTICA DE USO EXTERIOR 15 X 15 CM</v>
          </cell>
          <cell r="D677" t="str">
            <v>ELÉCTRICOS, ELECTRÓNICOS Y RELACIONADOS</v>
          </cell>
          <cell r="E677" t="str">
            <v>UN</v>
          </cell>
          <cell r="F677">
            <v>23000</v>
          </cell>
          <cell r="G677" t="str">
            <v>COTIZACIÓN DEG SAS 14/01/2018</v>
          </cell>
          <cell r="H677">
            <v>26000</v>
          </cell>
          <cell r="I677" t="str">
            <v>COTIZACIÓN DISTRILUZ 15/01/2018</v>
          </cell>
          <cell r="J677">
            <v>25000</v>
          </cell>
          <cell r="K677" t="str">
            <v>COTIZACIÓN DISTRI ILUMINACIONES17/01/2018</v>
          </cell>
          <cell r="L677">
            <v>24666.666666666668</v>
          </cell>
          <cell r="M677">
            <v>1527.5252316519466</v>
          </cell>
          <cell r="N677">
            <v>26194.191898318615</v>
          </cell>
          <cell r="O677">
            <v>23139.141435014721</v>
          </cell>
          <cell r="P677" t="str">
            <v/>
          </cell>
          <cell r="Q677">
            <v>26000</v>
          </cell>
          <cell r="R677">
            <v>25000</v>
          </cell>
          <cell r="S677">
            <v>25500</v>
          </cell>
        </row>
        <row r="678">
          <cell r="B678" t="str">
            <v>ELE0110</v>
          </cell>
          <cell r="C678" t="str">
            <v>CAJA DE PASO PLÁSTICA DE USO EXTERIOR 20 X 20 CM</v>
          </cell>
          <cell r="D678" t="str">
            <v>ELÉCTRICOS, ELECTRÓNICOS Y RELACIONADOS</v>
          </cell>
          <cell r="E678" t="str">
            <v>UN</v>
          </cell>
          <cell r="F678">
            <v>30000</v>
          </cell>
          <cell r="G678" t="str">
            <v>COTIZACIÓN DEG SAS 14/01/2018</v>
          </cell>
          <cell r="H678">
            <v>33500</v>
          </cell>
          <cell r="I678" t="str">
            <v>COTIZACIÓN DISTRILUZ 15/01/2018</v>
          </cell>
          <cell r="J678">
            <v>30000</v>
          </cell>
          <cell r="K678" t="str">
            <v>COTIZACIÓN DISTRI ILUMINACIONES17/01/2018</v>
          </cell>
          <cell r="L678">
            <v>31166.666666666668</v>
          </cell>
          <cell r="M678">
            <v>2020.7259421636902</v>
          </cell>
          <cell r="N678">
            <v>33187.392608830356</v>
          </cell>
          <cell r="O678">
            <v>29145.940724502976</v>
          </cell>
          <cell r="P678">
            <v>30000</v>
          </cell>
          <cell r="Q678" t="str">
            <v/>
          </cell>
          <cell r="R678">
            <v>30000</v>
          </cell>
          <cell r="S678">
            <v>30000</v>
          </cell>
        </row>
        <row r="679">
          <cell r="B679" t="str">
            <v>ELE0111</v>
          </cell>
          <cell r="C679" t="str">
            <v>CAJA DE PASO PLÁSTICA DE USO EXTERIOR 30 X 30 CM</v>
          </cell>
          <cell r="D679" t="str">
            <v>ELÉCTRICOS, ELECTRÓNICOS Y RELACIONADOS</v>
          </cell>
          <cell r="E679" t="str">
            <v>UN</v>
          </cell>
          <cell r="F679">
            <v>115000</v>
          </cell>
          <cell r="G679" t="str">
            <v>COTIZACIÓN DEG SAS 14/01/2018</v>
          </cell>
          <cell r="H679">
            <v>120000</v>
          </cell>
          <cell r="I679" t="str">
            <v>COTIZACIÓN DISTRILUZ 15/01/2018</v>
          </cell>
          <cell r="J679">
            <v>117000</v>
          </cell>
          <cell r="K679" t="str">
            <v>COTIZACIÓN DISTRI ILUMINACIONES17/01/2018</v>
          </cell>
          <cell r="L679">
            <v>117333.33333333333</v>
          </cell>
          <cell r="M679">
            <v>2516.6114784235833</v>
          </cell>
          <cell r="N679">
            <v>119849.94481175691</v>
          </cell>
          <cell r="O679">
            <v>114816.72185490975</v>
          </cell>
          <cell r="P679">
            <v>115000</v>
          </cell>
          <cell r="Q679" t="str">
            <v/>
          </cell>
          <cell r="R679">
            <v>117000</v>
          </cell>
          <cell r="S679">
            <v>116000</v>
          </cell>
        </row>
        <row r="680">
          <cell r="B680" t="str">
            <v>ELE0112</v>
          </cell>
          <cell r="C680" t="str">
            <v>CAJA DE PUESTA A TIERRA 30 X 30 CM</v>
          </cell>
          <cell r="D680" t="str">
            <v>ELÉCTRICOS, ELECTRÓNICOS Y RELACIONADOS</v>
          </cell>
          <cell r="E680" t="str">
            <v>UN</v>
          </cell>
          <cell r="F680">
            <v>85000</v>
          </cell>
          <cell r="G680" t="str">
            <v>MUNDIELECTRICOS JE</v>
          </cell>
          <cell r="H680">
            <v>90000</v>
          </cell>
          <cell r="I680" t="str">
            <v>LA ESQUINA DE LOS ELECTRICOS</v>
          </cell>
          <cell r="J680">
            <v>92820</v>
          </cell>
          <cell r="K680" t="str">
            <v>ELECTRO SOPORTES</v>
          </cell>
          <cell r="L680">
            <v>89273.333333333328</v>
          </cell>
          <cell r="M680">
            <v>3960.3198524024965</v>
          </cell>
          <cell r="N680">
            <v>93233.65318573582</v>
          </cell>
          <cell r="O680">
            <v>85313.013480930837</v>
          </cell>
          <cell r="P680" t="str">
            <v/>
          </cell>
          <cell r="Q680">
            <v>90000</v>
          </cell>
          <cell r="R680">
            <v>92820</v>
          </cell>
          <cell r="S680">
            <v>91410</v>
          </cell>
        </row>
        <row r="681">
          <cell r="B681" t="str">
            <v>ELE0113</v>
          </cell>
          <cell r="C681" t="str">
            <v>CAJA METÁLICA ZINCADA TIPO 10X10</v>
          </cell>
          <cell r="D681" t="str">
            <v>ELÉCTRICOS, ELECTRÓNICOS Y RELACIONADOS</v>
          </cell>
          <cell r="E681" t="str">
            <v>UN</v>
          </cell>
          <cell r="F681">
            <v>3050</v>
          </cell>
          <cell r="G681" t="str">
            <v>GUÍA MAESTRA 15 PAG 197 COD 56178</v>
          </cell>
          <cell r="L681">
            <v>3050</v>
          </cell>
          <cell r="M681">
            <v>0</v>
          </cell>
          <cell r="N681">
            <v>3050</v>
          </cell>
          <cell r="O681">
            <v>3050</v>
          </cell>
          <cell r="P681">
            <v>3050</v>
          </cell>
          <cell r="Q681" t="str">
            <v/>
          </cell>
          <cell r="R681" t="str">
            <v/>
          </cell>
          <cell r="S681">
            <v>3050</v>
          </cell>
        </row>
        <row r="682">
          <cell r="B682" t="str">
            <v>ELE0114</v>
          </cell>
          <cell r="C682" t="str">
            <v>CAJA METÁLICA ZINCADA TIPO 2400</v>
          </cell>
          <cell r="D682" t="str">
            <v>ELÉCTRICOS, ELECTRÓNICOS Y RELACIONADOS</v>
          </cell>
          <cell r="E682" t="str">
            <v>UN</v>
          </cell>
          <cell r="F682">
            <v>3050</v>
          </cell>
          <cell r="G682" t="str">
            <v>GUÍA MAESTRA 15 PAG 197 COD 56177</v>
          </cell>
          <cell r="L682">
            <v>3050</v>
          </cell>
          <cell r="M682">
            <v>0</v>
          </cell>
          <cell r="N682">
            <v>3050</v>
          </cell>
          <cell r="O682">
            <v>3050</v>
          </cell>
          <cell r="P682">
            <v>3050</v>
          </cell>
          <cell r="Q682" t="str">
            <v/>
          </cell>
          <cell r="R682" t="str">
            <v/>
          </cell>
          <cell r="S682">
            <v>3050</v>
          </cell>
        </row>
        <row r="683">
          <cell r="B683" t="str">
            <v>ELE0115</v>
          </cell>
          <cell r="C683" t="str">
            <v>CAJA METÁLICA ZINCADA TIPO 5800</v>
          </cell>
          <cell r="D683" t="str">
            <v>ELÉCTRICOS, ELECTRÓNICOS Y RELACIONADOS</v>
          </cell>
          <cell r="E683" t="str">
            <v>UN</v>
          </cell>
          <cell r="F683">
            <v>1329.1467</v>
          </cell>
          <cell r="G683" t="str">
            <v>Sautech Ltda</v>
          </cell>
          <cell r="H683">
            <v>1488.6424</v>
          </cell>
          <cell r="I683" t="str">
            <v>INDESCA</v>
          </cell>
          <cell r="J683">
            <v>1701.3072999999999</v>
          </cell>
          <cell r="K683" t="str">
            <v>"Cybercam" Cristian Botero</v>
          </cell>
          <cell r="L683">
            <v>1506.3654666666669</v>
          </cell>
          <cell r="M683">
            <v>186.7122341121287</v>
          </cell>
          <cell r="N683">
            <v>1693.0777007787956</v>
          </cell>
          <cell r="O683">
            <v>1319.6532325545381</v>
          </cell>
          <cell r="P683">
            <v>1329.1467</v>
          </cell>
          <cell r="Q683">
            <v>1488.6424</v>
          </cell>
          <cell r="R683" t="str">
            <v/>
          </cell>
          <cell r="S683">
            <v>1409</v>
          </cell>
        </row>
        <row r="684">
          <cell r="B684" t="str">
            <v>ELE0116</v>
          </cell>
          <cell r="C684" t="str">
            <v>CAJA METÁLICA ZINCADA TIPO OCTOGONAL</v>
          </cell>
          <cell r="D684" t="str">
            <v>ELÉCTRICOS, ELECTRÓNICOS Y RELACIONADOS</v>
          </cell>
          <cell r="E684" t="str">
            <v>UN</v>
          </cell>
          <cell r="F684">
            <v>1090</v>
          </cell>
          <cell r="G684" t="str">
            <v>GUÍA MAESTRA 15 PAG 197 COD 290290</v>
          </cell>
          <cell r="L684">
            <v>1090</v>
          </cell>
          <cell r="M684">
            <v>0</v>
          </cell>
          <cell r="N684">
            <v>1090</v>
          </cell>
          <cell r="O684">
            <v>1090</v>
          </cell>
          <cell r="P684">
            <v>1090</v>
          </cell>
          <cell r="Q684" t="str">
            <v/>
          </cell>
          <cell r="R684" t="str">
            <v/>
          </cell>
          <cell r="S684">
            <v>1090</v>
          </cell>
        </row>
        <row r="685">
          <cell r="B685" t="str">
            <v>ELE0117</v>
          </cell>
          <cell r="C685" t="str">
            <v>CAJA PARA INTERRUPTOR DE CAJA MOLDEADA EN LAMINA COLD ROLLED CALIBRE 18 DE 30 X 20 CM</v>
          </cell>
          <cell r="D685" t="str">
            <v>ELÉCTRICOS, ELECTRÓNICOS Y RELACIONADOS</v>
          </cell>
          <cell r="E685" t="str">
            <v>UN</v>
          </cell>
          <cell r="F685">
            <v>40421.919999999998</v>
          </cell>
          <cell r="G685" t="str">
            <v>ELECTROILUMINACIONES CHAPINERO COTIZACION CZ4207185</v>
          </cell>
          <cell r="H685">
            <v>41650</v>
          </cell>
          <cell r="I685" t="str">
            <v>INTERNACIONAL DE ELECTRICOS E ILUMINACIONES LTDA. Cotización 3483.</v>
          </cell>
          <cell r="J685">
            <v>33320</v>
          </cell>
          <cell r="K685" t="str">
            <v>AUTOMATIZACION Y DISEÑOS ELECTRICOS INDUSTRIALES ADEI S.A.S COTIZACION  No 6</v>
          </cell>
          <cell r="L685">
            <v>38463.973333333335</v>
          </cell>
          <cell r="M685">
            <v>4496.9313272645531</v>
          </cell>
          <cell r="N685">
            <v>42960.904660597887</v>
          </cell>
          <cell r="O685">
            <v>33967.042006068783</v>
          </cell>
          <cell r="P685">
            <v>40421.919999999998</v>
          </cell>
          <cell r="Q685">
            <v>41650</v>
          </cell>
          <cell r="R685" t="str">
            <v/>
          </cell>
          <cell r="S685">
            <v>41036</v>
          </cell>
        </row>
        <row r="686">
          <cell r="B686" t="str">
            <v>ELE0118</v>
          </cell>
          <cell r="C686" t="str">
            <v>CAJA PARA INTERRUPTOR DE CAJA MOLDEADA EN LAMINA COLD ROLLED CALIBRE 18 DE 40 X 20 CM</v>
          </cell>
          <cell r="D686" t="str">
            <v>ELÉCTRICOS, ELECTRÓNICOS Y RELACIONADOS</v>
          </cell>
          <cell r="E686" t="str">
            <v>UN</v>
          </cell>
          <cell r="F686">
            <v>77329.76999999999</v>
          </cell>
          <cell r="G686" t="str">
            <v>ELECTROILUMINACIONES CHAPINERO COTIZACION CZ4207185</v>
          </cell>
          <cell r="H686">
            <v>65450</v>
          </cell>
          <cell r="I686" t="str">
            <v>INTERNACIONAL DE ELECTRICOS E ILUMINACIONES LTDA. Cotización 3483.</v>
          </cell>
          <cell r="J686">
            <v>33320</v>
          </cell>
          <cell r="K686" t="str">
            <v>AUTOMATIZACION Y DISEÑOS ELECTRICOS INDUSTRIALES ADEI S.A.S COTIZACION  No 6</v>
          </cell>
          <cell r="L686">
            <v>58699.923333333332</v>
          </cell>
          <cell r="M686">
            <v>22768.127176332131</v>
          </cell>
          <cell r="N686">
            <v>81468.050509665467</v>
          </cell>
          <cell r="O686">
            <v>35931.796157001198</v>
          </cell>
          <cell r="P686">
            <v>77329.76999999999</v>
          </cell>
          <cell r="Q686">
            <v>65450</v>
          </cell>
          <cell r="R686" t="str">
            <v/>
          </cell>
          <cell r="S686">
            <v>71390</v>
          </cell>
        </row>
        <row r="687">
          <cell r="B687" t="str">
            <v>ELE0119</v>
          </cell>
          <cell r="C687" t="str">
            <v>CAJA PARA MEDIDOR MONOFÁSICO UNA (1) CUENTA AE301</v>
          </cell>
          <cell r="D687" t="str">
            <v>ELÉCTRICOS, ELECTRÓNICOS Y RELACIONADOS</v>
          </cell>
          <cell r="E687" t="str">
            <v>UN</v>
          </cell>
          <cell r="F687">
            <v>45310.439999999995</v>
          </cell>
          <cell r="G687" t="str">
            <v>DIELCO LTDA COTIZACION V-002- centro- 12294</v>
          </cell>
          <cell r="H687">
            <v>38080</v>
          </cell>
          <cell r="I687" t="str">
            <v>INTERNACIONAL DE ELECTRICOS E ILUMINACIONES LTDA. Cotización 3483.</v>
          </cell>
          <cell r="J687">
            <v>71809.36</v>
          </cell>
          <cell r="K687" t="str">
            <v>AUTOMATIZACION Y DISEÑOS ELECTRICOS INDUSTRIALES ADEI S.A.S COTIZACION  No 6</v>
          </cell>
          <cell r="L687">
            <v>51733.266666666663</v>
          </cell>
          <cell r="M687">
            <v>17758.292662723332</v>
          </cell>
          <cell r="N687">
            <v>69491.559329390002</v>
          </cell>
          <cell r="O687">
            <v>33974.974003943331</v>
          </cell>
          <cell r="P687">
            <v>45310.439999999995</v>
          </cell>
          <cell r="Q687">
            <v>38080</v>
          </cell>
          <cell r="R687" t="str">
            <v/>
          </cell>
          <cell r="S687">
            <v>41695</v>
          </cell>
        </row>
        <row r="688">
          <cell r="B688" t="str">
            <v>ELE0120</v>
          </cell>
          <cell r="C688" t="str">
            <v>CAJA PARA MEDIDOR MONOFÁSICO UNA (1) CUENTA AE302</v>
          </cell>
          <cell r="D688" t="str">
            <v>ELÉCTRICOS, ELECTRÓNICOS Y RELACIONADOS</v>
          </cell>
          <cell r="E688" t="str">
            <v>UN</v>
          </cell>
          <cell r="F688">
            <v>42135.519999999997</v>
          </cell>
          <cell r="G688" t="str">
            <v>ELECTROILUMINACIONES CHAPINERO COTIZACION CZ4207185</v>
          </cell>
          <cell r="H688">
            <v>42840</v>
          </cell>
          <cell r="I688" t="str">
            <v>INTERNACIONAL DE ELECTRICOS E ILUMINACIONES LTDA. Cotización 3483.</v>
          </cell>
          <cell r="J688">
            <v>36731.729999999996</v>
          </cell>
          <cell r="K688" t="str">
            <v>CAMELECO COTIZACION 59427</v>
          </cell>
          <cell r="L688">
            <v>40569.083333333328</v>
          </cell>
          <cell r="M688">
            <v>3341.8607797503091</v>
          </cell>
          <cell r="N688">
            <v>43910.944113083635</v>
          </cell>
          <cell r="O688">
            <v>37227.222553583022</v>
          </cell>
          <cell r="P688">
            <v>42135.519999999997</v>
          </cell>
          <cell r="Q688">
            <v>42840</v>
          </cell>
          <cell r="R688" t="str">
            <v/>
          </cell>
          <cell r="S688">
            <v>42488</v>
          </cell>
        </row>
        <row r="689">
          <cell r="B689" t="str">
            <v>ELE0121</v>
          </cell>
          <cell r="C689" t="str">
            <v>CAJA PARA MEDIDOR TRIFÁSICO UNA (1) CUENTA AE303</v>
          </cell>
          <cell r="D689" t="str">
            <v>ELÉCTRICOS, ELECTRÓNICOS Y RELACIONADOS</v>
          </cell>
          <cell r="E689" t="str">
            <v>UN</v>
          </cell>
          <cell r="F689">
            <v>68253.64</v>
          </cell>
          <cell r="G689" t="str">
            <v>ELECTROILUMINACIONES CHAPINERO COTIZACION CZ4207185</v>
          </cell>
          <cell r="H689">
            <v>59500</v>
          </cell>
          <cell r="I689" t="str">
            <v>INTERNACIONAL DE ELECTRICOS E ILUMINACIONES LTDA. Cotización 3483.</v>
          </cell>
          <cell r="J689">
            <v>55781.25</v>
          </cell>
          <cell r="K689" t="str">
            <v>CAMELECO COTIZACION 59427</v>
          </cell>
          <cell r="L689">
            <v>61178.296666666669</v>
          </cell>
          <cell r="M689">
            <v>6403.3302159136956</v>
          </cell>
          <cell r="N689">
            <v>67581.626882580371</v>
          </cell>
          <cell r="O689">
            <v>54774.966450752974</v>
          </cell>
          <cell r="P689" t="str">
            <v/>
          </cell>
          <cell r="Q689">
            <v>59500</v>
          </cell>
          <cell r="R689">
            <v>55781.25</v>
          </cell>
          <cell r="S689">
            <v>57641</v>
          </cell>
        </row>
        <row r="690">
          <cell r="B690" t="str">
            <v>ELE0122</v>
          </cell>
          <cell r="C690" t="str">
            <v>CAJA PARA MEDIDOR TRIFÁSICO UNA (1) CUENTA AE305</v>
          </cell>
          <cell r="D690" t="str">
            <v>ELÉCTRICOS, ELECTRÓNICOS Y RELACIONADOS</v>
          </cell>
          <cell r="E690" t="str">
            <v>UN</v>
          </cell>
          <cell r="F690">
            <v>62802.25</v>
          </cell>
          <cell r="G690" t="str">
            <v>DIELCO LTDA COTIZACION V-002- centro- 12294</v>
          </cell>
          <cell r="H690">
            <v>130900</v>
          </cell>
          <cell r="I690" t="str">
            <v>INTERNACIONAL DE ELECTRICOS E ILUMINACIONES LTDA. Cotización 3483.</v>
          </cell>
          <cell r="J690">
            <v>124999.98</v>
          </cell>
          <cell r="K690" t="str">
            <v>CONDUMAT INVERSIONES ARPEZ LTDA COTIZACIO 427</v>
          </cell>
          <cell r="L690">
            <v>106234.07666666666</v>
          </cell>
          <cell r="M690">
            <v>37728.573186679547</v>
          </cell>
          <cell r="N690">
            <v>143962.6498533462</v>
          </cell>
          <cell r="O690">
            <v>68505.503479987121</v>
          </cell>
          <cell r="P690" t="str">
            <v/>
          </cell>
          <cell r="Q690">
            <v>130900</v>
          </cell>
          <cell r="R690">
            <v>124999.98</v>
          </cell>
          <cell r="S690">
            <v>127950</v>
          </cell>
        </row>
        <row r="691">
          <cell r="B691" t="str">
            <v>ELE0123</v>
          </cell>
          <cell r="C691" t="str">
            <v>CAJA PARA MEDIDOR TRIFÁSICO UNA (1) CUENTA AE319</v>
          </cell>
          <cell r="D691" t="str">
            <v>ELÉCTRICOS, ELECTRÓNICOS Y RELACIONADOS</v>
          </cell>
          <cell r="E691" t="str">
            <v>UN</v>
          </cell>
          <cell r="F691">
            <v>124999.98</v>
          </cell>
          <cell r="G691" t="str">
            <v>CONDUMAT INVERSIONES ARPEZ LTDA COTIZACIO 427</v>
          </cell>
          <cell r="H691">
            <v>119000</v>
          </cell>
          <cell r="I691" t="str">
            <v>INTERNACIONAL DE ELECTRICOS E ILUMINACIONES LTDA. Cotización 3483.</v>
          </cell>
          <cell r="J691">
            <v>196350</v>
          </cell>
          <cell r="K691" t="str">
            <v>AUTOMATIZACION Y DISEÑOS ELECTRICOS INDUSTRIALES ADEI S.A.S COTIZACION  No 6</v>
          </cell>
          <cell r="L691">
            <v>146783.32666666666</v>
          </cell>
          <cell r="M691">
            <v>43030.70146999853</v>
          </cell>
          <cell r="N691">
            <v>189814.02813666518</v>
          </cell>
          <cell r="O691">
            <v>103752.62519666813</v>
          </cell>
          <cell r="P691">
            <v>124999.98</v>
          </cell>
          <cell r="Q691">
            <v>119000</v>
          </cell>
          <cell r="R691" t="str">
            <v/>
          </cell>
          <cell r="S691">
            <v>122000</v>
          </cell>
        </row>
        <row r="692">
          <cell r="B692" t="str">
            <v>ELE0124</v>
          </cell>
          <cell r="C692" t="str">
            <v>CAJA PLÁSTICA DE SUPERFICIE PARA SALIDA</v>
          </cell>
          <cell r="D692" t="str">
            <v>ELÉCTRICOS, ELECTRÓNICOS Y RELACIONADOS</v>
          </cell>
          <cell r="E692" t="str">
            <v>UN</v>
          </cell>
          <cell r="F692">
            <v>9300</v>
          </cell>
          <cell r="G692" t="str">
            <v>COTIZACIÓN DEG SAS 14/01/2018</v>
          </cell>
          <cell r="H692">
            <v>10850</v>
          </cell>
          <cell r="I692" t="str">
            <v>COTIZACIÓN DISTRILUZ 15/01/2018</v>
          </cell>
          <cell r="J692">
            <v>10000</v>
          </cell>
          <cell r="K692" t="str">
            <v>COTIZACIÓN DISTRI ILUMINACIONES17/01/2018</v>
          </cell>
          <cell r="L692">
            <v>10050</v>
          </cell>
          <cell r="M692">
            <v>776.20873481300123</v>
          </cell>
          <cell r="N692">
            <v>10826.208734813001</v>
          </cell>
          <cell r="O692">
            <v>9273.7912651869992</v>
          </cell>
          <cell r="P692">
            <v>9300</v>
          </cell>
          <cell r="Q692" t="str">
            <v/>
          </cell>
          <cell r="R692">
            <v>10000</v>
          </cell>
          <cell r="S692">
            <v>9650</v>
          </cell>
        </row>
        <row r="693">
          <cell r="B693" t="str">
            <v>ELE0125</v>
          </cell>
          <cell r="C693" t="str">
            <v>CAJA RECTANGULAR 5800 DE ALUMINIO FUNDIDO - USO  INTEMPERIE</v>
          </cell>
          <cell r="D693" t="str">
            <v>ELÉCTRICOS, ELECTRÓNICOS Y RELACIONADOS</v>
          </cell>
          <cell r="E693" t="str">
            <v>UN</v>
          </cell>
          <cell r="F693">
            <v>20066.136999999999</v>
          </cell>
          <cell r="G693" t="str">
            <v>Sautech Ltda</v>
          </cell>
          <cell r="H693">
            <v>22474.078199999996</v>
          </cell>
          <cell r="I693" t="str">
            <v>INDESCA</v>
          </cell>
          <cell r="J693">
            <v>25684.650600000001</v>
          </cell>
          <cell r="K693" t="str">
            <v>"Cybercam" Cristian Botero</v>
          </cell>
          <cell r="L693">
            <v>22741.621933333332</v>
          </cell>
          <cell r="M693">
            <v>2818.7955770648737</v>
          </cell>
          <cell r="N693">
            <v>25560.417510398205</v>
          </cell>
          <cell r="O693">
            <v>19922.826356268459</v>
          </cell>
          <cell r="P693">
            <v>20066.136999999999</v>
          </cell>
          <cell r="Q693">
            <v>22474.078199999996</v>
          </cell>
          <cell r="R693" t="str">
            <v/>
          </cell>
          <cell r="S693">
            <v>21270</v>
          </cell>
        </row>
        <row r="694">
          <cell r="B694" t="str">
            <v>ELE0126</v>
          </cell>
          <cell r="C694" t="str">
            <v>CAJA RECTANGULAR DE PASO DE ALUMINIO FUNDIDO A PRESIÓN DE USO INTEMPERIE</v>
          </cell>
          <cell r="D694" t="str">
            <v>ELÉCTRICOS, ELECTRÓNICOS Y RELACIONADOS</v>
          </cell>
          <cell r="E694" t="str">
            <v>UN</v>
          </cell>
          <cell r="F694">
            <v>10400</v>
          </cell>
          <cell r="G694" t="str">
            <v>COTIZACIÓN DEG SAS 14/01/2018</v>
          </cell>
          <cell r="H694">
            <v>11000</v>
          </cell>
          <cell r="I694" t="str">
            <v>COTIZACIÓN DISTRILUZ 15/01/2018</v>
          </cell>
          <cell r="J694">
            <v>11000</v>
          </cell>
          <cell r="K694" t="str">
            <v>COTIZACIÓN DISTRI ILUMINACIONES17/01/2018</v>
          </cell>
          <cell r="L694">
            <v>10800</v>
          </cell>
          <cell r="M694">
            <v>346.41016151377545</v>
          </cell>
          <cell r="N694">
            <v>11146.410161513775</v>
          </cell>
          <cell r="O694">
            <v>10453.589838486225</v>
          </cell>
          <cell r="P694" t="str">
            <v/>
          </cell>
          <cell r="Q694">
            <v>11000</v>
          </cell>
          <cell r="R694">
            <v>11000</v>
          </cell>
          <cell r="S694">
            <v>11000</v>
          </cell>
        </row>
        <row r="695">
          <cell r="B695" t="str">
            <v>ELE0127</v>
          </cell>
          <cell r="C695" t="str">
            <v>CAJA RECTANGULAR DE PASO DOBLE DE ALUMINIO FUNDIDO A PRESIÓN DE USO INTEMPERIE</v>
          </cell>
          <cell r="D695" t="str">
            <v>ELÉCTRICOS, ELECTRÓNICOS Y RELACIONADOS</v>
          </cell>
          <cell r="E695" t="str">
            <v>UN</v>
          </cell>
          <cell r="F695">
            <v>7500</v>
          </cell>
          <cell r="G695" t="str">
            <v>COTIZACIÓN DEG SAS 14/01/2018</v>
          </cell>
          <cell r="H695">
            <v>9000</v>
          </cell>
          <cell r="I695" t="str">
            <v>COTIZACIÓN DISTRILUZ 15/01/2018</v>
          </cell>
          <cell r="J695">
            <v>9000</v>
          </cell>
          <cell r="K695" t="str">
            <v>COTIZACIÓN DISTRI ILUMINACIONES17/01/2018</v>
          </cell>
          <cell r="L695">
            <v>8500</v>
          </cell>
          <cell r="M695">
            <v>866.02540378443859</v>
          </cell>
          <cell r="N695">
            <v>9366.0254037844388</v>
          </cell>
          <cell r="O695">
            <v>7633.9745962155612</v>
          </cell>
          <cell r="P695" t="str">
            <v/>
          </cell>
          <cell r="Q695">
            <v>9000</v>
          </cell>
          <cell r="R695">
            <v>9000</v>
          </cell>
          <cell r="S695">
            <v>9000</v>
          </cell>
        </row>
        <row r="696">
          <cell r="B696" t="str">
            <v>ELE0128</v>
          </cell>
          <cell r="C696" t="str">
            <v>CAJA RECTANGULAR EN X DE ALUMINIO FUNDIDO A PRESIÓN DE USO INTEMPERIE</v>
          </cell>
          <cell r="D696" t="str">
            <v>ELÉCTRICOS, ELECTRÓNICOS Y RELACIONADOS</v>
          </cell>
          <cell r="E696" t="str">
            <v>UN</v>
          </cell>
          <cell r="F696">
            <v>8500</v>
          </cell>
          <cell r="G696" t="str">
            <v>COTIZACIÓN DEG SAS 14/01/2018</v>
          </cell>
          <cell r="H696">
            <v>8550</v>
          </cell>
          <cell r="I696" t="str">
            <v>COTIZACIÓN DISTRILUZ 15/01/2018</v>
          </cell>
          <cell r="J696">
            <v>8500</v>
          </cell>
          <cell r="K696" t="str">
            <v>COTIZACIÓN DISTRI ILUMINACIONES17/01/2018</v>
          </cell>
          <cell r="L696">
            <v>8516.6666666666661</v>
          </cell>
          <cell r="M696">
            <v>28.867513459481287</v>
          </cell>
          <cell r="N696">
            <v>8545.5341801261475</v>
          </cell>
          <cell r="O696">
            <v>8487.7991532071846</v>
          </cell>
          <cell r="P696">
            <v>8500</v>
          </cell>
          <cell r="Q696" t="str">
            <v/>
          </cell>
          <cell r="R696">
            <v>8500</v>
          </cell>
          <cell r="S696">
            <v>8500</v>
          </cell>
        </row>
        <row r="697">
          <cell r="B697" t="str">
            <v>ELE0129</v>
          </cell>
          <cell r="C697" t="str">
            <v>CAJA RECTANGULAR EN Y DE ALUMINIO FUNDIDO A PRESIÓN DE USO INTEMPERIE</v>
          </cell>
          <cell r="D697" t="str">
            <v>ELÉCTRICOS, ELECTRÓNICOS Y RELACIONADOS</v>
          </cell>
          <cell r="E697" t="str">
            <v>UN</v>
          </cell>
          <cell r="F697">
            <v>8500</v>
          </cell>
          <cell r="G697" t="str">
            <v>COTIZACIÓN DEG SAS 14/01/2018</v>
          </cell>
          <cell r="H697">
            <v>8550</v>
          </cell>
          <cell r="I697" t="str">
            <v>COTIZACIÓN DISTRILUZ 15/01/2018</v>
          </cell>
          <cell r="J697">
            <v>8500</v>
          </cell>
          <cell r="K697" t="str">
            <v>COTIZACIÓN DISTRI ILUMINACIONES17/01/2018</v>
          </cell>
          <cell r="L697">
            <v>8516.6666666666661</v>
          </cell>
          <cell r="M697">
            <v>28.867513459481287</v>
          </cell>
          <cell r="N697">
            <v>8545.5341801261475</v>
          </cell>
          <cell r="O697">
            <v>8487.7991532071846</v>
          </cell>
          <cell r="P697">
            <v>8500</v>
          </cell>
          <cell r="Q697" t="str">
            <v/>
          </cell>
          <cell r="R697">
            <v>8500</v>
          </cell>
          <cell r="S697">
            <v>8500</v>
          </cell>
        </row>
        <row r="698">
          <cell r="B698" t="str">
            <v>ELE0130</v>
          </cell>
          <cell r="C698" t="str">
            <v>CANALETA 10 X 10 MM X 2 M</v>
          </cell>
          <cell r="D698" t="str">
            <v>ELÉCTRICOS, ELECTRÓNICOS Y RELACIONADOS</v>
          </cell>
          <cell r="E698" t="str">
            <v>UN</v>
          </cell>
          <cell r="F698">
            <v>4650</v>
          </cell>
          <cell r="G698" t="str">
            <v>GUÍA MAESTRA 14 PAG 199 COD 154395</v>
          </cell>
          <cell r="L698">
            <v>4650</v>
          </cell>
          <cell r="M698">
            <v>0</v>
          </cell>
          <cell r="N698">
            <v>4650</v>
          </cell>
          <cell r="O698">
            <v>4650</v>
          </cell>
          <cell r="P698">
            <v>4650</v>
          </cell>
          <cell r="Q698" t="str">
            <v/>
          </cell>
          <cell r="R698" t="str">
            <v/>
          </cell>
          <cell r="S698">
            <v>4650</v>
          </cell>
        </row>
        <row r="699">
          <cell r="B699" t="str">
            <v>ELE0131</v>
          </cell>
          <cell r="C699" t="str">
            <v>CANALETA 20 X 12 MM X 2 M</v>
          </cell>
          <cell r="D699" t="str">
            <v>ELÉCTRICOS, ELECTRÓNICOS Y RELACIONADOS</v>
          </cell>
          <cell r="E699" t="str">
            <v>UN</v>
          </cell>
          <cell r="F699">
            <v>8200</v>
          </cell>
          <cell r="G699" t="str">
            <v>GUÍA MAESTRA 14 PAG 199 COD 122117</v>
          </cell>
          <cell r="L699">
            <v>8200</v>
          </cell>
          <cell r="M699">
            <v>0</v>
          </cell>
          <cell r="N699">
            <v>8200</v>
          </cell>
          <cell r="O699">
            <v>8200</v>
          </cell>
          <cell r="P699">
            <v>8200</v>
          </cell>
          <cell r="Q699" t="str">
            <v/>
          </cell>
          <cell r="R699" t="str">
            <v/>
          </cell>
          <cell r="S699">
            <v>8200</v>
          </cell>
        </row>
        <row r="700">
          <cell r="B700" t="str">
            <v>ELE0132</v>
          </cell>
          <cell r="C700" t="str">
            <v xml:space="preserve">CANALETA 60 X 40 MM, LONGITUD: 2 M SIN DIVISIÓN </v>
          </cell>
          <cell r="D700" t="str">
            <v>ELÉCTRICOS, ELECTRÓNICOS Y RELACIONADOS</v>
          </cell>
          <cell r="E700" t="str">
            <v>UN</v>
          </cell>
          <cell r="F700">
            <v>33900</v>
          </cell>
          <cell r="G700" t="str">
            <v>GUÍA MAESTRA 14 PAG 199 COD 122127</v>
          </cell>
          <cell r="L700">
            <v>33900</v>
          </cell>
          <cell r="M700">
            <v>0</v>
          </cell>
          <cell r="N700">
            <v>33900</v>
          </cell>
          <cell r="O700">
            <v>33900</v>
          </cell>
          <cell r="P700">
            <v>33900</v>
          </cell>
          <cell r="Q700" t="str">
            <v/>
          </cell>
          <cell r="R700" t="str">
            <v/>
          </cell>
          <cell r="S700">
            <v>33900</v>
          </cell>
        </row>
        <row r="701">
          <cell r="B701" t="str">
            <v>ELE0133</v>
          </cell>
          <cell r="C701" t="str">
            <v>CANALETA DE SUPERFICIE METÁLICA 4 X 10 CON DIVISIÓN X 2,44 M</v>
          </cell>
          <cell r="D701" t="str">
            <v>ELÉCTRICOS, ELECTRÓNICOS Y RELACIONADOS</v>
          </cell>
          <cell r="E701" t="str">
            <v>UN</v>
          </cell>
          <cell r="F701">
            <v>23500</v>
          </cell>
          <cell r="G701" t="str">
            <v>COTIZACIÓN DEG SAS 14/01/2018</v>
          </cell>
          <cell r="H701">
            <v>25000</v>
          </cell>
          <cell r="I701" t="str">
            <v>COTIZACIÓN DISTRILUZ 15/01/2018</v>
          </cell>
          <cell r="J701">
            <v>25000</v>
          </cell>
          <cell r="K701" t="str">
            <v>COTIZACIÓN DISTRI ILUMINACIONES17/01/2018</v>
          </cell>
          <cell r="L701">
            <v>24500</v>
          </cell>
          <cell r="M701">
            <v>866.02540378443859</v>
          </cell>
          <cell r="N701">
            <v>25366.025403784439</v>
          </cell>
          <cell r="O701">
            <v>23633.974596215561</v>
          </cell>
          <cell r="P701" t="str">
            <v/>
          </cell>
          <cell r="Q701">
            <v>25000</v>
          </cell>
          <cell r="R701">
            <v>25000</v>
          </cell>
          <cell r="S701">
            <v>25000</v>
          </cell>
        </row>
        <row r="702">
          <cell r="B702" t="str">
            <v>ELE0134</v>
          </cell>
          <cell r="C702" t="str">
            <v>CANALETA DE SUPERFICIE METÁLICA 4 X 12 CON DIVISIÓN X 2,44 M</v>
          </cell>
          <cell r="D702" t="str">
            <v>ELÉCTRICOS, ELECTRÓNICOS Y RELACIONADOS</v>
          </cell>
          <cell r="E702" t="str">
            <v>UN</v>
          </cell>
          <cell r="F702">
            <v>32000</v>
          </cell>
          <cell r="G702" t="str">
            <v>COTIZACIÓN DEG SAS 14/01/2018</v>
          </cell>
          <cell r="H702">
            <v>33000</v>
          </cell>
          <cell r="I702" t="str">
            <v>COTIZACIÓN DISTRILUZ 15/01/2018</v>
          </cell>
          <cell r="J702">
            <v>32000</v>
          </cell>
          <cell r="K702" t="str">
            <v>COTIZACIÓN DISTRI ILUMINACIONES17/01/2018</v>
          </cell>
          <cell r="L702">
            <v>32333.333333333332</v>
          </cell>
          <cell r="M702">
            <v>577.35026918962581</v>
          </cell>
          <cell r="N702">
            <v>32910.683602522957</v>
          </cell>
          <cell r="O702">
            <v>31755.983064143707</v>
          </cell>
          <cell r="P702">
            <v>32000</v>
          </cell>
          <cell r="Q702" t="str">
            <v/>
          </cell>
          <cell r="R702">
            <v>32000</v>
          </cell>
          <cell r="S702">
            <v>32000</v>
          </cell>
        </row>
        <row r="703">
          <cell r="B703" t="str">
            <v>ELE0135</v>
          </cell>
          <cell r="C703" t="str">
            <v>CANALETA DE SUPERFICIE METÁLICA 4 X 6 X 2,44 M</v>
          </cell>
          <cell r="D703" t="str">
            <v>ELÉCTRICOS, ELECTRÓNICOS Y RELACIONADOS</v>
          </cell>
          <cell r="E703" t="str">
            <v>UN</v>
          </cell>
          <cell r="F703">
            <v>18000</v>
          </cell>
          <cell r="G703" t="str">
            <v>COTIZACIÓN DEG SAS 14/01/2018</v>
          </cell>
          <cell r="H703">
            <v>18500</v>
          </cell>
          <cell r="I703" t="str">
            <v>COTIZACIÓN DISTRILUZ 15/01/2018</v>
          </cell>
          <cell r="J703">
            <v>18000</v>
          </cell>
          <cell r="K703" t="str">
            <v>COTIZACIÓN DISTRI ILUMINACIONES17/01/2018</v>
          </cell>
          <cell r="L703">
            <v>18166.666666666668</v>
          </cell>
          <cell r="M703">
            <v>288.6751345948129</v>
          </cell>
          <cell r="N703">
            <v>18455.341801261482</v>
          </cell>
          <cell r="O703">
            <v>17877.991532071854</v>
          </cell>
          <cell r="P703">
            <v>18000</v>
          </cell>
          <cell r="Q703" t="str">
            <v/>
          </cell>
          <cell r="R703">
            <v>18000</v>
          </cell>
          <cell r="S703">
            <v>18000</v>
          </cell>
        </row>
        <row r="704">
          <cell r="B704" t="str">
            <v>ELE0136</v>
          </cell>
          <cell r="C704" t="str">
            <v>CANALETA DE SUPERFICIE METÁLICA 4 X 8 CON DIVISIÓN X 2,44 M</v>
          </cell>
          <cell r="D704" t="str">
            <v>ELÉCTRICOS, ELECTRÓNICOS Y RELACIONADOS</v>
          </cell>
          <cell r="E704" t="str">
            <v>UN</v>
          </cell>
          <cell r="F704">
            <v>20000</v>
          </cell>
          <cell r="G704" t="str">
            <v>COTIZACIÓN DEG SAS 14/01/2018</v>
          </cell>
          <cell r="H704">
            <v>22000</v>
          </cell>
          <cell r="I704" t="str">
            <v>COTIZACIÓN DISTRILUZ 15/01/2018</v>
          </cell>
          <cell r="J704">
            <v>22500</v>
          </cell>
          <cell r="K704" t="str">
            <v>COTIZACIÓN DISTRI ILUMINACIONES17/01/2018</v>
          </cell>
          <cell r="L704">
            <v>21500</v>
          </cell>
          <cell r="M704">
            <v>1322.8756555322952</v>
          </cell>
          <cell r="N704">
            <v>22822.875655532294</v>
          </cell>
          <cell r="O704">
            <v>20177.124344467706</v>
          </cell>
          <cell r="P704" t="str">
            <v/>
          </cell>
          <cell r="Q704">
            <v>22000</v>
          </cell>
          <cell r="R704">
            <v>22500</v>
          </cell>
          <cell r="S704">
            <v>22250</v>
          </cell>
        </row>
        <row r="705">
          <cell r="B705" t="str">
            <v>ELE0137</v>
          </cell>
          <cell r="C705" t="str">
            <v>CANALETA DE SUPERFICIE METÁLICA 5 X 10 CON DIVISIÓN X 2,44 M</v>
          </cell>
          <cell r="D705" t="str">
            <v>ELÉCTRICOS, ELECTRÓNICOS Y RELACIONADOS</v>
          </cell>
          <cell r="E705" t="str">
            <v>UN</v>
          </cell>
          <cell r="F705">
            <v>35500</v>
          </cell>
          <cell r="G705" t="str">
            <v>COTIZACIÓN DEG SAS 14/01/2018</v>
          </cell>
          <cell r="H705">
            <v>37400</v>
          </cell>
          <cell r="I705" t="str">
            <v>COTIZACIÓN DISTRILUZ 15/01/2018</v>
          </cell>
          <cell r="J705">
            <v>36500</v>
          </cell>
          <cell r="K705" t="str">
            <v>COTIZACIÓN DISTRI ILUMINACIONES17/01/2018</v>
          </cell>
          <cell r="L705">
            <v>36466.666666666664</v>
          </cell>
          <cell r="M705">
            <v>950.43849529221688</v>
          </cell>
          <cell r="N705">
            <v>37417.105161958883</v>
          </cell>
          <cell r="O705">
            <v>35516.228171374445</v>
          </cell>
          <cell r="P705" t="str">
            <v/>
          </cell>
          <cell r="Q705">
            <v>37400</v>
          </cell>
          <cell r="R705">
            <v>36500</v>
          </cell>
          <cell r="S705">
            <v>36950</v>
          </cell>
        </row>
        <row r="706">
          <cell r="B706" t="str">
            <v>ELE0138</v>
          </cell>
          <cell r="C706" t="str">
            <v>CANALETA DE SUPERFICIE METÁLICA 5 X 12 CON DIVISIÓN X 2,44 M</v>
          </cell>
          <cell r="D706" t="str">
            <v>ELÉCTRICOS, ELECTRÓNICOS Y RELACIONADOS</v>
          </cell>
          <cell r="E706" t="str">
            <v>UN</v>
          </cell>
          <cell r="F706">
            <v>45000</v>
          </cell>
          <cell r="G706" t="str">
            <v>COTIZACIÓN DEG SAS 14/01/2018</v>
          </cell>
          <cell r="H706">
            <v>48550</v>
          </cell>
          <cell r="I706" t="str">
            <v>COTIZACIÓN DISTRILUZ 15/01/2018</v>
          </cell>
          <cell r="J706">
            <v>47500</v>
          </cell>
          <cell r="K706" t="str">
            <v>COTIZACIÓN DISTRI ILUMINACIONES17/01/2018</v>
          </cell>
          <cell r="L706">
            <v>47016.666666666664</v>
          </cell>
          <cell r="M706">
            <v>1823.6867421060376</v>
          </cell>
          <cell r="N706">
            <v>48840.353408772702</v>
          </cell>
          <cell r="O706">
            <v>45192.979924560626</v>
          </cell>
          <cell r="P706" t="str">
            <v/>
          </cell>
          <cell r="Q706">
            <v>48550</v>
          </cell>
          <cell r="R706">
            <v>47500</v>
          </cell>
          <cell r="S706">
            <v>48025</v>
          </cell>
        </row>
        <row r="707">
          <cell r="B707" t="str">
            <v>ELE0139</v>
          </cell>
          <cell r="C707" t="str">
            <v>CANALETA DE SUPERFICIE METÁLICA 5 X 15 CON DIVISIÓN X 2,44 M</v>
          </cell>
          <cell r="D707" t="str">
            <v>ELÉCTRICOS, ELECTRÓNICOS Y RELACIONADOS</v>
          </cell>
          <cell r="E707" t="str">
            <v>UN</v>
          </cell>
          <cell r="F707">
            <v>47000</v>
          </cell>
          <cell r="G707" t="str">
            <v>COTIZACIÓN DEG SAS 14/01/2018</v>
          </cell>
          <cell r="H707">
            <v>50000</v>
          </cell>
          <cell r="I707" t="str">
            <v>COTIZACIÓN DISTRILUZ 15/01/2018</v>
          </cell>
          <cell r="J707">
            <v>50000</v>
          </cell>
          <cell r="K707" t="str">
            <v>COTIZACIÓN DISTRI ILUMINACIONES17/01/2018</v>
          </cell>
          <cell r="L707">
            <v>49000</v>
          </cell>
          <cell r="M707">
            <v>1732.0508075688772</v>
          </cell>
          <cell r="N707">
            <v>50732.050807568878</v>
          </cell>
          <cell r="O707">
            <v>47267.949192431122</v>
          </cell>
          <cell r="P707" t="str">
            <v/>
          </cell>
          <cell r="Q707">
            <v>50000</v>
          </cell>
          <cell r="R707">
            <v>50000</v>
          </cell>
          <cell r="S707">
            <v>50000</v>
          </cell>
        </row>
        <row r="708">
          <cell r="B708" t="str">
            <v>ELE0140</v>
          </cell>
          <cell r="C708" t="str">
            <v>CANALETA DE SUPERFICIE PLÁSTICA 100 X 45 MM X 2M</v>
          </cell>
          <cell r="D708" t="str">
            <v>ELÉCTRICOS, ELECTRÓNICOS Y RELACIONADOS</v>
          </cell>
          <cell r="E708" t="str">
            <v>UN</v>
          </cell>
          <cell r="F708">
            <v>44900</v>
          </cell>
          <cell r="G708" t="str">
            <v>GUÍA MAESTRA 14 PAG 199 COD 122128</v>
          </cell>
          <cell r="L708">
            <v>44900</v>
          </cell>
          <cell r="M708">
            <v>0</v>
          </cell>
          <cell r="N708">
            <v>44900</v>
          </cell>
          <cell r="O708">
            <v>44900</v>
          </cell>
          <cell r="P708">
            <v>44900</v>
          </cell>
          <cell r="Q708" t="str">
            <v/>
          </cell>
          <cell r="R708" t="str">
            <v/>
          </cell>
          <cell r="S708">
            <v>44900</v>
          </cell>
        </row>
        <row r="709">
          <cell r="B709" t="str">
            <v>ELE0141</v>
          </cell>
          <cell r="C709" t="str">
            <v>CANALETA DE SUPERFICIE PLÁSTICA 60X40MM CON DIVISIÓN X 2M</v>
          </cell>
          <cell r="D709" t="str">
            <v>ELÉCTRICOS, ELECTRÓNICOS Y RELACIONADOS</v>
          </cell>
          <cell r="E709" t="str">
            <v>UN</v>
          </cell>
          <cell r="F709">
            <v>37900</v>
          </cell>
          <cell r="G709" t="str">
            <v>GUÍA MAESTRA 14 PAG 199 COD 122126</v>
          </cell>
          <cell r="L709">
            <v>37900</v>
          </cell>
          <cell r="M709">
            <v>0</v>
          </cell>
          <cell r="N709">
            <v>37900</v>
          </cell>
          <cell r="O709">
            <v>37900</v>
          </cell>
          <cell r="P709">
            <v>37900</v>
          </cell>
          <cell r="Q709" t="str">
            <v/>
          </cell>
          <cell r="R709" t="str">
            <v/>
          </cell>
          <cell r="S709">
            <v>37900</v>
          </cell>
        </row>
        <row r="710">
          <cell r="B710" t="str">
            <v>ELE0142</v>
          </cell>
          <cell r="C710" t="str">
            <v>CANALETA METÁLICA 4 CM X 8 CM X 2.40 CM 20 TROQUELES PARA TOMA DE CORRIENTE</v>
          </cell>
          <cell r="D710" t="str">
            <v>ELÉCTRICOS, ELECTRÓNICOS Y RELACIONADOS</v>
          </cell>
          <cell r="E710" t="str">
            <v>M</v>
          </cell>
          <cell r="F710">
            <v>20633.333333333332</v>
          </cell>
          <cell r="G710" t="str">
            <v>GUÍA MAESTRA 14 PAG 196 COD 290273</v>
          </cell>
          <cell r="L710">
            <v>20633.333333333332</v>
          </cell>
          <cell r="M710">
            <v>0</v>
          </cell>
          <cell r="N710">
            <v>20633.333333333332</v>
          </cell>
          <cell r="O710">
            <v>20633.333333333332</v>
          </cell>
          <cell r="P710">
            <v>20633.333333333332</v>
          </cell>
          <cell r="Q710" t="str">
            <v/>
          </cell>
          <cell r="R710" t="str">
            <v/>
          </cell>
          <cell r="S710">
            <v>20633</v>
          </cell>
        </row>
        <row r="711">
          <cell r="B711" t="str">
            <v>ELE0143</v>
          </cell>
          <cell r="C711" t="str">
            <v xml:space="preserve">CANALETA PLÁSTICA DE 20 X 20 MM X 2 M CON ADHESIVO </v>
          </cell>
          <cell r="D711" t="str">
            <v>ELÉCTRICOS, ELECTRÓNICOS Y RELACIONADOS</v>
          </cell>
          <cell r="E711" t="str">
            <v xml:space="preserve">UN </v>
          </cell>
          <cell r="F711">
            <v>10200</v>
          </cell>
          <cell r="G711" t="str">
            <v>GUÍA MAESTRA 14 PAG 199 COD 122119</v>
          </cell>
          <cell r="L711">
            <v>10200</v>
          </cell>
          <cell r="M711">
            <v>0</v>
          </cell>
          <cell r="N711">
            <v>10200</v>
          </cell>
          <cell r="O711">
            <v>10200</v>
          </cell>
          <cell r="P711">
            <v>10200</v>
          </cell>
          <cell r="Q711" t="str">
            <v/>
          </cell>
          <cell r="R711" t="str">
            <v/>
          </cell>
          <cell r="S711">
            <v>10200</v>
          </cell>
        </row>
        <row r="712">
          <cell r="B712" t="str">
            <v>ELE0144</v>
          </cell>
          <cell r="C712" t="str">
            <v>CANALETA PLÁSTICA DE 32 X 12 MM X 2 M CON ADHESIVO</v>
          </cell>
          <cell r="D712" t="str">
            <v>ELÉCTRICOS, ELECTRÓNICOS Y RELACIONADOS</v>
          </cell>
          <cell r="E712" t="str">
            <v>UN</v>
          </cell>
          <cell r="F712">
            <v>5900</v>
          </cell>
          <cell r="G712" t="str">
            <v>ELECTRIFICADORA SANTAFE</v>
          </cell>
          <cell r="H712">
            <v>6000</v>
          </cell>
          <cell r="I712" t="str">
            <v>SOCIO ELECTRICOS INDUSTRIALES LTDA</v>
          </cell>
          <cell r="J712">
            <v>6433</v>
          </cell>
          <cell r="K712" t="str">
            <v>NACIONAL DE ELECTRICOS</v>
          </cell>
          <cell r="L712">
            <v>6111</v>
          </cell>
          <cell r="M712">
            <v>283.30725370170103</v>
          </cell>
          <cell r="N712">
            <v>6394.3072537017015</v>
          </cell>
          <cell r="O712">
            <v>5827.6927462982985</v>
          </cell>
          <cell r="P712">
            <v>5900</v>
          </cell>
          <cell r="Q712">
            <v>6000</v>
          </cell>
          <cell r="R712" t="str">
            <v/>
          </cell>
          <cell r="S712">
            <v>5950</v>
          </cell>
        </row>
        <row r="713">
          <cell r="B713" t="str">
            <v>ELE0145</v>
          </cell>
          <cell r="C713" t="str">
            <v>CANALETA RANURADA DE 25 X 25 MM X 2 MTS</v>
          </cell>
          <cell r="D713" t="str">
            <v>ELÉCTRICOS, ELECTRÓNICOS Y RELACIONADOS</v>
          </cell>
          <cell r="E713" t="str">
            <v>UN</v>
          </cell>
          <cell r="F713">
            <v>33299.431900000003</v>
          </cell>
          <cell r="G713" t="str">
            <v xml:space="preserve">PRECIO REFERENCIA CONTRATO 7078/2017 + IPC 4.09% </v>
          </cell>
          <cell r="L713">
            <v>33299.431900000003</v>
          </cell>
          <cell r="M713">
            <v>0</v>
          </cell>
          <cell r="N713">
            <v>33299.431900000003</v>
          </cell>
          <cell r="O713">
            <v>33299.431900000003</v>
          </cell>
          <cell r="P713">
            <v>33299.431900000003</v>
          </cell>
          <cell r="Q713" t="str">
            <v/>
          </cell>
          <cell r="R713" t="str">
            <v/>
          </cell>
          <cell r="S713">
            <v>33299</v>
          </cell>
        </row>
        <row r="714">
          <cell r="B714" t="str">
            <v>ELE0146</v>
          </cell>
          <cell r="C714" t="str">
            <v>CERCO 8 X 8CM X 2.9M - ORDINARIO</v>
          </cell>
          <cell r="D714" t="str">
            <v>ELÉCTRICOS, ELECTRÓNICOS Y RELACIONADOS</v>
          </cell>
          <cell r="E714" t="str">
            <v>UN</v>
          </cell>
          <cell r="F714">
            <v>22906</v>
          </cell>
          <cell r="G714" t="str">
            <v>CONSTRUDATA DIGITAL (CERCO 8 X 8CM X 2.9M - ORDINARIO)</v>
          </cell>
          <cell r="L714">
            <v>22906</v>
          </cell>
          <cell r="M714">
            <v>0</v>
          </cell>
          <cell r="N714">
            <v>22906</v>
          </cell>
          <cell r="O714">
            <v>22906</v>
          </cell>
          <cell r="P714">
            <v>22906</v>
          </cell>
          <cell r="Q714" t="str">
            <v/>
          </cell>
          <cell r="R714" t="str">
            <v/>
          </cell>
          <cell r="S714">
            <v>22906</v>
          </cell>
        </row>
        <row r="715">
          <cell r="B715" t="str">
            <v>ELE0147</v>
          </cell>
          <cell r="C715" t="str">
            <v>CIELO RASO EN PVC BLANCO</v>
          </cell>
          <cell r="D715" t="str">
            <v>ELÉCTRICOS, ELECTRÓNICOS Y RELACIONADOS</v>
          </cell>
          <cell r="E715" t="str">
            <v>M2</v>
          </cell>
          <cell r="F715">
            <v>31633.333333333332</v>
          </cell>
          <cell r="G715" t="str">
            <v>GUÍA MAESTRA 15 PAG 131 COD 268537</v>
          </cell>
          <cell r="L715">
            <v>31633.333333333332</v>
          </cell>
          <cell r="M715">
            <v>0</v>
          </cell>
          <cell r="N715">
            <v>31633.333333333332</v>
          </cell>
          <cell r="O715">
            <v>31633.333333333332</v>
          </cell>
          <cell r="P715">
            <v>31633.333333333332</v>
          </cell>
          <cell r="Q715" t="str">
            <v/>
          </cell>
          <cell r="R715" t="str">
            <v/>
          </cell>
          <cell r="S715">
            <v>31633</v>
          </cell>
        </row>
        <row r="716">
          <cell r="B716" t="str">
            <v>ELE0148</v>
          </cell>
          <cell r="C716" t="str">
            <v>CINTA AISLANTE DE VINILO 600V DE COLOR AMARILLO</v>
          </cell>
          <cell r="D716" t="str">
            <v>ELÉCTRICOS, ELECTRÓNICOS Y RELACIONADOS</v>
          </cell>
          <cell r="E716" t="str">
            <v>ROLLO</v>
          </cell>
          <cell r="F716">
            <v>3500</v>
          </cell>
          <cell r="G716" t="str">
            <v>ELECTRIFICADORA SANTAFE</v>
          </cell>
          <cell r="H716">
            <v>3000</v>
          </cell>
          <cell r="I716" t="str">
            <v>ALMACEN FERREELECTRIC SUBA</v>
          </cell>
          <cell r="J716">
            <v>3000</v>
          </cell>
          <cell r="K716" t="str">
            <v>SOCIO ELECTRICOS INDUSTRIALES LTDA</v>
          </cell>
          <cell r="L716">
            <v>3166.6666666666665</v>
          </cell>
          <cell r="M716">
            <v>288.67513459481285</v>
          </cell>
          <cell r="N716">
            <v>3455.3418012614793</v>
          </cell>
          <cell r="O716">
            <v>2877.9915320718537</v>
          </cell>
          <cell r="P716" t="str">
            <v/>
          </cell>
          <cell r="Q716">
            <v>3000</v>
          </cell>
          <cell r="R716">
            <v>3000</v>
          </cell>
          <cell r="S716">
            <v>3000</v>
          </cell>
        </row>
        <row r="717">
          <cell r="B717" t="str">
            <v>ELE0149</v>
          </cell>
          <cell r="C717" t="str">
            <v>CINTA AISLANTE DE VINILO 600V DE COLOR AZUL</v>
          </cell>
          <cell r="D717" t="str">
            <v>ELÉCTRICOS, ELECTRÓNICOS Y RELACIONADOS</v>
          </cell>
          <cell r="E717" t="str">
            <v>ROLLO</v>
          </cell>
          <cell r="F717">
            <v>3500</v>
          </cell>
          <cell r="G717" t="str">
            <v>ELECTRIFICADORA SANTAFE</v>
          </cell>
          <cell r="H717">
            <v>3000</v>
          </cell>
          <cell r="I717" t="str">
            <v>ALMACEN FERREELECTRIC SUBA</v>
          </cell>
          <cell r="J717">
            <v>3000</v>
          </cell>
          <cell r="K717" t="str">
            <v>SOCIO ELECTRICOS INDUSTRIALES LTDA</v>
          </cell>
          <cell r="L717">
            <v>3166.6666666666665</v>
          </cell>
          <cell r="M717">
            <v>288.67513459481285</v>
          </cell>
          <cell r="N717">
            <v>3455.3418012614793</v>
          </cell>
          <cell r="O717">
            <v>2877.9915320718537</v>
          </cell>
          <cell r="P717" t="str">
            <v/>
          </cell>
          <cell r="Q717">
            <v>3000</v>
          </cell>
          <cell r="R717">
            <v>3000</v>
          </cell>
          <cell r="S717">
            <v>3000</v>
          </cell>
        </row>
        <row r="718">
          <cell r="B718" t="str">
            <v>ELE0150</v>
          </cell>
          <cell r="C718" t="str">
            <v>CINTA AISLANTE DE VINILO 600V DE COLOR BLANCO</v>
          </cell>
          <cell r="D718" t="str">
            <v>ELÉCTRICOS, ELECTRÓNICOS Y RELACIONADOS</v>
          </cell>
          <cell r="E718" t="str">
            <v>ROLLO</v>
          </cell>
          <cell r="F718">
            <v>3500</v>
          </cell>
          <cell r="G718" t="str">
            <v>ELECTRIFICADORA SANTAFE</v>
          </cell>
          <cell r="H718">
            <v>3000</v>
          </cell>
          <cell r="I718" t="str">
            <v>ALMACEN FERREELECTRIC SUBA</v>
          </cell>
          <cell r="J718">
            <v>3000</v>
          </cell>
          <cell r="K718" t="str">
            <v>SOCIO ELECTRICOS INDUSTRIALES LTDA</v>
          </cell>
          <cell r="L718">
            <v>3166.6666666666665</v>
          </cell>
          <cell r="M718">
            <v>288.67513459481285</v>
          </cell>
          <cell r="N718">
            <v>3455.3418012614793</v>
          </cell>
          <cell r="O718">
            <v>2877.9915320718537</v>
          </cell>
          <cell r="P718" t="str">
            <v/>
          </cell>
          <cell r="Q718">
            <v>3000</v>
          </cell>
          <cell r="R718">
            <v>3000</v>
          </cell>
          <cell r="S718">
            <v>3000</v>
          </cell>
        </row>
        <row r="719">
          <cell r="B719" t="str">
            <v>ELE0151</v>
          </cell>
          <cell r="C719" t="str">
            <v>CINTA AISLANTE DE VINILO 600V DE COLOR NEGRO</v>
          </cell>
          <cell r="D719" t="str">
            <v>ELÉCTRICOS, ELECTRÓNICOS Y RELACIONADOS</v>
          </cell>
          <cell r="E719" t="str">
            <v>ROLLO</v>
          </cell>
          <cell r="F719">
            <v>2850</v>
          </cell>
          <cell r="G719" t="str">
            <v>GUÍA MAESTRA 15 PAG 254 COD 310552</v>
          </cell>
          <cell r="L719">
            <v>2850</v>
          </cell>
          <cell r="M719">
            <v>0</v>
          </cell>
          <cell r="N719">
            <v>2850</v>
          </cell>
          <cell r="O719">
            <v>2850</v>
          </cell>
          <cell r="P719">
            <v>2850</v>
          </cell>
          <cell r="Q719" t="str">
            <v/>
          </cell>
          <cell r="R719" t="str">
            <v/>
          </cell>
          <cell r="S719">
            <v>2850</v>
          </cell>
        </row>
        <row r="720">
          <cell r="B720" t="str">
            <v>ELE0152</v>
          </cell>
          <cell r="C720" t="str">
            <v>CINTA AISLANTE DE VINILO 600V DE COLOR ROJO</v>
          </cell>
          <cell r="D720" t="str">
            <v>ELÉCTRICOS, ELECTRÓNICOS Y RELACIONADOS</v>
          </cell>
          <cell r="E720" t="str">
            <v>ROLLO</v>
          </cell>
          <cell r="F720">
            <v>3500</v>
          </cell>
          <cell r="G720" t="str">
            <v>ELECTRIFICADORA SANTAFE</v>
          </cell>
          <cell r="H720">
            <v>3000</v>
          </cell>
          <cell r="I720" t="str">
            <v>ALMACEN FERREELECTRIC SUBA</v>
          </cell>
          <cell r="J720">
            <v>3000</v>
          </cell>
          <cell r="K720" t="str">
            <v>SOCIO ELECTRICOS INDUSTRIALES LTDA</v>
          </cell>
          <cell r="L720">
            <v>3166.6666666666665</v>
          </cell>
          <cell r="M720">
            <v>288.67513459481285</v>
          </cell>
          <cell r="N720">
            <v>3455.3418012614793</v>
          </cell>
          <cell r="O720">
            <v>2877.9915320718537</v>
          </cell>
          <cell r="P720" t="str">
            <v/>
          </cell>
          <cell r="Q720">
            <v>3000</v>
          </cell>
          <cell r="R720">
            <v>3000</v>
          </cell>
          <cell r="S720">
            <v>3000</v>
          </cell>
        </row>
        <row r="721">
          <cell r="B721" t="str">
            <v>ELE0153</v>
          </cell>
          <cell r="C721" t="str">
            <v>CINTA AISLANTE DE VINILO 600V DE COLOR VERDE</v>
          </cell>
          <cell r="D721" t="str">
            <v>ELÉCTRICOS, ELECTRÓNICOS Y RELACIONADOS</v>
          </cell>
          <cell r="E721" t="str">
            <v>ROLLO</v>
          </cell>
          <cell r="F721">
            <v>3500</v>
          </cell>
          <cell r="G721" t="str">
            <v>ELECTRIFICADORA SANTAFE</v>
          </cell>
          <cell r="H721">
            <v>3000</v>
          </cell>
          <cell r="I721" t="str">
            <v>ALMACEN FERREELECTRIC SUBA</v>
          </cell>
          <cell r="J721">
            <v>3000</v>
          </cell>
          <cell r="K721" t="str">
            <v>SOCIO ELECTRICOS INDUSTRIALES LTDA</v>
          </cell>
          <cell r="L721">
            <v>3166.6666666666665</v>
          </cell>
          <cell r="M721">
            <v>288.67513459481285</v>
          </cell>
          <cell r="N721">
            <v>3455.3418012614793</v>
          </cell>
          <cell r="O721">
            <v>2877.9915320718537</v>
          </cell>
          <cell r="P721" t="str">
            <v/>
          </cell>
          <cell r="Q721">
            <v>3000</v>
          </cell>
          <cell r="R721">
            <v>3000</v>
          </cell>
          <cell r="S721">
            <v>3000</v>
          </cell>
        </row>
        <row r="722">
          <cell r="B722" t="str">
            <v>ELE0154</v>
          </cell>
          <cell r="C722" t="str">
            <v>CINTA ANTIDUST 38MM X 33M</v>
          </cell>
          <cell r="D722" t="str">
            <v>ELÉCTRICOS, ELECTRÓNICOS Y RELACIONADOS</v>
          </cell>
          <cell r="E722" t="str">
            <v>UN</v>
          </cell>
          <cell r="F722">
            <v>120336</v>
          </cell>
          <cell r="G722" t="str">
            <v>CONSTRUDATA DIGITAL (CINTA ANTIDUST 38MM X 33M)</v>
          </cell>
          <cell r="L722">
            <v>120336</v>
          </cell>
          <cell r="M722">
            <v>0</v>
          </cell>
          <cell r="N722">
            <v>120336</v>
          </cell>
          <cell r="O722">
            <v>120336</v>
          </cell>
          <cell r="P722">
            <v>120336</v>
          </cell>
          <cell r="Q722" t="str">
            <v/>
          </cell>
          <cell r="R722" t="str">
            <v/>
          </cell>
          <cell r="S722">
            <v>120336</v>
          </cell>
        </row>
        <row r="723">
          <cell r="B723" t="str">
            <v>ELE0155</v>
          </cell>
          <cell r="C723" t="str">
            <v xml:space="preserve">CINTA DE CAUCHO AUTO FUNDENTE </v>
          </cell>
          <cell r="D723" t="str">
            <v>ELÉCTRICOS, ELECTRÓNICOS Y RELACIONADOS</v>
          </cell>
          <cell r="E723" t="str">
            <v>ROLLO</v>
          </cell>
          <cell r="F723">
            <v>25000</v>
          </cell>
          <cell r="G723" t="str">
            <v>ELECTRIFICADORA SANTAFE</v>
          </cell>
          <cell r="H723">
            <v>30000</v>
          </cell>
          <cell r="I723" t="str">
            <v>SOCIO ELECTRICOS INDUSTRIALES LTDA</v>
          </cell>
          <cell r="J723">
            <v>27451</v>
          </cell>
          <cell r="K723" t="str">
            <v>NACIONAL DE ELECTRICOS</v>
          </cell>
          <cell r="L723">
            <v>27483.666666666668</v>
          </cell>
          <cell r="M723">
            <v>2500.1600615427274</v>
          </cell>
          <cell r="N723">
            <v>29983.826728209395</v>
          </cell>
          <cell r="O723">
            <v>24983.506605123941</v>
          </cell>
          <cell r="P723">
            <v>25000</v>
          </cell>
          <cell r="Q723" t="str">
            <v/>
          </cell>
          <cell r="R723">
            <v>27451</v>
          </cell>
          <cell r="S723">
            <v>26226</v>
          </cell>
        </row>
        <row r="724">
          <cell r="B724" t="str">
            <v>ELE0156</v>
          </cell>
          <cell r="C724" t="str">
            <v>CINTA TEFLÓN 1" X 10 M</v>
          </cell>
          <cell r="D724" t="str">
            <v>ELÉCTRICOS, ELECTRÓNICOS Y RELACIONADOS</v>
          </cell>
          <cell r="E724" t="str">
            <v>UN</v>
          </cell>
          <cell r="F724">
            <v>1500</v>
          </cell>
          <cell r="G724" t="str">
            <v>GUÍA MAESTRA 15 PAG 151 COD 135324</v>
          </cell>
          <cell r="L724">
            <v>1500</v>
          </cell>
          <cell r="M724">
            <v>0</v>
          </cell>
          <cell r="N724">
            <v>1500</v>
          </cell>
          <cell r="O724">
            <v>1500</v>
          </cell>
          <cell r="P724">
            <v>1500</v>
          </cell>
          <cell r="Q724" t="str">
            <v/>
          </cell>
          <cell r="R724" t="str">
            <v/>
          </cell>
          <cell r="S724">
            <v>1500</v>
          </cell>
        </row>
        <row r="725">
          <cell r="B725" t="str">
            <v>ELE0157</v>
          </cell>
          <cell r="C725" t="str">
            <v>CLAVIJA DE CONEXIÓN RECTA TIPO INDUSTRIAL NEMA 5-15P</v>
          </cell>
          <cell r="D725" t="str">
            <v>ELÉCTRICOS, ELECTRÓNICOS Y RELACIONADOS</v>
          </cell>
          <cell r="E725" t="str">
            <v>UN</v>
          </cell>
          <cell r="F725">
            <v>7000</v>
          </cell>
          <cell r="G725" t="str">
            <v>ALMACEN FERREELECTRIC SUBA</v>
          </cell>
          <cell r="H725">
            <v>10000</v>
          </cell>
          <cell r="I725" t="str">
            <v>SOCIO ELECTRICOS INDUSTRIALES LTDA</v>
          </cell>
          <cell r="J725">
            <v>10710</v>
          </cell>
          <cell r="K725" t="str">
            <v>ELECTRICOS DIMAR S.A.S</v>
          </cell>
          <cell r="L725">
            <v>9236.6666666666661</v>
          </cell>
          <cell r="M725">
            <v>1969.2722852194229</v>
          </cell>
          <cell r="N725">
            <v>11205.938951886088</v>
          </cell>
          <cell r="O725">
            <v>7267.3943814472432</v>
          </cell>
          <cell r="P725" t="str">
            <v/>
          </cell>
          <cell r="Q725">
            <v>10000</v>
          </cell>
          <cell r="R725">
            <v>10710</v>
          </cell>
          <cell r="S725">
            <v>10355</v>
          </cell>
        </row>
        <row r="726">
          <cell r="B726" t="str">
            <v>ELE0158</v>
          </cell>
          <cell r="C726" t="str">
            <v>CLAVIJA PATA TRABADA 20A 250V TIPO INSTITUCIONAL, NEMA 5-20P</v>
          </cell>
          <cell r="D726" t="str">
            <v>ELÉCTRICOS, ELECTRÓNICOS Y RELACIONADOS</v>
          </cell>
          <cell r="E726" t="str">
            <v>UN</v>
          </cell>
          <cell r="F726">
            <v>3400</v>
          </cell>
          <cell r="G726" t="str">
            <v>GUÍA MAESTRA 15 PAG 212 COD 1792</v>
          </cell>
          <cell r="L726">
            <v>3400</v>
          </cell>
          <cell r="M726">
            <v>0</v>
          </cell>
          <cell r="N726">
            <v>3400</v>
          </cell>
          <cell r="O726">
            <v>3400</v>
          </cell>
          <cell r="P726">
            <v>3400</v>
          </cell>
          <cell r="Q726" t="str">
            <v/>
          </cell>
          <cell r="R726" t="str">
            <v/>
          </cell>
          <cell r="S726">
            <v>3400</v>
          </cell>
        </row>
        <row r="727">
          <cell r="B727" t="str">
            <v>ELE0159</v>
          </cell>
          <cell r="C727" t="str">
            <v>CLAVIJA TRIFÁSICA 50A 250V TIPO INSTITUCIONAL, NEMA 10-50P</v>
          </cell>
          <cell r="D727" t="str">
            <v>ELÉCTRICOS, ELECTRÓNICOS Y RELACIONADOS</v>
          </cell>
          <cell r="E727" t="str">
            <v>UN</v>
          </cell>
          <cell r="F727">
            <v>12900</v>
          </cell>
          <cell r="G727" t="str">
            <v>GUÍA MAESTRA 15 PAG 212 COD 1788</v>
          </cell>
          <cell r="L727">
            <v>12900</v>
          </cell>
          <cell r="M727">
            <v>0</v>
          </cell>
          <cell r="N727">
            <v>12900</v>
          </cell>
          <cell r="O727">
            <v>12900</v>
          </cell>
          <cell r="P727">
            <v>12900</v>
          </cell>
          <cell r="Q727" t="str">
            <v/>
          </cell>
          <cell r="R727" t="str">
            <v/>
          </cell>
          <cell r="S727">
            <v>12900</v>
          </cell>
        </row>
        <row r="728">
          <cell r="B728" t="str">
            <v>ELE0160</v>
          </cell>
          <cell r="C728" t="str">
            <v>COMBINACIÓN DE TOMACORRIENTE (15A 127V) E INTERRUPTOR TIPO INSTITUCIONAL (10A 250V)</v>
          </cell>
          <cell r="D728" t="str">
            <v>ELÉCTRICOS, ELECTRÓNICOS Y RELACIONADOS</v>
          </cell>
          <cell r="E728" t="str">
            <v>UN</v>
          </cell>
          <cell r="F728">
            <v>17900</v>
          </cell>
          <cell r="G728" t="str">
            <v>GUÍA MAESTRA 15 PAG 220 COD 189392</v>
          </cell>
          <cell r="L728">
            <v>17900</v>
          </cell>
          <cell r="M728">
            <v>0</v>
          </cell>
          <cell r="N728">
            <v>17900</v>
          </cell>
          <cell r="O728">
            <v>17900</v>
          </cell>
          <cell r="P728">
            <v>17900</v>
          </cell>
          <cell r="Q728" t="str">
            <v/>
          </cell>
          <cell r="R728" t="str">
            <v/>
          </cell>
          <cell r="S728">
            <v>17900</v>
          </cell>
        </row>
        <row r="729">
          <cell r="B729" t="str">
            <v>ELE0161</v>
          </cell>
          <cell r="C729" t="str">
            <v>CONDENSADOR DE ARRANQUE PARA MOTOR DE 220 V 40 OHM</v>
          </cell>
          <cell r="D729" t="str">
            <v>ELÉCTRICOS, ELECTRÓNICOS Y RELACIONADOS</v>
          </cell>
          <cell r="E729" t="str">
            <v>UN</v>
          </cell>
          <cell r="F729">
            <v>5608.3692000000001</v>
          </cell>
          <cell r="G729" t="str">
            <v xml:space="preserve">PRECIO REFERENCIA CONTRATO 6949/2017 + IPC 4.09% </v>
          </cell>
          <cell r="L729">
            <v>5608.3692000000001</v>
          </cell>
          <cell r="M729">
            <v>0</v>
          </cell>
          <cell r="N729">
            <v>5608.3692000000001</v>
          </cell>
          <cell r="O729">
            <v>5608.3692000000001</v>
          </cell>
          <cell r="P729">
            <v>5608.3692000000001</v>
          </cell>
          <cell r="Q729" t="str">
            <v/>
          </cell>
          <cell r="R729" t="str">
            <v/>
          </cell>
          <cell r="S729">
            <v>5608</v>
          </cell>
        </row>
        <row r="730">
          <cell r="B730" t="str">
            <v>ELE0162</v>
          </cell>
          <cell r="C730" t="str">
            <v>CONDULETA DE ALUMINIO FUNDIDO A PRESIÓN TIPO C SERIE 3 DE 1"</v>
          </cell>
          <cell r="D730" t="str">
            <v>ELÉCTRICOS, ELECTRÓNICOS Y RELACIONADOS</v>
          </cell>
          <cell r="E730" t="str">
            <v>UN</v>
          </cell>
          <cell r="F730">
            <v>7850</v>
          </cell>
          <cell r="G730" t="str">
            <v>ELECTRIFICADORA SANTAFE</v>
          </cell>
          <cell r="H730">
            <v>10000</v>
          </cell>
          <cell r="I730" t="str">
            <v>ALMACEN FERREELECTRIC SUBA</v>
          </cell>
          <cell r="J730">
            <v>6854</v>
          </cell>
          <cell r="K730" t="str">
            <v>NACIONAL DE ELECTRICOS</v>
          </cell>
          <cell r="L730">
            <v>8234.6666666666661</v>
          </cell>
          <cell r="M730">
            <v>1607.8884704273889</v>
          </cell>
          <cell r="N730">
            <v>9842.5551370940557</v>
          </cell>
          <cell r="O730">
            <v>6626.7781962392773</v>
          </cell>
          <cell r="P730">
            <v>7850</v>
          </cell>
          <cell r="Q730" t="str">
            <v/>
          </cell>
          <cell r="R730">
            <v>6854</v>
          </cell>
          <cell r="S730">
            <v>7352</v>
          </cell>
        </row>
        <row r="731">
          <cell r="B731" t="str">
            <v>ELE0163</v>
          </cell>
          <cell r="C731" t="str">
            <v>CONDULETA DE ALUMINIO FUNDIDO A PRESIÓN TIPO C SERIE 3 DE 1/2"</v>
          </cell>
          <cell r="D731" t="str">
            <v>ELÉCTRICOS, ELECTRÓNICOS Y RELACIONADOS</v>
          </cell>
          <cell r="E731" t="str">
            <v>UN</v>
          </cell>
          <cell r="F731">
            <v>4100</v>
          </cell>
          <cell r="G731" t="str">
            <v>ELECTRIFICADORA SANTAFE</v>
          </cell>
          <cell r="H731">
            <v>8000</v>
          </cell>
          <cell r="I731" t="str">
            <v>SOCIO ELECTRICOS INDUSTRIALES LTDA</v>
          </cell>
          <cell r="J731">
            <v>4391</v>
          </cell>
          <cell r="K731" t="str">
            <v>NACIONAL DE ELECTRICOS</v>
          </cell>
          <cell r="L731">
            <v>5497</v>
          </cell>
          <cell r="M731">
            <v>2172.5392976883063</v>
          </cell>
          <cell r="N731">
            <v>7669.5392976883068</v>
          </cell>
          <cell r="O731">
            <v>3324.4607023116937</v>
          </cell>
          <cell r="P731">
            <v>4100</v>
          </cell>
          <cell r="Q731" t="str">
            <v/>
          </cell>
          <cell r="R731">
            <v>4391</v>
          </cell>
          <cell r="S731">
            <v>4246</v>
          </cell>
        </row>
        <row r="732">
          <cell r="B732" t="str">
            <v>ELE0164</v>
          </cell>
          <cell r="C732" t="str">
            <v>CONDULETA DE ALUMINIO FUNDIDO A PRESIÓN TIPO C SERIE 3 DE 1-1/2"</v>
          </cell>
          <cell r="D732" t="str">
            <v>ELÉCTRICOS, ELECTRÓNICOS Y RELACIONADOS</v>
          </cell>
          <cell r="E732" t="str">
            <v>UN</v>
          </cell>
          <cell r="F732">
            <v>13900</v>
          </cell>
          <cell r="G732" t="str">
            <v>ELECTRIFICADORA SANTAFE</v>
          </cell>
          <cell r="H732">
            <v>20000</v>
          </cell>
          <cell r="I732" t="str">
            <v>ALMACEN FERREELECTRIC SUBA</v>
          </cell>
          <cell r="J732">
            <v>20000</v>
          </cell>
          <cell r="K732" t="str">
            <v>SOCIO ELECTRICOS INDUSTRIALES LTDA</v>
          </cell>
          <cell r="L732">
            <v>17966.666666666668</v>
          </cell>
          <cell r="M732">
            <v>3521.8366420567145</v>
          </cell>
          <cell r="N732">
            <v>21488.503308723382</v>
          </cell>
          <cell r="O732">
            <v>14444.830024609953</v>
          </cell>
          <cell r="P732" t="str">
            <v/>
          </cell>
          <cell r="Q732">
            <v>20000</v>
          </cell>
          <cell r="R732">
            <v>20000</v>
          </cell>
          <cell r="S732">
            <v>20000</v>
          </cell>
        </row>
        <row r="733">
          <cell r="B733" t="str">
            <v>ELE0165</v>
          </cell>
          <cell r="C733" t="str">
            <v>CONDULETA DE ALUMINIO FUNDIDO A PRESIÓN TIPO C SERIE 3 DE 1-1/4"</v>
          </cell>
          <cell r="D733" t="str">
            <v>ELÉCTRICOS, ELECTRÓNICOS Y RELACIONADOS</v>
          </cell>
          <cell r="E733" t="str">
            <v>UN</v>
          </cell>
          <cell r="F733">
            <v>9350</v>
          </cell>
          <cell r="G733" t="str">
            <v>COTIZACIÓN INTERELECTRICAS 20180111</v>
          </cell>
          <cell r="H733">
            <v>10000</v>
          </cell>
          <cell r="I733" t="str">
            <v>COTIZACIÓN DEG SAS 14/01/2018</v>
          </cell>
          <cell r="J733">
            <v>12000</v>
          </cell>
          <cell r="K733" t="str">
            <v>COTIZACIÓN DISTRILUZ 15/01/2018</v>
          </cell>
          <cell r="L733">
            <v>10450</v>
          </cell>
          <cell r="M733">
            <v>1381.1227316933134</v>
          </cell>
          <cell r="N733">
            <v>11831.122731693313</v>
          </cell>
          <cell r="O733">
            <v>9068.8772683066873</v>
          </cell>
          <cell r="P733">
            <v>9350</v>
          </cell>
          <cell r="Q733">
            <v>10000</v>
          </cell>
          <cell r="R733" t="str">
            <v/>
          </cell>
          <cell r="S733">
            <v>9675</v>
          </cell>
        </row>
        <row r="734">
          <cell r="B734" t="str">
            <v>ELE0166</v>
          </cell>
          <cell r="C734" t="str">
            <v>CONDULETA DE ALUMINIO FUNDIDO A PRESIÓN TIPO C SERIE 3 DE 2"</v>
          </cell>
          <cell r="D734" t="str">
            <v>ELÉCTRICOS, ELECTRÓNICOS Y RELACIONADOS</v>
          </cell>
          <cell r="E734" t="str">
            <v>UN</v>
          </cell>
          <cell r="F734">
            <v>29950</v>
          </cell>
          <cell r="G734" t="str">
            <v>ELECTRIFICADORA SANTAFE</v>
          </cell>
          <cell r="H734">
            <v>35000</v>
          </cell>
          <cell r="I734" t="str">
            <v>ALMACEN FERREELECTRIC SUBA</v>
          </cell>
          <cell r="J734">
            <v>40000</v>
          </cell>
          <cell r="K734" t="str">
            <v>SOCIO ELECTRICOS INDUSTRIALES LTDA</v>
          </cell>
          <cell r="L734">
            <v>34983.333333333336</v>
          </cell>
          <cell r="M734">
            <v>5025.0207296421431</v>
          </cell>
          <cell r="N734">
            <v>40008.354062975479</v>
          </cell>
          <cell r="O734">
            <v>29958.312603691193</v>
          </cell>
          <cell r="P734" t="str">
            <v/>
          </cell>
          <cell r="Q734">
            <v>35000</v>
          </cell>
          <cell r="R734">
            <v>40000</v>
          </cell>
          <cell r="S734">
            <v>37500</v>
          </cell>
        </row>
        <row r="735">
          <cell r="B735" t="str">
            <v>ELE0167</v>
          </cell>
          <cell r="C735" t="str">
            <v>CONDULETA DE ALUMINIO FUNDIDO A PRESIÓN TIPO C SERIE 3 DE 2-1/2"</v>
          </cell>
          <cell r="D735" t="str">
            <v>ELÉCTRICOS, ELECTRÓNICOS Y RELACIONADOS</v>
          </cell>
          <cell r="E735" t="str">
            <v>UN</v>
          </cell>
          <cell r="F735">
            <v>50000</v>
          </cell>
          <cell r="G735" t="str">
            <v>COTIZACIÓN DEG SAS 14/01/2018</v>
          </cell>
          <cell r="H735">
            <v>54500</v>
          </cell>
          <cell r="I735" t="str">
            <v>COTIZACIÓN DISTRILUZ 15/01/2018</v>
          </cell>
          <cell r="J735">
            <v>52000</v>
          </cell>
          <cell r="K735" t="str">
            <v>COTIZACIÓN DISTRI ILUMINACIONES17/01/2018</v>
          </cell>
          <cell r="L735">
            <v>52166.666666666664</v>
          </cell>
          <cell r="M735">
            <v>2254.6248764114471</v>
          </cell>
          <cell r="N735">
            <v>54421.291543078114</v>
          </cell>
          <cell r="O735">
            <v>49912.041790255214</v>
          </cell>
          <cell r="P735">
            <v>50000</v>
          </cell>
          <cell r="Q735" t="str">
            <v/>
          </cell>
          <cell r="R735">
            <v>52000</v>
          </cell>
          <cell r="S735">
            <v>51000</v>
          </cell>
        </row>
        <row r="736">
          <cell r="B736" t="str">
            <v>ELE0168</v>
          </cell>
          <cell r="C736" t="str">
            <v>CONDULETA DE ALUMINIO FUNDIDO A PRESIÓN TIPO C SERIE 3 DE 3"</v>
          </cell>
          <cell r="D736" t="str">
            <v>ELÉCTRICOS, ELECTRÓNICOS Y RELACIONADOS</v>
          </cell>
          <cell r="E736" t="str">
            <v>UN</v>
          </cell>
          <cell r="F736">
            <v>59950</v>
          </cell>
          <cell r="G736" t="str">
            <v>COTIZACIÓN DEG SAS 14/01/2018</v>
          </cell>
          <cell r="H736">
            <v>63200</v>
          </cell>
          <cell r="I736" t="str">
            <v>COTIZACIÓN DISTRILUZ 15/01/2018</v>
          </cell>
          <cell r="J736">
            <v>62000</v>
          </cell>
          <cell r="K736" t="str">
            <v>COTIZACIÓN DISTRI ILUMINACIONES17/01/2018</v>
          </cell>
          <cell r="L736">
            <v>61716.666666666664</v>
          </cell>
          <cell r="M736">
            <v>1643.4212282106294</v>
          </cell>
          <cell r="N736">
            <v>63360.087894877295</v>
          </cell>
          <cell r="O736">
            <v>60073.245438456033</v>
          </cell>
          <cell r="P736" t="str">
            <v/>
          </cell>
          <cell r="Q736">
            <v>63200</v>
          </cell>
          <cell r="R736">
            <v>62000</v>
          </cell>
          <cell r="S736">
            <v>62600</v>
          </cell>
        </row>
        <row r="737">
          <cell r="B737" t="str">
            <v>ELE0169</v>
          </cell>
          <cell r="C737" t="str">
            <v>CONDULETA DE ALUMINIO FUNDIDO A PRESIÓN TIPO C SERIE 3 DE 3/4"</v>
          </cell>
          <cell r="D737" t="str">
            <v>ELÉCTRICOS, ELECTRÓNICOS Y RELACIONADOS</v>
          </cell>
          <cell r="E737" t="str">
            <v>UN</v>
          </cell>
          <cell r="F737">
            <v>5750</v>
          </cell>
          <cell r="G737" t="str">
            <v>ELECTRIFICADORA SANTAFE</v>
          </cell>
          <cell r="H737">
            <v>10000</v>
          </cell>
          <cell r="I737" t="str">
            <v>SOCIO ELECTRICOS INDUSTRIALES LTDA</v>
          </cell>
          <cell r="J737">
            <v>6212</v>
          </cell>
          <cell r="K737" t="str">
            <v>NACIONAL DE ELECTRICOS</v>
          </cell>
          <cell r="L737">
            <v>7320.666666666667</v>
          </cell>
          <cell r="M737">
            <v>2331.840760715304</v>
          </cell>
          <cell r="N737">
            <v>9652.50742738197</v>
          </cell>
          <cell r="O737">
            <v>4988.825905951363</v>
          </cell>
          <cell r="P737">
            <v>5750</v>
          </cell>
          <cell r="Q737" t="str">
            <v/>
          </cell>
          <cell r="R737">
            <v>6212</v>
          </cell>
          <cell r="S737">
            <v>5981</v>
          </cell>
        </row>
        <row r="738">
          <cell r="B738" t="str">
            <v>ELE0170</v>
          </cell>
          <cell r="C738" t="str">
            <v>CONDULETA DE ALUMINIO FUNDIDO A PRESIÓN TIPO C SERIE 3 DE 4"</v>
          </cell>
          <cell r="D738" t="str">
            <v>ELÉCTRICOS, ELECTRÓNICOS Y RELACIONADOS</v>
          </cell>
          <cell r="E738" t="str">
            <v>UN</v>
          </cell>
          <cell r="F738">
            <v>73000</v>
          </cell>
          <cell r="G738" t="str">
            <v>COTIZACIÓN DEG SAS 14/01/2018</v>
          </cell>
          <cell r="H738">
            <v>75000</v>
          </cell>
          <cell r="I738" t="str">
            <v>COTIZACIÓN DISTRILUZ 15/01/2018</v>
          </cell>
          <cell r="J738">
            <v>75200</v>
          </cell>
          <cell r="K738" t="str">
            <v>COTIZACIÓN DISTRI ILUMINACIONES17/01/2018</v>
          </cell>
          <cell r="L738">
            <v>74400</v>
          </cell>
          <cell r="M738">
            <v>1216.552506059644</v>
          </cell>
          <cell r="N738">
            <v>75616.552506059641</v>
          </cell>
          <cell r="O738">
            <v>73183.447493940359</v>
          </cell>
          <cell r="P738" t="str">
            <v/>
          </cell>
          <cell r="Q738">
            <v>75000</v>
          </cell>
          <cell r="R738">
            <v>75200</v>
          </cell>
          <cell r="S738">
            <v>75100</v>
          </cell>
        </row>
        <row r="739">
          <cell r="B739" t="str">
            <v>ELE0171</v>
          </cell>
          <cell r="C739" t="str">
            <v>CONDULETA DE ALUMINIO FUNDIDO A PRESIÓN TIPO LB SERIE 3 DE 1"</v>
          </cell>
          <cell r="D739" t="str">
            <v>ELÉCTRICOS, ELECTRÓNICOS Y RELACIONADOS</v>
          </cell>
          <cell r="E739" t="str">
            <v>UN</v>
          </cell>
          <cell r="F739">
            <v>7850</v>
          </cell>
          <cell r="G739" t="str">
            <v>ELECTRIFICADORA SANTAFE</v>
          </cell>
          <cell r="H739">
            <v>10000</v>
          </cell>
          <cell r="I739" t="str">
            <v>ALMACEN FERREELECTRIC SUBA</v>
          </cell>
          <cell r="J739">
            <v>7497</v>
          </cell>
          <cell r="K739" t="str">
            <v>NACIONAL DE ELECTRICOS</v>
          </cell>
          <cell r="L739">
            <v>8449</v>
          </cell>
          <cell r="M739">
            <v>1354.7520068263416</v>
          </cell>
          <cell r="N739">
            <v>9803.752006826342</v>
          </cell>
          <cell r="O739">
            <v>7094.247993173658</v>
          </cell>
          <cell r="P739">
            <v>7850</v>
          </cell>
          <cell r="Q739" t="str">
            <v/>
          </cell>
          <cell r="R739">
            <v>7497</v>
          </cell>
          <cell r="S739">
            <v>7674</v>
          </cell>
        </row>
        <row r="740">
          <cell r="B740" t="str">
            <v>ELE0172</v>
          </cell>
          <cell r="C740" t="str">
            <v>CONDULETA DE ALUMINIO FUNDIDO A PRESIÓN TIPO LB SERIE 3 DE 1-1/2"</v>
          </cell>
          <cell r="D740" t="str">
            <v>ELÉCTRICOS, ELECTRÓNICOS Y RELACIONADOS</v>
          </cell>
          <cell r="E740" t="str">
            <v>UN</v>
          </cell>
          <cell r="F740">
            <v>13900</v>
          </cell>
          <cell r="G740" t="str">
            <v>ELECTRIFICADORA SANTAFE</v>
          </cell>
          <cell r="H740">
            <v>20000</v>
          </cell>
          <cell r="I740" t="str">
            <v>SOCIO ELECTRICOS INDUSTRIALES LTDA</v>
          </cell>
          <cell r="J740">
            <v>15851</v>
          </cell>
          <cell r="K740" t="str">
            <v>NACIONAL DE ELECTRICOS</v>
          </cell>
          <cell r="L740">
            <v>16583.666666666668</v>
          </cell>
          <cell r="M740">
            <v>3115.3010020435127</v>
          </cell>
          <cell r="N740">
            <v>19698.967668710182</v>
          </cell>
          <cell r="O740">
            <v>13468.365664623156</v>
          </cell>
          <cell r="P740">
            <v>13900</v>
          </cell>
          <cell r="Q740" t="str">
            <v/>
          </cell>
          <cell r="R740">
            <v>15851</v>
          </cell>
          <cell r="S740">
            <v>14876</v>
          </cell>
        </row>
        <row r="741">
          <cell r="B741" t="str">
            <v>ELE0173</v>
          </cell>
          <cell r="C741" t="str">
            <v>CONDULETA DE ALUMINIO FUNDIDO A PRESIÓN TIPO LB SERIE 3 DE 1-1/4"</v>
          </cell>
          <cell r="D741" t="str">
            <v>ELÉCTRICOS, ELECTRÓNICOS Y RELACIONADOS</v>
          </cell>
          <cell r="E741" t="str">
            <v>UN</v>
          </cell>
          <cell r="F741">
            <v>14600</v>
          </cell>
          <cell r="G741" t="str">
            <v>ELECTRIFICADORA SANTAFE</v>
          </cell>
          <cell r="H741">
            <v>18000</v>
          </cell>
          <cell r="I741" t="str">
            <v>SOCIO ELECTRICOS INDUSTRIALES LTDA</v>
          </cell>
          <cell r="J741">
            <v>15422</v>
          </cell>
          <cell r="K741" t="str">
            <v>NACIONAL DE ELECTRICOS</v>
          </cell>
          <cell r="L741">
            <v>16007.333333333334</v>
          </cell>
          <cell r="M741">
            <v>1773.9676810284154</v>
          </cell>
          <cell r="N741">
            <v>17781.30101436175</v>
          </cell>
          <cell r="O741">
            <v>14233.365652304918</v>
          </cell>
          <cell r="P741">
            <v>14600</v>
          </cell>
          <cell r="Q741" t="str">
            <v/>
          </cell>
          <cell r="R741">
            <v>15422</v>
          </cell>
          <cell r="S741">
            <v>15011</v>
          </cell>
        </row>
        <row r="742">
          <cell r="B742" t="str">
            <v>ELE0174</v>
          </cell>
          <cell r="C742" t="str">
            <v>CONDULETA DE ALUMINIO FUNDIDO A PRESIÓN TIPO LB SERIE 3 DE 2"</v>
          </cell>
          <cell r="D742" t="str">
            <v>ELÉCTRICOS, ELECTRÓNICOS Y RELACIONADOS</v>
          </cell>
          <cell r="E742" t="str">
            <v>UN</v>
          </cell>
          <cell r="F742">
            <v>29950</v>
          </cell>
          <cell r="G742" t="str">
            <v>ELECTRIFICADORA SANTAFE</v>
          </cell>
          <cell r="H742">
            <v>35000</v>
          </cell>
          <cell r="I742" t="str">
            <v>ALMACEN FERREELECTRIC SUBA</v>
          </cell>
          <cell r="J742">
            <v>31059</v>
          </cell>
          <cell r="K742" t="str">
            <v>NACIONAL DE ELECTRICOS</v>
          </cell>
          <cell r="L742">
            <v>32003</v>
          </cell>
          <cell r="M742">
            <v>2654.0491706070557</v>
          </cell>
          <cell r="N742">
            <v>34657.049170607053</v>
          </cell>
          <cell r="O742">
            <v>29348.950829392943</v>
          </cell>
          <cell r="P742">
            <v>29950</v>
          </cell>
          <cell r="Q742" t="str">
            <v/>
          </cell>
          <cell r="R742">
            <v>31059</v>
          </cell>
          <cell r="S742">
            <v>30505</v>
          </cell>
        </row>
        <row r="743">
          <cell r="B743" t="str">
            <v>ELE0175</v>
          </cell>
          <cell r="C743" t="str">
            <v>CONDULETA DE ALUMINIO FUNDIDO A PRESIÓN TIPO LB SERIE 3 DE 2-1/2"</v>
          </cell>
          <cell r="D743" t="str">
            <v>ELÉCTRICOS, ELECTRÓNICOS Y RELACIONADOS</v>
          </cell>
          <cell r="E743" t="str">
            <v>UN</v>
          </cell>
          <cell r="F743">
            <v>28000</v>
          </cell>
          <cell r="G743" t="str">
            <v>COTIZACIÓN DEG SAS 14/01/2018</v>
          </cell>
          <cell r="H743">
            <v>29000</v>
          </cell>
          <cell r="I743" t="str">
            <v>COTIZACIÓN DISTRILUZ 15/01/2018</v>
          </cell>
          <cell r="J743">
            <v>28000</v>
          </cell>
          <cell r="K743" t="str">
            <v>COTIZACIÓN DISTRI ILUMINACIONES17/01/2018</v>
          </cell>
          <cell r="L743">
            <v>28333.333333333332</v>
          </cell>
          <cell r="M743">
            <v>577.35026918962581</v>
          </cell>
          <cell r="N743">
            <v>28910.683602522957</v>
          </cell>
          <cell r="O743">
            <v>27755.983064143707</v>
          </cell>
          <cell r="P743">
            <v>28000</v>
          </cell>
          <cell r="Q743" t="str">
            <v/>
          </cell>
          <cell r="R743">
            <v>28000</v>
          </cell>
          <cell r="S743">
            <v>28000</v>
          </cell>
        </row>
        <row r="744">
          <cell r="B744" t="str">
            <v>ELE0176</v>
          </cell>
          <cell r="C744" t="str">
            <v>CONDULETA DE ALUMINIO FUNDIDO A PRESIÓN TIPO LB SERIE 3 DE 3"</v>
          </cell>
          <cell r="D744" t="str">
            <v>ELÉCTRICOS, ELECTRÓNICOS Y RELACIONADOS</v>
          </cell>
          <cell r="E744" t="str">
            <v>UN</v>
          </cell>
          <cell r="F744">
            <v>104300</v>
          </cell>
          <cell r="G744" t="str">
            <v>ELECTRIFICADORA SANTAFE</v>
          </cell>
          <cell r="H744">
            <v>140000</v>
          </cell>
          <cell r="I744" t="str">
            <v>ALMACEN FERREELECTRIC SUBA</v>
          </cell>
          <cell r="J744">
            <v>93415</v>
          </cell>
          <cell r="K744" t="str">
            <v>NACIONAL DE ELECTRICOS</v>
          </cell>
          <cell r="L744">
            <v>112571.66666666667</v>
          </cell>
          <cell r="M744">
            <v>24369.15895826797</v>
          </cell>
          <cell r="N744">
            <v>136940.82562493463</v>
          </cell>
          <cell r="O744">
            <v>88202.507708398698</v>
          </cell>
          <cell r="P744">
            <v>104300</v>
          </cell>
          <cell r="Q744" t="str">
            <v/>
          </cell>
          <cell r="R744">
            <v>93415</v>
          </cell>
          <cell r="S744">
            <v>98858</v>
          </cell>
        </row>
        <row r="745">
          <cell r="B745" t="str">
            <v>ELE0177</v>
          </cell>
          <cell r="C745" t="str">
            <v>CONDULETA DE ALUMINIO FUNDIDO A PRESIÓN TIPO LB SERIE 3 DE 3/4"</v>
          </cell>
          <cell r="D745" t="str">
            <v>ELÉCTRICOS, ELECTRÓNICOS Y RELACIONADOS</v>
          </cell>
          <cell r="E745" t="str">
            <v>UN</v>
          </cell>
          <cell r="F745">
            <v>5750</v>
          </cell>
          <cell r="G745" t="str">
            <v>ELECTRIFICADORA SANTAFE</v>
          </cell>
          <cell r="H745">
            <v>10000</v>
          </cell>
          <cell r="I745" t="str">
            <v>SOCIO ELECTRICOS INDUSTRIALES LTDA</v>
          </cell>
          <cell r="J745">
            <v>5676</v>
          </cell>
          <cell r="K745" t="str">
            <v>NACIONAL DE ELECTRICOS</v>
          </cell>
          <cell r="L745">
            <v>7142</v>
          </cell>
          <cell r="M745">
            <v>2475.3771429824587</v>
          </cell>
          <cell r="N745">
            <v>9617.3771429824592</v>
          </cell>
          <cell r="O745">
            <v>4666.6228570175408</v>
          </cell>
          <cell r="P745">
            <v>5750</v>
          </cell>
          <cell r="Q745" t="str">
            <v/>
          </cell>
          <cell r="R745">
            <v>5676</v>
          </cell>
          <cell r="S745">
            <v>5713</v>
          </cell>
        </row>
        <row r="746">
          <cell r="B746" t="str">
            <v>ELE0178</v>
          </cell>
          <cell r="C746" t="str">
            <v>CONDULETA DE ALUMINIO FUNDIDO A PRESIÓN TIPO LB SERIE 3 DE 4"</v>
          </cell>
          <cell r="D746" t="str">
            <v>ELÉCTRICOS, ELECTRÓNICOS Y RELACIONADOS</v>
          </cell>
          <cell r="E746" t="str">
            <v>UN</v>
          </cell>
          <cell r="F746">
            <v>135500</v>
          </cell>
          <cell r="G746" t="str">
            <v>COTIZACIÓN DEG SAS 14/01/2018</v>
          </cell>
          <cell r="H746">
            <v>148500</v>
          </cell>
          <cell r="I746" t="str">
            <v>COTIZACIÓN DISTRILUZ 15/01/2018</v>
          </cell>
          <cell r="J746">
            <v>140000</v>
          </cell>
          <cell r="K746" t="str">
            <v>COTIZACIÓN DISTRI ILUMINACIONES17/01/2018</v>
          </cell>
          <cell r="L746">
            <v>141333.33333333334</v>
          </cell>
          <cell r="M746">
            <v>6601.767440112787</v>
          </cell>
          <cell r="N746">
            <v>147935.10077344612</v>
          </cell>
          <cell r="O746">
            <v>134731.56589322057</v>
          </cell>
          <cell r="P746">
            <v>135500</v>
          </cell>
          <cell r="Q746" t="str">
            <v/>
          </cell>
          <cell r="R746">
            <v>140000</v>
          </cell>
          <cell r="S746">
            <v>137750</v>
          </cell>
        </row>
        <row r="747">
          <cell r="B747" t="str">
            <v>ELE0179</v>
          </cell>
          <cell r="C747" t="str">
            <v>CONDULETA DE ALUMINIO FUNDIDO A PRESIÓN TIPO LL SERIE 3 DE 1"</v>
          </cell>
          <cell r="D747" t="str">
            <v>ELÉCTRICOS, ELECTRÓNICOS Y RELACIONADOS</v>
          </cell>
          <cell r="E747" t="str">
            <v>UN</v>
          </cell>
          <cell r="F747">
            <v>7850</v>
          </cell>
          <cell r="G747" t="str">
            <v>ELECTRIFICADORA SANTAFE</v>
          </cell>
          <cell r="H747">
            <v>15000</v>
          </cell>
          <cell r="I747" t="str">
            <v>SOCIO ELECTRICOS INDUSTRIALES LTDA</v>
          </cell>
          <cell r="J747">
            <v>7497</v>
          </cell>
          <cell r="K747" t="str">
            <v>NACIONAL DE ELECTRICOS</v>
          </cell>
          <cell r="L747">
            <v>10115.666666666666</v>
          </cell>
          <cell r="M747">
            <v>4233.6374825123303</v>
          </cell>
          <cell r="N747">
            <v>14349.304149178995</v>
          </cell>
          <cell r="O747">
            <v>5882.0291841543358</v>
          </cell>
          <cell r="P747">
            <v>7850</v>
          </cell>
          <cell r="Q747" t="str">
            <v/>
          </cell>
          <cell r="R747">
            <v>7497</v>
          </cell>
          <cell r="S747">
            <v>7674</v>
          </cell>
        </row>
        <row r="748">
          <cell r="B748" t="str">
            <v>ELE0180</v>
          </cell>
          <cell r="C748" t="str">
            <v>CONDULETA DE ALUMINIO FUNDIDO A PRESIÓN TIPO LL SERIE 3 DE 1-1/2"</v>
          </cell>
          <cell r="D748" t="str">
            <v>ELÉCTRICOS, ELECTRÓNICOS Y RELACIONADOS</v>
          </cell>
          <cell r="E748" t="str">
            <v>UN</v>
          </cell>
          <cell r="F748">
            <v>13900</v>
          </cell>
          <cell r="G748" t="str">
            <v>ELECTRIFICADORA SANTAFE</v>
          </cell>
          <cell r="H748">
            <v>20000</v>
          </cell>
          <cell r="I748" t="str">
            <v>SOCIO ELECTRICOS INDUSTRIALES LTDA</v>
          </cell>
          <cell r="J748">
            <v>16493</v>
          </cell>
          <cell r="K748" t="str">
            <v>NACIONAL DE ELECTRICOS</v>
          </cell>
          <cell r="L748">
            <v>16797.666666666668</v>
          </cell>
          <cell r="M748">
            <v>3061.391241467401</v>
          </cell>
          <cell r="N748">
            <v>19859.057908134069</v>
          </cell>
          <cell r="O748">
            <v>13736.275425199266</v>
          </cell>
          <cell r="P748">
            <v>13900</v>
          </cell>
          <cell r="Q748" t="str">
            <v/>
          </cell>
          <cell r="R748">
            <v>16493</v>
          </cell>
          <cell r="S748">
            <v>15197</v>
          </cell>
        </row>
        <row r="749">
          <cell r="B749" t="str">
            <v>ELE0181</v>
          </cell>
          <cell r="C749" t="str">
            <v>CONDULETA DE ALUMINIO FUNDIDO A PRESIÓN TIPO LL SERIE 3 DE 1-1/4"</v>
          </cell>
          <cell r="D749" t="str">
            <v>ELÉCTRICOS, ELECTRÓNICOS Y RELACIONADOS</v>
          </cell>
          <cell r="E749" t="str">
            <v>UN</v>
          </cell>
          <cell r="F749">
            <v>14600</v>
          </cell>
          <cell r="G749" t="str">
            <v>ELECTRIFICADORA SANTAFE</v>
          </cell>
          <cell r="H749">
            <v>18000</v>
          </cell>
          <cell r="I749" t="str">
            <v>SOCIO ELECTRICOS INDUSTRIALES LTDA</v>
          </cell>
          <cell r="J749">
            <v>14994</v>
          </cell>
          <cell r="K749" t="str">
            <v>NACIONAL DE ELECTRICOS</v>
          </cell>
          <cell r="L749">
            <v>15864.666666666666</v>
          </cell>
          <cell r="M749">
            <v>1859.7164658445472</v>
          </cell>
          <cell r="N749">
            <v>17724.383132511211</v>
          </cell>
          <cell r="O749">
            <v>14004.950200822119</v>
          </cell>
          <cell r="P749">
            <v>14600</v>
          </cell>
          <cell r="Q749" t="str">
            <v/>
          </cell>
          <cell r="R749">
            <v>14994</v>
          </cell>
          <cell r="S749">
            <v>14797</v>
          </cell>
        </row>
        <row r="750">
          <cell r="B750" t="str">
            <v>ELE0182</v>
          </cell>
          <cell r="C750" t="str">
            <v>CONDULETA DE ALUMINIO FUNDIDO A PRESIÓN TIPO LL SERIE 3 DE 2"</v>
          </cell>
          <cell r="D750" t="str">
            <v>ELÉCTRICOS, ELECTRÓNICOS Y RELACIONADOS</v>
          </cell>
          <cell r="E750" t="str">
            <v>UN</v>
          </cell>
          <cell r="F750">
            <v>29950</v>
          </cell>
          <cell r="G750" t="str">
            <v>ELECTRIFICADORA SANTAFE</v>
          </cell>
          <cell r="H750">
            <v>35000</v>
          </cell>
          <cell r="I750" t="str">
            <v>ALMACEN FERREELECTRIC SUBA</v>
          </cell>
          <cell r="J750">
            <v>40000</v>
          </cell>
          <cell r="K750" t="str">
            <v>SOCIO ELECTRICOS INDUSTRIALES LTDA</v>
          </cell>
          <cell r="L750">
            <v>34983.333333333336</v>
          </cell>
          <cell r="M750">
            <v>5025.0207296421431</v>
          </cell>
          <cell r="N750">
            <v>40008.354062975479</v>
          </cell>
          <cell r="O750">
            <v>29958.312603691193</v>
          </cell>
          <cell r="P750" t="str">
            <v/>
          </cell>
          <cell r="Q750">
            <v>35000</v>
          </cell>
          <cell r="R750">
            <v>40000</v>
          </cell>
          <cell r="S750">
            <v>37500</v>
          </cell>
        </row>
        <row r="751">
          <cell r="B751" t="str">
            <v>ELE0183</v>
          </cell>
          <cell r="C751" t="str">
            <v>CONDULETA DE ALUMINIO FUNDIDO A PRESIÓN TIPO LL SERIE 3 DE 2-1/2"</v>
          </cell>
          <cell r="D751" t="str">
            <v>ELÉCTRICOS, ELECTRÓNICOS Y RELACIONADOS</v>
          </cell>
          <cell r="E751" t="str">
            <v>UN</v>
          </cell>
          <cell r="F751">
            <v>55500</v>
          </cell>
          <cell r="G751" t="str">
            <v>COTIZACIÓN DEG SAS 14/01/2018</v>
          </cell>
          <cell r="H751">
            <v>59000</v>
          </cell>
          <cell r="I751" t="str">
            <v>COTIZACIÓN DISTRILUZ 15/01/2018</v>
          </cell>
          <cell r="J751">
            <v>55000</v>
          </cell>
          <cell r="K751" t="str">
            <v>COTIZACIÓN DISTRI ILUMINACIONES17/01/2018</v>
          </cell>
          <cell r="L751">
            <v>56500</v>
          </cell>
          <cell r="M751">
            <v>2179.4494717703369</v>
          </cell>
          <cell r="N751">
            <v>58679.449471770335</v>
          </cell>
          <cell r="O751">
            <v>54320.550528229665</v>
          </cell>
          <cell r="P751">
            <v>55500</v>
          </cell>
          <cell r="Q751" t="str">
            <v/>
          </cell>
          <cell r="R751">
            <v>55000</v>
          </cell>
          <cell r="S751">
            <v>55250</v>
          </cell>
        </row>
        <row r="752">
          <cell r="B752" t="str">
            <v>ELE0184</v>
          </cell>
          <cell r="C752" t="str">
            <v>CONDULETA DE ALUMINIO FUNDIDO A PRESIÓN TIPO LL SERIE 3 DE 3"</v>
          </cell>
          <cell r="D752" t="str">
            <v>ELÉCTRICOS, ELECTRÓNICOS Y RELACIONADOS</v>
          </cell>
          <cell r="E752" t="str">
            <v>UN</v>
          </cell>
          <cell r="F752">
            <v>65000</v>
          </cell>
          <cell r="G752" t="str">
            <v>COTIZACIÓN DEG SAS 14/01/2018</v>
          </cell>
          <cell r="H752">
            <v>68000</v>
          </cell>
          <cell r="I752" t="str">
            <v>COTIZACIÓN DISTRILUZ 15/01/2018</v>
          </cell>
          <cell r="J752">
            <v>65000</v>
          </cell>
          <cell r="K752" t="str">
            <v>COTIZACIÓN DISTRI ILUMINACIONES17/01/2018</v>
          </cell>
          <cell r="L752">
            <v>66000</v>
          </cell>
          <cell r="M752">
            <v>1732.0508075688772</v>
          </cell>
          <cell r="N752">
            <v>67732.05080756887</v>
          </cell>
          <cell r="O752">
            <v>64267.949192431122</v>
          </cell>
          <cell r="P752">
            <v>65000</v>
          </cell>
          <cell r="Q752" t="str">
            <v/>
          </cell>
          <cell r="R752">
            <v>65000</v>
          </cell>
          <cell r="S752">
            <v>65000</v>
          </cell>
        </row>
        <row r="753">
          <cell r="B753" t="str">
            <v>ELE0185</v>
          </cell>
          <cell r="C753" t="str">
            <v>CONDULETA DE ALUMINIO FUNDIDO A PRESIÓN TIPO LL SERIE 3 DE 3/4"</v>
          </cell>
          <cell r="D753" t="str">
            <v>ELÉCTRICOS, ELECTRÓNICOS Y RELACIONADOS</v>
          </cell>
          <cell r="E753" t="str">
            <v>UN</v>
          </cell>
          <cell r="F753">
            <v>4800</v>
          </cell>
          <cell r="G753" t="str">
            <v>COTIZACIÓN DEG SAS 14/01/2018</v>
          </cell>
          <cell r="H753">
            <v>5100</v>
          </cell>
          <cell r="I753" t="str">
            <v>COTIZACIÓN DISTRILUZ 15/01/2018</v>
          </cell>
          <cell r="J753">
            <v>5000</v>
          </cell>
          <cell r="K753" t="str">
            <v>COTIZACIÓN DISTRI ILUMINACIONES17/01/2018</v>
          </cell>
          <cell r="L753">
            <v>4966.666666666667</v>
          </cell>
          <cell r="M753">
            <v>152.75252316519467</v>
          </cell>
          <cell r="N753">
            <v>5119.4191898318613</v>
          </cell>
          <cell r="O753">
            <v>4813.9141435014726</v>
          </cell>
          <cell r="P753" t="str">
            <v/>
          </cell>
          <cell r="Q753">
            <v>5100</v>
          </cell>
          <cell r="R753">
            <v>5000</v>
          </cell>
          <cell r="S753">
            <v>5050</v>
          </cell>
        </row>
        <row r="754">
          <cell r="B754" t="str">
            <v>ELE0186</v>
          </cell>
          <cell r="C754" t="str">
            <v>CONDULETA DE ALUMINIO FUNDIDO A PRESIÓN TIPO LL SERIE 3 DE 4"</v>
          </cell>
          <cell r="D754" t="str">
            <v>ELÉCTRICOS, ELECTRÓNICOS Y RELACIONADOS</v>
          </cell>
          <cell r="E754" t="str">
            <v>UN</v>
          </cell>
          <cell r="F754">
            <v>148750</v>
          </cell>
          <cell r="G754" t="str">
            <v>COTIZACIÓN DEG SAS 14/01/2018</v>
          </cell>
          <cell r="H754">
            <v>155500</v>
          </cell>
          <cell r="I754" t="str">
            <v>COTIZACIÓN DISTRILUZ 15/01/2018</v>
          </cell>
          <cell r="J754">
            <v>153000</v>
          </cell>
          <cell r="K754" t="str">
            <v>COTIZACIÓN DISTRI ILUMINACIONES17/01/2018</v>
          </cell>
          <cell r="L754">
            <v>152416.66666666666</v>
          </cell>
          <cell r="M754">
            <v>3412.5992049072115</v>
          </cell>
          <cell r="N754">
            <v>155829.26587157388</v>
          </cell>
          <cell r="O754">
            <v>149004.06746175943</v>
          </cell>
          <cell r="P754" t="str">
            <v/>
          </cell>
          <cell r="Q754">
            <v>155500</v>
          </cell>
          <cell r="R754">
            <v>153000</v>
          </cell>
          <cell r="S754">
            <v>154250</v>
          </cell>
        </row>
        <row r="755">
          <cell r="B755" t="str">
            <v>ELE0187</v>
          </cell>
          <cell r="C755" t="str">
            <v>CONDULETA DE ALUMINIO FUNDIDO A PRESIÓN TIPO LR SERIE 3 DE 1"</v>
          </cell>
          <cell r="D755" t="str">
            <v>ELÉCTRICOS, ELECTRÓNICOS Y RELACIONADOS</v>
          </cell>
          <cell r="E755" t="str">
            <v>UN</v>
          </cell>
          <cell r="F755">
            <v>7850</v>
          </cell>
          <cell r="G755" t="str">
            <v>ELECTRIFICADORA SANTAFE</v>
          </cell>
          <cell r="H755">
            <v>10000</v>
          </cell>
          <cell r="I755" t="str">
            <v>ALMACEN FERREELECTRIC SUBA</v>
          </cell>
          <cell r="J755">
            <v>7497</v>
          </cell>
          <cell r="K755" t="str">
            <v>NACIONAL DE ELECTRICOS</v>
          </cell>
          <cell r="L755">
            <v>8449</v>
          </cell>
          <cell r="M755">
            <v>1354.7520068263416</v>
          </cell>
          <cell r="N755">
            <v>9803.752006826342</v>
          </cell>
          <cell r="O755">
            <v>7094.247993173658</v>
          </cell>
          <cell r="P755">
            <v>7850</v>
          </cell>
          <cell r="Q755" t="str">
            <v/>
          </cell>
          <cell r="R755">
            <v>7497</v>
          </cell>
          <cell r="S755">
            <v>7674</v>
          </cell>
        </row>
        <row r="756">
          <cell r="B756" t="str">
            <v>ELE0188</v>
          </cell>
          <cell r="C756" t="str">
            <v>CONDULETA DE ALUMINIO FUNDIDO A PRESIÓN TIPO LR SERIE 3 DE 1-1/2"</v>
          </cell>
          <cell r="D756" t="str">
            <v>ELÉCTRICOS, ELECTRÓNICOS Y RELACIONADOS</v>
          </cell>
          <cell r="E756" t="str">
            <v>UN</v>
          </cell>
          <cell r="F756">
            <v>13900</v>
          </cell>
          <cell r="G756" t="str">
            <v>ELECTRIFICADORA SANTAFE</v>
          </cell>
          <cell r="H756">
            <v>20000</v>
          </cell>
          <cell r="I756" t="str">
            <v>SOCIO ELECTRICOS INDUSTRIALES LTDA</v>
          </cell>
          <cell r="J756">
            <v>16493</v>
          </cell>
          <cell r="K756" t="str">
            <v>NACIONAL DE ELECTRICOS</v>
          </cell>
          <cell r="L756">
            <v>16797.666666666668</v>
          </cell>
          <cell r="M756">
            <v>3061.391241467401</v>
          </cell>
          <cell r="N756">
            <v>19859.057908134069</v>
          </cell>
          <cell r="O756">
            <v>13736.275425199266</v>
          </cell>
          <cell r="P756">
            <v>13900</v>
          </cell>
          <cell r="Q756" t="str">
            <v/>
          </cell>
          <cell r="R756">
            <v>16493</v>
          </cell>
          <cell r="S756">
            <v>15197</v>
          </cell>
        </row>
        <row r="757">
          <cell r="B757" t="str">
            <v>ELE0189</v>
          </cell>
          <cell r="C757" t="str">
            <v>CONDULETA DE ALUMINIO FUNDIDO A PRESIÓN TIPO LR SERIE 3 DE 1-1/4"</v>
          </cell>
          <cell r="D757" t="str">
            <v>ELÉCTRICOS, ELECTRÓNICOS Y RELACIONADOS</v>
          </cell>
          <cell r="E757" t="str">
            <v>UN</v>
          </cell>
          <cell r="F757">
            <v>8850</v>
          </cell>
          <cell r="G757" t="str">
            <v>COTIZACIÓN INTERELECTRICAS 20180111</v>
          </cell>
          <cell r="H757">
            <v>9500</v>
          </cell>
          <cell r="I757" t="str">
            <v>COTIZACIÓN DEG SAS 14/01/2018</v>
          </cell>
          <cell r="J757">
            <v>10250</v>
          </cell>
          <cell r="K757" t="str">
            <v>COTIZACIÓN DISTRILUZ 15/01/2018</v>
          </cell>
          <cell r="L757">
            <v>9533.3333333333339</v>
          </cell>
          <cell r="M757">
            <v>700.59498523279001</v>
          </cell>
          <cell r="N757">
            <v>10233.928318566124</v>
          </cell>
          <cell r="O757">
            <v>8832.7383481005436</v>
          </cell>
          <cell r="P757">
            <v>8850</v>
          </cell>
          <cell r="Q757">
            <v>9500</v>
          </cell>
          <cell r="R757" t="str">
            <v/>
          </cell>
          <cell r="S757">
            <v>9175</v>
          </cell>
        </row>
        <row r="758">
          <cell r="B758" t="str">
            <v>ELE0190</v>
          </cell>
          <cell r="C758" t="str">
            <v>CONDULETA DE ALUMINIO FUNDIDO A PRESIÓN TIPO LR SERIE 3 DE 2"</v>
          </cell>
          <cell r="D758" t="str">
            <v>ELÉCTRICOS, ELECTRÓNICOS Y RELACIONADOS</v>
          </cell>
          <cell r="E758" t="str">
            <v>UN</v>
          </cell>
          <cell r="F758">
            <v>29950</v>
          </cell>
          <cell r="G758" t="str">
            <v>ELECTRIFICADORA SANTAFE</v>
          </cell>
          <cell r="H758">
            <v>35000</v>
          </cell>
          <cell r="I758" t="str">
            <v>ALMACEN FERREELECTRIC SUBA</v>
          </cell>
          <cell r="J758">
            <v>40000</v>
          </cell>
          <cell r="K758" t="str">
            <v>SOCIO ELECTRICOS INDUSTRIALES LTDA</v>
          </cell>
          <cell r="L758">
            <v>34983.333333333336</v>
          </cell>
          <cell r="M758">
            <v>5025.0207296421431</v>
          </cell>
          <cell r="N758">
            <v>40008.354062975479</v>
          </cell>
          <cell r="O758">
            <v>29958.312603691193</v>
          </cell>
          <cell r="P758" t="str">
            <v/>
          </cell>
          <cell r="Q758">
            <v>35000</v>
          </cell>
          <cell r="R758">
            <v>40000</v>
          </cell>
          <cell r="S758">
            <v>37500</v>
          </cell>
        </row>
        <row r="759">
          <cell r="B759" t="str">
            <v>ELE0191</v>
          </cell>
          <cell r="C759" t="str">
            <v>CONDULETA DE ALUMINIO FUNDIDO A PRESIÓN TIPO LR SERIE 3 DE 2-1/2"</v>
          </cell>
          <cell r="D759" t="str">
            <v>ELÉCTRICOS, ELECTRÓNICOS Y RELACIONADOS</v>
          </cell>
          <cell r="E759" t="str">
            <v>UN</v>
          </cell>
          <cell r="F759">
            <v>65000</v>
          </cell>
          <cell r="G759" t="str">
            <v>COTIZACIÓN DEG SAS 14/01/2018</v>
          </cell>
          <cell r="H759">
            <v>68000</v>
          </cell>
          <cell r="I759" t="str">
            <v>COTIZACIÓN DISTRILUZ 15/01/2018</v>
          </cell>
          <cell r="J759">
            <v>68000</v>
          </cell>
          <cell r="K759" t="str">
            <v>COTIZACIÓN DISTRI ILUMINACIONES17/01/2018</v>
          </cell>
          <cell r="L759">
            <v>67000</v>
          </cell>
          <cell r="M759">
            <v>1732.0508075688772</v>
          </cell>
          <cell r="N759">
            <v>68732.05080756887</v>
          </cell>
          <cell r="O759">
            <v>65267.949192431122</v>
          </cell>
          <cell r="P759" t="str">
            <v/>
          </cell>
          <cell r="Q759">
            <v>68000</v>
          </cell>
          <cell r="R759">
            <v>68000</v>
          </cell>
          <cell r="S759">
            <v>68000</v>
          </cell>
        </row>
        <row r="760">
          <cell r="B760" t="str">
            <v>ELE0192</v>
          </cell>
          <cell r="C760" t="str">
            <v>CONDULETA DE ALUMINIO FUNDIDO A PRESIÓN TIPO LR SERIE 3 DE 3"</v>
          </cell>
          <cell r="D760" t="str">
            <v>ELÉCTRICOS, ELECTRÓNICOS Y RELACIONADOS</v>
          </cell>
          <cell r="E760" t="str">
            <v>UN</v>
          </cell>
          <cell r="F760">
            <v>68000</v>
          </cell>
          <cell r="G760" t="str">
            <v>COTIZACIÓN DEG SAS 14/01/2018</v>
          </cell>
          <cell r="H760">
            <v>70500</v>
          </cell>
          <cell r="I760" t="str">
            <v>COTIZACIÓN DISTRILUZ 15/01/2018</v>
          </cell>
          <cell r="J760">
            <v>70500</v>
          </cell>
          <cell r="K760" t="str">
            <v>COTIZACIÓN DISTRI ILUMINACIONES17/01/2018</v>
          </cell>
          <cell r="L760">
            <v>69666.666666666672</v>
          </cell>
          <cell r="M760">
            <v>1443.3756729740644</v>
          </cell>
          <cell r="N760">
            <v>71110.042339640742</v>
          </cell>
          <cell r="O760">
            <v>68223.290993692601</v>
          </cell>
          <cell r="P760" t="str">
            <v/>
          </cell>
          <cell r="Q760">
            <v>70500</v>
          </cell>
          <cell r="R760">
            <v>70500</v>
          </cell>
          <cell r="S760">
            <v>70500</v>
          </cell>
        </row>
        <row r="761">
          <cell r="B761" t="str">
            <v>ELE0193</v>
          </cell>
          <cell r="C761" t="str">
            <v>CONDULETA DE ALUMINIO FUNDIDO A PRESIÓN TIPO LR SERIE 3 DE 3/4"</v>
          </cell>
          <cell r="D761" t="str">
            <v>ELÉCTRICOS, ELECTRÓNICOS Y RELACIONADOS</v>
          </cell>
          <cell r="E761" t="str">
            <v>UN</v>
          </cell>
          <cell r="F761">
            <v>5750</v>
          </cell>
          <cell r="G761" t="str">
            <v>ELECTRIFICADORA SANTAFE</v>
          </cell>
          <cell r="H761">
            <v>10000</v>
          </cell>
          <cell r="I761" t="str">
            <v>SOCIO ELECTRICOS INDUSTRIALES LTDA</v>
          </cell>
          <cell r="J761">
            <v>5676</v>
          </cell>
          <cell r="K761" t="str">
            <v>NACIONAL DE ELECTRICOS</v>
          </cell>
          <cell r="L761">
            <v>7142</v>
          </cell>
          <cell r="M761">
            <v>2475.3771429824587</v>
          </cell>
          <cell r="N761">
            <v>9617.3771429824592</v>
          </cell>
          <cell r="O761">
            <v>4666.6228570175408</v>
          </cell>
          <cell r="P761">
            <v>5750</v>
          </cell>
          <cell r="Q761" t="str">
            <v/>
          </cell>
          <cell r="R761">
            <v>5676</v>
          </cell>
          <cell r="S761">
            <v>5713</v>
          </cell>
        </row>
        <row r="762">
          <cell r="B762" t="str">
            <v>ELE0194</v>
          </cell>
          <cell r="C762" t="str">
            <v>CONDULETA DE ALUMINIO FUNDIDO A PRESIÓN TIPO LR SERIE 3 DE 4"</v>
          </cell>
          <cell r="D762" t="str">
            <v>ELÉCTRICOS, ELECTRÓNICOS Y RELACIONADOS</v>
          </cell>
          <cell r="E762" t="str">
            <v>UN</v>
          </cell>
          <cell r="F762">
            <v>63000</v>
          </cell>
          <cell r="G762" t="str">
            <v>COTIZACIÓN DEG SAS 14/01/2018</v>
          </cell>
          <cell r="H762">
            <v>65000</v>
          </cell>
          <cell r="I762" t="str">
            <v>COTIZACIÓN DISTRILUZ 15/01/2018</v>
          </cell>
          <cell r="J762">
            <v>65000</v>
          </cell>
          <cell r="K762" t="str">
            <v>COTIZACIÓN DISTRI ILUMINACIONES17/01/2018</v>
          </cell>
          <cell r="L762">
            <v>64333.333333333336</v>
          </cell>
          <cell r="M762">
            <v>1154.7005383792516</v>
          </cell>
          <cell r="N762">
            <v>65488.033871712585</v>
          </cell>
          <cell r="O762">
            <v>63178.632794954086</v>
          </cell>
          <cell r="P762" t="str">
            <v/>
          </cell>
          <cell r="Q762">
            <v>65000</v>
          </cell>
          <cell r="R762">
            <v>65000</v>
          </cell>
          <cell r="S762">
            <v>65000</v>
          </cell>
        </row>
        <row r="763">
          <cell r="B763" t="str">
            <v>ELE0195</v>
          </cell>
          <cell r="C763" t="str">
            <v>CONDULETA DE ALUMINIO FUNDIDO A PRESIÓN TIPO X SERIE 3 DE 1"</v>
          </cell>
          <cell r="D763" t="str">
            <v>ELÉCTRICOS, ELECTRÓNICOS Y RELACIONADOS</v>
          </cell>
          <cell r="E763" t="str">
            <v>UN</v>
          </cell>
          <cell r="F763">
            <v>7300</v>
          </cell>
          <cell r="G763" t="str">
            <v>COTIZACIÓN DEG SAS 14/01/2018</v>
          </cell>
          <cell r="H763">
            <v>7500</v>
          </cell>
          <cell r="I763" t="str">
            <v>COTIZACIÓN DISTRILUZ 15/01/2018</v>
          </cell>
          <cell r="J763">
            <v>7500</v>
          </cell>
          <cell r="K763" t="str">
            <v>COTIZACIÓN DISTRI ILUMINACIONES17/01/2018</v>
          </cell>
          <cell r="L763">
            <v>7433.333333333333</v>
          </cell>
          <cell r="M763">
            <v>115.47005383792515</v>
          </cell>
          <cell r="N763">
            <v>7548.8033871712578</v>
          </cell>
          <cell r="O763">
            <v>7317.8632794954083</v>
          </cell>
          <cell r="P763" t="str">
            <v/>
          </cell>
          <cell r="Q763">
            <v>7500</v>
          </cell>
          <cell r="R763">
            <v>7500</v>
          </cell>
          <cell r="S763">
            <v>7500</v>
          </cell>
        </row>
        <row r="764">
          <cell r="B764" t="str">
            <v>ELE0196</v>
          </cell>
          <cell r="C764" t="str">
            <v>CONDULETA DE ALUMINIO FUNDIDO A PRESIÓN TIPO X SERIE 3 DE 1-1/2"</v>
          </cell>
          <cell r="D764" t="str">
            <v>ELÉCTRICOS, ELECTRÓNICOS Y RELACIONADOS</v>
          </cell>
          <cell r="E764" t="str">
            <v>UN</v>
          </cell>
          <cell r="F764">
            <v>17500</v>
          </cell>
          <cell r="G764" t="str">
            <v>COTIZACIÓN DEG SAS 14/01/2018</v>
          </cell>
          <cell r="H764">
            <v>18200</v>
          </cell>
          <cell r="I764" t="str">
            <v>COTIZACIÓN DISTRILUZ 15/01/2018</v>
          </cell>
          <cell r="J764">
            <v>18000</v>
          </cell>
          <cell r="K764" t="str">
            <v>COTIZACIÓN DISTRI ILUMINACIONES17/01/2018</v>
          </cell>
          <cell r="L764">
            <v>17900</v>
          </cell>
          <cell r="M764">
            <v>360.55512754639892</v>
          </cell>
          <cell r="N764">
            <v>18260.555127546399</v>
          </cell>
          <cell r="O764">
            <v>17539.444872453601</v>
          </cell>
          <cell r="P764" t="str">
            <v/>
          </cell>
          <cell r="Q764">
            <v>18200</v>
          </cell>
          <cell r="R764">
            <v>18000</v>
          </cell>
          <cell r="S764">
            <v>18100</v>
          </cell>
        </row>
        <row r="765">
          <cell r="B765" t="str">
            <v>ELE0197</v>
          </cell>
          <cell r="C765" t="str">
            <v>CONDULETA DE ALUMINIO FUNDIDO A PRESIÓN TIPO X SERIE 3 DE 1-1/4"</v>
          </cell>
          <cell r="D765" t="str">
            <v>ELÉCTRICOS, ELECTRÓNICOS Y RELACIONADOS</v>
          </cell>
          <cell r="E765" t="str">
            <v>UN</v>
          </cell>
          <cell r="F765">
            <v>15000</v>
          </cell>
          <cell r="G765" t="str">
            <v>COTIZACIÓN DEG SAS 14/01/2018</v>
          </cell>
          <cell r="H765">
            <v>15500</v>
          </cell>
          <cell r="I765" t="str">
            <v>COTIZACIÓN DISTRILUZ 15/01/2018</v>
          </cell>
          <cell r="J765">
            <v>15500</v>
          </cell>
          <cell r="K765" t="str">
            <v>COTIZACIÓN DISTRI ILUMINACIONES17/01/2018</v>
          </cell>
          <cell r="L765">
            <v>15333.333333333334</v>
          </cell>
          <cell r="M765">
            <v>288.6751345948129</v>
          </cell>
          <cell r="N765">
            <v>15622.008467928146</v>
          </cell>
          <cell r="O765">
            <v>15044.658198738522</v>
          </cell>
          <cell r="P765" t="str">
            <v/>
          </cell>
          <cell r="Q765">
            <v>15500</v>
          </cell>
          <cell r="R765">
            <v>15500</v>
          </cell>
          <cell r="S765">
            <v>15500</v>
          </cell>
        </row>
        <row r="766">
          <cell r="B766" t="str">
            <v>ELE0198</v>
          </cell>
          <cell r="C766" t="str">
            <v>CONDULETA DE ALUMINIO FUNDIDO A PRESIÓN TIPO X SERIE 3 DE 2"</v>
          </cell>
          <cell r="D766" t="str">
            <v>ELÉCTRICOS, ELECTRÓNICOS Y RELACIONADOS</v>
          </cell>
          <cell r="E766" t="str">
            <v>UN</v>
          </cell>
          <cell r="F766">
            <v>29000</v>
          </cell>
          <cell r="G766" t="str">
            <v>COTIZACIÓN DEG SAS 14/01/2018</v>
          </cell>
          <cell r="H766">
            <v>31200</v>
          </cell>
          <cell r="I766" t="str">
            <v>COTIZACIÓN DISTRILUZ 15/01/2018</v>
          </cell>
          <cell r="J766">
            <v>31000</v>
          </cell>
          <cell r="K766" t="str">
            <v>COTIZACIÓN DISTRI ILUMINACIONES17/01/2018</v>
          </cell>
          <cell r="L766">
            <v>30400</v>
          </cell>
          <cell r="M766">
            <v>1216.552506059644</v>
          </cell>
          <cell r="N766">
            <v>31616.552506059645</v>
          </cell>
          <cell r="O766">
            <v>29183.447493940355</v>
          </cell>
          <cell r="P766" t="str">
            <v/>
          </cell>
          <cell r="Q766">
            <v>31200</v>
          </cell>
          <cell r="R766">
            <v>31000</v>
          </cell>
          <cell r="S766">
            <v>31100</v>
          </cell>
        </row>
        <row r="767">
          <cell r="B767" t="str">
            <v>ELE0199</v>
          </cell>
          <cell r="C767" t="str">
            <v>CONDULETA DE ALUMINIO FUNDIDO A PRESIÓN TIPO X SERIE 3 DE 2-1/2"</v>
          </cell>
          <cell r="D767" t="str">
            <v>ELÉCTRICOS, ELECTRÓNICOS Y RELACIONADOS</v>
          </cell>
          <cell r="E767" t="str">
            <v>UN</v>
          </cell>
          <cell r="F767">
            <v>65500</v>
          </cell>
          <cell r="G767" t="str">
            <v>COTIZACIÓN DEG SAS 14/01/2018</v>
          </cell>
          <cell r="H767">
            <v>63300</v>
          </cell>
          <cell r="I767" t="str">
            <v>COTIZACIÓN DISTRILUZ 15/01/2018</v>
          </cell>
          <cell r="J767">
            <v>66000</v>
          </cell>
          <cell r="K767" t="str">
            <v>COTIZACIÓN DISTRI ILUMINACIONES17/01/2018</v>
          </cell>
          <cell r="L767">
            <v>64933.333333333336</v>
          </cell>
          <cell r="M767">
            <v>1436.4307617610164</v>
          </cell>
          <cell r="N767">
            <v>66369.764095094346</v>
          </cell>
          <cell r="O767">
            <v>63496.902571572318</v>
          </cell>
          <cell r="P767">
            <v>65500</v>
          </cell>
          <cell r="Q767" t="str">
            <v/>
          </cell>
          <cell r="R767">
            <v>66000</v>
          </cell>
          <cell r="S767">
            <v>65750</v>
          </cell>
        </row>
        <row r="768">
          <cell r="B768" t="str">
            <v>ELE0200</v>
          </cell>
          <cell r="C768" t="str">
            <v>CONDULETA DE ALUMINIO FUNDIDO A PRESIÓN TIPO X SERIE 3 DE 3"</v>
          </cell>
          <cell r="D768" t="str">
            <v>ELÉCTRICOS, ELECTRÓNICOS Y RELACIONADOS</v>
          </cell>
          <cell r="E768" t="str">
            <v>UN</v>
          </cell>
          <cell r="F768">
            <v>80200</v>
          </cell>
          <cell r="G768" t="str">
            <v>COTIZACIÓN DEG SAS 14/01/2018</v>
          </cell>
          <cell r="H768">
            <v>80500</v>
          </cell>
          <cell r="I768" t="str">
            <v>COTIZACIÓN DISTRILUZ 15/01/2018</v>
          </cell>
          <cell r="J768">
            <v>80000</v>
          </cell>
          <cell r="K768" t="str">
            <v>COTIZACIÓN DISTRI ILUMINACIONES17/01/2018</v>
          </cell>
          <cell r="L768">
            <v>80233.333333333328</v>
          </cell>
          <cell r="M768">
            <v>251.66114784235833</v>
          </cell>
          <cell r="N768">
            <v>80484.994481175687</v>
          </cell>
          <cell r="O768">
            <v>79981.67218549097</v>
          </cell>
          <cell r="P768">
            <v>80200</v>
          </cell>
          <cell r="Q768" t="str">
            <v/>
          </cell>
          <cell r="R768">
            <v>80000</v>
          </cell>
          <cell r="S768">
            <v>80100</v>
          </cell>
        </row>
        <row r="769">
          <cell r="B769" t="str">
            <v>ELE0201</v>
          </cell>
          <cell r="C769" t="str">
            <v>CONDULETA DE ALUMINIO FUNDIDO A PRESIÓN TIPO X SERIE 3 DE 3/4"</v>
          </cell>
          <cell r="D769" t="str">
            <v>ELÉCTRICOS, ELECTRÓNICOS Y RELACIONADOS</v>
          </cell>
          <cell r="E769" t="str">
            <v>UN</v>
          </cell>
          <cell r="F769">
            <v>6000</v>
          </cell>
          <cell r="G769" t="str">
            <v>COTIZACIÓN DEG SAS 14/01/2018</v>
          </cell>
          <cell r="H769">
            <v>7200</v>
          </cell>
          <cell r="I769" t="str">
            <v>COTIZACIÓN DISTRILUZ 15/01/2018</v>
          </cell>
          <cell r="J769">
            <v>7000</v>
          </cell>
          <cell r="K769" t="str">
            <v>COTIZACIÓN DISTRI ILUMINACIONES17/01/2018</v>
          </cell>
          <cell r="L769">
            <v>6733.333333333333</v>
          </cell>
          <cell r="M769">
            <v>642.91005073286362</v>
          </cell>
          <cell r="N769">
            <v>7376.243384066197</v>
          </cell>
          <cell r="O769">
            <v>6090.4232826004691</v>
          </cell>
          <cell r="P769" t="str">
            <v/>
          </cell>
          <cell r="Q769">
            <v>7200</v>
          </cell>
          <cell r="R769">
            <v>7000</v>
          </cell>
          <cell r="S769">
            <v>7100</v>
          </cell>
        </row>
        <row r="770">
          <cell r="B770" t="str">
            <v>ELE0202</v>
          </cell>
          <cell r="C770" t="str">
            <v>CONDULETA DE ALUMINIO FUNDIDO A PRESIÓN TIPO X SERIE 3 DE 4"</v>
          </cell>
          <cell r="D770" t="str">
            <v>ELÉCTRICOS, ELECTRÓNICOS Y RELACIONADOS</v>
          </cell>
          <cell r="E770" t="str">
            <v>UN</v>
          </cell>
          <cell r="F770">
            <v>130500</v>
          </cell>
          <cell r="G770" t="str">
            <v>COTIZACIÓN DEG SAS 14/01/2018</v>
          </cell>
          <cell r="H770">
            <v>135000</v>
          </cell>
          <cell r="I770" t="str">
            <v>COTIZACIÓN DISTRILUZ 15/01/2018</v>
          </cell>
          <cell r="J770">
            <v>135000</v>
          </cell>
          <cell r="K770" t="str">
            <v>COTIZACIÓN DISTRI ILUMINACIONES17/01/2018</v>
          </cell>
          <cell r="L770">
            <v>133500</v>
          </cell>
          <cell r="M770">
            <v>2598.076211353316</v>
          </cell>
          <cell r="N770">
            <v>136098.07621135333</v>
          </cell>
          <cell r="O770">
            <v>130901.92378864669</v>
          </cell>
          <cell r="P770" t="str">
            <v/>
          </cell>
          <cell r="Q770">
            <v>135000</v>
          </cell>
          <cell r="R770">
            <v>135000</v>
          </cell>
          <cell r="S770">
            <v>135000</v>
          </cell>
        </row>
        <row r="771">
          <cell r="B771" t="str">
            <v>ELE0203</v>
          </cell>
          <cell r="C771" t="str">
            <v>CONECTOR (EMPALME) TUBULAR DE COMPRESIÓN PARA CABLE CALIBRE N° 1/0 AWG</v>
          </cell>
          <cell r="D771" t="str">
            <v>ELÉCTRICOS, ELECTRÓNICOS Y RELACIONADOS</v>
          </cell>
          <cell r="E771" t="str">
            <v>UN</v>
          </cell>
          <cell r="F771">
            <v>2320.5</v>
          </cell>
          <cell r="G771" t="str">
            <v>Sistelectricos J. E.  ET1/0E</v>
          </cell>
          <cell r="H771">
            <v>3332</v>
          </cell>
          <cell r="I771" t="str">
            <v>Electrificadora Santa fe item 2</v>
          </cell>
          <cell r="J771">
            <v>2796.5</v>
          </cell>
          <cell r="K771" t="str">
            <v>Cidina sas 1484100</v>
          </cell>
          <cell r="L771">
            <v>2816.3333333333335</v>
          </cell>
          <cell r="M771">
            <v>506.04158261286585</v>
          </cell>
          <cell r="N771">
            <v>3322.3749159461995</v>
          </cell>
          <cell r="O771">
            <v>2310.2917507204675</v>
          </cell>
          <cell r="P771">
            <v>2320.5</v>
          </cell>
          <cell r="Q771" t="str">
            <v/>
          </cell>
          <cell r="R771">
            <v>2796.5</v>
          </cell>
          <cell r="S771">
            <v>2559</v>
          </cell>
        </row>
        <row r="772">
          <cell r="B772" t="str">
            <v>ELE0204</v>
          </cell>
          <cell r="C772" t="str">
            <v>CONECTOR (EMPALME) TUBULAR DE COMPRESIÓN PARA CABLE CALIBRE N° 2 AWG</v>
          </cell>
          <cell r="D772" t="str">
            <v>ELÉCTRICOS, ELECTRÓNICOS Y RELACIONADOS</v>
          </cell>
          <cell r="E772" t="str">
            <v>UN</v>
          </cell>
          <cell r="F772">
            <v>1937.32</v>
          </cell>
          <cell r="G772" t="str">
            <v>Sistelectricos J. E.  ET2E</v>
          </cell>
          <cell r="H772">
            <v>2618</v>
          </cell>
          <cell r="I772" t="str">
            <v>Electrificadora Santa fe item 4</v>
          </cell>
          <cell r="J772">
            <v>1749.3</v>
          </cell>
          <cell r="K772" t="str">
            <v>Cidina sas 1484002</v>
          </cell>
          <cell r="L772">
            <v>2101.54</v>
          </cell>
          <cell r="M772">
            <v>457.0405658144594</v>
          </cell>
          <cell r="N772">
            <v>2558.5805658144595</v>
          </cell>
          <cell r="O772">
            <v>1644.4994341855406</v>
          </cell>
          <cell r="P772">
            <v>1937.32</v>
          </cell>
          <cell r="Q772" t="str">
            <v/>
          </cell>
          <cell r="R772">
            <v>1749.3</v>
          </cell>
          <cell r="S772">
            <v>1843</v>
          </cell>
        </row>
        <row r="773">
          <cell r="B773" t="str">
            <v>ELE0205</v>
          </cell>
          <cell r="C773" t="str">
            <v>CONECTOR (EMPALME) TUBULAR DE COMPRESIÓN PARA CABLE CALIBRE N° 2/0 AWG</v>
          </cell>
          <cell r="D773" t="str">
            <v>ELÉCTRICOS, ELECTRÓNICOS Y RELACIONADOS</v>
          </cell>
          <cell r="E773" t="str">
            <v>UN</v>
          </cell>
          <cell r="F773">
            <v>2995.23</v>
          </cell>
          <cell r="G773" t="str">
            <v>Sistelectricos J. E.  ET2/0E</v>
          </cell>
          <cell r="H773">
            <v>4046</v>
          </cell>
          <cell r="I773" t="str">
            <v>Electrificadora Santa fe item 2</v>
          </cell>
          <cell r="J773">
            <v>5950</v>
          </cell>
          <cell r="K773" t="str">
            <v>Cidina sas 842366</v>
          </cell>
          <cell r="L773">
            <v>4330.41</v>
          </cell>
          <cell r="M773">
            <v>1497.7760928456566</v>
          </cell>
          <cell r="N773">
            <v>5828.1860928456563</v>
          </cell>
          <cell r="O773">
            <v>2832.6339071543434</v>
          </cell>
          <cell r="P773">
            <v>2995.23</v>
          </cell>
          <cell r="Q773">
            <v>4046</v>
          </cell>
          <cell r="R773" t="str">
            <v/>
          </cell>
          <cell r="S773">
            <v>3521</v>
          </cell>
        </row>
        <row r="774">
          <cell r="B774" t="str">
            <v>ELE0206</v>
          </cell>
          <cell r="C774" t="str">
            <v>CONECTOR (EMPALME) TUBULAR DE COMPRESIÓN PARA CABLE CALIBRE N° 3/0 AWG</v>
          </cell>
          <cell r="D774" t="str">
            <v>ELÉCTRICOS, ELECTRÓNICOS Y RELACIONADOS</v>
          </cell>
          <cell r="E774" t="str">
            <v>UN</v>
          </cell>
          <cell r="F774">
            <v>3266.5499999999997</v>
          </cell>
          <cell r="G774" t="str">
            <v>Sistelectricos J. E.  ET3/0E</v>
          </cell>
          <cell r="H774">
            <v>4046</v>
          </cell>
          <cell r="I774" t="str">
            <v>Electrificadora Santa fe item 5</v>
          </cell>
          <cell r="J774">
            <v>4998</v>
          </cell>
          <cell r="K774" t="str">
            <v>Cidina sas 1430000</v>
          </cell>
          <cell r="L774">
            <v>4103.5166666666664</v>
          </cell>
          <cell r="M774">
            <v>867.15679137819984</v>
          </cell>
          <cell r="N774">
            <v>4970.6734580448665</v>
          </cell>
          <cell r="O774">
            <v>3236.3598752884664</v>
          </cell>
          <cell r="P774">
            <v>3266.5499999999997</v>
          </cell>
          <cell r="Q774">
            <v>4046</v>
          </cell>
          <cell r="R774" t="str">
            <v/>
          </cell>
          <cell r="S774">
            <v>3656</v>
          </cell>
        </row>
        <row r="775">
          <cell r="B775" t="str">
            <v>ELE0207</v>
          </cell>
          <cell r="C775" t="str">
            <v>CONECTOR (EMPALME) TUBULAR DE COMPRESIÓN PARA CABLE CALIBRE N° 4 AWG</v>
          </cell>
          <cell r="D775" t="str">
            <v>ELÉCTRICOS, ELECTRÓNICOS Y RELACIONADOS</v>
          </cell>
          <cell r="E775" t="str">
            <v>UN</v>
          </cell>
          <cell r="F775">
            <v>1013.88</v>
          </cell>
          <cell r="G775" t="str">
            <v>Sistelectricos J. E.  ET4E</v>
          </cell>
          <cell r="H775">
            <v>1547</v>
          </cell>
          <cell r="I775" t="str">
            <v>Electrificadora Santa fe item 6</v>
          </cell>
          <cell r="J775">
            <v>1225.7</v>
          </cell>
          <cell r="K775" t="str">
            <v>Cidina sas 842377</v>
          </cell>
          <cell r="L775">
            <v>1262.1933333333334</v>
          </cell>
          <cell r="M775">
            <v>268.42700336093907</v>
          </cell>
          <cell r="N775">
            <v>1530.6203366942725</v>
          </cell>
          <cell r="O775">
            <v>993.76632997239426</v>
          </cell>
          <cell r="P775">
            <v>1013.88</v>
          </cell>
          <cell r="Q775" t="str">
            <v/>
          </cell>
          <cell r="R775">
            <v>1225.7</v>
          </cell>
          <cell r="S775">
            <v>1120</v>
          </cell>
        </row>
        <row r="776">
          <cell r="B776" t="str">
            <v>ELE0208</v>
          </cell>
          <cell r="C776" t="str">
            <v>CONECTOR (EMPALME) TUBULAR DE COMPRESIÓN PARA CABLE CALIBRE N° 4/0 AWG</v>
          </cell>
          <cell r="D776" t="str">
            <v>ELÉCTRICOS, ELECTRÓNICOS Y RELACIONADOS</v>
          </cell>
          <cell r="E776" t="str">
            <v>UN</v>
          </cell>
          <cell r="F776">
            <v>4764.76</v>
          </cell>
          <cell r="G776" t="str">
            <v>Sistelectricos J. E.  ET4/0E</v>
          </cell>
          <cell r="H776">
            <v>4641</v>
          </cell>
          <cell r="I776" t="str">
            <v>DC ELECTRICOS COT 15101</v>
          </cell>
          <cell r="J776">
            <v>6307</v>
          </cell>
          <cell r="K776" t="str">
            <v>Cidina sas 841830</v>
          </cell>
          <cell r="L776">
            <v>5237.586666666667</v>
          </cell>
          <cell r="M776">
            <v>928.20406836715097</v>
          </cell>
          <cell r="N776">
            <v>6165.7907350338182</v>
          </cell>
          <cell r="O776">
            <v>4309.3825982995158</v>
          </cell>
          <cell r="P776">
            <v>4764.76</v>
          </cell>
          <cell r="Q776">
            <v>4641</v>
          </cell>
          <cell r="R776" t="str">
            <v/>
          </cell>
          <cell r="S776">
            <v>4703</v>
          </cell>
        </row>
        <row r="777">
          <cell r="B777" t="str">
            <v>ELE0209</v>
          </cell>
          <cell r="C777" t="str">
            <v>CONECTOR (EMPALME) TUBULAR DE COMPRESIÓN PARA CABLE CALIBRE N° 6 AWG</v>
          </cell>
          <cell r="D777" t="str">
            <v>ELÉCTRICOS, ELECTRÓNICOS Y RELACIONADOS</v>
          </cell>
          <cell r="E777" t="str">
            <v>UN</v>
          </cell>
          <cell r="F777">
            <v>884.17</v>
          </cell>
          <cell r="G777" t="str">
            <v>Sistelectricos J. E.  ET6E</v>
          </cell>
          <cell r="H777">
            <v>1428</v>
          </cell>
          <cell r="I777" t="str">
            <v>Electrificadora Santa fe item 7</v>
          </cell>
          <cell r="J777">
            <v>1078.1399999999999</v>
          </cell>
          <cell r="K777" t="str">
            <v>Cidina sas 842379</v>
          </cell>
          <cell r="L777">
            <v>1130.1033333333332</v>
          </cell>
          <cell r="M777">
            <v>275.61369384218403</v>
          </cell>
          <cell r="N777">
            <v>1405.7170271755172</v>
          </cell>
          <cell r="O777">
            <v>854.48963949114921</v>
          </cell>
          <cell r="P777">
            <v>884.17</v>
          </cell>
          <cell r="Q777" t="str">
            <v/>
          </cell>
          <cell r="R777">
            <v>1078.1399999999999</v>
          </cell>
          <cell r="S777">
            <v>981</v>
          </cell>
        </row>
        <row r="778">
          <cell r="B778" t="str">
            <v>ELE0210</v>
          </cell>
          <cell r="C778" t="str">
            <v>CONECTOR (EMPALME) TUBULAR DE COMPRESIÓN PARA CABLE CALIBRE N° 8 AWG</v>
          </cell>
          <cell r="D778" t="str">
            <v>ELÉCTRICOS, ELECTRÓNICOS Y RELACIONADOS</v>
          </cell>
          <cell r="E778" t="str">
            <v>UN</v>
          </cell>
          <cell r="F778">
            <v>654.5</v>
          </cell>
          <cell r="G778" t="str">
            <v>Sistelectricos J. E.  ET8E</v>
          </cell>
          <cell r="H778">
            <v>595</v>
          </cell>
          <cell r="I778" t="str">
            <v>DC ELECTRICOS COT 15101</v>
          </cell>
          <cell r="J778">
            <v>928.19999999999993</v>
          </cell>
          <cell r="K778" t="str">
            <v>Cidina sas 1484008</v>
          </cell>
          <cell r="L778">
            <v>725.9</v>
          </cell>
          <cell r="M778">
            <v>177.7048958245102</v>
          </cell>
          <cell r="N778">
            <v>903.60489582451021</v>
          </cell>
          <cell r="O778">
            <v>548.19510417548975</v>
          </cell>
          <cell r="P778">
            <v>654.5</v>
          </cell>
          <cell r="Q778">
            <v>595</v>
          </cell>
          <cell r="R778" t="str">
            <v/>
          </cell>
          <cell r="S778">
            <v>625</v>
          </cell>
        </row>
        <row r="779">
          <cell r="B779" t="str">
            <v>ELE0211</v>
          </cell>
          <cell r="C779" t="str">
            <v>CONECTOR DE RESORTE AISLADO PARA CABLE CALIBRE N° 12 AWG</v>
          </cell>
          <cell r="D779" t="str">
            <v>ELÉCTRICOS, ELECTRÓNICOS Y RELACIONADOS</v>
          </cell>
          <cell r="E779" t="str">
            <v>UN</v>
          </cell>
          <cell r="F779">
            <v>171.38461538461539</v>
          </cell>
          <cell r="G779" t="str">
            <v>GUÍA MAESTRA 14 PAG 253 COD 268937</v>
          </cell>
          <cell r="L779">
            <v>171.38461538461539</v>
          </cell>
          <cell r="M779">
            <v>0</v>
          </cell>
          <cell r="N779">
            <v>171.38461538461539</v>
          </cell>
          <cell r="O779">
            <v>171.38461538461539</v>
          </cell>
          <cell r="P779">
            <v>171.38461538461539</v>
          </cell>
          <cell r="Q779" t="str">
            <v/>
          </cell>
          <cell r="R779" t="str">
            <v/>
          </cell>
          <cell r="S779">
            <v>171</v>
          </cell>
        </row>
        <row r="780">
          <cell r="B780" t="str">
            <v>ELE0212</v>
          </cell>
          <cell r="C780" t="str">
            <v>CONECTOR DE TORNILLO PARA VARILLA-CABLE PUESTA A TIERRA</v>
          </cell>
          <cell r="D780" t="str">
            <v>ELÉCTRICOS, ELECTRÓNICOS Y RELACIONADOS</v>
          </cell>
          <cell r="E780" t="str">
            <v>UN</v>
          </cell>
          <cell r="F780">
            <v>5350</v>
          </cell>
          <cell r="G780" t="str">
            <v>COTIZACIÓN INTERELECTRICAS 20180114</v>
          </cell>
          <cell r="H780">
            <v>5500</v>
          </cell>
          <cell r="I780" t="str">
            <v>COTIZACIÓN DEG SAS 14/01/2018</v>
          </cell>
          <cell r="J780">
            <v>6000</v>
          </cell>
          <cell r="K780" t="str">
            <v>COTIZACIÓN DISTRILUZ 15/01/2018</v>
          </cell>
          <cell r="L780">
            <v>5616.666666666667</v>
          </cell>
          <cell r="M780">
            <v>340.34296427770227</v>
          </cell>
          <cell r="N780">
            <v>5957.0096309443688</v>
          </cell>
          <cell r="O780">
            <v>5276.3237023889651</v>
          </cell>
          <cell r="P780">
            <v>5350</v>
          </cell>
          <cell r="Q780">
            <v>5500</v>
          </cell>
          <cell r="R780" t="str">
            <v/>
          </cell>
          <cell r="S780">
            <v>5425</v>
          </cell>
        </row>
        <row r="781">
          <cell r="B781" t="str">
            <v>ELE0213</v>
          </cell>
          <cell r="C781" t="str">
            <v>CONECTOR FACEPLATE PARA CABLEADO ESTRUCTURADO CABE CAT 7 DE 2 PARES</v>
          </cell>
          <cell r="D781" t="str">
            <v>ELÉCTRICOS, ELECTRÓNICOS Y RELACIONADOS</v>
          </cell>
          <cell r="E781" t="str">
            <v>UN</v>
          </cell>
          <cell r="F781">
            <v>8925</v>
          </cell>
          <cell r="G781" t="str">
            <v>FERREELECTRICOS GUGA</v>
          </cell>
          <cell r="H781">
            <v>10591</v>
          </cell>
          <cell r="I781" t="str">
            <v>ELECTRICOS Y PIROMETROS LTDA</v>
          </cell>
          <cell r="L781">
            <v>9758</v>
          </cell>
          <cell r="M781">
            <v>1178.0398974567881</v>
          </cell>
          <cell r="N781">
            <v>10936.039897456789</v>
          </cell>
          <cell r="O781">
            <v>8579.9601025432112</v>
          </cell>
          <cell r="P781">
            <v>8925</v>
          </cell>
          <cell r="Q781">
            <v>10591</v>
          </cell>
          <cell r="R781" t="str">
            <v/>
          </cell>
          <cell r="S781">
            <v>9758</v>
          </cell>
        </row>
        <row r="782">
          <cell r="B782" t="str">
            <v>ELE0214</v>
          </cell>
          <cell r="C782" t="str">
            <v>CONECTOR FACEPLATE PARA CABLEADO ESTRUCTURADO CABE CAT 7 DE 4 PARES</v>
          </cell>
          <cell r="D782" t="str">
            <v>ELÉCTRICOS, ELECTRÓNICOS Y RELACIONADOS</v>
          </cell>
          <cell r="E782" t="str">
            <v>UN</v>
          </cell>
          <cell r="F782">
            <v>10115</v>
          </cell>
          <cell r="G782" t="str">
            <v>FERREELECTRICOS GUGA</v>
          </cell>
          <cell r="H782">
            <v>7735</v>
          </cell>
          <cell r="I782" t="str">
            <v>CM RED 18 LTDA</v>
          </cell>
          <cell r="L782">
            <v>8925</v>
          </cell>
          <cell r="M782">
            <v>1682.9141392239831</v>
          </cell>
          <cell r="N782">
            <v>10607.914139223984</v>
          </cell>
          <cell r="O782">
            <v>7242.0858607760165</v>
          </cell>
          <cell r="P782">
            <v>10115</v>
          </cell>
          <cell r="Q782">
            <v>7735</v>
          </cell>
          <cell r="R782" t="str">
            <v/>
          </cell>
          <cell r="S782">
            <v>8925</v>
          </cell>
        </row>
        <row r="783">
          <cell r="B783" t="str">
            <v>ELE0215</v>
          </cell>
          <cell r="C783" t="str">
            <v>CONECTOR PLUG RJ45 DE 8 CONTACTOS CAT 6A X 25 UN</v>
          </cell>
          <cell r="D783" t="str">
            <v>ELÉCTRICOS, ELECTRÓNICOS Y RELACIONADOS</v>
          </cell>
          <cell r="E783" t="str">
            <v>PTE</v>
          </cell>
          <cell r="F783">
            <v>21900</v>
          </cell>
          <cell r="G783" t="str">
            <v>GUÍA MAESTRA 14 PAG 112 COD 143257</v>
          </cell>
          <cell r="L783">
            <v>21900</v>
          </cell>
          <cell r="M783">
            <v>0</v>
          </cell>
          <cell r="N783">
            <v>21900</v>
          </cell>
          <cell r="O783">
            <v>21900</v>
          </cell>
          <cell r="P783">
            <v>21900</v>
          </cell>
          <cell r="Q783" t="str">
            <v/>
          </cell>
          <cell r="R783" t="str">
            <v/>
          </cell>
          <cell r="S783">
            <v>21900</v>
          </cell>
        </row>
        <row r="784">
          <cell r="B784" t="str">
            <v>ELE0216</v>
          </cell>
          <cell r="C784" t="str">
            <v>CONECTORES HEMBRA RÁPIDOS PARA COMPRESORES x 5 UN</v>
          </cell>
          <cell r="D784" t="str">
            <v>ELÉCTRICOS, ELECTRÓNICOS Y RELACIONADOS</v>
          </cell>
          <cell r="E784" t="str">
            <v>PTE</v>
          </cell>
          <cell r="F784">
            <v>31400</v>
          </cell>
          <cell r="G784" t="str">
            <v>GUÍA MAESTRA 15 PAG 441  COD 57336</v>
          </cell>
          <cell r="L784">
            <v>31400</v>
          </cell>
          <cell r="M784">
            <v>0</v>
          </cell>
          <cell r="N784">
            <v>31400</v>
          </cell>
          <cell r="O784">
            <v>31400</v>
          </cell>
          <cell r="P784">
            <v>31400</v>
          </cell>
          <cell r="Q784" t="str">
            <v/>
          </cell>
          <cell r="R784" t="str">
            <v/>
          </cell>
          <cell r="S784">
            <v>31400</v>
          </cell>
        </row>
        <row r="785">
          <cell r="B785" t="str">
            <v>ELE0217</v>
          </cell>
          <cell r="C785" t="str">
            <v>CONTACTOR DE 110 V O 220 V 17 A</v>
          </cell>
          <cell r="D785" t="str">
            <v>ELÉCTRICOS, ELECTRÓNICOS Y RELACIONADOS</v>
          </cell>
          <cell r="E785" t="str">
            <v>UN</v>
          </cell>
          <cell r="F785">
            <v>188626.69349999999</v>
          </cell>
          <cell r="G785" t="str">
            <v xml:space="preserve">PRECIO REFERENCIA CONTRATO 6949/2017 + IPC 4.09% </v>
          </cell>
          <cell r="L785">
            <v>188626.69349999999</v>
          </cell>
          <cell r="M785">
            <v>0</v>
          </cell>
          <cell r="N785">
            <v>188626.69349999999</v>
          </cell>
          <cell r="O785">
            <v>188626.69349999999</v>
          </cell>
          <cell r="P785">
            <v>188626.69349999999</v>
          </cell>
          <cell r="Q785" t="str">
            <v/>
          </cell>
          <cell r="R785" t="str">
            <v/>
          </cell>
          <cell r="S785">
            <v>188627</v>
          </cell>
        </row>
        <row r="786">
          <cell r="B786" t="str">
            <v>ELE0218</v>
          </cell>
          <cell r="C786" t="str">
            <v>CONTACTOR DE 110 V O 220 V 18 A</v>
          </cell>
          <cell r="D786" t="str">
            <v>ELÉCTRICOS, ELECTRÓNICOS Y RELACIONADOS</v>
          </cell>
          <cell r="E786" t="str">
            <v>UN</v>
          </cell>
          <cell r="F786">
            <v>244237.81689999998</v>
          </cell>
          <cell r="G786" t="str">
            <v xml:space="preserve">PRECIO REFERENCIA CONTRATO 6949/2017 + IPC 4.09% </v>
          </cell>
          <cell r="L786">
            <v>244237.81689999998</v>
          </cell>
          <cell r="M786">
            <v>0</v>
          </cell>
          <cell r="N786">
            <v>244237.81689999998</v>
          </cell>
          <cell r="O786">
            <v>244237.81689999998</v>
          </cell>
          <cell r="P786">
            <v>244237.81689999998</v>
          </cell>
          <cell r="Q786" t="str">
            <v/>
          </cell>
          <cell r="R786" t="str">
            <v/>
          </cell>
          <cell r="S786">
            <v>244238</v>
          </cell>
        </row>
        <row r="787">
          <cell r="B787" t="str">
            <v>ELE0219</v>
          </cell>
          <cell r="C787" t="str">
            <v>CONTACTOR DE 110 V O 220 V 20 A</v>
          </cell>
          <cell r="D787" t="str">
            <v>ELÉCTRICOS, ELECTRÓNICOS Y RELACIONADOS</v>
          </cell>
          <cell r="E787" t="str">
            <v>UN</v>
          </cell>
          <cell r="F787">
            <v>252857.50979999997</v>
          </cell>
          <cell r="G787" t="str">
            <v xml:space="preserve">PRECIO REFERENCIA CONTRATO 6949/2017 + IPC 4.09% </v>
          </cell>
          <cell r="L787">
            <v>252857.50979999997</v>
          </cell>
          <cell r="M787">
            <v>0</v>
          </cell>
          <cell r="N787">
            <v>252857.50979999997</v>
          </cell>
          <cell r="O787">
            <v>252857.50979999997</v>
          </cell>
          <cell r="P787">
            <v>252857.50979999997</v>
          </cell>
          <cell r="Q787" t="str">
            <v/>
          </cell>
          <cell r="R787" t="str">
            <v/>
          </cell>
          <cell r="S787">
            <v>252858</v>
          </cell>
        </row>
        <row r="788">
          <cell r="B788" t="str">
            <v>ELE0220</v>
          </cell>
          <cell r="C788" t="str">
            <v>CONTACTOR DE 110 V O 220 V 22 A</v>
          </cell>
          <cell r="D788" t="str">
            <v>ELÉCTRICOS, ELECTRÓNICOS Y RELACIONADOS</v>
          </cell>
          <cell r="E788" t="str">
            <v>UN</v>
          </cell>
          <cell r="F788">
            <v>253743.31569999998</v>
          </cell>
          <cell r="G788" t="str">
            <v xml:space="preserve">PRECIO REFERENCIA CONTRATO 6949/2017 + IPC 4.09% </v>
          </cell>
          <cell r="L788">
            <v>253743.31569999998</v>
          </cell>
          <cell r="M788">
            <v>0</v>
          </cell>
          <cell r="N788">
            <v>253743.31569999998</v>
          </cell>
          <cell r="O788">
            <v>253743.31569999998</v>
          </cell>
          <cell r="P788">
            <v>253743.31569999998</v>
          </cell>
          <cell r="Q788" t="str">
            <v/>
          </cell>
          <cell r="R788" t="str">
            <v/>
          </cell>
          <cell r="S788">
            <v>253743</v>
          </cell>
        </row>
        <row r="789">
          <cell r="B789" t="str">
            <v>ELE0221</v>
          </cell>
          <cell r="C789" t="str">
            <v>CONTACTOR DE 110 V O 220 V 25 A</v>
          </cell>
          <cell r="D789" t="str">
            <v>ELÉCTRICOS, ELECTRÓNICOS Y RELACIONADOS</v>
          </cell>
          <cell r="E789" t="str">
            <v>UN</v>
          </cell>
          <cell r="F789">
            <v>335036.56479999999</v>
          </cell>
          <cell r="G789" t="str">
            <v xml:space="preserve">PRECIO REFERENCIA CONTRATO 6949/2017 + IPC 4.09% </v>
          </cell>
          <cell r="L789">
            <v>335036.56479999999</v>
          </cell>
          <cell r="M789">
            <v>0</v>
          </cell>
          <cell r="N789">
            <v>335036.56479999999</v>
          </cell>
          <cell r="O789">
            <v>335036.56479999999</v>
          </cell>
          <cell r="P789">
            <v>335036.56479999999</v>
          </cell>
          <cell r="Q789" t="str">
            <v/>
          </cell>
          <cell r="R789" t="str">
            <v/>
          </cell>
          <cell r="S789">
            <v>335037</v>
          </cell>
        </row>
        <row r="790">
          <cell r="B790" t="str">
            <v>ELE0222</v>
          </cell>
          <cell r="C790" t="str">
            <v>CONTACTOR DE 110 V O 220 V 30 A</v>
          </cell>
          <cell r="D790" t="str">
            <v>ELÉCTRICOS, ELECTRÓNICOS Y RELACIONADOS</v>
          </cell>
          <cell r="E790" t="str">
            <v>UN</v>
          </cell>
          <cell r="F790">
            <v>337910.48969999998</v>
          </cell>
          <cell r="G790" t="str">
            <v xml:space="preserve">PRECIO REFERENCIA CONTRATO 6949/2017 + IPC 4.09% </v>
          </cell>
          <cell r="L790">
            <v>337910.48969999998</v>
          </cell>
          <cell r="M790">
            <v>0</v>
          </cell>
          <cell r="N790">
            <v>337910.48969999998</v>
          </cell>
          <cell r="O790">
            <v>337910.48969999998</v>
          </cell>
          <cell r="P790">
            <v>337910.48969999998</v>
          </cell>
          <cell r="Q790" t="str">
            <v/>
          </cell>
          <cell r="R790" t="str">
            <v/>
          </cell>
          <cell r="S790">
            <v>337910</v>
          </cell>
        </row>
        <row r="791">
          <cell r="B791" t="str">
            <v>ELE0223</v>
          </cell>
          <cell r="C791" t="str">
            <v>CONTACTOR DE 110 V O 220 V 32 A</v>
          </cell>
          <cell r="D791" t="str">
            <v>ELÉCTRICOS, ELECTRÓNICOS Y RELACIONADOS</v>
          </cell>
          <cell r="E791" t="str">
            <v>UN</v>
          </cell>
          <cell r="F791">
            <v>445375.08749999997</v>
          </cell>
          <cell r="G791" t="str">
            <v xml:space="preserve">PRECIO REFERENCIA CONTRATO 6949/2017 + IPC 4.09% </v>
          </cell>
          <cell r="L791">
            <v>445375.08749999997</v>
          </cell>
          <cell r="M791">
            <v>0</v>
          </cell>
          <cell r="N791">
            <v>445375.08749999997</v>
          </cell>
          <cell r="O791">
            <v>445375.08749999997</v>
          </cell>
          <cell r="P791">
            <v>445375.08749999997</v>
          </cell>
          <cell r="Q791" t="str">
            <v/>
          </cell>
          <cell r="R791" t="str">
            <v/>
          </cell>
          <cell r="S791">
            <v>445375</v>
          </cell>
        </row>
        <row r="792">
          <cell r="B792" t="str">
            <v>ELE0224</v>
          </cell>
          <cell r="C792" t="str">
            <v>CONTACTOR DE 110 V O 220 V 35 A</v>
          </cell>
          <cell r="D792" t="str">
            <v>ELÉCTRICOS, ELECTRÓNICOS Y RELACIONADOS</v>
          </cell>
          <cell r="E792" t="str">
            <v>UN</v>
          </cell>
          <cell r="F792">
            <v>571200</v>
          </cell>
          <cell r="G792" t="str">
            <v>SERVICOLLS MANTENIMIENTO &amp; EQUIPOS SAS</v>
          </cell>
          <cell r="H792">
            <v>375802</v>
          </cell>
          <cell r="I792" t="str">
            <v xml:space="preserve">INGSAJO </v>
          </cell>
          <cell r="J792">
            <v>1261400</v>
          </cell>
          <cell r="K792" t="str">
            <v>ING. DE BOMBAS Y PLANTAS</v>
          </cell>
          <cell r="L792">
            <v>736134</v>
          </cell>
          <cell r="M792">
            <v>465266.99073542707</v>
          </cell>
          <cell r="N792">
            <v>1201400.990735427</v>
          </cell>
          <cell r="O792">
            <v>270867.00926457293</v>
          </cell>
          <cell r="P792">
            <v>571200</v>
          </cell>
          <cell r="Q792">
            <v>375802</v>
          </cell>
          <cell r="R792" t="str">
            <v/>
          </cell>
          <cell r="S792">
            <v>473501</v>
          </cell>
        </row>
        <row r="793">
          <cell r="B793" t="str">
            <v>ELE0225</v>
          </cell>
          <cell r="C793" t="str">
            <v>CONTACTOR DE 110 V O 220 V 40 A</v>
          </cell>
          <cell r="D793" t="str">
            <v>ELÉCTRICOS, ELECTRÓNICOS Y RELACIONADOS</v>
          </cell>
          <cell r="E793" t="str">
            <v>UN</v>
          </cell>
          <cell r="F793">
            <v>471235.2071</v>
          </cell>
          <cell r="G793" t="str">
            <v xml:space="preserve">PRECIO REFERENCIA CONTRATO 6949/2017 + IPC 4.09% </v>
          </cell>
          <cell r="L793">
            <v>471235.2071</v>
          </cell>
          <cell r="M793">
            <v>0</v>
          </cell>
          <cell r="N793">
            <v>471235.2071</v>
          </cell>
          <cell r="O793">
            <v>471235.2071</v>
          </cell>
          <cell r="P793">
            <v>471235.2071</v>
          </cell>
          <cell r="Q793" t="str">
            <v/>
          </cell>
          <cell r="R793" t="str">
            <v/>
          </cell>
          <cell r="S793">
            <v>471235</v>
          </cell>
        </row>
        <row r="794">
          <cell r="B794" t="str">
            <v>ELE0226</v>
          </cell>
          <cell r="C794" t="str">
            <v>CONTACTOR DE 110 V O 220 V 9 A</v>
          </cell>
          <cell r="D794" t="str">
            <v>ELÉCTRICOS, ELECTRÓNICOS Y RELACIONADOS</v>
          </cell>
          <cell r="E794" t="str">
            <v>UN</v>
          </cell>
          <cell r="F794">
            <v>188626.69349999999</v>
          </cell>
          <cell r="G794" t="str">
            <v xml:space="preserve">PRECIO REFERENCIA CONTRATO 6949/2017 + IPC 4.09% </v>
          </cell>
          <cell r="L794">
            <v>188626.69349999999</v>
          </cell>
          <cell r="M794">
            <v>0</v>
          </cell>
          <cell r="N794">
            <v>188626.69349999999</v>
          </cell>
          <cell r="O794">
            <v>188626.69349999999</v>
          </cell>
          <cell r="P794">
            <v>188626.69349999999</v>
          </cell>
          <cell r="Q794" t="str">
            <v/>
          </cell>
          <cell r="R794" t="str">
            <v/>
          </cell>
          <cell r="S794">
            <v>188627</v>
          </cell>
        </row>
        <row r="795">
          <cell r="B795" t="str">
            <v>ELE0227</v>
          </cell>
          <cell r="C795" t="str">
            <v>CUÑA EJE MOTOBOMBA:
RETIRO DE CUÑA DAÑADA, SUMINISTRO E INSTALACIÓN DE LA CUÑA DE REEMPLAZO</v>
          </cell>
          <cell r="D795" t="str">
            <v>ELÉCTRICOS, ELECTRÓNICOS Y RELACIONADOS</v>
          </cell>
          <cell r="E795" t="str">
            <v>UN</v>
          </cell>
          <cell r="F795">
            <v>47564.966399999998</v>
          </cell>
          <cell r="G795" t="str">
            <v xml:space="preserve">PRECIO REFERENCIA CONTRATO 6949/2017 + IPC 4.09% </v>
          </cell>
          <cell r="L795">
            <v>47564.966399999998</v>
          </cell>
          <cell r="M795">
            <v>0</v>
          </cell>
          <cell r="N795">
            <v>47564.966399999998</v>
          </cell>
          <cell r="O795">
            <v>47564.966399999998</v>
          </cell>
          <cell r="P795">
            <v>47564.966399999998</v>
          </cell>
          <cell r="Q795" t="str">
            <v/>
          </cell>
          <cell r="R795" t="str">
            <v/>
          </cell>
          <cell r="S795">
            <v>47565</v>
          </cell>
        </row>
        <row r="796">
          <cell r="B796" t="str">
            <v>ELE0228</v>
          </cell>
          <cell r="C796" t="str">
            <v xml:space="preserve">DERIVACIÓN EN T CANALETA DE PISO 60 X 13 MM </v>
          </cell>
          <cell r="D796" t="str">
            <v>ELÉCTRICOS, ELECTRÓNICOS Y RELACIONADOS</v>
          </cell>
          <cell r="E796" t="str">
            <v>UN</v>
          </cell>
          <cell r="F796">
            <v>7000</v>
          </cell>
          <cell r="G796" t="str">
            <v>GUÍA MAESTRA 14 PAG 200 COD 135380</v>
          </cell>
          <cell r="L796">
            <v>7000</v>
          </cell>
          <cell r="M796">
            <v>0</v>
          </cell>
          <cell r="N796">
            <v>7000</v>
          </cell>
          <cell r="O796">
            <v>7000</v>
          </cell>
          <cell r="P796">
            <v>7000</v>
          </cell>
          <cell r="Q796" t="str">
            <v/>
          </cell>
          <cell r="R796" t="str">
            <v/>
          </cell>
          <cell r="S796">
            <v>7000</v>
          </cell>
        </row>
        <row r="797">
          <cell r="B797" t="str">
            <v>ELE0229</v>
          </cell>
          <cell r="C797" t="str">
            <v>DERIVACIÓN EN T PARA CANALETA DE SUPERFICIE PLÁSTICA 100 X 45 MM</v>
          </cell>
          <cell r="D797" t="str">
            <v>ELÉCTRICOS, ELECTRÓNICOS Y RELACIONADOS</v>
          </cell>
          <cell r="E797" t="str">
            <v>UN</v>
          </cell>
          <cell r="F797">
            <v>38900</v>
          </cell>
          <cell r="G797" t="str">
            <v>GUÍA MAESTRA 14 PAG 199 COD 122154</v>
          </cell>
          <cell r="L797">
            <v>38900</v>
          </cell>
          <cell r="M797">
            <v>0</v>
          </cell>
          <cell r="N797">
            <v>38900</v>
          </cell>
          <cell r="O797">
            <v>38900</v>
          </cell>
          <cell r="P797">
            <v>38900</v>
          </cell>
          <cell r="Q797" t="str">
            <v/>
          </cell>
          <cell r="R797" t="str">
            <v/>
          </cell>
          <cell r="S797">
            <v>38900</v>
          </cell>
        </row>
        <row r="798">
          <cell r="B798" t="str">
            <v>ELE0230</v>
          </cell>
          <cell r="C798" t="str">
            <v>DERIVACIÓN EN T PARA CANALETA DE SUPERFICIE PLÁSTICA 60 X 40 MM CON DIVISIÓN</v>
          </cell>
          <cell r="D798" t="str">
            <v>ELÉCTRICOS, ELECTRÓNICOS Y RELACIONADOS</v>
          </cell>
          <cell r="E798" t="str">
            <v>UN</v>
          </cell>
          <cell r="F798">
            <v>10200</v>
          </cell>
          <cell r="G798" t="str">
            <v>GUÍA MAESTRA 14 PAG 199 COD 122161</v>
          </cell>
          <cell r="L798">
            <v>10200</v>
          </cell>
          <cell r="M798">
            <v>0</v>
          </cell>
          <cell r="N798">
            <v>10200</v>
          </cell>
          <cell r="O798">
            <v>10200</v>
          </cell>
          <cell r="P798">
            <v>10200</v>
          </cell>
          <cell r="Q798" t="str">
            <v/>
          </cell>
          <cell r="R798" t="str">
            <v/>
          </cell>
          <cell r="S798">
            <v>10200</v>
          </cell>
        </row>
        <row r="799">
          <cell r="B799" t="str">
            <v>ELE0231</v>
          </cell>
          <cell r="C799" t="str">
            <v>DUCHA ELÉCTRICA 110V</v>
          </cell>
          <cell r="D799" t="str">
            <v>ELÉCTRICOS, ELECTRÓNICOS Y RELACIONADOS</v>
          </cell>
          <cell r="E799" t="str">
            <v>UN</v>
          </cell>
          <cell r="F799">
            <v>64900</v>
          </cell>
          <cell r="G799" t="str">
            <v>GUÍA MAESTRA 15 PAG 654 COD 47102</v>
          </cell>
          <cell r="L799">
            <v>64900</v>
          </cell>
          <cell r="M799">
            <v>0</v>
          </cell>
          <cell r="N799">
            <v>64900</v>
          </cell>
          <cell r="O799">
            <v>64900</v>
          </cell>
          <cell r="P799">
            <v>64900</v>
          </cell>
          <cell r="Q799" t="str">
            <v/>
          </cell>
          <cell r="R799" t="str">
            <v/>
          </cell>
          <cell r="S799">
            <v>64900</v>
          </cell>
        </row>
        <row r="800">
          <cell r="B800" t="str">
            <v>ELE0232</v>
          </cell>
          <cell r="C800" t="str">
            <v>DUCHA ELÉCTRICA 220V</v>
          </cell>
          <cell r="D800" t="str">
            <v>ELÉCTRICOS, ELECTRÓNICOS Y RELACIONADOS</v>
          </cell>
          <cell r="E800" t="str">
            <v>UN</v>
          </cell>
          <cell r="F800">
            <v>64900</v>
          </cell>
          <cell r="G800" t="str">
            <v>GUÍA MAESTRA 15 PAG  654 COD 47107</v>
          </cell>
          <cell r="L800">
            <v>64900</v>
          </cell>
          <cell r="M800">
            <v>0</v>
          </cell>
          <cell r="N800">
            <v>64900</v>
          </cell>
          <cell r="O800">
            <v>64900</v>
          </cell>
          <cell r="P800">
            <v>64900</v>
          </cell>
          <cell r="Q800" t="str">
            <v/>
          </cell>
          <cell r="R800" t="str">
            <v/>
          </cell>
          <cell r="S800">
            <v>64900</v>
          </cell>
        </row>
        <row r="801">
          <cell r="B801" t="str">
            <v>ELE0233</v>
          </cell>
          <cell r="C801" t="str">
            <v>DUCHA TELEFONO 8,5 CM</v>
          </cell>
          <cell r="D801" t="str">
            <v>ELÉCTRICOS, ELECTRÓNICOS Y RELACIONADOS</v>
          </cell>
          <cell r="E801" t="str">
            <v>UN</v>
          </cell>
          <cell r="F801">
            <v>85900</v>
          </cell>
          <cell r="G801" t="str">
            <v>CONSTRUDATA 187 - PAG 105 BAÑOS GRIFERIA</v>
          </cell>
          <cell r="L801">
            <v>85900</v>
          </cell>
          <cell r="M801">
            <v>0</v>
          </cell>
          <cell r="N801">
            <v>85900</v>
          </cell>
          <cell r="O801">
            <v>85900</v>
          </cell>
          <cell r="P801">
            <v>85900</v>
          </cell>
          <cell r="Q801" t="str">
            <v/>
          </cell>
          <cell r="R801" t="str">
            <v/>
          </cell>
          <cell r="S801">
            <v>85900</v>
          </cell>
        </row>
        <row r="802">
          <cell r="B802" t="str">
            <v>ELE0234</v>
          </cell>
          <cell r="C802" t="str">
            <v>EXTRACTOR DE AIRE 10"</v>
          </cell>
          <cell r="D802" t="str">
            <v>ELÉCTRICOS, ELECTRÓNICOS Y RELACIONADOS</v>
          </cell>
          <cell r="E802" t="str">
            <v>UN</v>
          </cell>
          <cell r="F802">
            <v>159900</v>
          </cell>
          <cell r="G802" t="str">
            <v>GUÍA MAESTRA 15 PAG  630 COD 279488</v>
          </cell>
          <cell r="L802">
            <v>159900</v>
          </cell>
          <cell r="M802">
            <v>0</v>
          </cell>
          <cell r="N802">
            <v>159900</v>
          </cell>
          <cell r="O802">
            <v>159900</v>
          </cell>
          <cell r="P802">
            <v>159900</v>
          </cell>
          <cell r="Q802" t="str">
            <v/>
          </cell>
          <cell r="R802" t="str">
            <v/>
          </cell>
          <cell r="S802">
            <v>159900</v>
          </cell>
        </row>
        <row r="803">
          <cell r="B803" t="str">
            <v>ELE0235</v>
          </cell>
          <cell r="C803" t="str">
            <v>FACEPLATE PARA SALIDA DE VOZ / DATOS UTP RJ45 CATEGORÍA 5 TIPO INSTITUCIONAL</v>
          </cell>
          <cell r="D803" t="str">
            <v>ELÉCTRICOS, ELECTRÓNICOS Y RELACIONADOS</v>
          </cell>
          <cell r="E803" t="str">
            <v>UN</v>
          </cell>
          <cell r="F803">
            <v>2500</v>
          </cell>
          <cell r="G803" t="str">
            <v>COTIZACIÓN DEG SAS 14/01/2018</v>
          </cell>
          <cell r="H803">
            <v>3000</v>
          </cell>
          <cell r="I803" t="str">
            <v>COTIZACIÓN DISTRILUZ 15/01/2018</v>
          </cell>
          <cell r="J803">
            <v>3000</v>
          </cell>
          <cell r="K803" t="str">
            <v>COTIZACIÓN DISTRI ILUMINACIONES17/01/2018</v>
          </cell>
          <cell r="L803">
            <v>2833.3333333333335</v>
          </cell>
          <cell r="M803">
            <v>288.67513459481285</v>
          </cell>
          <cell r="N803">
            <v>3122.0084679281463</v>
          </cell>
          <cell r="O803">
            <v>2544.6581987385207</v>
          </cell>
          <cell r="P803" t="str">
            <v/>
          </cell>
          <cell r="Q803">
            <v>3000</v>
          </cell>
          <cell r="R803">
            <v>3000</v>
          </cell>
          <cell r="S803">
            <v>3000</v>
          </cell>
        </row>
        <row r="804">
          <cell r="B804" t="str">
            <v>ELE0236</v>
          </cell>
          <cell r="C804" t="str">
            <v>FACEPLATE PARA SALIDA DE VOZ / DATOS UTP RJ45 CATEGORÍA 5E TIPO INSTITUCIONAL</v>
          </cell>
          <cell r="D804" t="str">
            <v>ELÉCTRICOS, ELECTRÓNICOS Y RELACIONADOS</v>
          </cell>
          <cell r="E804" t="str">
            <v>UN</v>
          </cell>
          <cell r="F804">
            <v>2500</v>
          </cell>
          <cell r="G804" t="str">
            <v>COTIZACIÓN DEG SAS 14/01/2018</v>
          </cell>
          <cell r="H804">
            <v>3000</v>
          </cell>
          <cell r="I804" t="str">
            <v>COTIZACIÓN DISTRILUZ 15/01/2018</v>
          </cell>
          <cell r="J804">
            <v>3000</v>
          </cell>
          <cell r="K804" t="str">
            <v>COTIZACIÓN DISTRI ILUMINACIONES17/01/2018</v>
          </cell>
          <cell r="L804">
            <v>2833.3333333333335</v>
          </cell>
          <cell r="M804">
            <v>288.67513459481285</v>
          </cell>
          <cell r="N804">
            <v>3122.0084679281463</v>
          </cell>
          <cell r="O804">
            <v>2544.6581987385207</v>
          </cell>
          <cell r="P804" t="str">
            <v/>
          </cell>
          <cell r="Q804">
            <v>3000</v>
          </cell>
          <cell r="R804">
            <v>3000</v>
          </cell>
          <cell r="S804">
            <v>3000</v>
          </cell>
        </row>
        <row r="805">
          <cell r="B805" t="str">
            <v>ELE0237</v>
          </cell>
          <cell r="C805" t="str">
            <v>FACEPLATE PARA SALIDA DE VOZ / DATOS UTP RJ45 CATEGORÍA 6A TIPO INSTITUCIONAL</v>
          </cell>
          <cell r="D805" t="str">
            <v>ELÉCTRICOS, ELECTRÓNICOS Y RELACIONADOS</v>
          </cell>
          <cell r="E805" t="str">
            <v>UN</v>
          </cell>
          <cell r="F805">
            <v>4800</v>
          </cell>
          <cell r="G805" t="str">
            <v>COTIZACIÓN DEG SAS 14/01/2018</v>
          </cell>
          <cell r="H805">
            <v>5000</v>
          </cell>
          <cell r="I805" t="str">
            <v>COTIZACIÓN DISTRILUZ 15/01/2018</v>
          </cell>
          <cell r="J805">
            <v>5000</v>
          </cell>
          <cell r="K805" t="str">
            <v>COTIZACIÓN DISTRI ILUMINACIONES17/01/2018</v>
          </cell>
          <cell r="L805">
            <v>4933.333333333333</v>
          </cell>
          <cell r="M805">
            <v>115.47005383792515</v>
          </cell>
          <cell r="N805">
            <v>5048.8033871712578</v>
          </cell>
          <cell r="O805">
            <v>4817.8632794954083</v>
          </cell>
          <cell r="P805" t="str">
            <v/>
          </cell>
          <cell r="Q805">
            <v>5000</v>
          </cell>
          <cell r="R805">
            <v>5000</v>
          </cell>
          <cell r="S805">
            <v>5000</v>
          </cell>
        </row>
        <row r="806">
          <cell r="B806" t="str">
            <v>ELE0238</v>
          </cell>
          <cell r="C806" t="str">
            <v>FACEPLATE PARA SALIDA SENCILLA UTP RJ45 CATEGORÍA 5 TIPO INSTITUCIONAL</v>
          </cell>
          <cell r="D806" t="str">
            <v>ELÉCTRICOS, ELECTRÓNICOS Y RELACIONADOS</v>
          </cell>
          <cell r="E806" t="str">
            <v>UN</v>
          </cell>
          <cell r="F806">
            <v>2500</v>
          </cell>
          <cell r="G806" t="str">
            <v>COTIZACIÓN DEG SAS 14/01/2018</v>
          </cell>
          <cell r="H806">
            <v>3000</v>
          </cell>
          <cell r="I806" t="str">
            <v>COTIZACIÓN DISTRILUZ 15/01/2018</v>
          </cell>
          <cell r="J806">
            <v>3000</v>
          </cell>
          <cell r="K806" t="str">
            <v>COTIZACIÓN DISTRI ILUMINACIONES17/01/2018</v>
          </cell>
          <cell r="L806">
            <v>2833.3333333333335</v>
          </cell>
          <cell r="M806">
            <v>288.67513459481285</v>
          </cell>
          <cell r="N806">
            <v>3122.0084679281463</v>
          </cell>
          <cell r="O806">
            <v>2544.6581987385207</v>
          </cell>
          <cell r="P806" t="str">
            <v/>
          </cell>
          <cell r="Q806">
            <v>3000</v>
          </cell>
          <cell r="R806">
            <v>3000</v>
          </cell>
          <cell r="S806">
            <v>3000</v>
          </cell>
        </row>
        <row r="807">
          <cell r="B807" t="str">
            <v>ELE0239</v>
          </cell>
          <cell r="C807" t="str">
            <v>FACEPLATE PARA SALIDA SENCILLA UTP RJ45 CATEGORÍA 5E TIPO INSTITUCIONAL</v>
          </cell>
          <cell r="D807" t="str">
            <v>ELÉCTRICOS, ELECTRÓNICOS Y RELACIONADOS</v>
          </cell>
          <cell r="E807" t="str">
            <v>UN</v>
          </cell>
          <cell r="F807">
            <v>1700</v>
          </cell>
          <cell r="G807" t="str">
            <v>MUNDIELECTRICOS Y REDES SAS.        Cotización 0101</v>
          </cell>
          <cell r="H807">
            <v>4165</v>
          </cell>
          <cell r="I807" t="str">
            <v>INTERNACIONAL DE ELECTRICOS E ILUMINACIONES LTDA. Cotización 3483.</v>
          </cell>
          <cell r="J807">
            <v>3570</v>
          </cell>
          <cell r="K807" t="str">
            <v>AUTOMATIZACION Y DISEÑOS ELECTRICOS INDUSTRIALES ADEI S.A.S COTIZACION  No 565444</v>
          </cell>
          <cell r="L807">
            <v>3145</v>
          </cell>
          <cell r="M807">
            <v>1286.2834057858322</v>
          </cell>
          <cell r="N807">
            <v>4431.2834057858327</v>
          </cell>
          <cell r="O807">
            <v>1858.7165942141678</v>
          </cell>
          <cell r="P807" t="str">
            <v/>
          </cell>
          <cell r="Q807">
            <v>4165</v>
          </cell>
          <cell r="R807">
            <v>3570</v>
          </cell>
          <cell r="S807">
            <v>3868</v>
          </cell>
        </row>
        <row r="808">
          <cell r="B808" t="str">
            <v>ELE0240</v>
          </cell>
          <cell r="C808" t="str">
            <v>FACEPLATE PARA SALIDA SENCILLA UTP RJ45 CATEGORÍA 6A TIPO INSTITUCIONAL</v>
          </cell>
          <cell r="D808" t="str">
            <v>ELÉCTRICOS, ELECTRÓNICOS Y RELACIONADOS</v>
          </cell>
          <cell r="E808" t="str">
            <v>UN</v>
          </cell>
          <cell r="F808">
            <v>15700</v>
          </cell>
          <cell r="G808" t="str">
            <v>MUNDIELECTRICOS Y REDES SAS.        Cotización 0101</v>
          </cell>
          <cell r="H808">
            <v>61880</v>
          </cell>
          <cell r="I808" t="str">
            <v>INTERNACIONAL DE ELECTRICOS E ILUMINACIONES LTDA. Cotización 3483.</v>
          </cell>
          <cell r="J808">
            <v>24871</v>
          </cell>
          <cell r="K808" t="str">
            <v>NACIONAL DE ELECTRICOS COT 0021014</v>
          </cell>
          <cell r="L808">
            <v>34150.333333333336</v>
          </cell>
          <cell r="M808">
            <v>24448.468670518676</v>
          </cell>
          <cell r="N808">
            <v>58598.802003852012</v>
          </cell>
          <cell r="O808">
            <v>9701.8646628146598</v>
          </cell>
          <cell r="P808">
            <v>15700</v>
          </cell>
          <cell r="Q808" t="str">
            <v/>
          </cell>
          <cell r="R808">
            <v>24871</v>
          </cell>
          <cell r="S808">
            <v>20286</v>
          </cell>
        </row>
        <row r="809">
          <cell r="B809" t="str">
            <v>ELE0241</v>
          </cell>
          <cell r="C809" t="str">
            <v>FACEPLATE PARA TELÉFONO RJ11 SENCILLA TIPO INSTITUCIONAL</v>
          </cell>
          <cell r="D809" t="str">
            <v>ELÉCTRICOS, ELECTRÓNICOS Y RELACIONADOS</v>
          </cell>
          <cell r="E809" t="str">
            <v>UN</v>
          </cell>
          <cell r="F809">
            <v>3485.5099999999998</v>
          </cell>
          <cell r="G809" t="str">
            <v>ELECTROILUMINACIONES CHAPINERO COT CZ4207185</v>
          </cell>
          <cell r="H809">
            <v>5355</v>
          </cell>
          <cell r="I809" t="str">
            <v>INTERNACIONAL DE ELECTRICOS E ILUMINACIONES LTDA. Cotización 3483.</v>
          </cell>
          <cell r="J809">
            <v>6545</v>
          </cell>
          <cell r="K809" t="str">
            <v>AUTOMATIZACIÓN Y DISEÑOS ELECTRICOS INDUSTRIALES ADEI SAS COT No 565444</v>
          </cell>
          <cell r="L809">
            <v>5128.5033333333331</v>
          </cell>
          <cell r="M809">
            <v>1542.2695354682119</v>
          </cell>
          <cell r="N809">
            <v>6670.772868801545</v>
          </cell>
          <cell r="O809">
            <v>3586.2337978651212</v>
          </cell>
          <cell r="P809" t="str">
            <v/>
          </cell>
          <cell r="Q809">
            <v>5355</v>
          </cell>
          <cell r="R809">
            <v>6545</v>
          </cell>
          <cell r="S809">
            <v>5950</v>
          </cell>
        </row>
        <row r="810">
          <cell r="B810" t="str">
            <v>ELE0242</v>
          </cell>
          <cell r="C810" t="str">
            <v>FACEPLATE PARA TOMACORRIENTE DOBLE TIPO INSTITUCIONAL</v>
          </cell>
          <cell r="D810" t="str">
            <v>ELÉCTRICOS, ELECTRÓNICOS Y RELACIONADOS</v>
          </cell>
          <cell r="E810" t="str">
            <v>UN</v>
          </cell>
          <cell r="F810">
            <v>1950</v>
          </cell>
          <cell r="G810" t="str">
            <v>GUÍA MAESTRA 15 PAG 220 COD 189418</v>
          </cell>
          <cell r="L810">
            <v>1950</v>
          </cell>
          <cell r="M810">
            <v>0</v>
          </cell>
          <cell r="N810">
            <v>1950</v>
          </cell>
          <cell r="O810">
            <v>1950</v>
          </cell>
          <cell r="P810">
            <v>1950</v>
          </cell>
          <cell r="Q810" t="str">
            <v/>
          </cell>
          <cell r="R810" t="str">
            <v/>
          </cell>
          <cell r="S810">
            <v>1950</v>
          </cell>
        </row>
        <row r="811">
          <cell r="B811" t="str">
            <v>ELE0243</v>
          </cell>
          <cell r="C811" t="str">
            <v>TOMACORRIENTE SENCILLA PARA INCRUSTAR TRIFASICA</v>
          </cell>
          <cell r="D811" t="str">
            <v>ELÉCTRICOS, ELECTRÓNICOS Y RELACIONADOS</v>
          </cell>
          <cell r="E811" t="str">
            <v>UN</v>
          </cell>
          <cell r="F811">
            <v>10900</v>
          </cell>
          <cell r="G811" t="str">
            <v>GUÍA MAESTRA 15 PAG 215 COD 1775</v>
          </cell>
          <cell r="L811">
            <v>10900</v>
          </cell>
          <cell r="M811">
            <v>0</v>
          </cell>
          <cell r="N811">
            <v>10900</v>
          </cell>
          <cell r="O811">
            <v>10900</v>
          </cell>
          <cell r="P811">
            <v>10900</v>
          </cell>
          <cell r="Q811" t="str">
            <v/>
          </cell>
          <cell r="R811" t="str">
            <v/>
          </cell>
          <cell r="S811">
            <v>10900</v>
          </cell>
        </row>
        <row r="812">
          <cell r="B812" t="str">
            <v>ELE0244</v>
          </cell>
          <cell r="C812" t="str">
            <v>FACEPLATE PARA TV COAXIAL RG6 TIPO INSTITUCIONAL</v>
          </cell>
          <cell r="D812" t="str">
            <v>ELÉCTRICOS, ELECTRÓNICOS Y RELACIONADOS</v>
          </cell>
          <cell r="E812" t="str">
            <v>UN</v>
          </cell>
          <cell r="F812">
            <v>4165</v>
          </cell>
          <cell r="G812" t="str">
            <v>El Polo Electrico SAS.     Cotización No. 000000105</v>
          </cell>
          <cell r="H812">
            <v>5355</v>
          </cell>
          <cell r="I812" t="str">
            <v>INTERNACIONAL DE ELECTRICOS E ILUMINACIONES LTDA. Cotización 3483.</v>
          </cell>
          <cell r="J812">
            <v>7140</v>
          </cell>
          <cell r="K812" t="str">
            <v>AUTOMATIZACION Y DISEÑOS ELECTRICOS INDUSTRIALES ADEI S.A.S COTIZACION  No 6</v>
          </cell>
          <cell r="L812">
            <v>5553.333333333333</v>
          </cell>
          <cell r="M812">
            <v>1497.3838296620329</v>
          </cell>
          <cell r="N812">
            <v>7050.7171629953664</v>
          </cell>
          <cell r="O812">
            <v>4055.9495036713001</v>
          </cell>
          <cell r="P812">
            <v>4165</v>
          </cell>
          <cell r="Q812">
            <v>5355</v>
          </cell>
          <cell r="R812" t="str">
            <v/>
          </cell>
          <cell r="S812">
            <v>4760</v>
          </cell>
        </row>
        <row r="813">
          <cell r="B813" t="str">
            <v>ELE0245</v>
          </cell>
          <cell r="C813" t="str">
            <v>FUENTE AUXILIAR</v>
          </cell>
          <cell r="D813" t="str">
            <v>ELÉCTRICOS, ELECTRÓNICOS Y RELACIONADOS</v>
          </cell>
          <cell r="E813" t="str">
            <v>UN</v>
          </cell>
          <cell r="F813">
            <v>1010293.34</v>
          </cell>
          <cell r="G813" t="str">
            <v>Sautech Ltda</v>
          </cell>
          <cell r="H813">
            <v>1081013.8737999999</v>
          </cell>
          <cell r="I813" t="str">
            <v>INDESCA</v>
          </cell>
          <cell r="J813">
            <v>1363896.0090000001</v>
          </cell>
          <cell r="K813" t="str">
            <v>"Cybercam" Cristian Botero</v>
          </cell>
          <cell r="L813">
            <v>1151734.4076</v>
          </cell>
          <cell r="M813">
            <v>187108.94502053739</v>
          </cell>
          <cell r="N813">
            <v>1338843.3526205374</v>
          </cell>
          <cell r="O813">
            <v>964625.46257946268</v>
          </cell>
          <cell r="P813">
            <v>1010293.34</v>
          </cell>
          <cell r="Q813">
            <v>1081013.8737999999</v>
          </cell>
          <cell r="R813" t="str">
            <v/>
          </cell>
          <cell r="S813">
            <v>1045654</v>
          </cell>
        </row>
        <row r="814">
          <cell r="B814" t="str">
            <v>ELE0246</v>
          </cell>
          <cell r="C814" t="str">
            <v>GUARDA MOTOR DE 12 - 21A</v>
          </cell>
          <cell r="D814" t="str">
            <v>ELÉCTRICOS, ELECTRÓNICOS Y RELACIONADOS</v>
          </cell>
          <cell r="E814" t="str">
            <v>UN</v>
          </cell>
          <cell r="F814">
            <v>211710.7328</v>
          </cell>
          <cell r="G814" t="str">
            <v xml:space="preserve">PRECIO REFERENCIA CONTRATO 6949/2017 + IPC 4.09% </v>
          </cell>
          <cell r="L814">
            <v>211710.7328</v>
          </cell>
          <cell r="M814">
            <v>0</v>
          </cell>
          <cell r="N814">
            <v>211710.7328</v>
          </cell>
          <cell r="O814">
            <v>211710.7328</v>
          </cell>
          <cell r="P814">
            <v>211710.7328</v>
          </cell>
          <cell r="Q814" t="str">
            <v/>
          </cell>
          <cell r="R814" t="str">
            <v/>
          </cell>
          <cell r="S814">
            <v>211711</v>
          </cell>
        </row>
        <row r="815">
          <cell r="B815" t="str">
            <v>ELE0247</v>
          </cell>
          <cell r="C815" t="str">
            <v>GUARDA MOTOR DE 16 - 22 A</v>
          </cell>
          <cell r="D815" t="str">
            <v>ELÉCTRICOS, ELECTRÓNICOS Y RELACIONADOS</v>
          </cell>
          <cell r="E815" t="str">
            <v>UN</v>
          </cell>
          <cell r="F815">
            <v>225343.4001</v>
          </cell>
          <cell r="G815" t="str">
            <v xml:space="preserve">PRECIO REFERENCIA CONTRATO 6949/2017 + IPC 4.09% </v>
          </cell>
          <cell r="L815">
            <v>225343.4001</v>
          </cell>
          <cell r="M815">
            <v>0</v>
          </cell>
          <cell r="N815">
            <v>225343.4001</v>
          </cell>
          <cell r="O815">
            <v>225343.4001</v>
          </cell>
          <cell r="P815">
            <v>225343.4001</v>
          </cell>
          <cell r="Q815" t="str">
            <v/>
          </cell>
          <cell r="R815" t="str">
            <v/>
          </cell>
          <cell r="S815">
            <v>225343</v>
          </cell>
        </row>
        <row r="816">
          <cell r="B816" t="str">
            <v>ELE0248</v>
          </cell>
          <cell r="C816" t="str">
            <v>GUARDA MOTOR DE 19 - 25 A</v>
          </cell>
          <cell r="D816" t="str">
            <v>ELÉCTRICOS, ELECTRÓNICOS Y RELACIONADOS</v>
          </cell>
          <cell r="E816" t="str">
            <v>UN</v>
          </cell>
          <cell r="F816">
            <v>234185.84559999997</v>
          </cell>
          <cell r="G816" t="str">
            <v xml:space="preserve">PRECIO REFERENCIA CONTRATO 6949/2017 + IPC 4.09% </v>
          </cell>
          <cell r="L816">
            <v>234185.84559999997</v>
          </cell>
          <cell r="M816">
            <v>0</v>
          </cell>
          <cell r="N816">
            <v>234185.84559999997</v>
          </cell>
          <cell r="O816">
            <v>234185.84559999997</v>
          </cell>
          <cell r="P816">
            <v>234185.84559999997</v>
          </cell>
          <cell r="Q816" t="str">
            <v/>
          </cell>
          <cell r="R816" t="str">
            <v/>
          </cell>
          <cell r="S816">
            <v>234186</v>
          </cell>
        </row>
        <row r="817">
          <cell r="B817" t="str">
            <v>ELE0249</v>
          </cell>
          <cell r="C817" t="str">
            <v>GUARDA MOTOR DE 7 - 10 A</v>
          </cell>
          <cell r="D817" t="str">
            <v>ELÉCTRICOS, ELECTRÓNICOS Y RELACIONADOS</v>
          </cell>
          <cell r="E817" t="str">
            <v>UN</v>
          </cell>
          <cell r="F817">
            <v>222714.08669999999</v>
          </cell>
          <cell r="G817" t="str">
            <v xml:space="preserve">PRECIO REFERENCIA CONTRATO 6949/2017 + IPC 4.09% </v>
          </cell>
          <cell r="L817">
            <v>222714.08669999999</v>
          </cell>
          <cell r="M817">
            <v>0</v>
          </cell>
          <cell r="N817">
            <v>222714.08669999999</v>
          </cell>
          <cell r="O817">
            <v>222714.08669999999</v>
          </cell>
          <cell r="P817">
            <v>222714.08669999999</v>
          </cell>
          <cell r="Q817" t="str">
            <v/>
          </cell>
          <cell r="R817" t="str">
            <v/>
          </cell>
          <cell r="S817">
            <v>222714</v>
          </cell>
        </row>
        <row r="818">
          <cell r="B818" t="str">
            <v>ELE0250</v>
          </cell>
          <cell r="C818" t="str">
            <v>GUARDA MOTOR SIRIUS 9 - 12.5 A</v>
          </cell>
          <cell r="D818" t="str">
            <v>ELÉCTRICOS, ELECTRÓNICOS Y RELACIONADOS</v>
          </cell>
          <cell r="E818" t="str">
            <v>UN</v>
          </cell>
          <cell r="F818">
            <v>232920.11119999998</v>
          </cell>
          <cell r="G818" t="str">
            <v xml:space="preserve">PRECIO REFERENCIA CONTRATO 6949/2017 + IPC 4.09% </v>
          </cell>
          <cell r="L818">
            <v>232920.11119999998</v>
          </cell>
          <cell r="M818">
            <v>0</v>
          </cell>
          <cell r="N818">
            <v>232920.11119999998</v>
          </cell>
          <cell r="O818">
            <v>232920.11119999998</v>
          </cell>
          <cell r="P818">
            <v>232920.11119999998</v>
          </cell>
          <cell r="Q818" t="str">
            <v/>
          </cell>
          <cell r="R818" t="str">
            <v/>
          </cell>
          <cell r="S818">
            <v>232920</v>
          </cell>
        </row>
        <row r="819">
          <cell r="B819" t="str">
            <v>ELE0251</v>
          </cell>
          <cell r="C819" t="str">
            <v>INTERRUPTOR DE CAJA MOLDEADA 3 X 320 A UNIDAD DE DISPARO ÚNICAMENTE  MAGNÉTICO</v>
          </cell>
          <cell r="D819" t="str">
            <v>ELÉCTRICOS, ELECTRÓNICOS Y RELACIONADOS</v>
          </cell>
          <cell r="E819" t="str">
            <v>UN</v>
          </cell>
          <cell r="F819">
            <v>833000</v>
          </cell>
          <cell r="G819" t="str">
            <v>SOCIOELECTRICOS INDUSTRIALES LTDA</v>
          </cell>
          <cell r="H819">
            <v>793730</v>
          </cell>
          <cell r="I819" t="str">
            <v xml:space="preserve">DISTELEC LTDA </v>
          </cell>
          <cell r="J819">
            <v>663722.5</v>
          </cell>
          <cell r="K819" t="str">
            <v>REDES ELECTRICAS S.A.</v>
          </cell>
          <cell r="L819">
            <v>763484.16666666663</v>
          </cell>
          <cell r="M819">
            <v>88599.242813261866</v>
          </cell>
          <cell r="N819">
            <v>852083.40947992844</v>
          </cell>
          <cell r="O819">
            <v>674884.92385340482</v>
          </cell>
          <cell r="P819">
            <v>833000</v>
          </cell>
          <cell r="Q819">
            <v>793730</v>
          </cell>
          <cell r="R819" t="str">
            <v/>
          </cell>
          <cell r="S819">
            <v>813365</v>
          </cell>
        </row>
        <row r="820">
          <cell r="B820" t="str">
            <v>ELE0252</v>
          </cell>
          <cell r="C820" t="str">
            <v>INTERRUPTOR DOBLE CONMUTABLE TIPO INSTITUCIONAL 15A 120A</v>
          </cell>
          <cell r="D820" t="str">
            <v>ELÉCTRICOS, ELECTRÓNICOS Y RELACIONADOS</v>
          </cell>
          <cell r="E820" t="str">
            <v>UN</v>
          </cell>
          <cell r="F820">
            <v>11900</v>
          </cell>
          <cell r="G820" t="str">
            <v>GUÍA MAESTRA 15 PAG 221 COD 291208</v>
          </cell>
          <cell r="L820">
            <v>11900</v>
          </cell>
          <cell r="M820">
            <v>0</v>
          </cell>
          <cell r="N820">
            <v>11900</v>
          </cell>
          <cell r="O820">
            <v>11900</v>
          </cell>
          <cell r="P820">
            <v>11900</v>
          </cell>
          <cell r="Q820" t="str">
            <v/>
          </cell>
          <cell r="R820" t="str">
            <v/>
          </cell>
          <cell r="S820">
            <v>11900</v>
          </cell>
        </row>
        <row r="821">
          <cell r="B821" t="str">
            <v>ELE0253</v>
          </cell>
          <cell r="C821" t="str">
            <v>INTERRUPTOR DOBLE TIPO INSTITUCIONAL 15A 120V</v>
          </cell>
          <cell r="D821" t="str">
            <v>ELÉCTRICOS, ELECTRÓNICOS Y RELACIONADOS</v>
          </cell>
          <cell r="E821" t="str">
            <v>UN</v>
          </cell>
          <cell r="F821">
            <v>9900</v>
          </cell>
          <cell r="G821" t="str">
            <v>GUÍA MAESTRA 15 PAG 221 COD 291205</v>
          </cell>
          <cell r="L821">
            <v>9900</v>
          </cell>
          <cell r="M821">
            <v>0</v>
          </cell>
          <cell r="N821">
            <v>9900</v>
          </cell>
          <cell r="O821">
            <v>9900</v>
          </cell>
          <cell r="P821">
            <v>9900</v>
          </cell>
          <cell r="Q821" t="str">
            <v/>
          </cell>
          <cell r="R821" t="str">
            <v/>
          </cell>
          <cell r="S821">
            <v>9900</v>
          </cell>
        </row>
        <row r="822">
          <cell r="B822" t="str">
            <v>ELE0254</v>
          </cell>
          <cell r="C822" t="str">
            <v>INTERRUPTOR SENCILLO CONMUTABLE TIPO INSTITUCIONAL 15A 120V</v>
          </cell>
          <cell r="D822" t="str">
            <v>ELÉCTRICOS, ELECTRÓNICOS Y RELACIONADOS</v>
          </cell>
          <cell r="E822" t="str">
            <v>UN</v>
          </cell>
          <cell r="F822">
            <v>8500</v>
          </cell>
          <cell r="G822" t="str">
            <v>GUÍA MAESTRA 15 PAG 221 COD 291207</v>
          </cell>
          <cell r="L822">
            <v>8500</v>
          </cell>
          <cell r="M822">
            <v>0</v>
          </cell>
          <cell r="N822">
            <v>8500</v>
          </cell>
          <cell r="O822">
            <v>8500</v>
          </cell>
          <cell r="P822">
            <v>8500</v>
          </cell>
          <cell r="Q822" t="str">
            <v/>
          </cell>
          <cell r="R822" t="str">
            <v/>
          </cell>
          <cell r="S822">
            <v>8500</v>
          </cell>
        </row>
        <row r="823">
          <cell r="B823" t="str">
            <v>ELE0255</v>
          </cell>
          <cell r="C823" t="str">
            <v>INTERRUPTOR SENCILLO TIPO INSTITUCIONAL 15A 120V</v>
          </cell>
          <cell r="D823" t="str">
            <v>ELÉCTRICOS, ELECTRÓNICOS Y RELACIONADOS</v>
          </cell>
          <cell r="E823" t="str">
            <v>UN</v>
          </cell>
          <cell r="F823">
            <v>3990</v>
          </cell>
          <cell r="G823" t="str">
            <v>INARDATOS 136 - PAG 259</v>
          </cell>
          <cell r="L823">
            <v>3990</v>
          </cell>
          <cell r="M823">
            <v>0</v>
          </cell>
          <cell r="N823">
            <v>3990</v>
          </cell>
          <cell r="O823">
            <v>3990</v>
          </cell>
          <cell r="P823">
            <v>3990</v>
          </cell>
          <cell r="Q823" t="str">
            <v/>
          </cell>
          <cell r="R823" t="str">
            <v/>
          </cell>
          <cell r="S823">
            <v>3990</v>
          </cell>
        </row>
        <row r="824">
          <cell r="B824" t="str">
            <v>ELE0256</v>
          </cell>
          <cell r="C824" t="str">
            <v>INTERRUPTOR TERMOMAGNÉTICO REGULABLE DE CAJA MOLDEADA 3X100A 50 KA</v>
          </cell>
          <cell r="D824" t="str">
            <v>ELÉCTRICOS, ELECTRÓNICOS Y RELACIONADOS</v>
          </cell>
          <cell r="E824" t="str">
            <v>UN</v>
          </cell>
          <cell r="F824">
            <v>394128</v>
          </cell>
          <cell r="G824" t="str">
            <v>COTIZACIÓN ELECTRICAS BOGOTA 13/01/2018</v>
          </cell>
          <cell r="H824">
            <v>335000</v>
          </cell>
          <cell r="I824" t="str">
            <v>COTIZACIÓN DEG SAS 14/01/2018</v>
          </cell>
          <cell r="J824">
            <v>340000</v>
          </cell>
          <cell r="K824" t="str">
            <v>COTIZACIÓN DISTRILUZ 15/01/2018</v>
          </cell>
          <cell r="L824">
            <v>356376</v>
          </cell>
          <cell r="M824">
            <v>32789.634459688627</v>
          </cell>
          <cell r="N824">
            <v>389165.63445968862</v>
          </cell>
          <cell r="O824">
            <v>323586.36554031138</v>
          </cell>
          <cell r="P824" t="str">
            <v/>
          </cell>
          <cell r="Q824">
            <v>335000</v>
          </cell>
          <cell r="R824">
            <v>340000</v>
          </cell>
          <cell r="S824">
            <v>337500</v>
          </cell>
        </row>
        <row r="825">
          <cell r="B825" t="str">
            <v>ELE0257</v>
          </cell>
          <cell r="C825" t="str">
            <v>INTERRUPTOR TERMOMAGNÉTICO REGULABLE DE CAJA MOLDEADA 3X125A 50 KA</v>
          </cell>
          <cell r="D825" t="str">
            <v>ELÉCTRICOS, ELECTRÓNICOS Y RELACIONADOS</v>
          </cell>
          <cell r="E825" t="str">
            <v>UN</v>
          </cell>
          <cell r="F825">
            <v>394128</v>
          </cell>
          <cell r="G825" t="str">
            <v>COTIZACIÓN ELECTRICAS BOGOTA 13/01/2018</v>
          </cell>
          <cell r="H825">
            <v>335000</v>
          </cell>
          <cell r="I825" t="str">
            <v>COTIZACIÓN DEG SAS 14/01/2018</v>
          </cell>
          <cell r="J825">
            <v>340000</v>
          </cell>
          <cell r="K825" t="str">
            <v>COTIZACIÓN DISTRILUZ 15/01/2018</v>
          </cell>
          <cell r="L825">
            <v>356376</v>
          </cell>
          <cell r="M825">
            <v>32789.634459688627</v>
          </cell>
          <cell r="N825">
            <v>389165.63445968862</v>
          </cell>
          <cell r="O825">
            <v>323586.36554031138</v>
          </cell>
          <cell r="P825" t="str">
            <v/>
          </cell>
          <cell r="Q825">
            <v>335000</v>
          </cell>
          <cell r="R825">
            <v>340000</v>
          </cell>
          <cell r="S825">
            <v>337500</v>
          </cell>
        </row>
        <row r="826">
          <cell r="B826" t="str">
            <v>ELE0258</v>
          </cell>
          <cell r="C826" t="str">
            <v>INTERRUPTOR TERMOMAGNÉTICO REGULABLE DE CAJA MOLDEADA 3X150A 50 KA</v>
          </cell>
          <cell r="D826" t="str">
            <v>ELÉCTRICOS, ELECTRÓNICOS Y RELACIONADOS</v>
          </cell>
          <cell r="E826" t="str">
            <v>UN</v>
          </cell>
          <cell r="F826">
            <v>538100</v>
          </cell>
          <cell r="G826" t="str">
            <v xml:space="preserve">DISTRI ILUMINACIONES ZONA INDUSTRIAL </v>
          </cell>
          <cell r="H826">
            <v>540250</v>
          </cell>
          <cell r="I826" t="str">
            <v>COTIZACIÓN DEG SAS 14/01/2018</v>
          </cell>
          <cell r="J826">
            <v>550000</v>
          </cell>
          <cell r="K826" t="str">
            <v>COTIZACIÓN DISTRILUZ 15/01/2018</v>
          </cell>
          <cell r="L826">
            <v>542783.33333333337</v>
          </cell>
          <cell r="M826">
            <v>6341.5954879930123</v>
          </cell>
          <cell r="N826">
            <v>549124.92882132635</v>
          </cell>
          <cell r="O826">
            <v>536441.73784534039</v>
          </cell>
          <cell r="P826">
            <v>538100</v>
          </cell>
          <cell r="Q826">
            <v>540250</v>
          </cell>
          <cell r="R826" t="str">
            <v/>
          </cell>
          <cell r="S826">
            <v>539175</v>
          </cell>
        </row>
        <row r="827">
          <cell r="B827" t="str">
            <v>ELE0259</v>
          </cell>
          <cell r="C827" t="str">
            <v>INTERRUPTOR TERMOMAGNÉTICO REGULABLE DE CAJA MOLDEADA 3X175A 50 KA</v>
          </cell>
          <cell r="D827" t="str">
            <v>ELÉCTRICOS, ELECTRÓNICOS Y RELACIONADOS</v>
          </cell>
          <cell r="E827" t="str">
            <v>UN</v>
          </cell>
          <cell r="F827">
            <v>538200</v>
          </cell>
          <cell r="G827" t="str">
            <v xml:space="preserve">DISTRI ILUMINACIONES ZONA INDUSTRIAL </v>
          </cell>
          <cell r="H827">
            <v>540250</v>
          </cell>
          <cell r="I827" t="str">
            <v>COTIZACIÓN DEG SAS 14/01/2018</v>
          </cell>
          <cell r="J827">
            <v>558000</v>
          </cell>
          <cell r="K827" t="str">
            <v>COTIZACIÓN DISTRILUZ 15/01/2018</v>
          </cell>
          <cell r="L827">
            <v>545483.33333333337</v>
          </cell>
          <cell r="M827">
            <v>10888.105130523554</v>
          </cell>
          <cell r="N827">
            <v>556371.43846385693</v>
          </cell>
          <cell r="O827">
            <v>534595.22820280981</v>
          </cell>
          <cell r="P827">
            <v>538200</v>
          </cell>
          <cell r="Q827">
            <v>540250</v>
          </cell>
          <cell r="R827" t="str">
            <v/>
          </cell>
          <cell r="S827">
            <v>539225</v>
          </cell>
        </row>
        <row r="828">
          <cell r="B828" t="str">
            <v>ELE0260</v>
          </cell>
          <cell r="C828" t="str">
            <v>INTERRUPTOR TERMOMAGNÉTICO REGULABLE DE CAJA MOLDEADA 3X200A 50 KA</v>
          </cell>
          <cell r="D828" t="str">
            <v>ELÉCTRICOS, ELECTRÓNICOS Y RELACIONADOS</v>
          </cell>
          <cell r="E828" t="str">
            <v>UN</v>
          </cell>
          <cell r="F828">
            <v>640458</v>
          </cell>
          <cell r="G828" t="str">
            <v>COTIZACIÓN ELECTRICAS BOGOTA 13/01/2018</v>
          </cell>
          <cell r="H828">
            <v>540250</v>
          </cell>
          <cell r="I828" t="str">
            <v>COTIZACIÓN DEG SAS 14/01/2018</v>
          </cell>
          <cell r="J828">
            <v>560000</v>
          </cell>
          <cell r="K828" t="str">
            <v>COTIZACIÓN DISTRILUZ 15/01/2018</v>
          </cell>
          <cell r="L828">
            <v>580236</v>
          </cell>
          <cell r="M828">
            <v>53080.435077342765</v>
          </cell>
          <cell r="N828">
            <v>633316.43507734279</v>
          </cell>
          <cell r="O828">
            <v>527155.56492265721</v>
          </cell>
          <cell r="P828" t="str">
            <v/>
          </cell>
          <cell r="Q828">
            <v>540250</v>
          </cell>
          <cell r="R828">
            <v>560000</v>
          </cell>
          <cell r="S828">
            <v>550125</v>
          </cell>
        </row>
        <row r="829">
          <cell r="B829" t="str">
            <v>ELE0261</v>
          </cell>
          <cell r="C829" t="str">
            <v>INTERRUPTOR TERMOMAGNÉTICO REGULABLE DE CAJA MOLDEADA 3X20A 50 KA</v>
          </cell>
          <cell r="D829" t="str">
            <v>ELÉCTRICOS, ELECTRÓNICOS Y RELACIONADOS</v>
          </cell>
          <cell r="E829" t="str">
            <v>UN</v>
          </cell>
          <cell r="F829">
            <v>394128</v>
          </cell>
          <cell r="G829" t="str">
            <v>COTIZACIÓN ELECTRICAS BOGOTA 13/01/2018</v>
          </cell>
          <cell r="H829">
            <v>335000</v>
          </cell>
          <cell r="I829" t="str">
            <v>COTIZACIÓN DEG SAS 14/01/2018</v>
          </cell>
          <cell r="J829">
            <v>340000</v>
          </cell>
          <cell r="K829" t="str">
            <v>COTIZACIÓN DISTRILUZ 15/01/2018</v>
          </cell>
          <cell r="L829">
            <v>356376</v>
          </cell>
          <cell r="M829">
            <v>32789.634459688627</v>
          </cell>
          <cell r="N829">
            <v>389165.63445968862</v>
          </cell>
          <cell r="O829">
            <v>323586.36554031138</v>
          </cell>
          <cell r="P829" t="str">
            <v/>
          </cell>
          <cell r="Q829">
            <v>335000</v>
          </cell>
          <cell r="R829">
            <v>340000</v>
          </cell>
          <cell r="S829">
            <v>337500</v>
          </cell>
        </row>
        <row r="830">
          <cell r="B830" t="str">
            <v>ELE0262</v>
          </cell>
          <cell r="C830" t="str">
            <v>INTERRUPTOR TERMOMAGNÉTICO REGULABLE DE CAJA MOLDEADA 3X30A 50 KA</v>
          </cell>
          <cell r="D830" t="str">
            <v>ELÉCTRICOS, ELECTRÓNICOS Y RELACIONADOS</v>
          </cell>
          <cell r="E830" t="str">
            <v>UN</v>
          </cell>
          <cell r="F830">
            <v>331200</v>
          </cell>
          <cell r="G830" t="str">
            <v xml:space="preserve">DISTRI ILUMINACIONES ZONA INDUSTRIAL </v>
          </cell>
          <cell r="H830">
            <v>335000</v>
          </cell>
          <cell r="I830" t="str">
            <v>COTIZACIÓN DEG SAS 14/01/2018</v>
          </cell>
          <cell r="J830">
            <v>342000</v>
          </cell>
          <cell r="K830" t="str">
            <v>COTIZACIÓN DISTRILUZ 15/01/2018</v>
          </cell>
          <cell r="L830">
            <v>336066.66666666669</v>
          </cell>
          <cell r="M830">
            <v>5478.4426010804691</v>
          </cell>
          <cell r="N830">
            <v>341545.10926774715</v>
          </cell>
          <cell r="O830">
            <v>330588.22406558623</v>
          </cell>
          <cell r="P830">
            <v>331200</v>
          </cell>
          <cell r="Q830">
            <v>335000</v>
          </cell>
          <cell r="R830" t="str">
            <v/>
          </cell>
          <cell r="S830">
            <v>333100</v>
          </cell>
        </row>
        <row r="831">
          <cell r="B831" t="str">
            <v>ELE0263</v>
          </cell>
          <cell r="C831" t="str">
            <v>INTERRUPTOR TERMOMAGNÉTICO REGULABLE DE CAJA MOLDEADA 3X40A 50 KA</v>
          </cell>
          <cell r="D831" t="str">
            <v>ELÉCTRICOS, ELECTRÓNICOS Y RELACIONADOS</v>
          </cell>
          <cell r="E831" t="str">
            <v>UN</v>
          </cell>
          <cell r="F831">
            <v>394128</v>
          </cell>
          <cell r="G831" t="str">
            <v>COTIZACIÓN ELECTRICAS BOGOTA 13/01/2018</v>
          </cell>
          <cell r="H831">
            <v>340000</v>
          </cell>
          <cell r="I831" t="str">
            <v>COTIZACIÓN DEG SAS 14/01/2018</v>
          </cell>
          <cell r="J831">
            <v>345000</v>
          </cell>
          <cell r="K831" t="str">
            <v>COTIZACIÓN DISTRILUZ 15/01/2018</v>
          </cell>
          <cell r="L831">
            <v>359709.33333333331</v>
          </cell>
          <cell r="M831">
            <v>29912.095569072611</v>
          </cell>
          <cell r="N831">
            <v>389621.4289024059</v>
          </cell>
          <cell r="O831">
            <v>329797.23776426073</v>
          </cell>
          <cell r="P831" t="str">
            <v/>
          </cell>
          <cell r="Q831">
            <v>340000</v>
          </cell>
          <cell r="R831">
            <v>345000</v>
          </cell>
          <cell r="S831">
            <v>342500</v>
          </cell>
        </row>
        <row r="832">
          <cell r="B832" t="str">
            <v>ELE0264</v>
          </cell>
          <cell r="C832" t="str">
            <v>INTERRUPTOR TERMOMAGNÉTICO REGULABLE DE CAJA MOLDEADA 3X50A 50 KA</v>
          </cell>
          <cell r="D832" t="str">
            <v>ELÉCTRICOS, ELECTRÓNICOS Y RELACIONADOS</v>
          </cell>
          <cell r="E832" t="str">
            <v>UN</v>
          </cell>
          <cell r="F832">
            <v>394128</v>
          </cell>
          <cell r="G832" t="str">
            <v>COTIZACIÓN ELECTRICAS BOGOTA 13/01/2018</v>
          </cell>
          <cell r="H832">
            <v>340000</v>
          </cell>
          <cell r="I832" t="str">
            <v>COTIZACIÓN DEG SAS 14/01/2018</v>
          </cell>
          <cell r="J832">
            <v>345000</v>
          </cell>
          <cell r="K832" t="str">
            <v>COTIZACIÓN DISTRILUZ 15/01/2018</v>
          </cell>
          <cell r="L832">
            <v>359709.33333333331</v>
          </cell>
          <cell r="M832">
            <v>29912.095569072611</v>
          </cell>
          <cell r="N832">
            <v>389621.4289024059</v>
          </cell>
          <cell r="O832">
            <v>329797.23776426073</v>
          </cell>
          <cell r="P832" t="str">
            <v/>
          </cell>
          <cell r="Q832">
            <v>340000</v>
          </cell>
          <cell r="R832">
            <v>345000</v>
          </cell>
          <cell r="S832">
            <v>342500</v>
          </cell>
        </row>
        <row r="833">
          <cell r="B833" t="str">
            <v>ELE0265</v>
          </cell>
          <cell r="C833" t="str">
            <v>INTERRUPTOR TERMOMAGNÉTICO REGULABLE DE CAJA MOLDEADA 3X63A 50 KA</v>
          </cell>
          <cell r="D833" t="str">
            <v>ELÉCTRICOS, ELECTRÓNICOS Y RELACIONADOS</v>
          </cell>
          <cell r="E833" t="str">
            <v>UN</v>
          </cell>
          <cell r="F833">
            <v>394128</v>
          </cell>
          <cell r="G833" t="str">
            <v>COTIZACIÓN ELECTRICAS BOGOTA 13/01/2018</v>
          </cell>
          <cell r="H833">
            <v>340000</v>
          </cell>
          <cell r="I833" t="str">
            <v>COTIZACIÓN DEG SAS 14/01/2018</v>
          </cell>
          <cell r="J833">
            <v>345000</v>
          </cell>
          <cell r="K833" t="str">
            <v>COTIZACIÓN DISTRILUZ 15/01/2018</v>
          </cell>
          <cell r="L833">
            <v>359709.33333333331</v>
          </cell>
          <cell r="M833">
            <v>29912.095569072611</v>
          </cell>
          <cell r="N833">
            <v>389621.4289024059</v>
          </cell>
          <cell r="O833">
            <v>329797.23776426073</v>
          </cell>
          <cell r="P833" t="str">
            <v/>
          </cell>
          <cell r="Q833">
            <v>340000</v>
          </cell>
          <cell r="R833">
            <v>345000</v>
          </cell>
          <cell r="S833">
            <v>342500</v>
          </cell>
        </row>
        <row r="834">
          <cell r="B834" t="str">
            <v>ELE0266</v>
          </cell>
          <cell r="C834" t="str">
            <v>INTERRUPTOR TERMOMAGNÉTICO REGULABLE DE CAJA MOLDEADA 3X75A 50 KA</v>
          </cell>
          <cell r="D834" t="str">
            <v>ELÉCTRICOS, ELECTRÓNICOS Y RELACIONADOS</v>
          </cell>
          <cell r="E834" t="str">
            <v>UN</v>
          </cell>
          <cell r="F834">
            <v>340000</v>
          </cell>
          <cell r="G834" t="str">
            <v>COTIZACIÓN DEG SAS 14/01/2018</v>
          </cell>
          <cell r="H834">
            <v>345000</v>
          </cell>
          <cell r="I834" t="str">
            <v>COTIZACIÓN DISTRILUZ 15/01/2018</v>
          </cell>
          <cell r="J834">
            <v>261800</v>
          </cell>
          <cell r="K834" t="str">
            <v>TABLEROS Y ELÉCTRICOS INDUSTRIALES</v>
          </cell>
          <cell r="L834">
            <v>315600</v>
          </cell>
          <cell r="M834">
            <v>46659.1898772364</v>
          </cell>
          <cell r="N834">
            <v>362259.18987723638</v>
          </cell>
          <cell r="O834">
            <v>268940.81012276362</v>
          </cell>
          <cell r="P834">
            <v>340000</v>
          </cell>
          <cell r="Q834">
            <v>345000</v>
          </cell>
          <cell r="R834" t="str">
            <v/>
          </cell>
          <cell r="S834">
            <v>342500</v>
          </cell>
        </row>
        <row r="835">
          <cell r="B835" t="str">
            <v>ELE0267</v>
          </cell>
          <cell r="C835" t="str">
            <v>INTERRUPTOR TERMOMAGNÉTICO REGULABLE DE CAJA MOLDEADA 3X80A 50 KA</v>
          </cell>
          <cell r="D835" t="str">
            <v>ELÉCTRICOS, ELECTRÓNICOS Y RELACIONADOS</v>
          </cell>
          <cell r="E835" t="str">
            <v>UN</v>
          </cell>
          <cell r="F835">
            <v>394128</v>
          </cell>
          <cell r="G835" t="str">
            <v>COTIZACIÓN ELECTRICAS BOGOTA 13/01/2018</v>
          </cell>
          <cell r="H835">
            <v>340000</v>
          </cell>
          <cell r="I835" t="str">
            <v>COTIZACIÓN DEG SAS 14/01/2018</v>
          </cell>
          <cell r="J835">
            <v>345000</v>
          </cell>
          <cell r="K835" t="str">
            <v>COTIZACIÓN DISTRILUZ 15/01/2018</v>
          </cell>
          <cell r="L835">
            <v>359709.33333333331</v>
          </cell>
          <cell r="M835">
            <v>29912.095569072611</v>
          </cell>
          <cell r="N835">
            <v>389621.4289024059</v>
          </cell>
          <cell r="O835">
            <v>329797.23776426073</v>
          </cell>
          <cell r="P835" t="str">
            <v/>
          </cell>
          <cell r="Q835">
            <v>340000</v>
          </cell>
          <cell r="R835">
            <v>345000</v>
          </cell>
          <cell r="S835">
            <v>342500</v>
          </cell>
        </row>
        <row r="836">
          <cell r="B836" t="str">
            <v>ELE0268</v>
          </cell>
          <cell r="C836" t="str">
            <v>INTERRUPTOR TRIPLE CONMUTABLE TIPO INSTITUCIONAL 15A 120V</v>
          </cell>
          <cell r="D836" t="str">
            <v>ELÉCTRICOS, ELECTRÓNICOS Y RELACIONADOS</v>
          </cell>
          <cell r="E836" t="str">
            <v>UN</v>
          </cell>
          <cell r="F836">
            <v>9000</v>
          </cell>
          <cell r="G836" t="str">
            <v>INARDATOS 136 - PAG 259</v>
          </cell>
          <cell r="L836">
            <v>9000</v>
          </cell>
          <cell r="M836">
            <v>0</v>
          </cell>
          <cell r="N836">
            <v>9000</v>
          </cell>
          <cell r="O836">
            <v>9000</v>
          </cell>
          <cell r="P836">
            <v>9000</v>
          </cell>
          <cell r="Q836" t="str">
            <v/>
          </cell>
          <cell r="R836" t="str">
            <v/>
          </cell>
          <cell r="S836">
            <v>9000</v>
          </cell>
        </row>
        <row r="837">
          <cell r="B837" t="str">
            <v>ELE0269</v>
          </cell>
          <cell r="C837" t="str">
            <v>INTERRUPTOR TRIPLE TIPO INSTITUCIONAL 15A 120V</v>
          </cell>
          <cell r="D837" t="str">
            <v>ELÉCTRICOS, ELECTRÓNICOS Y RELACIONADOS</v>
          </cell>
          <cell r="E837" t="str">
            <v>UN</v>
          </cell>
          <cell r="F837">
            <v>7470</v>
          </cell>
          <cell r="G837" t="str">
            <v>INARDATOS 136 - PAG 259</v>
          </cell>
          <cell r="L837">
            <v>7470</v>
          </cell>
          <cell r="M837">
            <v>0</v>
          </cell>
          <cell r="N837">
            <v>7470</v>
          </cell>
          <cell r="O837">
            <v>7470</v>
          </cell>
          <cell r="P837">
            <v>7470</v>
          </cell>
          <cell r="Q837" t="str">
            <v/>
          </cell>
          <cell r="R837" t="str">
            <v/>
          </cell>
          <cell r="S837">
            <v>7470</v>
          </cell>
        </row>
        <row r="838">
          <cell r="B838" t="str">
            <v>ELE0270</v>
          </cell>
          <cell r="C838" t="str">
            <v>JACK RJ45 BLINDADO HEMBRA</v>
          </cell>
          <cell r="D838" t="str">
            <v>ELÉCTRICOS, ELECTRÓNICOS Y RELACIONADOS</v>
          </cell>
          <cell r="E838" t="str">
            <v>UN</v>
          </cell>
          <cell r="F838">
            <v>1501</v>
          </cell>
          <cell r="G838" t="str">
            <v>ALMACÉN FERRELECTRIC DE SUBA</v>
          </cell>
          <cell r="H838">
            <v>9758</v>
          </cell>
          <cell r="I838" t="str">
            <v xml:space="preserve">EL MUNDO DE LA FERRETARIA </v>
          </cell>
          <cell r="J838">
            <v>2975</v>
          </cell>
          <cell r="K838" t="str">
            <v>FERREELECTRICOS GUGA</v>
          </cell>
          <cell r="L838">
            <v>4744.666666666667</v>
          </cell>
          <cell r="M838">
            <v>4403.7827300325953</v>
          </cell>
          <cell r="N838">
            <v>9148.4493966992632</v>
          </cell>
          <cell r="O838">
            <v>340.88393663407169</v>
          </cell>
          <cell r="P838">
            <v>1501</v>
          </cell>
          <cell r="Q838" t="str">
            <v/>
          </cell>
          <cell r="R838">
            <v>2975</v>
          </cell>
          <cell r="S838">
            <v>2238</v>
          </cell>
        </row>
        <row r="839">
          <cell r="B839" t="str">
            <v>ELE0271</v>
          </cell>
          <cell r="C839" t="str">
            <v>JACK RJ45 BLINDADO MACHO</v>
          </cell>
          <cell r="D839" t="str">
            <v>ELÉCTRICOS, ELECTRÓNICOS Y RELACIONADOS</v>
          </cell>
          <cell r="E839" t="str">
            <v>UN</v>
          </cell>
          <cell r="F839">
            <v>1500</v>
          </cell>
          <cell r="G839" t="str">
            <v>ALMACÉN FERRELECTRIC DE SUBA</v>
          </cell>
          <cell r="H839">
            <v>10234</v>
          </cell>
          <cell r="I839" t="str">
            <v xml:space="preserve">EL MUNDO DE LA FERRETARIA </v>
          </cell>
          <cell r="J839">
            <v>2380</v>
          </cell>
          <cell r="K839" t="str">
            <v>FERREELECTRICOS GUGA</v>
          </cell>
          <cell r="L839">
            <v>4704.666666666667</v>
          </cell>
          <cell r="M839">
            <v>4808.7155596201919</v>
          </cell>
          <cell r="N839">
            <v>9513.3822262868598</v>
          </cell>
          <cell r="O839">
            <v>-104.04889295352496</v>
          </cell>
          <cell r="P839">
            <v>1500</v>
          </cell>
          <cell r="Q839" t="str">
            <v/>
          </cell>
          <cell r="R839">
            <v>2380</v>
          </cell>
          <cell r="S839">
            <v>1940</v>
          </cell>
        </row>
        <row r="840">
          <cell r="B840" t="str">
            <v>ELE0272</v>
          </cell>
          <cell r="C840" t="str">
            <v>JACK RJ45 HEMBRA AZUL</v>
          </cell>
          <cell r="D840" t="str">
            <v>ELÉCTRICOS, ELECTRÓNICOS Y RELACIONADOS</v>
          </cell>
          <cell r="E840" t="str">
            <v>UN</v>
          </cell>
          <cell r="F840">
            <v>5000</v>
          </cell>
          <cell r="G840" t="str">
            <v>ALMACÉN FERRELECTRIC DE SUBA</v>
          </cell>
          <cell r="H840">
            <v>8400</v>
          </cell>
          <cell r="I840" t="str">
            <v>ALMACÈN FERROPIN</v>
          </cell>
          <cell r="J840">
            <v>8568</v>
          </cell>
          <cell r="K840" t="str">
            <v xml:space="preserve">EL MUNDO DE LA FERRETARIA </v>
          </cell>
          <cell r="L840">
            <v>7322.666666666667</v>
          </cell>
          <cell r="M840">
            <v>2013.2414990093287</v>
          </cell>
          <cell r="N840">
            <v>9335.9081656759954</v>
          </cell>
          <cell r="O840">
            <v>5309.4251676573385</v>
          </cell>
          <cell r="P840" t="str">
            <v/>
          </cell>
          <cell r="Q840">
            <v>8400</v>
          </cell>
          <cell r="R840">
            <v>8568</v>
          </cell>
          <cell r="S840">
            <v>8484</v>
          </cell>
        </row>
        <row r="841">
          <cell r="B841" t="str">
            <v>ELE0273</v>
          </cell>
          <cell r="C841" t="str">
            <v>JACK RJ45 MACHO AZUL</v>
          </cell>
          <cell r="D841" t="str">
            <v>ELÉCTRICOS, ELECTRÓNICOS Y RELACIONADOS</v>
          </cell>
          <cell r="E841" t="str">
            <v>UN</v>
          </cell>
          <cell r="F841">
            <v>1500</v>
          </cell>
          <cell r="G841" t="str">
            <v>ALMACÉN FERRELECTRIC DE SUBA</v>
          </cell>
          <cell r="H841">
            <v>8925</v>
          </cell>
          <cell r="I841" t="str">
            <v xml:space="preserve">EL MUNDO DE LA FERRETARIA </v>
          </cell>
          <cell r="J841">
            <v>2380</v>
          </cell>
          <cell r="K841" t="str">
            <v>FERREELECTRICOS GUGA</v>
          </cell>
          <cell r="L841">
            <v>4268.333333333333</v>
          </cell>
          <cell r="M841">
            <v>4056.7238423798744</v>
          </cell>
          <cell r="N841">
            <v>8325.0571757132075</v>
          </cell>
          <cell r="O841">
            <v>211.60949095345859</v>
          </cell>
          <cell r="P841">
            <v>1500</v>
          </cell>
          <cell r="Q841" t="str">
            <v/>
          </cell>
          <cell r="R841">
            <v>2380</v>
          </cell>
          <cell r="S841">
            <v>1940</v>
          </cell>
        </row>
        <row r="842">
          <cell r="B842" t="str">
            <v>ELE0274</v>
          </cell>
          <cell r="C842" t="str">
            <v>KIT GUAYAS PARA PANEL LED</v>
          </cell>
          <cell r="D842" t="str">
            <v>ELÉCTRICOS, ELECTRÓNICOS Y RELACIONADOS</v>
          </cell>
          <cell r="E842" t="str">
            <v>UN</v>
          </cell>
          <cell r="F842">
            <v>32900</v>
          </cell>
          <cell r="G842" t="str">
            <v>GUÍA MAESTRA 14 PAG 245 COD 257990</v>
          </cell>
          <cell r="L842">
            <v>32900</v>
          </cell>
          <cell r="M842">
            <v>0</v>
          </cell>
          <cell r="N842">
            <v>32900</v>
          </cell>
          <cell r="O842">
            <v>32900</v>
          </cell>
          <cell r="P842">
            <v>32900</v>
          </cell>
          <cell r="Q842" t="str">
            <v/>
          </cell>
          <cell r="R842" t="str">
            <v/>
          </cell>
          <cell r="S842">
            <v>32900</v>
          </cell>
        </row>
        <row r="843">
          <cell r="B843" t="str">
            <v>ELE0275</v>
          </cell>
          <cell r="C843" t="str">
            <v>LÁMPARA DE EMERGENCIA 2 LED</v>
          </cell>
          <cell r="D843" t="str">
            <v>ELÉCTRICOS, ELECTRÓNICOS Y RELACIONADOS</v>
          </cell>
          <cell r="E843" t="str">
            <v>UN</v>
          </cell>
          <cell r="F843">
            <v>69900</v>
          </cell>
          <cell r="G843" t="str">
            <v>GUÍA MAESTRA 14 PAG 244 COD 123216</v>
          </cell>
          <cell r="L843">
            <v>69900</v>
          </cell>
          <cell r="M843">
            <v>0</v>
          </cell>
          <cell r="N843">
            <v>69900</v>
          </cell>
          <cell r="O843">
            <v>69900</v>
          </cell>
          <cell r="P843">
            <v>69900</v>
          </cell>
          <cell r="Q843" t="str">
            <v/>
          </cell>
          <cell r="R843" t="str">
            <v/>
          </cell>
          <cell r="S843">
            <v>69900</v>
          </cell>
        </row>
        <row r="844">
          <cell r="B844" t="str">
            <v>ELE0276</v>
          </cell>
          <cell r="C844" t="str">
            <v>LÁMPARA FLUORESCENTE 2 X 28W REJILLA</v>
          </cell>
          <cell r="D844" t="str">
            <v>ELÉCTRICOS, ELECTRÓNICOS Y RELACIONADOS</v>
          </cell>
          <cell r="E844" t="str">
            <v>UN</v>
          </cell>
          <cell r="F844">
            <v>38000</v>
          </cell>
          <cell r="G844" t="str">
            <v>COTIZACIÓN DEG SAS 14/01/2018</v>
          </cell>
          <cell r="H844">
            <v>40000</v>
          </cell>
          <cell r="I844" t="str">
            <v>COTIZACIÓN DISTRILUZ 15/01/2018</v>
          </cell>
          <cell r="J844">
            <v>36000</v>
          </cell>
          <cell r="K844" t="str">
            <v>COTIZACIÓN DISTRI ILUMINACIONES17/01/2018</v>
          </cell>
          <cell r="L844">
            <v>38000</v>
          </cell>
          <cell r="M844">
            <v>2000</v>
          </cell>
          <cell r="N844">
            <v>40000</v>
          </cell>
          <cell r="O844">
            <v>36000</v>
          </cell>
          <cell r="P844">
            <v>38000</v>
          </cell>
          <cell r="Q844">
            <v>40000</v>
          </cell>
          <cell r="R844">
            <v>36000</v>
          </cell>
          <cell r="S844">
            <v>38000</v>
          </cell>
        </row>
        <row r="845">
          <cell r="B845" t="str">
            <v>ELE0277</v>
          </cell>
          <cell r="C845" t="str">
            <v>LÁMPARA FLUORESCENTE 2 X 38W ACRÍLICO</v>
          </cell>
          <cell r="D845" t="str">
            <v>ELÉCTRICOS, ELECTRÓNICOS Y RELACIONADOS</v>
          </cell>
          <cell r="E845" t="str">
            <v>UN</v>
          </cell>
          <cell r="F845">
            <v>75000</v>
          </cell>
          <cell r="G845" t="str">
            <v>COTIZACIÓN DEG SAS 14/01/2018</v>
          </cell>
          <cell r="H845">
            <v>75000</v>
          </cell>
          <cell r="I845" t="str">
            <v>COTIZACIÓN DISTRILUZ 15/01/2018</v>
          </cell>
          <cell r="J845">
            <v>75000</v>
          </cell>
          <cell r="K845" t="str">
            <v>COTIZACIÓN DISTRI ILUMINACIONES17/01/2018</v>
          </cell>
          <cell r="L845">
            <v>75000</v>
          </cell>
          <cell r="M845">
            <v>0</v>
          </cell>
          <cell r="N845">
            <v>75000</v>
          </cell>
          <cell r="O845">
            <v>75000</v>
          </cell>
          <cell r="P845">
            <v>75000</v>
          </cell>
          <cell r="Q845">
            <v>75000</v>
          </cell>
          <cell r="R845">
            <v>75000</v>
          </cell>
          <cell r="S845">
            <v>75000</v>
          </cell>
        </row>
        <row r="846">
          <cell r="B846" t="str">
            <v>ELE0278</v>
          </cell>
          <cell r="C846" t="str">
            <v xml:space="preserve">LÁMPARA FLUORESCENTE HERMÉTICA LED SOBREPONER </v>
          </cell>
          <cell r="D846" t="str">
            <v>ELÉCTRICOS, ELECTRÓNICOS Y RELACIONADOS</v>
          </cell>
          <cell r="E846" t="str">
            <v>UN</v>
          </cell>
          <cell r="F846">
            <v>55895.49</v>
          </cell>
          <cell r="G846" t="str">
            <v>ELECTROINDUSTRIALES JM</v>
          </cell>
          <cell r="H846">
            <v>35000.28</v>
          </cell>
          <cell r="I846" t="str">
            <v xml:space="preserve">MAXIELECTRICOS D&amp;G        </v>
          </cell>
          <cell r="J846">
            <v>71999.997999999992</v>
          </cell>
          <cell r="K846" t="str">
            <v xml:space="preserve">CINELECO S.A.S </v>
          </cell>
          <cell r="L846">
            <v>54298.58933333333</v>
          </cell>
          <cell r="M846">
            <v>18551.478426914706</v>
          </cell>
          <cell r="N846">
            <v>72850.067760248028</v>
          </cell>
          <cell r="O846">
            <v>35747.110906418624</v>
          </cell>
          <cell r="P846">
            <v>55895.49</v>
          </cell>
          <cell r="Q846" t="str">
            <v/>
          </cell>
          <cell r="R846">
            <v>71999.997999999992</v>
          </cell>
          <cell r="S846">
            <v>63948</v>
          </cell>
        </row>
        <row r="847">
          <cell r="B847" t="str">
            <v>ELE0279</v>
          </cell>
          <cell r="C847" t="str">
            <v>LÁMPARA FLUORESCENTE T-8 1 X 32 CERRADA</v>
          </cell>
          <cell r="D847" t="str">
            <v>ELÉCTRICOS, ELECTRÓNICOS Y RELACIONADOS</v>
          </cell>
          <cell r="E847" t="str">
            <v>UN</v>
          </cell>
          <cell r="F847">
            <v>37500</v>
          </cell>
          <cell r="G847" t="str">
            <v>COTIZACIÓN DEG SAS 14/01/2018</v>
          </cell>
          <cell r="H847">
            <v>40000</v>
          </cell>
          <cell r="I847" t="str">
            <v>COTIZACIÓN DISTRILUZ 15/01/2018</v>
          </cell>
          <cell r="J847">
            <v>40000</v>
          </cell>
          <cell r="K847" t="str">
            <v>COTIZACIÓN DISTRI ILUMINACIONES17/01/2018</v>
          </cell>
          <cell r="L847">
            <v>39166.666666666664</v>
          </cell>
          <cell r="M847">
            <v>1443.3756729740644</v>
          </cell>
          <cell r="N847">
            <v>40610.042339640728</v>
          </cell>
          <cell r="O847">
            <v>37723.290993692601</v>
          </cell>
          <cell r="P847" t="str">
            <v/>
          </cell>
          <cell r="Q847">
            <v>40000</v>
          </cell>
          <cell r="R847">
            <v>40000</v>
          </cell>
          <cell r="S847">
            <v>40000</v>
          </cell>
        </row>
        <row r="848">
          <cell r="B848" t="str">
            <v>ELE0280</v>
          </cell>
          <cell r="C848" t="str">
            <v>LÁMPARA LED PANEL 60 X 60 CM 48W LUZ BLANCA - INCLUYE MARCO DE INSTALACIÓN</v>
          </cell>
          <cell r="D848" t="str">
            <v>ELÉCTRICOS, ELECTRÓNICOS Y RELACIONADOS</v>
          </cell>
          <cell r="E848" t="str">
            <v>UN</v>
          </cell>
          <cell r="F848">
            <v>72168.739999999991</v>
          </cell>
          <cell r="G848" t="str">
            <v>ELECTROINDUSTRIALES JM</v>
          </cell>
          <cell r="H848">
            <v>71999.759999999995</v>
          </cell>
          <cell r="I848" t="str">
            <v xml:space="preserve">MAXIELECTRICOS D&amp;G        </v>
          </cell>
          <cell r="J848">
            <v>102000.00509999999</v>
          </cell>
          <cell r="K848" t="str">
            <v xml:space="preserve">CINELECO S.A.S </v>
          </cell>
          <cell r="L848">
            <v>82056.168366666665</v>
          </cell>
          <cell r="M848">
            <v>17272.075911554144</v>
          </cell>
          <cell r="N848">
            <v>99328.244278220809</v>
          </cell>
          <cell r="O848">
            <v>64784.092455112521</v>
          </cell>
          <cell r="P848">
            <v>72168.739999999991</v>
          </cell>
          <cell r="Q848">
            <v>71999.759999999995</v>
          </cell>
          <cell r="R848" t="str">
            <v/>
          </cell>
          <cell r="S848">
            <v>72084</v>
          </cell>
        </row>
        <row r="849">
          <cell r="B849" t="str">
            <v>ELE0281</v>
          </cell>
          <cell r="C849" t="str">
            <v>LÁMPARA PANEL LED SOBREPONER 30X120 48W BLANCA  - INCLUYE MARCO DE INSTALACIÓN</v>
          </cell>
          <cell r="D849" t="str">
            <v>ELÉCTRICOS, ELECTRÓNICOS Y RELACIONADOS</v>
          </cell>
          <cell r="E849" t="str">
            <v>UN</v>
          </cell>
          <cell r="F849">
            <v>142334.71</v>
          </cell>
          <cell r="G849" t="str">
            <v>ELECTROINDUSTRIALES JM</v>
          </cell>
          <cell r="H849">
            <v>85000.51</v>
          </cell>
          <cell r="I849" t="str">
            <v xml:space="preserve">MAXIELECTRICOS D&amp;G        </v>
          </cell>
          <cell r="J849">
            <v>115000.00539999999</v>
          </cell>
          <cell r="K849" t="str">
            <v xml:space="preserve">CINELECO S.A.S </v>
          </cell>
          <cell r="L849">
            <v>114111.7418</v>
          </cell>
          <cell r="M849">
            <v>28677.419367462484</v>
          </cell>
          <cell r="N849">
            <v>142789.16116746247</v>
          </cell>
          <cell r="O849">
            <v>85434.322432537519</v>
          </cell>
          <cell r="P849">
            <v>142334.71</v>
          </cell>
          <cell r="Q849" t="str">
            <v/>
          </cell>
          <cell r="R849">
            <v>115000.00539999999</v>
          </cell>
          <cell r="S849">
            <v>128667</v>
          </cell>
        </row>
        <row r="850">
          <cell r="B850" t="str">
            <v>ELE0282</v>
          </cell>
          <cell r="C850" t="str">
            <v>LLAVE SELECTORA DOS POSICIONES</v>
          </cell>
          <cell r="D850" t="str">
            <v>ELÉCTRICOS, ELECTRÓNICOS Y RELACIONADOS</v>
          </cell>
          <cell r="E850" t="str">
            <v>UN</v>
          </cell>
          <cell r="F850">
            <v>33381.663</v>
          </cell>
          <cell r="G850" t="str">
            <v xml:space="preserve">PRECIO REFERENCIA CONTRATO 6949/2017 + IPC 4.09% </v>
          </cell>
          <cell r="L850">
            <v>33381.663</v>
          </cell>
          <cell r="M850">
            <v>0</v>
          </cell>
          <cell r="N850">
            <v>33381.663</v>
          </cell>
          <cell r="O850">
            <v>33381.663</v>
          </cell>
          <cell r="P850">
            <v>33381.663</v>
          </cell>
          <cell r="Q850" t="str">
            <v/>
          </cell>
          <cell r="R850" t="str">
            <v/>
          </cell>
          <cell r="S850">
            <v>33382</v>
          </cell>
        </row>
        <row r="851">
          <cell r="B851" t="str">
            <v>ELE0283</v>
          </cell>
          <cell r="C851" t="str">
            <v>LLAVE SELECTORA TRES POSICIONES</v>
          </cell>
          <cell r="D851" t="str">
            <v>ELÉCTRICOS, ELECTRÓNICOS Y RELACIONADOS</v>
          </cell>
          <cell r="E851" t="str">
            <v>UN</v>
          </cell>
          <cell r="F851">
            <v>44826.358499999995</v>
          </cell>
          <cell r="G851" t="str">
            <v xml:space="preserve">PRECIO REFERENCIA CONTRATO 6949/2017 + IPC 4.09% </v>
          </cell>
          <cell r="L851">
            <v>44826.358499999995</v>
          </cell>
          <cell r="M851">
            <v>0</v>
          </cell>
          <cell r="N851">
            <v>44826.358499999995</v>
          </cell>
          <cell r="O851">
            <v>44826.358499999995</v>
          </cell>
          <cell r="P851">
            <v>44826.358499999995</v>
          </cell>
          <cell r="Q851" t="str">
            <v/>
          </cell>
          <cell r="R851" t="str">
            <v/>
          </cell>
          <cell r="S851">
            <v>44826</v>
          </cell>
        </row>
        <row r="852">
          <cell r="B852" t="str">
            <v>ELE0284</v>
          </cell>
          <cell r="C852" t="str">
            <v>LUZ ESTROBO</v>
          </cell>
          <cell r="D852" t="str">
            <v>ELÉCTRICOS, ELECTRÓNICOS Y RELACIONADOS</v>
          </cell>
          <cell r="E852" t="str">
            <v>UN</v>
          </cell>
          <cell r="F852">
            <v>362950</v>
          </cell>
          <cell r="G852" t="str">
            <v>CONSTRUDATA 185 - PAG 125 EQUIPOS DE PROTECCIÓN CONTRA INCENDIO</v>
          </cell>
          <cell r="L852">
            <v>362950</v>
          </cell>
          <cell r="M852">
            <v>0</v>
          </cell>
          <cell r="N852">
            <v>362950</v>
          </cell>
          <cell r="O852">
            <v>362950</v>
          </cell>
          <cell r="P852">
            <v>362950</v>
          </cell>
          <cell r="Q852" t="str">
            <v/>
          </cell>
          <cell r="R852" t="str">
            <v/>
          </cell>
          <cell r="S852">
            <v>362950</v>
          </cell>
        </row>
        <row r="853">
          <cell r="B853" t="str">
            <v>ELE0285</v>
          </cell>
          <cell r="C853" t="str">
            <v>MEZCLADOR DUCHA 8" SIN SALIDA TINA PIANA</v>
          </cell>
          <cell r="D853" t="str">
            <v>ELÉCTRICOS, ELECTRÓNICOS Y RELACIONADOS</v>
          </cell>
          <cell r="E853" t="str">
            <v>UN</v>
          </cell>
          <cell r="F853">
            <v>94900</v>
          </cell>
          <cell r="G853" t="str">
            <v>CONSTRUDATA 187 - PAG 105 BAÑOS GRIFERIA</v>
          </cell>
          <cell r="L853">
            <v>94900</v>
          </cell>
          <cell r="M853">
            <v>0</v>
          </cell>
          <cell r="N853">
            <v>94900</v>
          </cell>
          <cell r="O853">
            <v>94900</v>
          </cell>
          <cell r="P853">
            <v>94900</v>
          </cell>
          <cell r="Q853" t="str">
            <v/>
          </cell>
          <cell r="R853" t="str">
            <v/>
          </cell>
          <cell r="S853">
            <v>94900</v>
          </cell>
        </row>
        <row r="854">
          <cell r="B854" t="str">
            <v>ELE0286</v>
          </cell>
          <cell r="C854" t="str">
            <v>MINI INTERRUPTOR AUTOMÁTICO TERMOMAGNÉTICO PARA INSTALACIÓN EN RIEL DIN (RIEL OMEGA) 1X10A 10KA</v>
          </cell>
          <cell r="D854" t="str">
            <v>ELÉCTRICOS, ELECTRÓNICOS Y RELACIONADOS</v>
          </cell>
          <cell r="E854" t="str">
            <v>UN</v>
          </cell>
          <cell r="F854">
            <v>11639.39</v>
          </cell>
          <cell r="G854" t="str">
            <v>ELECTROINDUSTRIALES JM</v>
          </cell>
          <cell r="H854">
            <v>8999.9699999999993</v>
          </cell>
          <cell r="I854" t="str">
            <v xml:space="preserve">MAXIELECTRICOS D&amp;G        </v>
          </cell>
          <cell r="J854">
            <v>11999.995699999999</v>
          </cell>
          <cell r="K854" t="str">
            <v xml:space="preserve">CINELECO S.A.S </v>
          </cell>
          <cell r="L854">
            <v>10879.785233333334</v>
          </cell>
          <cell r="M854">
            <v>1637.9218849878478</v>
          </cell>
          <cell r="N854">
            <v>12517.707118321181</v>
          </cell>
          <cell r="O854">
            <v>9241.8633483454869</v>
          </cell>
          <cell r="P854">
            <v>11639.39</v>
          </cell>
          <cell r="Q854" t="str">
            <v/>
          </cell>
          <cell r="R854">
            <v>11999.995699999999</v>
          </cell>
          <cell r="S854">
            <v>11820</v>
          </cell>
        </row>
        <row r="855">
          <cell r="B855" t="str">
            <v>ELE0287</v>
          </cell>
          <cell r="C855" t="str">
            <v>MINI INTERRUPTOR AUTOMÁTICO TERMOMAGNÉTICO PARA INSTALACIÓN EN RIEL DIN (RIEL OMEGA) 1X15A 10KA</v>
          </cell>
          <cell r="D855" t="str">
            <v>ELÉCTRICOS, ELECTRÓNICOS Y RELACIONADOS</v>
          </cell>
          <cell r="E855" t="str">
            <v>UN</v>
          </cell>
          <cell r="F855">
            <v>11201.124899999999</v>
          </cell>
          <cell r="G855" t="str">
            <v xml:space="preserve">PRECIO REFERENCIA CONTRATO 6949/2017 + IPC 4.09% </v>
          </cell>
          <cell r="L855">
            <v>11201.124899999999</v>
          </cell>
          <cell r="M855">
            <v>0</v>
          </cell>
          <cell r="N855">
            <v>11201.124899999999</v>
          </cell>
          <cell r="O855">
            <v>11201.124899999999</v>
          </cell>
          <cell r="P855">
            <v>11201.124899999999</v>
          </cell>
          <cell r="Q855" t="str">
            <v/>
          </cell>
          <cell r="R855" t="str">
            <v/>
          </cell>
          <cell r="S855">
            <v>11201</v>
          </cell>
        </row>
        <row r="856">
          <cell r="B856" t="str">
            <v>ELE0288</v>
          </cell>
          <cell r="C856" t="str">
            <v>MINI INTERRUPTOR AUTOMÁTICO TERMOMAGNÉTICO PARA INSTALACIÓN EN RIEL DIN (RIEL OMEGA) 1X16A 10KA</v>
          </cell>
          <cell r="D856" t="str">
            <v>ELÉCTRICOS, ELECTRÓNICOS Y RELACIONADOS</v>
          </cell>
          <cell r="E856" t="str">
            <v>UN</v>
          </cell>
          <cell r="F856">
            <v>15900</v>
          </cell>
          <cell r="G856" t="str">
            <v>GUÍA MAESTRA 15 PAG 202 COD 136006</v>
          </cell>
          <cell r="L856">
            <v>15900</v>
          </cell>
          <cell r="M856">
            <v>0</v>
          </cell>
          <cell r="N856">
            <v>15900</v>
          </cell>
          <cell r="O856">
            <v>15900</v>
          </cell>
          <cell r="P856">
            <v>15900</v>
          </cell>
          <cell r="Q856" t="str">
            <v/>
          </cell>
          <cell r="R856" t="str">
            <v/>
          </cell>
          <cell r="S856">
            <v>15900</v>
          </cell>
        </row>
        <row r="857">
          <cell r="B857" t="str">
            <v>ELE0289</v>
          </cell>
          <cell r="C857" t="str">
            <v>MINI INTERRUPTOR AUTOMÁTICO TERMOMAGNÉTICO PARA INSTALACIÓN EN RIEL DIN (RIEL OMEGA) 1X20A 10KA</v>
          </cell>
          <cell r="D857" t="str">
            <v>ELÉCTRICOS, ELECTRÓNICOS Y RELACIONADOS</v>
          </cell>
          <cell r="E857" t="str">
            <v>UN</v>
          </cell>
          <cell r="F857">
            <v>14900</v>
          </cell>
          <cell r="G857" t="str">
            <v>GUÍA MAESTRA 15 PAG 202 COD 94852</v>
          </cell>
          <cell r="L857">
            <v>14900</v>
          </cell>
          <cell r="M857">
            <v>0</v>
          </cell>
          <cell r="N857">
            <v>14900</v>
          </cell>
          <cell r="O857">
            <v>14900</v>
          </cell>
          <cell r="P857">
            <v>14900</v>
          </cell>
          <cell r="Q857" t="str">
            <v/>
          </cell>
          <cell r="R857" t="str">
            <v/>
          </cell>
          <cell r="S857">
            <v>14900</v>
          </cell>
        </row>
        <row r="858">
          <cell r="B858" t="str">
            <v>ELE0290</v>
          </cell>
          <cell r="C858" t="str">
            <v>MINI INTERRUPTOR AUTOMÁTICO TERMOMAGNÉTICO PARA INSTALACIÓN EN RIEL DIN (RIEL OMEGA) 1X32A 10KA</v>
          </cell>
          <cell r="D858" t="str">
            <v>ELÉCTRICOS, ELECTRÓNICOS Y RELACIONADOS</v>
          </cell>
          <cell r="E858" t="str">
            <v>UN</v>
          </cell>
          <cell r="F858">
            <v>14900</v>
          </cell>
          <cell r="G858" t="str">
            <v>GUÍA MAESTRA 15 PAG 202 COD 136007</v>
          </cell>
          <cell r="L858">
            <v>14900</v>
          </cell>
          <cell r="M858">
            <v>0</v>
          </cell>
          <cell r="N858">
            <v>14900</v>
          </cell>
          <cell r="O858">
            <v>14900</v>
          </cell>
          <cell r="P858">
            <v>14900</v>
          </cell>
          <cell r="Q858" t="str">
            <v/>
          </cell>
          <cell r="R858" t="str">
            <v/>
          </cell>
          <cell r="S858">
            <v>14900</v>
          </cell>
        </row>
        <row r="859">
          <cell r="B859" t="str">
            <v>ELE0291</v>
          </cell>
          <cell r="C859" t="str">
            <v>MINI INTERRUPTOR AUTOMÁTICO TERMOMAGNÉTICO PARA INSTALACIÓN EN RIEL DIN (RIEL OMEGA) 1X40A 10KA</v>
          </cell>
          <cell r="D859" t="str">
            <v>ELÉCTRICOS, ELECTRÓNICOS Y RELACIONADOS</v>
          </cell>
          <cell r="E859" t="str">
            <v>UN</v>
          </cell>
          <cell r="F859">
            <v>14900</v>
          </cell>
          <cell r="G859" t="str">
            <v>GUÍA MAESTRA 15 PAG 202 COD 136008</v>
          </cell>
          <cell r="L859">
            <v>14900</v>
          </cell>
          <cell r="M859">
            <v>0</v>
          </cell>
          <cell r="N859">
            <v>14900</v>
          </cell>
          <cell r="O859">
            <v>14900</v>
          </cell>
          <cell r="P859">
            <v>14900</v>
          </cell>
          <cell r="Q859" t="str">
            <v/>
          </cell>
          <cell r="R859" t="str">
            <v/>
          </cell>
          <cell r="S859">
            <v>14900</v>
          </cell>
        </row>
        <row r="860">
          <cell r="B860" t="str">
            <v>ELE0292</v>
          </cell>
          <cell r="C860" t="str">
            <v>MINI INTERRUPTOR AUTOMÁTICO TERMOMAGNÉTICO PARA INSTALACIÓN EN RIEL DIN (RIEL OMEGA) 1X50A 10KA</v>
          </cell>
          <cell r="D860" t="str">
            <v>ELÉCTRICOS, ELECTRÓNICOS Y RELACIONADOS</v>
          </cell>
          <cell r="E860" t="str">
            <v>UN</v>
          </cell>
          <cell r="F860">
            <v>14900</v>
          </cell>
          <cell r="G860" t="str">
            <v>GUÍA MAESTRA 15 PAG  202 COD 136009</v>
          </cell>
          <cell r="L860">
            <v>14900</v>
          </cell>
          <cell r="M860">
            <v>0</v>
          </cell>
          <cell r="N860">
            <v>14900</v>
          </cell>
          <cell r="O860">
            <v>14900</v>
          </cell>
          <cell r="P860">
            <v>14900</v>
          </cell>
          <cell r="Q860" t="str">
            <v/>
          </cell>
          <cell r="R860" t="str">
            <v/>
          </cell>
          <cell r="S860">
            <v>14900</v>
          </cell>
        </row>
        <row r="861">
          <cell r="B861" t="str">
            <v>ELE0293</v>
          </cell>
          <cell r="C861" t="str">
            <v xml:space="preserve">MINI INTERRUPTOR AUTOMÁTICO TERMOMAGNÉTICO PARA INSTALACIÓN EN RIEL DIN (RIEL OMEGA) 1X6A 10KA </v>
          </cell>
          <cell r="D861" t="str">
            <v>ELÉCTRICOS, ELECTRÓNICOS Y RELACIONADOS</v>
          </cell>
          <cell r="E861" t="str">
            <v>UN</v>
          </cell>
          <cell r="F861">
            <v>11639.39</v>
          </cell>
          <cell r="G861" t="str">
            <v>ELECTROINDUSTRIALES JM</v>
          </cell>
          <cell r="H861">
            <v>8999.9699999999993</v>
          </cell>
          <cell r="I861" t="str">
            <v xml:space="preserve">MAXIELECTRICOS D&amp;G        </v>
          </cell>
          <cell r="J861">
            <v>11999.995699999999</v>
          </cell>
          <cell r="K861" t="str">
            <v xml:space="preserve">CINELECO S.A.S </v>
          </cell>
          <cell r="L861">
            <v>10879.785233333334</v>
          </cell>
          <cell r="M861">
            <v>1637.9218849878478</v>
          </cell>
          <cell r="N861">
            <v>12517.707118321181</v>
          </cell>
          <cell r="O861">
            <v>9241.8633483454869</v>
          </cell>
          <cell r="P861">
            <v>11639.39</v>
          </cell>
          <cell r="Q861" t="str">
            <v/>
          </cell>
          <cell r="R861">
            <v>11999.995699999999</v>
          </cell>
          <cell r="S861">
            <v>11820</v>
          </cell>
        </row>
        <row r="862">
          <cell r="B862" t="str">
            <v>ELE0294</v>
          </cell>
          <cell r="C862" t="str">
            <v>MINI INTERRUPTOR AUTOMÁTICO TERMOMAGNÉTICO PARA INSTALACIÓN EN RIEL DIN (RIEL OMEGA) 2X10A 10KA</v>
          </cell>
          <cell r="D862" t="str">
            <v>ELÉCTRICOS, ELECTRÓNICOS Y RELACIONADOS</v>
          </cell>
          <cell r="E862" t="str">
            <v>UN</v>
          </cell>
          <cell r="F862">
            <v>25733.75</v>
          </cell>
          <cell r="G862" t="str">
            <v>ELECTROINDUSTRIALES JM</v>
          </cell>
          <cell r="H862">
            <v>17999.939999999999</v>
          </cell>
          <cell r="I862" t="str">
            <v xml:space="preserve">MAXIELECTRICOS D&amp;G        </v>
          </cell>
          <cell r="J862">
            <v>24999.995999999999</v>
          </cell>
          <cell r="K862" t="str">
            <v xml:space="preserve">CINELECO S.A.S </v>
          </cell>
          <cell r="L862">
            <v>22911.228666666666</v>
          </cell>
          <cell r="M862">
            <v>4269.0942843447801</v>
          </cell>
          <cell r="N862">
            <v>27180.322951011447</v>
          </cell>
          <cell r="O862">
            <v>18642.134382321885</v>
          </cell>
          <cell r="P862">
            <v>25733.75</v>
          </cell>
          <cell r="Q862" t="str">
            <v/>
          </cell>
          <cell r="R862">
            <v>24999.995999999999</v>
          </cell>
          <cell r="S862">
            <v>25367</v>
          </cell>
        </row>
        <row r="863">
          <cell r="B863" t="str">
            <v>ELE0295</v>
          </cell>
          <cell r="C863" t="str">
            <v>MINI INTERRUPTOR AUTOMÁTICO TERMOMAGNÉTICO PARA INSTALACIÓN EN RIEL DIN (RIEL OMEGA) 2X16A 10KA</v>
          </cell>
          <cell r="D863" t="str">
            <v>ELÉCTRICOS, ELECTRÓNICOS Y RELACIONADOS</v>
          </cell>
          <cell r="E863" t="str">
            <v>UN</v>
          </cell>
          <cell r="F863">
            <v>25733.75</v>
          </cell>
          <cell r="G863" t="str">
            <v>ELECTROINDUSTRIALES JM</v>
          </cell>
          <cell r="H863">
            <v>17999.939999999999</v>
          </cell>
          <cell r="I863" t="str">
            <v xml:space="preserve">MAXIELECTRICOS D&amp;G        </v>
          </cell>
          <cell r="J863">
            <v>24999.995999999999</v>
          </cell>
          <cell r="K863" t="str">
            <v xml:space="preserve">CINELECO S.A.S </v>
          </cell>
          <cell r="L863">
            <v>22911.228666666666</v>
          </cell>
          <cell r="M863">
            <v>4269.0942843447801</v>
          </cell>
          <cell r="N863">
            <v>27180.322951011447</v>
          </cell>
          <cell r="O863">
            <v>18642.134382321885</v>
          </cell>
          <cell r="P863">
            <v>25733.75</v>
          </cell>
          <cell r="Q863" t="str">
            <v/>
          </cell>
          <cell r="R863">
            <v>24999.995999999999</v>
          </cell>
          <cell r="S863">
            <v>25367</v>
          </cell>
        </row>
        <row r="864">
          <cell r="B864" t="str">
            <v>ELE0296</v>
          </cell>
          <cell r="C864" t="str">
            <v>MINI INTERRUPTOR AUTOMÁTICO TERMOMAGNÉTICO PARA INSTALACIÓN EN RIEL DIN (RIEL OMEGA) 2X20A 10KA</v>
          </cell>
          <cell r="D864" t="str">
            <v>ELÉCTRICOS, ELECTRÓNICOS Y RELACIONADOS</v>
          </cell>
          <cell r="E864" t="str">
            <v>UN</v>
          </cell>
          <cell r="F864">
            <v>30900</v>
          </cell>
          <cell r="G864" t="str">
            <v>GUÍA MAESTRA 15 PAG 202 COD 136013</v>
          </cell>
          <cell r="L864">
            <v>30900</v>
          </cell>
          <cell r="M864">
            <v>0</v>
          </cell>
          <cell r="N864">
            <v>30900</v>
          </cell>
          <cell r="O864">
            <v>30900</v>
          </cell>
          <cell r="P864">
            <v>30900</v>
          </cell>
          <cell r="Q864" t="str">
            <v/>
          </cell>
          <cell r="R864" t="str">
            <v/>
          </cell>
          <cell r="S864">
            <v>30900</v>
          </cell>
        </row>
        <row r="865">
          <cell r="B865" t="str">
            <v>ELE0297</v>
          </cell>
          <cell r="C865" t="str">
            <v>MINI INTERRUPTOR AUTOMÁTICO TERMOMAGNÉTICO PARA INSTALACIÓN EN RIEL DIN (RIEL OMEGA) 2X32A 10KA</v>
          </cell>
          <cell r="D865" t="str">
            <v>ELÉCTRICOS, ELECTRÓNICOS Y RELACIONADOS</v>
          </cell>
          <cell r="E865" t="str">
            <v>UN</v>
          </cell>
          <cell r="F865">
            <v>30900</v>
          </cell>
          <cell r="G865" t="str">
            <v>GUÍA MAESTRA 15 PAG 202 COD 136015</v>
          </cell>
          <cell r="L865">
            <v>30900</v>
          </cell>
          <cell r="M865">
            <v>0</v>
          </cell>
          <cell r="N865">
            <v>30900</v>
          </cell>
          <cell r="O865">
            <v>30900</v>
          </cell>
          <cell r="P865">
            <v>30900</v>
          </cell>
          <cell r="Q865" t="str">
            <v/>
          </cell>
          <cell r="R865" t="str">
            <v/>
          </cell>
          <cell r="S865">
            <v>30900</v>
          </cell>
        </row>
        <row r="866">
          <cell r="B866" t="str">
            <v>ELE0298</v>
          </cell>
          <cell r="C866" t="str">
            <v>MINI INTERRUPTOR AUTOMÁTICO TERMOMAGNÉTICO PARA INSTALACIÓN EN RIEL DIN (RIEL OMEGA) 2X40A 10KA</v>
          </cell>
          <cell r="D866" t="str">
            <v>ELÉCTRICOS, ELECTRÓNICOS Y RELACIONADOS</v>
          </cell>
          <cell r="E866" t="str">
            <v>UN</v>
          </cell>
          <cell r="F866">
            <v>30900</v>
          </cell>
          <cell r="G866" t="str">
            <v>GUÍA MAESTRA 15 PAG 202 COD 136016</v>
          </cell>
          <cell r="L866">
            <v>30900</v>
          </cell>
          <cell r="M866">
            <v>0</v>
          </cell>
          <cell r="N866">
            <v>30900</v>
          </cell>
          <cell r="O866">
            <v>30900</v>
          </cell>
          <cell r="P866">
            <v>30900</v>
          </cell>
          <cell r="Q866" t="str">
            <v/>
          </cell>
          <cell r="R866" t="str">
            <v/>
          </cell>
          <cell r="S866">
            <v>30900</v>
          </cell>
        </row>
        <row r="867">
          <cell r="B867" t="str">
            <v>ELE0299</v>
          </cell>
          <cell r="C867" t="str">
            <v>MINI INTERRUPTOR AUTOMÁTICO TERMOMAGNÉTICO PARA INSTALACIÓN EN RIEL DIN (RIEL OMEGA) 2X50A 10KA</v>
          </cell>
          <cell r="D867" t="str">
            <v>ELÉCTRICOS, ELECTRÓNICOS Y RELACIONADOS</v>
          </cell>
          <cell r="E867" t="str">
            <v>UN</v>
          </cell>
          <cell r="F867">
            <v>31868.199999999997</v>
          </cell>
          <cell r="G867" t="str">
            <v>ELECTROINDUSTRIALES JM</v>
          </cell>
          <cell r="H867">
            <v>17999.939999999999</v>
          </cell>
          <cell r="I867" t="str">
            <v xml:space="preserve">MAXIELECTRICOS D&amp;G        </v>
          </cell>
          <cell r="J867">
            <v>24999.995999999999</v>
          </cell>
          <cell r="K867" t="str">
            <v xml:space="preserve">CINELECO S.A.S </v>
          </cell>
          <cell r="L867">
            <v>24956.045333333332</v>
          </cell>
          <cell r="M867">
            <v>6934.2344640720903</v>
          </cell>
          <cell r="N867">
            <v>31890.279797405423</v>
          </cell>
          <cell r="O867">
            <v>18021.81086926124</v>
          </cell>
          <cell r="P867">
            <v>31868.199999999997</v>
          </cell>
          <cell r="Q867" t="str">
            <v/>
          </cell>
          <cell r="R867">
            <v>24999.995999999999</v>
          </cell>
          <cell r="S867">
            <v>28434</v>
          </cell>
        </row>
        <row r="868">
          <cell r="B868" t="str">
            <v>ELE0300</v>
          </cell>
          <cell r="C868" t="str">
            <v xml:space="preserve">MINI INTERRUPTOR AUTOMÁTICO TERMOMAGNÉTICO PARA INSTALACIÓN EN RIEL DIN (RIEL OMEGA) 2X6A 10KA </v>
          </cell>
          <cell r="D868" t="str">
            <v>ELÉCTRICOS, ELECTRÓNICOS Y RELACIONADOS</v>
          </cell>
          <cell r="E868" t="str">
            <v>UN</v>
          </cell>
          <cell r="F868">
            <v>25733.75</v>
          </cell>
          <cell r="G868" t="str">
            <v>ELECTROINDUSTRIALES JM</v>
          </cell>
          <cell r="H868">
            <v>17999.939999999999</v>
          </cell>
          <cell r="I868" t="str">
            <v xml:space="preserve">MAXIELECTRICOS D&amp;G        </v>
          </cell>
          <cell r="J868">
            <v>24999.995999999999</v>
          </cell>
          <cell r="K868" t="str">
            <v xml:space="preserve">CINELECO S.A.S </v>
          </cell>
          <cell r="L868">
            <v>22911.228666666666</v>
          </cell>
          <cell r="M868">
            <v>4269.0942843447801</v>
          </cell>
          <cell r="N868">
            <v>27180.322951011447</v>
          </cell>
          <cell r="O868">
            <v>18642.134382321885</v>
          </cell>
          <cell r="P868">
            <v>25733.75</v>
          </cell>
          <cell r="Q868" t="str">
            <v/>
          </cell>
          <cell r="R868">
            <v>24999.995999999999</v>
          </cell>
          <cell r="S868">
            <v>25367</v>
          </cell>
        </row>
        <row r="869">
          <cell r="B869" t="str">
            <v>ELE0301</v>
          </cell>
          <cell r="C869" t="str">
            <v>MINI INTERRUPTOR AUTOMÁTICO TERMOMAGNÉTICO PARA INSTALACIÓN EN RIEL DIN (RIEL OMEGA) 3X10A 10KA</v>
          </cell>
          <cell r="D869" t="str">
            <v>ELÉCTRICOS, ELECTRÓNICOS Y RELACIONADOS</v>
          </cell>
          <cell r="E869" t="str">
            <v>UN</v>
          </cell>
          <cell r="F869">
            <v>55900</v>
          </cell>
          <cell r="G869" t="str">
            <v>GUÍA MAESTRA 15 PAG  202 COD 136018</v>
          </cell>
          <cell r="L869">
            <v>55900</v>
          </cell>
          <cell r="M869">
            <v>0</v>
          </cell>
          <cell r="N869">
            <v>55900</v>
          </cell>
          <cell r="O869">
            <v>55900</v>
          </cell>
          <cell r="P869">
            <v>55900</v>
          </cell>
          <cell r="Q869" t="str">
            <v/>
          </cell>
          <cell r="R869" t="str">
            <v/>
          </cell>
          <cell r="S869">
            <v>55900</v>
          </cell>
        </row>
        <row r="870">
          <cell r="B870" t="str">
            <v>ELE0302</v>
          </cell>
          <cell r="C870" t="str">
            <v>MINI INTERRUPTOR AUTOMÁTICO TERMOMAGNÉTICO PARA INSTALACIÓN EN RIEL DIN (RIEL OMEGA) 3X16A 10KA</v>
          </cell>
          <cell r="D870" t="str">
            <v>ELÉCTRICOS, ELECTRÓNICOS Y RELACIONADOS</v>
          </cell>
          <cell r="E870" t="str">
            <v>UN</v>
          </cell>
          <cell r="F870">
            <v>55900</v>
          </cell>
          <cell r="G870" t="str">
            <v>GUÍA MAESTRA 15 PAG 202 COD 136019</v>
          </cell>
          <cell r="L870">
            <v>55900</v>
          </cell>
          <cell r="M870">
            <v>0</v>
          </cell>
          <cell r="N870">
            <v>55900</v>
          </cell>
          <cell r="O870">
            <v>55900</v>
          </cell>
          <cell r="P870">
            <v>55900</v>
          </cell>
          <cell r="Q870" t="str">
            <v/>
          </cell>
          <cell r="R870" t="str">
            <v/>
          </cell>
          <cell r="S870">
            <v>55900</v>
          </cell>
        </row>
        <row r="871">
          <cell r="B871" t="str">
            <v>ELE0303</v>
          </cell>
          <cell r="C871" t="str">
            <v>MINI INTERRUPTOR AUTOMÁTICO TERMOMAGNÉTICO PARA INSTALACIÓN EN RIEL DIN (RIEL OMEGA) 3X20A 10KA</v>
          </cell>
          <cell r="D871" t="str">
            <v>ELÉCTRICOS, ELECTRÓNICOS Y RELACIONADOS</v>
          </cell>
          <cell r="E871" t="str">
            <v>UN</v>
          </cell>
          <cell r="F871">
            <v>51900</v>
          </cell>
          <cell r="G871" t="str">
            <v>GUÍA MAESTRA 15 PAG 202 COD 94854</v>
          </cell>
          <cell r="L871">
            <v>51900</v>
          </cell>
          <cell r="M871">
            <v>0</v>
          </cell>
          <cell r="N871">
            <v>51900</v>
          </cell>
          <cell r="O871">
            <v>51900</v>
          </cell>
          <cell r="P871">
            <v>51900</v>
          </cell>
          <cell r="Q871" t="str">
            <v/>
          </cell>
          <cell r="R871" t="str">
            <v/>
          </cell>
          <cell r="S871">
            <v>51900</v>
          </cell>
        </row>
        <row r="872">
          <cell r="B872" t="str">
            <v>ELE0304</v>
          </cell>
          <cell r="C872" t="str">
            <v>MINI INTERRUPTOR AUTOMÁTICO TERMOMAGNÉTICO PARA INSTALACIÓN EN RIEL DIN (RIEL OMEGA) 3X30A 10KA</v>
          </cell>
          <cell r="D872" t="str">
            <v>ELÉCTRICOS, ELECTRÓNICOS Y RELACIONADOS</v>
          </cell>
          <cell r="E872" t="str">
            <v>UN</v>
          </cell>
          <cell r="F872">
            <v>95900</v>
          </cell>
          <cell r="G872" t="str">
            <v>GUÍA MAESTRA 15 PAG 202 COD 14344</v>
          </cell>
          <cell r="L872">
            <v>95900</v>
          </cell>
          <cell r="M872">
            <v>0</v>
          </cell>
          <cell r="N872">
            <v>95900</v>
          </cell>
          <cell r="O872">
            <v>95900</v>
          </cell>
          <cell r="P872">
            <v>95900</v>
          </cell>
          <cell r="Q872" t="str">
            <v/>
          </cell>
          <cell r="R872" t="str">
            <v/>
          </cell>
          <cell r="S872">
            <v>95900</v>
          </cell>
        </row>
        <row r="873">
          <cell r="B873" t="str">
            <v>ELE0305</v>
          </cell>
          <cell r="C873" t="str">
            <v>MINI INTERRUPTOR AUTOMÁTICO TERMOMAGNÉTICO PARA INSTALACIÓN EN RIEL DIN (RIEL OMEGA) 3X40A 10KA</v>
          </cell>
          <cell r="D873" t="str">
            <v>ELÉCTRICOS, ELECTRÓNICOS Y RELACIONADOS</v>
          </cell>
          <cell r="E873" t="str">
            <v>UN</v>
          </cell>
          <cell r="F873">
            <v>95900</v>
          </cell>
          <cell r="G873" t="str">
            <v>GUÍA MAESTRA 15 PAG 202 COD 13345</v>
          </cell>
          <cell r="L873">
            <v>95900</v>
          </cell>
          <cell r="M873">
            <v>0</v>
          </cell>
          <cell r="N873">
            <v>95900</v>
          </cell>
          <cell r="O873">
            <v>95900</v>
          </cell>
          <cell r="P873">
            <v>95900</v>
          </cell>
          <cell r="Q873" t="str">
            <v/>
          </cell>
          <cell r="R873" t="str">
            <v/>
          </cell>
          <cell r="S873">
            <v>95900</v>
          </cell>
        </row>
        <row r="874">
          <cell r="B874" t="str">
            <v>ELE0306</v>
          </cell>
          <cell r="C874" t="str">
            <v>MINI INTERRUPTOR AUTOMÁTICO TERMOMAGNÉTICO PARA INSTALACIÓN EN RIEL DIN (RIEL OMEGA) 3X50A 10KA</v>
          </cell>
          <cell r="D874" t="str">
            <v>ELÉCTRICOS, ELECTRÓNICOS Y RELACIONADOS</v>
          </cell>
          <cell r="E874" t="str">
            <v>UN</v>
          </cell>
          <cell r="F874">
            <v>51900</v>
          </cell>
          <cell r="G874" t="str">
            <v>GUÍA MAESTRA 15 PAG 202 COD 35142</v>
          </cell>
          <cell r="L874">
            <v>51900</v>
          </cell>
          <cell r="M874">
            <v>0</v>
          </cell>
          <cell r="N874">
            <v>51900</v>
          </cell>
          <cell r="O874">
            <v>51900</v>
          </cell>
          <cell r="P874">
            <v>51900</v>
          </cell>
          <cell r="Q874" t="str">
            <v/>
          </cell>
          <cell r="R874" t="str">
            <v/>
          </cell>
          <cell r="S874">
            <v>51900</v>
          </cell>
        </row>
        <row r="875">
          <cell r="B875" t="str">
            <v>ELE0307</v>
          </cell>
          <cell r="C875" t="str">
            <v xml:space="preserve">MINI INTERRUPTOR AUTOMÁTICO TERMOMAGNÉTICO PARA INSTALACIÓN EN RIEL DIN (RIEL OMEGA) 3X6A 10KA </v>
          </cell>
          <cell r="D875" t="str">
            <v>ELÉCTRICOS, ELECTRÓNICOS Y RELACIONADOS</v>
          </cell>
          <cell r="E875" t="str">
            <v>UN</v>
          </cell>
          <cell r="F875">
            <v>67900</v>
          </cell>
          <cell r="G875" t="str">
            <v>GUÍA MAESTRA 15 PAG 202 COD 136017</v>
          </cell>
          <cell r="L875">
            <v>67900</v>
          </cell>
          <cell r="M875">
            <v>0</v>
          </cell>
          <cell r="N875">
            <v>67900</v>
          </cell>
          <cell r="O875">
            <v>67900</v>
          </cell>
          <cell r="P875">
            <v>67900</v>
          </cell>
          <cell r="Q875" t="str">
            <v/>
          </cell>
          <cell r="R875" t="str">
            <v/>
          </cell>
          <cell r="S875">
            <v>67900</v>
          </cell>
        </row>
        <row r="876">
          <cell r="B876" t="str">
            <v>ELE0308</v>
          </cell>
          <cell r="C876" t="str">
            <v>MINI INTERRUPTOR AUTOMÁTICO TERMOMAGNÉTICO TIPO ENCHUFABLE 1X10A 10KA</v>
          </cell>
          <cell r="D876" t="str">
            <v>ELÉCTRICOS, ELECTRÓNICOS Y RELACIONADOS</v>
          </cell>
          <cell r="E876" t="str">
            <v>UN</v>
          </cell>
          <cell r="F876">
            <v>9000</v>
          </cell>
          <cell r="G876" t="str">
            <v>COTIZACIÓN DEG SAS 14/01/2018</v>
          </cell>
          <cell r="H876">
            <v>10000</v>
          </cell>
          <cell r="I876" t="str">
            <v>COTIZACIÓN DISTRILUZ 15/01/2018</v>
          </cell>
          <cell r="J876">
            <v>10000</v>
          </cell>
          <cell r="K876" t="str">
            <v>COTIZACIÓN DISTRI ILUMINACIONES17/01/2018</v>
          </cell>
          <cell r="L876">
            <v>9666.6666666666661</v>
          </cell>
          <cell r="M876">
            <v>577.35026918962569</v>
          </cell>
          <cell r="N876">
            <v>10244.016935856293</v>
          </cell>
          <cell r="O876">
            <v>9089.3163974770396</v>
          </cell>
          <cell r="P876" t="str">
            <v/>
          </cell>
          <cell r="Q876">
            <v>10000</v>
          </cell>
          <cell r="R876">
            <v>10000</v>
          </cell>
          <cell r="S876">
            <v>10000</v>
          </cell>
        </row>
        <row r="877">
          <cell r="B877" t="str">
            <v>ELE0309</v>
          </cell>
          <cell r="C877" t="str">
            <v>MINI INTERRUPTOR AUTOMÁTICO TERMOMAGNÉTICO TIPO ENCHUFABLE 1X16A 10KA</v>
          </cell>
          <cell r="D877" t="str">
            <v>ELÉCTRICOS, ELECTRÓNICOS Y RELACIONADOS</v>
          </cell>
          <cell r="E877" t="str">
            <v>UN</v>
          </cell>
          <cell r="F877">
            <v>11864.3</v>
          </cell>
          <cell r="G877" t="str">
            <v>ELECTROINDUSTRIALES JM</v>
          </cell>
          <cell r="H877">
            <v>8999.9699999999993</v>
          </cell>
          <cell r="I877" t="str">
            <v xml:space="preserve">MAXIELECTRICOS D&amp;G        </v>
          </cell>
          <cell r="J877">
            <v>11999.96</v>
          </cell>
          <cell r="K877" t="str">
            <v xml:space="preserve">CINELECO S.A.S </v>
          </cell>
          <cell r="L877">
            <v>10954.743333333332</v>
          </cell>
          <cell r="M877">
            <v>1694.241717534238</v>
          </cell>
          <cell r="N877">
            <v>12648.98505086757</v>
          </cell>
          <cell r="O877">
            <v>9260.501615799094</v>
          </cell>
          <cell r="P877">
            <v>11864.3</v>
          </cell>
          <cell r="Q877" t="str">
            <v/>
          </cell>
          <cell r="R877">
            <v>11999.96</v>
          </cell>
          <cell r="S877">
            <v>11932</v>
          </cell>
        </row>
        <row r="878">
          <cell r="B878" t="str">
            <v>ELE0310</v>
          </cell>
          <cell r="C878" t="str">
            <v>MINI INTERRUPTOR AUTOMÁTICO TERMOMAGNÉTICO TIPO ENCHUFABLE 1X20A 10KA</v>
          </cell>
          <cell r="D878" t="str">
            <v>ELÉCTRICOS, ELECTRÓNICOS Y RELACIONADOS</v>
          </cell>
          <cell r="E878" t="str">
            <v>UN</v>
          </cell>
          <cell r="F878">
            <v>8700</v>
          </cell>
          <cell r="G878" t="str">
            <v>GUÍA MAESTRA 15 PAG 202 COD 2161</v>
          </cell>
          <cell r="L878">
            <v>8700</v>
          </cell>
          <cell r="M878">
            <v>0</v>
          </cell>
          <cell r="N878">
            <v>8700</v>
          </cell>
          <cell r="O878">
            <v>8700</v>
          </cell>
          <cell r="P878">
            <v>8700</v>
          </cell>
          <cell r="Q878" t="str">
            <v/>
          </cell>
          <cell r="R878" t="str">
            <v/>
          </cell>
          <cell r="S878">
            <v>8700</v>
          </cell>
        </row>
        <row r="879">
          <cell r="B879" t="str">
            <v>ELE0311</v>
          </cell>
          <cell r="C879" t="str">
            <v>MINI INTERRUPTOR AUTOMÁTICO TERMOMAGNÉTICO TIPO ENCHUFABLE 1X30A 10KA</v>
          </cell>
          <cell r="D879" t="str">
            <v>ELÉCTRICOS, ELECTRÓNICOS Y RELACIONADOS</v>
          </cell>
          <cell r="E879" t="str">
            <v>UN</v>
          </cell>
          <cell r="F879">
            <v>8700</v>
          </cell>
          <cell r="G879" t="str">
            <v>GUÍA MAESTRA 15 PAG 202 COD 2164</v>
          </cell>
          <cell r="L879">
            <v>8700</v>
          </cell>
          <cell r="M879">
            <v>0</v>
          </cell>
          <cell r="N879">
            <v>8700</v>
          </cell>
          <cell r="O879">
            <v>8700</v>
          </cell>
          <cell r="P879">
            <v>8700</v>
          </cell>
          <cell r="Q879" t="str">
            <v/>
          </cell>
          <cell r="R879" t="str">
            <v/>
          </cell>
          <cell r="S879">
            <v>8700</v>
          </cell>
        </row>
        <row r="880">
          <cell r="B880" t="str">
            <v>ELE0312</v>
          </cell>
          <cell r="C880" t="str">
            <v>MINI INTERRUPTOR AUTOMÁTICO TERMOMAGNÉTICO TIPO ENCHUFABLE 1X40A 10KA</v>
          </cell>
          <cell r="D880" t="str">
            <v>ELÉCTRICOS, ELECTRÓNICOS Y RELACIONADOS</v>
          </cell>
          <cell r="E880" t="str">
            <v>UN</v>
          </cell>
          <cell r="F880">
            <v>8700</v>
          </cell>
          <cell r="G880" t="str">
            <v>GUÍA MAESTRA 15 PAG 202 COD 2166</v>
          </cell>
          <cell r="L880">
            <v>8700</v>
          </cell>
          <cell r="M880">
            <v>0</v>
          </cell>
          <cell r="N880">
            <v>8700</v>
          </cell>
          <cell r="O880">
            <v>8700</v>
          </cell>
          <cell r="P880">
            <v>8700</v>
          </cell>
          <cell r="Q880" t="str">
            <v/>
          </cell>
          <cell r="R880" t="str">
            <v/>
          </cell>
          <cell r="S880">
            <v>8700</v>
          </cell>
        </row>
        <row r="881">
          <cell r="B881" t="str">
            <v>ELE0313</v>
          </cell>
          <cell r="C881" t="str">
            <v>MINI INTERRUPTOR AUTOMÁTICO TERMOMAGNÉTICO TIPO ENCHUFABLE 1X50A 10KA</v>
          </cell>
          <cell r="D881" t="str">
            <v>ELÉCTRICOS, ELECTRÓNICOS Y RELACIONADOS</v>
          </cell>
          <cell r="E881" t="str">
            <v>UN</v>
          </cell>
          <cell r="F881">
            <v>8700</v>
          </cell>
          <cell r="G881" t="str">
            <v>GUÍA MAESTRA 15 PAG 202 COD 2168</v>
          </cell>
          <cell r="L881">
            <v>8700</v>
          </cell>
          <cell r="M881">
            <v>0</v>
          </cell>
          <cell r="N881">
            <v>8700</v>
          </cell>
          <cell r="O881">
            <v>8700</v>
          </cell>
          <cell r="P881">
            <v>8700</v>
          </cell>
          <cell r="Q881" t="str">
            <v/>
          </cell>
          <cell r="R881" t="str">
            <v/>
          </cell>
          <cell r="S881">
            <v>8700</v>
          </cell>
        </row>
        <row r="882">
          <cell r="B882" t="str">
            <v>ELE0314</v>
          </cell>
          <cell r="C882" t="str">
            <v xml:space="preserve">MINI INTERRUPTOR AUTOMÁTICO TERMOMAGNÉTICO TIPO ENCHUFABLE 1X6A 10KA </v>
          </cell>
          <cell r="D882" t="str">
            <v>ELÉCTRICOS, ELECTRÓNICOS Y RELACIONADOS</v>
          </cell>
          <cell r="E882" t="str">
            <v>UN</v>
          </cell>
          <cell r="F882">
            <v>10000</v>
          </cell>
          <cell r="G882" t="str">
            <v>COTIZACIÓN DEG SAS 14/01/2018</v>
          </cell>
          <cell r="H882">
            <v>12000</v>
          </cell>
          <cell r="I882" t="str">
            <v>COTIZACIÓN DISTRILUZ 15/01/2018</v>
          </cell>
          <cell r="J882">
            <v>12000</v>
          </cell>
          <cell r="K882" t="str">
            <v>COTIZACIÓN DISTRI ILUMINACIONES17/01/2018</v>
          </cell>
          <cell r="L882">
            <v>11333.333333333334</v>
          </cell>
          <cell r="M882">
            <v>1154.7005383792514</v>
          </cell>
          <cell r="N882">
            <v>12488.033871712585</v>
          </cell>
          <cell r="O882">
            <v>10178.632794954083</v>
          </cell>
          <cell r="P882" t="str">
            <v/>
          </cell>
          <cell r="Q882">
            <v>12000</v>
          </cell>
          <cell r="R882">
            <v>12000</v>
          </cell>
          <cell r="S882">
            <v>12000</v>
          </cell>
        </row>
        <row r="883">
          <cell r="B883" t="str">
            <v>ELE0315</v>
          </cell>
          <cell r="C883" t="str">
            <v>MINI INTERRUPTOR AUTOMÁTICO TERMOMAGNÉTICO TIPO ENCHUFABLE 2X10A 10KA</v>
          </cell>
          <cell r="D883" t="str">
            <v>ELÉCTRICOS, ELECTRÓNICOS Y RELACIONADOS</v>
          </cell>
          <cell r="E883" t="str">
            <v>UN</v>
          </cell>
          <cell r="F883">
            <v>27000</v>
          </cell>
          <cell r="G883" t="str">
            <v>COTIZACIÓN DEG SAS 14/01/2018</v>
          </cell>
          <cell r="H883">
            <v>30000</v>
          </cell>
          <cell r="I883" t="str">
            <v>COTIZACIÓN DISTRILUZ 15/01/2018</v>
          </cell>
          <cell r="J883">
            <v>29000</v>
          </cell>
          <cell r="K883" t="str">
            <v>COTIZACIÓN DISTRI ILUMINACIONES17/01/2018</v>
          </cell>
          <cell r="L883">
            <v>28666.666666666668</v>
          </cell>
          <cell r="M883">
            <v>1527.5252316519466</v>
          </cell>
          <cell r="N883">
            <v>30194.191898318615</v>
          </cell>
          <cell r="O883">
            <v>27139.141435014721</v>
          </cell>
          <cell r="P883" t="str">
            <v/>
          </cell>
          <cell r="Q883">
            <v>30000</v>
          </cell>
          <cell r="R883">
            <v>29000</v>
          </cell>
          <cell r="S883">
            <v>29500</v>
          </cell>
        </row>
        <row r="884">
          <cell r="B884" t="str">
            <v>ELE0316</v>
          </cell>
          <cell r="C884" t="str">
            <v>MINI INTERRUPTOR AUTOMÁTICO TERMOMAGNÉTICO TIPO ENCHUFABLE 2X15A 10KA</v>
          </cell>
          <cell r="D884" t="str">
            <v>ELÉCTRICOS, ELECTRÓNICOS Y RELACIONADOS</v>
          </cell>
          <cell r="E884" t="str">
            <v>UN</v>
          </cell>
          <cell r="F884">
            <v>42900</v>
          </cell>
          <cell r="G884" t="str">
            <v>GUÍA MAESTRA 15 PAG 202 COD 67775</v>
          </cell>
          <cell r="L884">
            <v>42900</v>
          </cell>
          <cell r="M884">
            <v>0</v>
          </cell>
          <cell r="N884">
            <v>42900</v>
          </cell>
          <cell r="O884">
            <v>42900</v>
          </cell>
          <cell r="P884">
            <v>42900</v>
          </cell>
          <cell r="Q884" t="str">
            <v/>
          </cell>
          <cell r="R884" t="str">
            <v/>
          </cell>
          <cell r="S884">
            <v>42900</v>
          </cell>
        </row>
        <row r="885">
          <cell r="B885" t="str">
            <v>ELE0317</v>
          </cell>
          <cell r="C885" t="str">
            <v>MINI INTERRUPTOR AUTOMÁTICO TERMOMAGNÉTICO TIPO ENCHUFABLE 2X20A 10KA</v>
          </cell>
          <cell r="D885" t="str">
            <v>ELÉCTRICOS, ELECTRÓNICOS Y RELACIONADOS</v>
          </cell>
          <cell r="E885" t="str">
            <v>UN</v>
          </cell>
          <cell r="F885">
            <v>42900</v>
          </cell>
          <cell r="G885" t="str">
            <v>GUÍA MAESTRA 15 PAG 202 COD 67776</v>
          </cell>
          <cell r="L885">
            <v>42900</v>
          </cell>
          <cell r="M885">
            <v>0</v>
          </cell>
          <cell r="N885">
            <v>42900</v>
          </cell>
          <cell r="O885">
            <v>42900</v>
          </cell>
          <cell r="P885">
            <v>42900</v>
          </cell>
          <cell r="Q885" t="str">
            <v/>
          </cell>
          <cell r="R885" t="str">
            <v/>
          </cell>
          <cell r="S885">
            <v>42900</v>
          </cell>
        </row>
        <row r="886">
          <cell r="B886" t="str">
            <v>ELE0318</v>
          </cell>
          <cell r="C886" t="str">
            <v>MINI INTERRUPTOR AUTOMÁTICO TERMOMAGNÉTICO TIPO ENCHUFABLE 2X30A 10KA</v>
          </cell>
          <cell r="D886" t="str">
            <v>ELÉCTRICOS, ELECTRÓNICOS Y RELACIONADOS</v>
          </cell>
          <cell r="E886" t="str">
            <v>UN</v>
          </cell>
          <cell r="F886">
            <v>42900</v>
          </cell>
          <cell r="G886" t="str">
            <v>GUÍA MAESTRA 15 PAG 202 COD 67777</v>
          </cell>
          <cell r="L886">
            <v>42900</v>
          </cell>
          <cell r="M886">
            <v>0</v>
          </cell>
          <cell r="N886">
            <v>42900</v>
          </cell>
          <cell r="O886">
            <v>42900</v>
          </cell>
          <cell r="P886">
            <v>42900</v>
          </cell>
          <cell r="Q886" t="str">
            <v/>
          </cell>
          <cell r="R886" t="str">
            <v/>
          </cell>
          <cell r="S886">
            <v>42900</v>
          </cell>
        </row>
        <row r="887">
          <cell r="B887" t="str">
            <v>ELE0319</v>
          </cell>
          <cell r="C887" t="str">
            <v>MINI INTERRUPTOR AUTOMÁTICO TERMOMAGNÉTICO TIPO ENCHUFABLE 2X40A 10KA</v>
          </cell>
          <cell r="D887" t="str">
            <v>ELÉCTRICOS, ELECTRÓNICOS Y RELACIONADOS</v>
          </cell>
          <cell r="E887" t="str">
            <v>UN</v>
          </cell>
          <cell r="F887">
            <v>52900</v>
          </cell>
          <cell r="G887" t="str">
            <v>GUÍA MAESTRA 15 PAG 202 COD 67778</v>
          </cell>
          <cell r="L887">
            <v>52900</v>
          </cell>
          <cell r="M887">
            <v>0</v>
          </cell>
          <cell r="N887">
            <v>52900</v>
          </cell>
          <cell r="O887">
            <v>52900</v>
          </cell>
          <cell r="P887">
            <v>52900</v>
          </cell>
          <cell r="Q887" t="str">
            <v/>
          </cell>
          <cell r="R887" t="str">
            <v/>
          </cell>
          <cell r="S887">
            <v>52900</v>
          </cell>
        </row>
        <row r="888">
          <cell r="B888" t="str">
            <v>ELE0320</v>
          </cell>
          <cell r="C888" t="str">
            <v>MINI INTERRUPTOR AUTOMÁTICO TERMOMAGNÉTICO TIPO ENCHUFABLE 2X50A 10KA</v>
          </cell>
          <cell r="D888" t="str">
            <v>ELÉCTRICOS, ELECTRÓNICOS Y RELACIONADOS</v>
          </cell>
          <cell r="E888" t="str">
            <v>UN</v>
          </cell>
          <cell r="F888">
            <v>52900</v>
          </cell>
          <cell r="G888" t="str">
            <v>GUÍA MAESTRA 15 PAG 202 COD 67779</v>
          </cell>
          <cell r="L888">
            <v>52900</v>
          </cell>
          <cell r="M888">
            <v>0</v>
          </cell>
          <cell r="N888">
            <v>52900</v>
          </cell>
          <cell r="O888">
            <v>52900</v>
          </cell>
          <cell r="P888">
            <v>52900</v>
          </cell>
          <cell r="Q888" t="str">
            <v/>
          </cell>
          <cell r="R888" t="str">
            <v/>
          </cell>
          <cell r="S888">
            <v>52900</v>
          </cell>
        </row>
        <row r="889">
          <cell r="B889" t="str">
            <v>ELE0321</v>
          </cell>
          <cell r="C889" t="str">
            <v>MINI INTERRUPTOR AUTOMÁTICO TERMOMAGNÉTICO TIPO ENCHUFABLE 3X10A 10KA</v>
          </cell>
          <cell r="D889" t="str">
            <v>ELÉCTRICOS, ELECTRÓNICOS Y RELACIONADOS</v>
          </cell>
          <cell r="E889" t="str">
            <v>UN</v>
          </cell>
          <cell r="F889">
            <v>57000</v>
          </cell>
          <cell r="G889" t="str">
            <v>COTIZACIÓN DEG SAS 14/01/2018</v>
          </cell>
          <cell r="H889">
            <v>60000</v>
          </cell>
          <cell r="I889" t="str">
            <v>COTIZACIÓN DISTRILUZ 15/01/2018</v>
          </cell>
          <cell r="J889">
            <v>60000</v>
          </cell>
          <cell r="K889" t="str">
            <v>COTIZACIÓN DISTRI ILUMINACIONES17/01/2018</v>
          </cell>
          <cell r="L889">
            <v>59000</v>
          </cell>
          <cell r="M889">
            <v>1732.0508075688772</v>
          </cell>
          <cell r="N889">
            <v>60732.050807568878</v>
          </cell>
          <cell r="O889">
            <v>57267.949192431122</v>
          </cell>
          <cell r="P889" t="str">
            <v/>
          </cell>
          <cell r="Q889">
            <v>60000</v>
          </cell>
          <cell r="R889">
            <v>60000</v>
          </cell>
          <cell r="S889">
            <v>60000</v>
          </cell>
        </row>
        <row r="890">
          <cell r="B890" t="str">
            <v>ELE0322</v>
          </cell>
          <cell r="C890" t="str">
            <v>MINI INTERRUPTOR AUTOMÁTICO TERMOMAGNÉTICO TIPO ENCHUFABLE 3X15A 10KA</v>
          </cell>
          <cell r="D890" t="str">
            <v>ELÉCTRICOS, ELECTRÓNICOS Y RELACIONADOS</v>
          </cell>
          <cell r="E890" t="str">
            <v>UN</v>
          </cell>
          <cell r="F890">
            <v>95900</v>
          </cell>
          <cell r="G890" t="str">
            <v>GUÍA MAESTRA 15 PAG 202 COD 14342</v>
          </cell>
          <cell r="L890">
            <v>95900</v>
          </cell>
          <cell r="M890">
            <v>0</v>
          </cell>
          <cell r="N890">
            <v>95900</v>
          </cell>
          <cell r="O890">
            <v>95900</v>
          </cell>
          <cell r="P890">
            <v>95900</v>
          </cell>
          <cell r="Q890" t="str">
            <v/>
          </cell>
          <cell r="R890" t="str">
            <v/>
          </cell>
          <cell r="S890">
            <v>95900</v>
          </cell>
        </row>
        <row r="891">
          <cell r="B891" t="str">
            <v>ELE0323</v>
          </cell>
          <cell r="C891" t="str">
            <v>MINI INTERRUPTOR AUTOMÁTICO TERMOMAGNÉTICO TIPO ENCHUFABLE 3X20A 10KA</v>
          </cell>
          <cell r="D891" t="str">
            <v>ELÉCTRICOS, ELECTRÓNICOS Y RELACIONADOS</v>
          </cell>
          <cell r="E891" t="str">
            <v>UN</v>
          </cell>
          <cell r="F891">
            <v>95900</v>
          </cell>
          <cell r="G891" t="str">
            <v>GUÍA MAESTRA 15 PAG 202 COD 67780</v>
          </cell>
          <cell r="L891">
            <v>95900</v>
          </cell>
          <cell r="M891">
            <v>0</v>
          </cell>
          <cell r="N891">
            <v>95900</v>
          </cell>
          <cell r="O891">
            <v>95900</v>
          </cell>
          <cell r="P891">
            <v>95900</v>
          </cell>
          <cell r="Q891" t="str">
            <v/>
          </cell>
          <cell r="R891" t="str">
            <v/>
          </cell>
          <cell r="S891">
            <v>95900</v>
          </cell>
        </row>
        <row r="892">
          <cell r="B892" t="str">
            <v>ELE0324</v>
          </cell>
          <cell r="C892" t="str">
            <v>MINI INTERRUPTOR AUTOMÁTICO TERMOMAGNÉTICO TIPO ENCHUFABLE 3X30A 10KA</v>
          </cell>
          <cell r="D892" t="str">
            <v>ELÉCTRICOS, ELECTRÓNICOS Y RELACIONADOS</v>
          </cell>
          <cell r="E892" t="str">
            <v>UN</v>
          </cell>
          <cell r="F892">
            <v>95900</v>
          </cell>
          <cell r="G892" t="str">
            <v>GUÍA MAESTRA 15 PAG 202 COD 14344</v>
          </cell>
          <cell r="L892">
            <v>95900</v>
          </cell>
          <cell r="M892">
            <v>0</v>
          </cell>
          <cell r="N892">
            <v>95900</v>
          </cell>
          <cell r="O892">
            <v>95900</v>
          </cell>
          <cell r="P892">
            <v>95900</v>
          </cell>
          <cell r="Q892" t="str">
            <v/>
          </cell>
          <cell r="R892" t="str">
            <v/>
          </cell>
          <cell r="S892">
            <v>95900</v>
          </cell>
        </row>
        <row r="893">
          <cell r="B893" t="str">
            <v>ELE0325</v>
          </cell>
          <cell r="C893" t="str">
            <v>MINI INTERRUPTOR AUTOMÁTICO TERMOMAGNÉTICO TIPO ENCHUFABLE 3X40A 10KA</v>
          </cell>
          <cell r="D893" t="str">
            <v>ELÉCTRICOS, ELECTRÓNICOS Y RELACIONADOS</v>
          </cell>
          <cell r="E893" t="str">
            <v>UN</v>
          </cell>
          <cell r="F893">
            <v>95900</v>
          </cell>
          <cell r="G893" t="str">
            <v>GUÍA MAESTRA 15 PAG 202 COD 14345</v>
          </cell>
          <cell r="L893">
            <v>95900</v>
          </cell>
          <cell r="M893">
            <v>0</v>
          </cell>
          <cell r="N893">
            <v>95900</v>
          </cell>
          <cell r="O893">
            <v>95900</v>
          </cell>
          <cell r="P893">
            <v>95900</v>
          </cell>
          <cell r="Q893" t="str">
            <v/>
          </cell>
          <cell r="R893" t="str">
            <v/>
          </cell>
          <cell r="S893">
            <v>95900</v>
          </cell>
        </row>
        <row r="894">
          <cell r="B894" t="str">
            <v>ELE0326</v>
          </cell>
          <cell r="C894" t="str">
            <v>MINI INTERRUPTOR AUTOMÁTICO TERMOMAGNÉTICO TIPO ENCHUFABLE 3X50A 10KA</v>
          </cell>
          <cell r="D894" t="str">
            <v>ELÉCTRICOS, ELECTRÓNICOS Y RELACIONADOS</v>
          </cell>
          <cell r="E894" t="str">
            <v>UN</v>
          </cell>
          <cell r="F894">
            <v>104900</v>
          </cell>
          <cell r="G894" t="str">
            <v>GUÍA MAESTRA 15 PAG 202 COD 14346</v>
          </cell>
          <cell r="L894">
            <v>104900</v>
          </cell>
          <cell r="M894">
            <v>0</v>
          </cell>
          <cell r="N894">
            <v>104900</v>
          </cell>
          <cell r="O894">
            <v>104900</v>
          </cell>
          <cell r="P894">
            <v>104900</v>
          </cell>
          <cell r="Q894" t="str">
            <v/>
          </cell>
          <cell r="R894" t="str">
            <v/>
          </cell>
          <cell r="S894">
            <v>104900</v>
          </cell>
        </row>
        <row r="895">
          <cell r="B895" t="str">
            <v>ELE0327</v>
          </cell>
          <cell r="C895" t="str">
            <v xml:space="preserve">MINI INTERRUPTOR AUTOMÁTICO TERMOMAGNÉTICO TIPO ENCHUFABLE 3X6A 10KA </v>
          </cell>
          <cell r="D895" t="str">
            <v>ELÉCTRICOS, ELECTRÓNICOS Y RELACIONADOS</v>
          </cell>
          <cell r="E895" t="str">
            <v>UN</v>
          </cell>
          <cell r="F895">
            <v>58000</v>
          </cell>
          <cell r="G895" t="str">
            <v>COTIZACIÓN DEG SAS 14/01/2018</v>
          </cell>
          <cell r="H895">
            <v>68000</v>
          </cell>
          <cell r="I895" t="str">
            <v>COTIZACIÓN DISTRILUZ 15/01/2018</v>
          </cell>
          <cell r="J895">
            <v>60000</v>
          </cell>
          <cell r="K895" t="str">
            <v>COTIZACIÓN DISTRI ILUMINACIONES17/01/2018</v>
          </cell>
          <cell r="L895">
            <v>62000</v>
          </cell>
          <cell r="M895">
            <v>5291.502622129181</v>
          </cell>
          <cell r="N895">
            <v>67291.502622129177</v>
          </cell>
          <cell r="O895">
            <v>56708.497377870823</v>
          </cell>
          <cell r="P895">
            <v>58000</v>
          </cell>
          <cell r="Q895" t="str">
            <v/>
          </cell>
          <cell r="R895">
            <v>60000</v>
          </cell>
          <cell r="S895">
            <v>59000</v>
          </cell>
        </row>
        <row r="896">
          <cell r="B896" t="str">
            <v>ELE0328</v>
          </cell>
          <cell r="C896" t="str">
            <v>MINITACO PROTECTOR DE 1 x 3 A</v>
          </cell>
          <cell r="D896" t="str">
            <v>ELÉCTRICOS, ELECTRÓNICOS Y RELACIONADOS</v>
          </cell>
          <cell r="E896" t="str">
            <v>UN</v>
          </cell>
          <cell r="F896">
            <v>41744.253599999996</v>
          </cell>
          <cell r="G896" t="str">
            <v xml:space="preserve">PRECIO REFERENCIA CONTRATO 7078/2017 + IPC 4.09% </v>
          </cell>
          <cell r="L896">
            <v>41744.253599999996</v>
          </cell>
          <cell r="M896">
            <v>0</v>
          </cell>
          <cell r="N896">
            <v>41744.253599999996</v>
          </cell>
          <cell r="O896">
            <v>41744.253599999996</v>
          </cell>
          <cell r="P896">
            <v>41744.253599999996</v>
          </cell>
          <cell r="Q896" t="str">
            <v/>
          </cell>
          <cell r="R896" t="str">
            <v/>
          </cell>
          <cell r="S896">
            <v>41744</v>
          </cell>
        </row>
        <row r="897">
          <cell r="B897" t="str">
            <v>ELE0329</v>
          </cell>
          <cell r="C897" t="str">
            <v>MINITACO PROTECTOR DE 1 x 5 A</v>
          </cell>
          <cell r="D897" t="str">
            <v>ELÉCTRICOS, ELECTRÓNICOS Y RELACIONADOS</v>
          </cell>
          <cell r="E897" t="str">
            <v>UN</v>
          </cell>
          <cell r="F897">
            <v>46552.170700000002</v>
          </cell>
          <cell r="G897" t="str">
            <v xml:space="preserve">PRECIO REFERENCIA CONTRATO 7078/2017 + IPC 4.09% </v>
          </cell>
          <cell r="L897">
            <v>46552.170700000002</v>
          </cell>
          <cell r="M897">
            <v>0</v>
          </cell>
          <cell r="N897">
            <v>46552.170700000002</v>
          </cell>
          <cell r="O897">
            <v>46552.170700000002</v>
          </cell>
          <cell r="P897">
            <v>46552.170700000002</v>
          </cell>
          <cell r="Q897" t="str">
            <v/>
          </cell>
          <cell r="R897" t="str">
            <v/>
          </cell>
          <cell r="S897">
            <v>46552</v>
          </cell>
        </row>
        <row r="898">
          <cell r="B898" t="str">
            <v>ELE0330</v>
          </cell>
          <cell r="C898" t="str">
            <v>MODULO DE CONTROL DIRECCIONABLE</v>
          </cell>
          <cell r="D898" t="str">
            <v>ELÉCTRICOS, ELECTRÓNICOS Y RELACIONADOS</v>
          </cell>
          <cell r="E898" t="str">
            <v>UN</v>
          </cell>
          <cell r="F898">
            <v>114128.4375</v>
          </cell>
          <cell r="G898" t="str">
            <v>Sautech Ltda</v>
          </cell>
          <cell r="H898">
            <v>122117.42812500001</v>
          </cell>
          <cell r="I898" t="str">
            <v>INDESCA</v>
          </cell>
          <cell r="J898">
            <v>154073.390625</v>
          </cell>
          <cell r="K898" t="str">
            <v>"Cybercam" Cristian Botero</v>
          </cell>
          <cell r="L898">
            <v>130106.41875</v>
          </cell>
          <cell r="M898">
            <v>21136.882420176593</v>
          </cell>
          <cell r="N898">
            <v>151243.30117017659</v>
          </cell>
          <cell r="O898">
            <v>108969.5363298234</v>
          </cell>
          <cell r="P898">
            <v>114128.4375</v>
          </cell>
          <cell r="Q898">
            <v>122117.42812500001</v>
          </cell>
          <cell r="R898" t="str">
            <v/>
          </cell>
          <cell r="S898">
            <v>118123</v>
          </cell>
        </row>
        <row r="899">
          <cell r="B899" t="str">
            <v>ELE0331</v>
          </cell>
          <cell r="C899" t="str">
            <v>MODULO DE MONITOREO DIRECCIONABLE</v>
          </cell>
          <cell r="D899" t="str">
            <v>ELÉCTRICOS, ELECTRÓNICOS Y RELACIONADOS</v>
          </cell>
          <cell r="E899" t="str">
            <v>UN</v>
          </cell>
          <cell r="F899">
            <v>195454.3</v>
          </cell>
          <cell r="G899" t="str">
            <v>Sautech Ltda</v>
          </cell>
          <cell r="H899">
            <v>263863.29339999997</v>
          </cell>
          <cell r="I899" t="str">
            <v>CyberCam</v>
          </cell>
          <cell r="J899">
            <v>209136.08589999998</v>
          </cell>
          <cell r="K899" t="str">
            <v xml:space="preserve">Indesca </v>
          </cell>
          <cell r="L899">
            <v>222817.89309999999</v>
          </cell>
          <cell r="M899">
            <v>36198.639210525398</v>
          </cell>
          <cell r="N899">
            <v>259016.53231052539</v>
          </cell>
          <cell r="O899">
            <v>186619.25388947458</v>
          </cell>
          <cell r="P899">
            <v>195454.3</v>
          </cell>
          <cell r="Q899" t="str">
            <v/>
          </cell>
          <cell r="R899">
            <v>209136.08589999998</v>
          </cell>
          <cell r="S899">
            <v>202295</v>
          </cell>
        </row>
        <row r="900">
          <cell r="B900" t="str">
            <v>ELE0332</v>
          </cell>
          <cell r="C900" t="str">
            <v>MODULO DE RELAY DIRECCIONABLE</v>
          </cell>
          <cell r="D900" t="str">
            <v>ELÉCTRICOS, ELECTRÓNICOS Y RELACIONADOS</v>
          </cell>
          <cell r="E900" t="str">
            <v>UN</v>
          </cell>
          <cell r="F900">
            <v>642314.68999999994</v>
          </cell>
          <cell r="G900" t="str">
            <v>Sautech Ltda</v>
          </cell>
          <cell r="H900">
            <v>693699.82</v>
          </cell>
          <cell r="I900" t="str">
            <v>INDESCA</v>
          </cell>
          <cell r="J900">
            <v>811628.77</v>
          </cell>
          <cell r="K900" t="str">
            <v>"Cybercam" Cristian Botero</v>
          </cell>
          <cell r="L900">
            <v>715881.09333333327</v>
          </cell>
          <cell r="M900">
            <v>86809.107163808803</v>
          </cell>
          <cell r="N900">
            <v>802690.20049714204</v>
          </cell>
          <cell r="O900">
            <v>629071.98616952449</v>
          </cell>
          <cell r="P900">
            <v>642314.68999999994</v>
          </cell>
          <cell r="Q900">
            <v>693699.82</v>
          </cell>
          <cell r="R900" t="str">
            <v/>
          </cell>
          <cell r="S900">
            <v>668007</v>
          </cell>
        </row>
        <row r="901">
          <cell r="B901" t="str">
            <v>ELE0333</v>
          </cell>
          <cell r="C901" t="str">
            <v>MODULO DE TELEFONIA</v>
          </cell>
          <cell r="D901" t="str">
            <v>ELÉCTRICOS, ELECTRÓNICOS Y RELACIONADOS</v>
          </cell>
          <cell r="E901" t="str">
            <v>UN</v>
          </cell>
          <cell r="F901">
            <v>297440.73811899999</v>
          </cell>
          <cell r="G901" t="str">
            <v>Sautech Ltda</v>
          </cell>
          <cell r="H901">
            <v>318261.58966000006</v>
          </cell>
          <cell r="I901" t="str">
            <v>INDESCA</v>
          </cell>
          <cell r="J901">
            <v>401544.9963</v>
          </cell>
          <cell r="K901" t="str">
            <v>"Cybercam" Cristian Botero</v>
          </cell>
          <cell r="L901">
            <v>339082.4413596667</v>
          </cell>
          <cell r="M901">
            <v>55086.795531948752</v>
          </cell>
          <cell r="N901">
            <v>394169.23689161544</v>
          </cell>
          <cell r="O901">
            <v>283995.64582771796</v>
          </cell>
          <cell r="P901">
            <v>297440.73811899999</v>
          </cell>
          <cell r="Q901">
            <v>318261.58966000006</v>
          </cell>
          <cell r="R901" t="str">
            <v/>
          </cell>
          <cell r="S901">
            <v>307851</v>
          </cell>
        </row>
        <row r="902">
          <cell r="B902" t="str">
            <v>ELE0334</v>
          </cell>
          <cell r="C902" t="str">
            <v>MULETILLA O LLAVE DE CONTROL DOS POSICIONES</v>
          </cell>
          <cell r="D902" t="str">
            <v>ELÉCTRICOS, ELECTRÓNICOS Y RELACIONADOS</v>
          </cell>
          <cell r="E902" t="str">
            <v>UN</v>
          </cell>
          <cell r="F902">
            <v>30483.797399999999</v>
          </cell>
          <cell r="G902" t="str">
            <v xml:space="preserve">PRECIO REFERENCIA CONTRATO 7078/2017 + IPC 4.09% </v>
          </cell>
          <cell r="L902">
            <v>30483.797399999999</v>
          </cell>
          <cell r="M902">
            <v>0</v>
          </cell>
          <cell r="N902">
            <v>30483.797399999999</v>
          </cell>
          <cell r="O902">
            <v>30483.797399999999</v>
          </cell>
          <cell r="P902">
            <v>30483.797399999999</v>
          </cell>
          <cell r="Q902" t="str">
            <v/>
          </cell>
          <cell r="R902" t="str">
            <v/>
          </cell>
          <cell r="S902">
            <v>30484</v>
          </cell>
        </row>
        <row r="903">
          <cell r="B903" t="str">
            <v>ELE0335</v>
          </cell>
          <cell r="C903" t="str">
            <v>MULETILLA O LLAVE DE CONTROL TRES POSICIONES</v>
          </cell>
          <cell r="D903" t="str">
            <v>ELÉCTRICOS, ELECTRÓNICOS Y RELACIONADOS</v>
          </cell>
          <cell r="E903" t="str">
            <v>UN</v>
          </cell>
          <cell r="F903">
            <v>44542.192799999997</v>
          </cell>
          <cell r="G903" t="str">
            <v xml:space="preserve">PRECIO REFERENCIA CONTRATO 7078/2017 + IPC 4.09% </v>
          </cell>
          <cell r="L903">
            <v>44542.192799999997</v>
          </cell>
          <cell r="M903">
            <v>0</v>
          </cell>
          <cell r="N903">
            <v>44542.192799999997</v>
          </cell>
          <cell r="O903">
            <v>44542.192799999997</v>
          </cell>
          <cell r="P903">
            <v>44542.192799999997</v>
          </cell>
          <cell r="Q903" t="str">
            <v/>
          </cell>
          <cell r="R903" t="str">
            <v/>
          </cell>
          <cell r="S903">
            <v>44542</v>
          </cell>
        </row>
        <row r="904">
          <cell r="B904" t="str">
            <v>ELE0336</v>
          </cell>
          <cell r="C904" t="str">
            <v>PANEL AISLADOR DE 0.58 m x 0.42 m x 0.06 m- MATERIAL REFRACTARIO INDUSTRIAL DE ALTA RESISTENCIA</v>
          </cell>
          <cell r="D904" t="str">
            <v>ELÉCTRICOS, ELECTRÓNICOS Y RELACIONADOS</v>
          </cell>
          <cell r="E904" t="str">
            <v>UN</v>
          </cell>
          <cell r="F904">
            <v>137733.96979999999</v>
          </cell>
          <cell r="G904" t="str">
            <v xml:space="preserve">PRECIO REFERENCIA CONTRATO 7078/2017 + IPC 4.09% </v>
          </cell>
          <cell r="L904">
            <v>137733.96979999999</v>
          </cell>
          <cell r="M904">
            <v>0</v>
          </cell>
          <cell r="N904">
            <v>137733.96979999999</v>
          </cell>
          <cell r="O904">
            <v>137733.96979999999</v>
          </cell>
          <cell r="P904">
            <v>137733.96979999999</v>
          </cell>
          <cell r="Q904" t="str">
            <v/>
          </cell>
          <cell r="R904" t="str">
            <v/>
          </cell>
          <cell r="S904">
            <v>137734</v>
          </cell>
        </row>
        <row r="905">
          <cell r="B905" t="str">
            <v>ELE0337</v>
          </cell>
          <cell r="C905" t="str">
            <v>PANEL DE CONTROL "PANEL CENTRAL DE DETECCIÓN DE INCENDIOS"</v>
          </cell>
          <cell r="D905" t="str">
            <v>ELÉCTRICOS, ELECTRÓNICOS Y RELACIONADOS</v>
          </cell>
          <cell r="E905" t="str">
            <v>UN</v>
          </cell>
          <cell r="F905">
            <v>6069000</v>
          </cell>
          <cell r="G905" t="str">
            <v>CONSTRUDATA 185 - PAG 125 EQUIPOS DE PROTECCIÓN CONTRA INCENDIO</v>
          </cell>
          <cell r="L905">
            <v>6069000</v>
          </cell>
          <cell r="M905">
            <v>0</v>
          </cell>
          <cell r="N905">
            <v>6069000</v>
          </cell>
          <cell r="O905">
            <v>6069000</v>
          </cell>
          <cell r="P905">
            <v>6069000</v>
          </cell>
          <cell r="Q905" t="str">
            <v/>
          </cell>
          <cell r="R905" t="str">
            <v/>
          </cell>
          <cell r="S905">
            <v>6069000</v>
          </cell>
        </row>
        <row r="906">
          <cell r="B906" t="str">
            <v>ELE0338</v>
          </cell>
          <cell r="C906" t="str">
            <v>PANEL LED CIRCULAR DE 15 W D170MM X H10 MM</v>
          </cell>
          <cell r="D906" t="str">
            <v>ELÉCTRICOS, ELECTRÓNICOS Y RELACIONADOS</v>
          </cell>
          <cell r="E906" t="str">
            <v>UN</v>
          </cell>
          <cell r="F906">
            <v>10708.81</v>
          </cell>
          <cell r="G906" t="str">
            <v>ELECTROINDUSTRIALES JM</v>
          </cell>
          <cell r="H906">
            <v>8300.25</v>
          </cell>
          <cell r="I906" t="str">
            <v xml:space="preserve">MAXIELECTRICOS D&amp;G        </v>
          </cell>
          <cell r="J906">
            <v>18000.011399999999</v>
          </cell>
          <cell r="K906" t="str">
            <v xml:space="preserve">CINELECO S.A.S </v>
          </cell>
          <cell r="L906">
            <v>12336.357133333333</v>
          </cell>
          <cell r="M906">
            <v>5050.5470057854691</v>
          </cell>
          <cell r="N906">
            <v>17386.9041391188</v>
          </cell>
          <cell r="O906">
            <v>7285.8101275478639</v>
          </cell>
          <cell r="P906">
            <v>10708.81</v>
          </cell>
          <cell r="Q906">
            <v>8300.25</v>
          </cell>
          <cell r="R906" t="str">
            <v/>
          </cell>
          <cell r="S906">
            <v>9505</v>
          </cell>
        </row>
        <row r="907">
          <cell r="B907" t="str">
            <v>ELE0339</v>
          </cell>
          <cell r="C907" t="str">
            <v>PANEL LED CIRCULAR DE 18 W  8"  INCRUSTAR</v>
          </cell>
          <cell r="D907" t="str">
            <v>ELÉCTRICOS, ELECTRÓNICOS Y RELACIONADOS</v>
          </cell>
          <cell r="E907" t="str">
            <v>UN</v>
          </cell>
          <cell r="F907">
            <v>11639.39</v>
          </cell>
          <cell r="G907" t="str">
            <v>ELECTROINDUSTRIALES JM</v>
          </cell>
          <cell r="H907">
            <v>8800.0499999999993</v>
          </cell>
          <cell r="I907" t="str">
            <v xml:space="preserve">MAXIELECTRICOS D&amp;G        </v>
          </cell>
          <cell r="J907">
            <v>19999.996800000001</v>
          </cell>
          <cell r="K907" t="str">
            <v xml:space="preserve">CINELECO S.A.S </v>
          </cell>
          <cell r="L907">
            <v>13479.812266666666</v>
          </cell>
          <cell r="M907">
            <v>5822.3764624455089</v>
          </cell>
          <cell r="N907">
            <v>19302.188729112175</v>
          </cell>
          <cell r="O907">
            <v>7657.435804221157</v>
          </cell>
          <cell r="P907">
            <v>11639.39</v>
          </cell>
          <cell r="Q907">
            <v>8800.0499999999993</v>
          </cell>
          <cell r="R907" t="str">
            <v/>
          </cell>
          <cell r="S907">
            <v>10220</v>
          </cell>
        </row>
        <row r="908">
          <cell r="B908" t="str">
            <v>ELE0340</v>
          </cell>
          <cell r="C908" t="str">
            <v>PANEL LED CIRCULAR DE 24 W. 11" INCRUSTAR</v>
          </cell>
          <cell r="D908" t="str">
            <v>ELÉCTRICOS, ELECTRÓNICOS Y RELACIONADOS</v>
          </cell>
          <cell r="E908" t="str">
            <v>UN</v>
          </cell>
          <cell r="F908">
            <v>23348.989999999998</v>
          </cell>
          <cell r="G908" t="str">
            <v>ELECTROINDUSTRIALES JM</v>
          </cell>
          <cell r="H908">
            <v>14999.949999999999</v>
          </cell>
          <cell r="I908" t="str">
            <v xml:space="preserve">MAXIELECTRICOS D&amp;G        </v>
          </cell>
          <cell r="J908">
            <v>24999.995999999999</v>
          </cell>
          <cell r="K908" t="str">
            <v xml:space="preserve">CINELECO S.A.S </v>
          </cell>
          <cell r="L908">
            <v>21116.311999999998</v>
          </cell>
          <cell r="M908">
            <v>5360.8645095070342</v>
          </cell>
          <cell r="N908">
            <v>26477.176509507033</v>
          </cell>
          <cell r="O908">
            <v>15755.447490492963</v>
          </cell>
          <cell r="P908">
            <v>23348.989999999998</v>
          </cell>
          <cell r="Q908" t="str">
            <v/>
          </cell>
          <cell r="R908">
            <v>24999.995999999999</v>
          </cell>
          <cell r="S908">
            <v>24174</v>
          </cell>
        </row>
        <row r="909">
          <cell r="B909" t="str">
            <v>ELE0341</v>
          </cell>
          <cell r="C909" t="str">
            <v>PARLANTES DE EMERGENCIA</v>
          </cell>
          <cell r="D909" t="str">
            <v>ELÉCTRICOS, ELECTRÓNICOS Y RELACIONADOS</v>
          </cell>
          <cell r="E909" t="str">
            <v>UN</v>
          </cell>
          <cell r="F909">
            <v>248724.28</v>
          </cell>
          <cell r="G909" t="str">
            <v>Sautech Ltda</v>
          </cell>
          <cell r="H909">
            <v>266134.97960000002</v>
          </cell>
          <cell r="I909" t="str">
            <v>INDESCA</v>
          </cell>
          <cell r="J909">
            <v>335777.77799999999</v>
          </cell>
          <cell r="K909" t="str">
            <v>"Cybercam" Cristian Botero</v>
          </cell>
          <cell r="L909">
            <v>283545.67919999996</v>
          </cell>
          <cell r="M909">
            <v>46064.38129325211</v>
          </cell>
          <cell r="N909">
            <v>329610.06049325207</v>
          </cell>
          <cell r="O909">
            <v>237481.29790674784</v>
          </cell>
          <cell r="P909">
            <v>248724.28</v>
          </cell>
          <cell r="Q909">
            <v>266134.97960000002</v>
          </cell>
          <cell r="R909" t="str">
            <v/>
          </cell>
          <cell r="S909">
            <v>257430</v>
          </cell>
        </row>
        <row r="910">
          <cell r="B910" t="str">
            <v>ELE0342</v>
          </cell>
          <cell r="C910" t="str">
            <v>PILA DE CARBÓN Y ZINC DE TAMAÑO 9 V, CON VOLTAJE DE 9 V Y PRESENTACIÓN TIPO BLISTER</v>
          </cell>
          <cell r="D910" t="str">
            <v>ELÉCTRICOS, ELECTRÓNICOS Y RELACIONADOS</v>
          </cell>
          <cell r="E910" t="str">
            <v>UN</v>
          </cell>
          <cell r="F910">
            <v>13900</v>
          </cell>
          <cell r="G910" t="str">
            <v>HOMECENTER</v>
          </cell>
          <cell r="H910">
            <v>17900</v>
          </cell>
          <cell r="I910" t="str">
            <v>PANAMERICANA</v>
          </cell>
          <cell r="J910">
            <v>8000</v>
          </cell>
          <cell r="K910" t="str">
            <v>MEGATRONICA SAS</v>
          </cell>
          <cell r="L910">
            <v>13266.666666666666</v>
          </cell>
          <cell r="M910">
            <v>4980.2945026708358</v>
          </cell>
          <cell r="N910">
            <v>18246.961169337501</v>
          </cell>
          <cell r="O910">
            <v>8286.3721639958312</v>
          </cell>
          <cell r="P910">
            <v>13900</v>
          </cell>
          <cell r="Q910">
            <v>17900</v>
          </cell>
          <cell r="R910" t="str">
            <v/>
          </cell>
          <cell r="S910">
            <v>15900</v>
          </cell>
        </row>
        <row r="911">
          <cell r="B911" t="str">
            <v>ELE0343</v>
          </cell>
          <cell r="C911" t="str">
            <v>PILA RECARGABLE AA</v>
          </cell>
          <cell r="D911" t="str">
            <v>ELÉCTRICOS, ELECTRÓNICOS Y RELACIONADOS</v>
          </cell>
          <cell r="E911" t="str">
            <v>PAR</v>
          </cell>
          <cell r="F911">
            <v>15000</v>
          </cell>
          <cell r="G911" t="str">
            <v>MICROBATTERY &amp; TECNOLOGY SAS</v>
          </cell>
          <cell r="H911">
            <v>34900</v>
          </cell>
          <cell r="I911" t="str">
            <v>HOMECENTER</v>
          </cell>
          <cell r="J911">
            <v>29600</v>
          </cell>
          <cell r="K911" t="str">
            <v>PANAMERICANA</v>
          </cell>
          <cell r="L911">
            <v>26500</v>
          </cell>
          <cell r="M911">
            <v>10305.823596394419</v>
          </cell>
          <cell r="N911">
            <v>36805.823596394417</v>
          </cell>
          <cell r="O911">
            <v>16194.176403605581</v>
          </cell>
          <cell r="P911" t="str">
            <v/>
          </cell>
          <cell r="Q911">
            <v>34900</v>
          </cell>
          <cell r="R911">
            <v>29600</v>
          </cell>
          <cell r="S911">
            <v>32250</v>
          </cell>
        </row>
        <row r="912">
          <cell r="B912" t="str">
            <v>ELE0344</v>
          </cell>
          <cell r="C912" t="str">
            <v>PILA RECARGABLE DE 9 V</v>
          </cell>
          <cell r="D912" t="str">
            <v>ELÉCTRICOS, ELECTRÓNICOS Y RELACIONADOS</v>
          </cell>
          <cell r="E912" t="str">
            <v>PAR</v>
          </cell>
          <cell r="F912">
            <v>15000</v>
          </cell>
          <cell r="G912" t="str">
            <v>MICROBATTERY &amp; TECNOLOGY SAS</v>
          </cell>
          <cell r="H912">
            <v>34900</v>
          </cell>
          <cell r="I912" t="str">
            <v>HOMECENTER</v>
          </cell>
          <cell r="J912">
            <v>25000</v>
          </cell>
          <cell r="K912" t="str">
            <v>MEGATRONICA SAS</v>
          </cell>
          <cell r="L912">
            <v>24966.666666666668</v>
          </cell>
          <cell r="M912">
            <v>9950.0418759587828</v>
          </cell>
          <cell r="N912">
            <v>34916.708542625449</v>
          </cell>
          <cell r="O912">
            <v>15016.624790707885</v>
          </cell>
          <cell r="P912" t="str">
            <v/>
          </cell>
          <cell r="Q912">
            <v>34900</v>
          </cell>
          <cell r="R912">
            <v>25000</v>
          </cell>
          <cell r="S912">
            <v>29950</v>
          </cell>
        </row>
        <row r="913">
          <cell r="B913" t="str">
            <v>ELE0345</v>
          </cell>
          <cell r="C913" t="str">
            <v>PILAS DE CARBÓN DE TAMAÑO AAA, CON VOLTAJE DE 1.5 V Y PRESENTACIÓN TIPO BLISTER</v>
          </cell>
          <cell r="D913" t="str">
            <v>ELÉCTRICOS, ELECTRÓNICOS Y RELACIONADOS</v>
          </cell>
          <cell r="E913" t="str">
            <v>PAR</v>
          </cell>
          <cell r="F913">
            <v>12000</v>
          </cell>
          <cell r="G913" t="str">
            <v>MICROBATTERY &amp; TECNOLOGY SAS</v>
          </cell>
          <cell r="H913">
            <v>2999.99</v>
          </cell>
          <cell r="I913" t="str">
            <v>BATERCELL SAS</v>
          </cell>
          <cell r="J913">
            <v>4000</v>
          </cell>
          <cell r="K913" t="str">
            <v>ENERGIA DEL FUTURO</v>
          </cell>
          <cell r="L913">
            <v>6333.329999999999</v>
          </cell>
          <cell r="M913">
            <v>4932.8862410053625</v>
          </cell>
          <cell r="N913">
            <v>11266.216241005361</v>
          </cell>
          <cell r="O913">
            <v>1400.4437589946365</v>
          </cell>
          <cell r="P913" t="str">
            <v/>
          </cell>
          <cell r="Q913">
            <v>2999.99</v>
          </cell>
          <cell r="R913">
            <v>4000</v>
          </cell>
          <cell r="S913">
            <v>3500</v>
          </cell>
        </row>
        <row r="914">
          <cell r="B914" t="str">
            <v>ELE0346</v>
          </cell>
          <cell r="C914" t="str">
            <v>PILAS DE CARBÓN Y ZINC DE TAMAÑO AA, CON VOLTAJE DE 1.5 V Y PRESENTACIÓN TIPO BLISTER</v>
          </cell>
          <cell r="D914" t="str">
            <v>ELÉCTRICOS, ELECTRÓNICOS Y RELACIONADOS</v>
          </cell>
          <cell r="E914" t="str">
            <v>PAR</v>
          </cell>
          <cell r="F914">
            <v>8400</v>
          </cell>
          <cell r="G914" t="str">
            <v>PANAMERICANA</v>
          </cell>
          <cell r="H914">
            <v>7400</v>
          </cell>
          <cell r="I914" t="str">
            <v>HOMECENTER</v>
          </cell>
          <cell r="J914">
            <v>4499.3899999999994</v>
          </cell>
          <cell r="K914" t="str">
            <v>BATERCELL SAS</v>
          </cell>
          <cell r="L914">
            <v>6766.4633333333331</v>
          </cell>
          <cell r="M914">
            <v>2026.0099022545107</v>
          </cell>
          <cell r="N914">
            <v>8792.4732355878441</v>
          </cell>
          <cell r="O914">
            <v>4740.4534310788222</v>
          </cell>
          <cell r="P914">
            <v>8400</v>
          </cell>
          <cell r="Q914">
            <v>7400</v>
          </cell>
          <cell r="R914" t="str">
            <v/>
          </cell>
          <cell r="S914">
            <v>7900</v>
          </cell>
        </row>
        <row r="915">
          <cell r="B915" t="str">
            <v>ELE0347</v>
          </cell>
          <cell r="C915" t="str">
            <v>PILOTO 220 V O 110 V 22 MM</v>
          </cell>
          <cell r="D915" t="str">
            <v>ELÉCTRICOS, ELECTRÓNICOS Y RELACIONADOS</v>
          </cell>
          <cell r="E915" t="str">
            <v>UN</v>
          </cell>
          <cell r="F915">
            <v>8515.6028999999999</v>
          </cell>
          <cell r="G915" t="str">
            <v xml:space="preserve">PRECIO REFERENCIA CONTRATO 6949/2017 + IPC 4.09% </v>
          </cell>
          <cell r="L915">
            <v>8515.6028999999999</v>
          </cell>
          <cell r="M915">
            <v>0</v>
          </cell>
          <cell r="N915">
            <v>8515.6028999999999</v>
          </cell>
          <cell r="O915">
            <v>8515.6028999999999</v>
          </cell>
          <cell r="P915">
            <v>8515.6028999999999</v>
          </cell>
          <cell r="Q915" t="str">
            <v/>
          </cell>
          <cell r="R915" t="str">
            <v/>
          </cell>
          <cell r="S915">
            <v>8516</v>
          </cell>
        </row>
        <row r="916">
          <cell r="B916" t="str">
            <v>ELE0348</v>
          </cell>
          <cell r="C916" t="str">
            <v>PLANTA ELÉCTRICA 133 KVA</v>
          </cell>
          <cell r="D916" t="str">
            <v>ELÉCTRICOS, ELECTRÓNICOS Y RELACIONADOS</v>
          </cell>
          <cell r="E916" t="str">
            <v>UN</v>
          </cell>
          <cell r="F916">
            <v>45240000</v>
          </cell>
          <cell r="G916" t="str">
            <v>CONSTRUDATA 187 - PAG 148 PLANTAS ELÉCTRICAS</v>
          </cell>
          <cell r="L916">
            <v>45240000</v>
          </cell>
          <cell r="M916">
            <v>0</v>
          </cell>
          <cell r="N916">
            <v>45240000</v>
          </cell>
          <cell r="O916">
            <v>45240000</v>
          </cell>
          <cell r="P916">
            <v>45240000</v>
          </cell>
          <cell r="Q916" t="str">
            <v/>
          </cell>
          <cell r="R916" t="str">
            <v/>
          </cell>
          <cell r="S916">
            <v>45240000</v>
          </cell>
        </row>
        <row r="917">
          <cell r="B917" t="str">
            <v>ELE0349</v>
          </cell>
          <cell r="C917" t="str">
            <v xml:space="preserve">GRIFERÍA MONO DUCHA CON REGADERA ASPE </v>
          </cell>
          <cell r="D917" t="str">
            <v>ELÉCTRICOS, ELECTRÓNICOS Y RELACIONADOS</v>
          </cell>
          <cell r="E917" t="str">
            <v>UN</v>
          </cell>
          <cell r="F917">
            <v>77900</v>
          </cell>
          <cell r="G917" t="str">
            <v>GUÍA MAESTRA 15 PAG 616 COD 309691</v>
          </cell>
          <cell r="L917">
            <v>77900</v>
          </cell>
          <cell r="M917">
            <v>0</v>
          </cell>
          <cell r="N917">
            <v>77900</v>
          </cell>
          <cell r="O917">
            <v>77900</v>
          </cell>
          <cell r="P917">
            <v>77900</v>
          </cell>
          <cell r="Q917" t="str">
            <v/>
          </cell>
          <cell r="R917" t="str">
            <v/>
          </cell>
          <cell r="S917">
            <v>77900</v>
          </cell>
        </row>
        <row r="918">
          <cell r="B918" t="str">
            <v>ELE0350</v>
          </cell>
          <cell r="C918" t="str">
            <v>PRENSA-ESTOPA 11 MM</v>
          </cell>
          <cell r="D918" t="str">
            <v>ELÉCTRICOS, ELECTRÓNICOS Y RELACIONADOS</v>
          </cell>
          <cell r="E918" t="str">
            <v>UN</v>
          </cell>
          <cell r="F918">
            <v>1220.94</v>
          </cell>
          <cell r="G918" t="str">
            <v>ELECTROINDUSTRIALES JM</v>
          </cell>
          <cell r="H918">
            <v>2142</v>
          </cell>
          <cell r="I918" t="str">
            <v xml:space="preserve">MAXIELECTRICOS D&amp;G        </v>
          </cell>
          <cell r="J918">
            <v>1300.0036</v>
          </cell>
          <cell r="K918" t="str">
            <v xml:space="preserve">CINELECO S.A.S </v>
          </cell>
          <cell r="L918">
            <v>1554.3145333333334</v>
          </cell>
          <cell r="M918">
            <v>510.48351492448063</v>
          </cell>
          <cell r="N918">
            <v>2064.7980482578141</v>
          </cell>
          <cell r="O918">
            <v>1043.8310184088527</v>
          </cell>
          <cell r="P918">
            <v>1220.94</v>
          </cell>
          <cell r="Q918" t="str">
            <v/>
          </cell>
          <cell r="R918">
            <v>1300.0036</v>
          </cell>
          <cell r="S918">
            <v>1260</v>
          </cell>
        </row>
        <row r="919">
          <cell r="B919" t="str">
            <v>ELE0351</v>
          </cell>
          <cell r="C919" t="str">
            <v>PRENSA-ESTOPA 13 MM</v>
          </cell>
          <cell r="D919" t="str">
            <v>ELÉCTRICOS, ELECTRÓNICOS Y RELACIONADOS</v>
          </cell>
          <cell r="E919" t="str">
            <v>UN</v>
          </cell>
          <cell r="F919">
            <v>1394.6799999999998</v>
          </cell>
          <cell r="G919" t="str">
            <v>ELECTROINDUSTRIALES JM</v>
          </cell>
          <cell r="H919">
            <v>2142</v>
          </cell>
          <cell r="I919" t="str">
            <v xml:space="preserve">MAXIELECTRICOS D&amp;G        </v>
          </cell>
          <cell r="J919">
            <v>1499.9949999999999</v>
          </cell>
          <cell r="K919" t="str">
            <v xml:space="preserve">CINELECO S.A.S </v>
          </cell>
          <cell r="L919">
            <v>1678.8916666666664</v>
          </cell>
          <cell r="M919">
            <v>404.50563482890385</v>
          </cell>
          <cell r="N919">
            <v>2083.3973014955704</v>
          </cell>
          <cell r="O919">
            <v>1274.3860318377626</v>
          </cell>
          <cell r="P919">
            <v>1394.6799999999998</v>
          </cell>
          <cell r="Q919" t="str">
            <v/>
          </cell>
          <cell r="R919">
            <v>1499.9949999999999</v>
          </cell>
          <cell r="S919">
            <v>1447</v>
          </cell>
        </row>
        <row r="920">
          <cell r="B920" t="str">
            <v>ELE0352</v>
          </cell>
          <cell r="C920" t="str">
            <v>PRENSA-ESTOPA 16 MM</v>
          </cell>
          <cell r="D920" t="str">
            <v>ELÉCTRICOS, ELECTRÓNICOS Y RELACIONADOS</v>
          </cell>
          <cell r="E920" t="str">
            <v>UN</v>
          </cell>
          <cell r="F920">
            <v>2285.9899999999998</v>
          </cell>
          <cell r="G920" t="str">
            <v>ELECTROINDUSTRIALES JM</v>
          </cell>
          <cell r="H920">
            <v>2975</v>
          </cell>
          <cell r="I920" t="str">
            <v xml:space="preserve">MAXIELECTRICOS D&amp;G        </v>
          </cell>
          <cell r="J920">
            <v>1699.9982999999997</v>
          </cell>
          <cell r="K920" t="str">
            <v xml:space="preserve">CINELECO S.A.S </v>
          </cell>
          <cell r="L920">
            <v>2320.3294333333329</v>
          </cell>
          <cell r="M920">
            <v>638.19411722607094</v>
          </cell>
          <cell r="N920">
            <v>2958.5235505594037</v>
          </cell>
          <cell r="O920">
            <v>1682.135316107262</v>
          </cell>
          <cell r="P920">
            <v>2285.9899999999998</v>
          </cell>
          <cell r="Q920" t="str">
            <v/>
          </cell>
          <cell r="R920">
            <v>1699.9982999999997</v>
          </cell>
          <cell r="S920">
            <v>1993</v>
          </cell>
        </row>
        <row r="921">
          <cell r="B921" t="str">
            <v>ELE0353</v>
          </cell>
          <cell r="C921" t="str">
            <v>PRENSA-ESTOPA 7 MM</v>
          </cell>
          <cell r="D921" t="str">
            <v>ELÉCTRICOS, ELECTRÓNICOS Y RELACIONADOS</v>
          </cell>
          <cell r="E921" t="str">
            <v>UN</v>
          </cell>
          <cell r="F921">
            <v>893.68999999999994</v>
          </cell>
          <cell r="G921" t="str">
            <v>ELECTROINDUSTRIALES JM</v>
          </cell>
          <cell r="H921">
            <v>2142</v>
          </cell>
          <cell r="I921" t="str">
            <v xml:space="preserve">MAXIELECTRICOS D&amp;G        </v>
          </cell>
          <cell r="J921">
            <v>800.0012999999999</v>
          </cell>
          <cell r="K921" t="str">
            <v xml:space="preserve">CINELECO S.A.S </v>
          </cell>
          <cell r="L921">
            <v>1278.5637666666667</v>
          </cell>
          <cell r="M921">
            <v>749.2235913941596</v>
          </cell>
          <cell r="N921">
            <v>2027.7873580608261</v>
          </cell>
          <cell r="O921">
            <v>529.34017527250705</v>
          </cell>
          <cell r="P921">
            <v>893.68999999999994</v>
          </cell>
          <cell r="Q921" t="str">
            <v/>
          </cell>
          <cell r="R921">
            <v>800.0012999999999</v>
          </cell>
          <cell r="S921">
            <v>847</v>
          </cell>
        </row>
        <row r="922">
          <cell r="B922" t="str">
            <v>ELE0354</v>
          </cell>
          <cell r="C922" t="str">
            <v>PRENSA-ESTOPA 9 MM</v>
          </cell>
          <cell r="D922" t="str">
            <v>ELÉCTRICOS, ELECTRÓNICOS Y RELACIONADOS</v>
          </cell>
          <cell r="E922" t="str">
            <v>UN</v>
          </cell>
          <cell r="F922">
            <v>976.99</v>
          </cell>
          <cell r="G922" t="str">
            <v>ELECTROINDUSTRIALES JM</v>
          </cell>
          <cell r="H922">
            <v>2142</v>
          </cell>
          <cell r="I922" t="str">
            <v xml:space="preserve">MAXIELECTRICOS D&amp;G        </v>
          </cell>
          <cell r="J922">
            <v>1100.0002999999999</v>
          </cell>
          <cell r="K922" t="str">
            <v xml:space="preserve">CINELECO S.A.S </v>
          </cell>
          <cell r="L922">
            <v>1406.3300999999999</v>
          </cell>
          <cell r="M922">
            <v>640.07072640531726</v>
          </cell>
          <cell r="N922">
            <v>2046.4008264053173</v>
          </cell>
          <cell r="O922">
            <v>766.25937359468264</v>
          </cell>
          <cell r="P922">
            <v>976.99</v>
          </cell>
          <cell r="Q922" t="str">
            <v/>
          </cell>
          <cell r="R922">
            <v>1100.0002999999999</v>
          </cell>
          <cell r="S922">
            <v>1038</v>
          </cell>
        </row>
        <row r="923">
          <cell r="B923" t="str">
            <v>ELE0355</v>
          </cell>
          <cell r="C923" t="str">
            <v xml:space="preserve">PULSADOR MANUAL </v>
          </cell>
          <cell r="D923" t="str">
            <v>ELÉCTRICOS, ELECTRÓNICOS Y RELACIONADOS</v>
          </cell>
          <cell r="E923" t="str">
            <v>UN</v>
          </cell>
          <cell r="F923">
            <v>505750</v>
          </cell>
          <cell r="G923" t="str">
            <v>CONSTRUDATA 185 - PAG 125 EQUIPOS DE PROTECCIÓN CONTRA INCENDIO</v>
          </cell>
          <cell r="L923">
            <v>505750</v>
          </cell>
          <cell r="M923">
            <v>0</v>
          </cell>
          <cell r="N923">
            <v>505750</v>
          </cell>
          <cell r="O923">
            <v>505750</v>
          </cell>
          <cell r="P923">
            <v>505750</v>
          </cell>
          <cell r="Q923" t="str">
            <v/>
          </cell>
          <cell r="R923" t="str">
            <v/>
          </cell>
          <cell r="S923">
            <v>505750</v>
          </cell>
        </row>
        <row r="924">
          <cell r="B924" t="str">
            <v>ELE0356</v>
          </cell>
          <cell r="C924" t="str">
            <v xml:space="preserve">INTERRUPTOR SENCILLO CONMUTABLE SOBREPONER </v>
          </cell>
          <cell r="D924" t="str">
            <v>ELÉCTRICOS, ELECTRÓNICOS Y RELACIONADOS</v>
          </cell>
          <cell r="E924" t="str">
            <v>UN</v>
          </cell>
          <cell r="F924">
            <v>3900</v>
          </cell>
          <cell r="G924" t="str">
            <v>GUÍA MAESTRA 15 PAG 217 COD 256546</v>
          </cell>
          <cell r="L924">
            <v>3900</v>
          </cell>
          <cell r="M924">
            <v>0</v>
          </cell>
          <cell r="N924">
            <v>3900</v>
          </cell>
          <cell r="O924">
            <v>3900</v>
          </cell>
          <cell r="P924">
            <v>3900</v>
          </cell>
          <cell r="Q924" t="str">
            <v/>
          </cell>
          <cell r="R924" t="str">
            <v/>
          </cell>
          <cell r="S924">
            <v>3900</v>
          </cell>
        </row>
        <row r="925">
          <cell r="B925" t="str">
            <v>ELE0357</v>
          </cell>
          <cell r="C925" t="str">
            <v xml:space="preserve">PUNTA CAPTADORA  DE 5/8” X0. 60 M, EN ALUMINIO  PUNTA AFILADA O REDONDEADA Y ROSCA PARA CONECTAR A LA BASE.     </v>
          </cell>
          <cell r="D925" t="str">
            <v>ELÉCTRICOS, ELECTRÓNICOS Y RELACIONADOS</v>
          </cell>
          <cell r="E925" t="str">
            <v>UN</v>
          </cell>
          <cell r="F925">
            <v>49766.99</v>
          </cell>
          <cell r="G925" t="str">
            <v>ELECTROINDUSTRIALES JM</v>
          </cell>
          <cell r="H925">
            <v>27999.51</v>
          </cell>
          <cell r="I925" t="str">
            <v xml:space="preserve">MAXIELECTRICOS D&amp;G        </v>
          </cell>
          <cell r="J925">
            <v>37999.996299999999</v>
          </cell>
          <cell r="K925" t="str">
            <v xml:space="preserve">CINELECO S.A.S </v>
          </cell>
          <cell r="L925">
            <v>38588.8321</v>
          </cell>
          <cell r="M925">
            <v>10895.679973600592</v>
          </cell>
          <cell r="N925">
            <v>49484.512073600592</v>
          </cell>
          <cell r="O925">
            <v>27693.152126399407</v>
          </cell>
          <cell r="P925" t="str">
            <v/>
          </cell>
          <cell r="Q925">
            <v>27999.51</v>
          </cell>
          <cell r="R925">
            <v>37999.996299999999</v>
          </cell>
          <cell r="S925">
            <v>33000</v>
          </cell>
        </row>
        <row r="926">
          <cell r="B926" t="str">
            <v>ELE0358</v>
          </cell>
          <cell r="C926" t="str">
            <v>RACOR RECTO EN BRONCE DE 1/4" X 1/4" ANILLO</v>
          </cell>
          <cell r="D926" t="str">
            <v>ELÉCTRICOS, ELECTRÓNICOS Y RELACIONADOS</v>
          </cell>
          <cell r="E926" t="str">
            <v>UN</v>
          </cell>
          <cell r="F926">
            <v>6527.4839000000002</v>
          </cell>
          <cell r="G926" t="str">
            <v xml:space="preserve">PRECIO REFERENCIA CONTRATO 7078/2017 + IPC 4.09% </v>
          </cell>
          <cell r="L926">
            <v>6527.4839000000002</v>
          </cell>
          <cell r="M926">
            <v>0</v>
          </cell>
          <cell r="N926">
            <v>6527.4839000000002</v>
          </cell>
          <cell r="O926">
            <v>6527.4839000000002</v>
          </cell>
          <cell r="P926">
            <v>6527.4839000000002</v>
          </cell>
          <cell r="Q926" t="str">
            <v/>
          </cell>
          <cell r="R926" t="str">
            <v/>
          </cell>
          <cell r="S926">
            <v>6527</v>
          </cell>
        </row>
        <row r="927">
          <cell r="B927" t="str">
            <v>ELE0359</v>
          </cell>
          <cell r="C927" t="str">
            <v>REFLECTOR 150 W 110 V CON FOTOCELDA Y BASE</v>
          </cell>
          <cell r="D927" t="str">
            <v>ELÉCTRICOS, ELECTRÓNICOS Y RELACIONADOS</v>
          </cell>
          <cell r="E927" t="str">
            <v>UN</v>
          </cell>
          <cell r="F927">
            <v>189342.09</v>
          </cell>
          <cell r="G927" t="str">
            <v>ELECTROINDUSTRIALES JM</v>
          </cell>
          <cell r="H927">
            <v>154999.88</v>
          </cell>
          <cell r="I927" t="str">
            <v xml:space="preserve">MAXIELECTRICOS D&amp;G        </v>
          </cell>
          <cell r="J927">
            <v>142000.04629999999</v>
          </cell>
          <cell r="K927" t="str">
            <v xml:space="preserve">CINELECO S.A.S </v>
          </cell>
          <cell r="L927">
            <v>162114.00543333331</v>
          </cell>
          <cell r="M927">
            <v>24459.668046277366</v>
          </cell>
          <cell r="N927">
            <v>186573.67347961068</v>
          </cell>
          <cell r="O927">
            <v>137654.33738705594</v>
          </cell>
          <cell r="P927" t="str">
            <v/>
          </cell>
          <cell r="Q927">
            <v>154999.88</v>
          </cell>
          <cell r="R927">
            <v>142000.04629999999</v>
          </cell>
          <cell r="S927">
            <v>148500</v>
          </cell>
        </row>
        <row r="928">
          <cell r="B928" t="str">
            <v>ELE0360</v>
          </cell>
          <cell r="C928" t="str">
            <v>REFLECTOR LED 30W LUZ CÁLIDA</v>
          </cell>
          <cell r="D928" t="str">
            <v>ELÉCTRICOS, ELECTRÓNICOS Y RELACIONADOS</v>
          </cell>
          <cell r="E928" t="str">
            <v>UN</v>
          </cell>
          <cell r="F928">
            <v>35259.699999999997</v>
          </cell>
          <cell r="G928" t="str">
            <v>ELECTROINDUSTRIALES JM</v>
          </cell>
          <cell r="H928">
            <v>32285.89</v>
          </cell>
          <cell r="I928" t="str">
            <v xml:space="preserve">MAXIELECTRICOS D&amp;G        </v>
          </cell>
          <cell r="J928">
            <v>49800.000599999992</v>
          </cell>
          <cell r="K928" t="str">
            <v xml:space="preserve">CINELECO S.A.S </v>
          </cell>
          <cell r="L928">
            <v>39115.196866666665</v>
          </cell>
          <cell r="M928">
            <v>9372.0147030355492</v>
          </cell>
          <cell r="N928">
            <v>48487.211569702216</v>
          </cell>
          <cell r="O928">
            <v>29743.182163631114</v>
          </cell>
          <cell r="P928">
            <v>35259.699999999997</v>
          </cell>
          <cell r="Q928">
            <v>32285.89</v>
          </cell>
          <cell r="R928" t="str">
            <v/>
          </cell>
          <cell r="S928">
            <v>33773</v>
          </cell>
        </row>
        <row r="929">
          <cell r="B929" t="str">
            <v>ELE0361</v>
          </cell>
          <cell r="C929" t="str">
            <v>REFLECTOR LED 50W LUZ BLANCA</v>
          </cell>
          <cell r="D929" t="str">
            <v>ELÉCTRICOS, ELECTRÓNICOS Y RELACIONADOS</v>
          </cell>
          <cell r="E929" t="str">
            <v>UN</v>
          </cell>
          <cell r="F929">
            <v>47225.15</v>
          </cell>
          <cell r="G929" t="str">
            <v>ELECTROINDUSTRIALES JM</v>
          </cell>
          <cell r="H929">
            <v>35999.879999999997</v>
          </cell>
          <cell r="I929" t="str">
            <v xml:space="preserve">MAXIELECTRICOS D&amp;G        </v>
          </cell>
          <cell r="J929">
            <v>68500.005699999994</v>
          </cell>
          <cell r="K929" t="str">
            <v xml:space="preserve">CINELECO S.A.S </v>
          </cell>
          <cell r="L929">
            <v>50575.011900000005</v>
          </cell>
          <cell r="M929">
            <v>16506.990146321452</v>
          </cell>
          <cell r="N929">
            <v>67082.002046321461</v>
          </cell>
          <cell r="O929">
            <v>34068.021753678549</v>
          </cell>
          <cell r="P929">
            <v>47225.15</v>
          </cell>
          <cell r="Q929">
            <v>35999.879999999997</v>
          </cell>
          <cell r="R929" t="str">
            <v/>
          </cell>
          <cell r="S929">
            <v>41613</v>
          </cell>
        </row>
        <row r="930">
          <cell r="B930" t="str">
            <v>ELE0362</v>
          </cell>
          <cell r="C930" t="str">
            <v>REFLECTOR LED PORTABLE 20W</v>
          </cell>
          <cell r="D930" t="str">
            <v>ELÉCTRICOS, ELECTRÓNICOS Y RELACIONADOS</v>
          </cell>
          <cell r="E930" t="str">
            <v>UN</v>
          </cell>
          <cell r="F930">
            <v>129900</v>
          </cell>
          <cell r="G930" t="str">
            <v>GUÍA MAESTRA 14 PAG 248 COD 266465</v>
          </cell>
          <cell r="L930">
            <v>129900</v>
          </cell>
          <cell r="M930">
            <v>0</v>
          </cell>
          <cell r="N930">
            <v>129900</v>
          </cell>
          <cell r="O930">
            <v>129900</v>
          </cell>
          <cell r="P930">
            <v>129900</v>
          </cell>
          <cell r="Q930" t="str">
            <v/>
          </cell>
          <cell r="R930" t="str">
            <v/>
          </cell>
          <cell r="S930">
            <v>129900</v>
          </cell>
        </row>
        <row r="931">
          <cell r="B931" t="str">
            <v>ELE0363</v>
          </cell>
          <cell r="C931" t="str">
            <v>REGLETA STRIP TELEFÓNICO 10 PARES</v>
          </cell>
          <cell r="D931" t="str">
            <v>ELÉCTRICOS, ELECTRÓNICOS Y RELACIONADOS</v>
          </cell>
          <cell r="E931" t="str">
            <v>UN</v>
          </cell>
          <cell r="F931">
            <v>21211.75</v>
          </cell>
          <cell r="G931" t="str">
            <v>ELECTROINDUSTRIALES JM</v>
          </cell>
          <cell r="H931">
            <v>6499.78</v>
          </cell>
          <cell r="I931" t="str">
            <v xml:space="preserve">MAXIELECTRICOS D&amp;G        </v>
          </cell>
          <cell r="J931">
            <v>34510</v>
          </cell>
          <cell r="K931" t="str">
            <v xml:space="preserve">ELECTRICOS Y ESTRUCTURADOS </v>
          </cell>
          <cell r="L931">
            <v>20740.509999999998</v>
          </cell>
          <cell r="M931">
            <v>14011.054794886071</v>
          </cell>
          <cell r="N931">
            <v>34751.564794886071</v>
          </cell>
          <cell r="O931">
            <v>6729.4552051139271</v>
          </cell>
          <cell r="P931">
            <v>21211.75</v>
          </cell>
          <cell r="Q931" t="str">
            <v/>
          </cell>
          <cell r="R931">
            <v>34510</v>
          </cell>
          <cell r="S931">
            <v>27861</v>
          </cell>
        </row>
        <row r="932">
          <cell r="B932" t="str">
            <v>ELE0364</v>
          </cell>
          <cell r="C932" t="str">
            <v>REGULADOR DE VOLTAJE 1200VA 120V DE 6 SALIDAS</v>
          </cell>
          <cell r="D932" t="str">
            <v>ELÉCTRICOS, ELECTRÓNICOS Y RELACIONADOS</v>
          </cell>
          <cell r="E932" t="str">
            <v>UN</v>
          </cell>
          <cell r="F932">
            <v>126437.5</v>
          </cell>
          <cell r="G932" t="str">
            <v>ELECTROINDUSTRIALES JM</v>
          </cell>
          <cell r="H932">
            <v>54999.42</v>
          </cell>
          <cell r="I932" t="str">
            <v xml:space="preserve">MAXIELECTRICOS D&amp;G        </v>
          </cell>
          <cell r="J932">
            <v>71400</v>
          </cell>
          <cell r="K932" t="str">
            <v xml:space="preserve">ELECTRICOS Y ESTRUCTURADOS </v>
          </cell>
          <cell r="L932">
            <v>84278.973333333328</v>
          </cell>
          <cell r="M932">
            <v>37419.92496133755</v>
          </cell>
          <cell r="N932">
            <v>121698.89829467089</v>
          </cell>
          <cell r="O932">
            <v>46859.048371995777</v>
          </cell>
          <cell r="P932" t="str">
            <v/>
          </cell>
          <cell r="Q932">
            <v>54999.42</v>
          </cell>
          <cell r="R932">
            <v>71400</v>
          </cell>
          <cell r="S932">
            <v>63200</v>
          </cell>
        </row>
        <row r="933">
          <cell r="B933" t="str">
            <v>ELE0365</v>
          </cell>
          <cell r="C933" t="str">
            <v>RELÉ TÉRMICO DE 13 A 22 AMP</v>
          </cell>
          <cell r="D933" t="str">
            <v>ELÉCTRICOS, ELECTRÓNICOS Y RELACIONADOS</v>
          </cell>
          <cell r="E933" t="str">
            <v>UN</v>
          </cell>
          <cell r="F933">
            <v>249900</v>
          </cell>
          <cell r="G933" t="str">
            <v>SERVICOLLS MANTENIMIENTO &amp; EQUIPOS SAS</v>
          </cell>
          <cell r="H933">
            <v>233002</v>
          </cell>
          <cell r="I933" t="str">
            <v xml:space="preserve">INGSAJO </v>
          </cell>
          <cell r="J933">
            <v>458150</v>
          </cell>
          <cell r="K933" t="str">
            <v>ING. DE BOMBAS Y PLANTAS</v>
          </cell>
          <cell r="L933">
            <v>313684</v>
          </cell>
          <cell r="M933">
            <v>125396.19000591684</v>
          </cell>
          <cell r="N933">
            <v>439080.19000591687</v>
          </cell>
          <cell r="O933">
            <v>188287.80999408316</v>
          </cell>
          <cell r="P933">
            <v>249900</v>
          </cell>
          <cell r="Q933">
            <v>233002</v>
          </cell>
          <cell r="R933" t="str">
            <v/>
          </cell>
          <cell r="S933">
            <v>241451</v>
          </cell>
        </row>
        <row r="934">
          <cell r="B934" t="str">
            <v>ELE0366</v>
          </cell>
          <cell r="C934" t="str">
            <v>RELÉ TÉRMICO DE 16 – 22 AMP</v>
          </cell>
          <cell r="D934" t="str">
            <v>ELÉCTRICOS, ELECTRÓNICOS Y RELACIONADOS</v>
          </cell>
          <cell r="E934" t="str">
            <v>UN</v>
          </cell>
          <cell r="F934">
            <v>75042.6446</v>
          </cell>
          <cell r="G934" t="str">
            <v xml:space="preserve">PRECIO REFERENCIA CONTRATO 6949/2017 + IPC 4.09% </v>
          </cell>
          <cell r="L934">
            <v>75042.6446</v>
          </cell>
          <cell r="M934">
            <v>0</v>
          </cell>
          <cell r="N934">
            <v>75042.6446</v>
          </cell>
          <cell r="O934">
            <v>75042.6446</v>
          </cell>
          <cell r="P934">
            <v>75042.6446</v>
          </cell>
          <cell r="Q934" t="str">
            <v/>
          </cell>
          <cell r="R934" t="str">
            <v/>
          </cell>
          <cell r="S934">
            <v>75043</v>
          </cell>
        </row>
        <row r="935">
          <cell r="B935" t="str">
            <v>ELE0367</v>
          </cell>
          <cell r="C935" t="str">
            <v>RELÉ TÉRMICO DE 19 A 25 AMP</v>
          </cell>
          <cell r="D935" t="str">
            <v>ELÉCTRICOS, ELECTRÓNICOS Y RELACIONADOS</v>
          </cell>
          <cell r="E935" t="str">
            <v>UN</v>
          </cell>
          <cell r="F935">
            <v>95230.900099999999</v>
          </cell>
          <cell r="G935" t="str">
            <v xml:space="preserve">PRECIO REFERENCIA CONTRATO 6949/2017 + IPC 4.09% </v>
          </cell>
          <cell r="L935">
            <v>95230.900099999999</v>
          </cell>
          <cell r="M935">
            <v>0</v>
          </cell>
          <cell r="N935">
            <v>95230.900099999999</v>
          </cell>
          <cell r="O935">
            <v>95230.900099999999</v>
          </cell>
          <cell r="P935">
            <v>95230.900099999999</v>
          </cell>
          <cell r="Q935" t="str">
            <v/>
          </cell>
          <cell r="R935" t="str">
            <v/>
          </cell>
          <cell r="S935">
            <v>95231</v>
          </cell>
        </row>
        <row r="936">
          <cell r="B936" t="str">
            <v>ELE0368</v>
          </cell>
          <cell r="C936" t="str">
            <v>RELÉ TÉRMICO DE 7 – 10 AMP</v>
          </cell>
          <cell r="D936" t="str">
            <v>ELÉCTRICOS, ELECTRÓNICOS Y RELACIONADOS</v>
          </cell>
          <cell r="E936" t="str">
            <v>UN</v>
          </cell>
          <cell r="F936">
            <v>75042.6446</v>
          </cell>
          <cell r="G936" t="str">
            <v xml:space="preserve">PRECIO REFERENCIA CONTRATO 6949/2017 + IPC 4.09% </v>
          </cell>
          <cell r="L936">
            <v>75042.6446</v>
          </cell>
          <cell r="M936">
            <v>0</v>
          </cell>
          <cell r="N936">
            <v>75042.6446</v>
          </cell>
          <cell r="O936">
            <v>75042.6446</v>
          </cell>
          <cell r="P936">
            <v>75042.6446</v>
          </cell>
          <cell r="Q936" t="str">
            <v/>
          </cell>
          <cell r="R936" t="str">
            <v/>
          </cell>
          <cell r="S936">
            <v>75043</v>
          </cell>
        </row>
        <row r="937">
          <cell r="B937" t="str">
            <v>ELE0369</v>
          </cell>
          <cell r="C937" t="str">
            <v>RELE TERMICO DE 8 A 11 AMPERIOS</v>
          </cell>
          <cell r="D937" t="str">
            <v>ELÉCTRICOS, ELECTRÓNICOS Y RELACIONADOS</v>
          </cell>
          <cell r="E937" t="str">
            <v>UN</v>
          </cell>
          <cell r="F937">
            <v>203954.98689999999</v>
          </cell>
          <cell r="G937" t="str">
            <v xml:space="preserve">PRECIO REFERENCIA CONTRATO 7078/2017 + IPC 4.09% </v>
          </cell>
          <cell r="L937">
            <v>203954.98689999999</v>
          </cell>
          <cell r="M937">
            <v>0</v>
          </cell>
          <cell r="N937">
            <v>203954.98689999999</v>
          </cell>
          <cell r="O937">
            <v>203954.98689999999</v>
          </cell>
          <cell r="P937">
            <v>203954.98689999999</v>
          </cell>
          <cell r="Q937" t="str">
            <v/>
          </cell>
          <cell r="R937" t="str">
            <v/>
          </cell>
          <cell r="S937">
            <v>203955</v>
          </cell>
        </row>
        <row r="938">
          <cell r="B938" t="str">
            <v>ELE0370</v>
          </cell>
          <cell r="C938" t="str">
            <v>RELÉ TERMOMAGNÉTICO DE 12 A 21 AMP</v>
          </cell>
          <cell r="D938" t="str">
            <v>ELÉCTRICOS, ELECTRÓNICOS Y RELACIONADOS</v>
          </cell>
          <cell r="E938" t="str">
            <v>UN</v>
          </cell>
          <cell r="F938">
            <v>177410.99599999998</v>
          </cell>
          <cell r="G938" t="str">
            <v xml:space="preserve">PRECIO REFERENCIA CONTRATO 6949/2017 + IPC 4.09% </v>
          </cell>
          <cell r="L938">
            <v>177410.99599999998</v>
          </cell>
          <cell r="M938">
            <v>0</v>
          </cell>
          <cell r="N938">
            <v>177410.99599999998</v>
          </cell>
          <cell r="O938">
            <v>177410.99599999998</v>
          </cell>
          <cell r="P938">
            <v>177410.99599999998</v>
          </cell>
          <cell r="Q938" t="str">
            <v/>
          </cell>
          <cell r="R938" t="str">
            <v/>
          </cell>
          <cell r="S938">
            <v>177411</v>
          </cell>
        </row>
        <row r="939">
          <cell r="B939" t="str">
            <v>ELE0371</v>
          </cell>
          <cell r="C939" t="str">
            <v>RELÉ TERMOMAGNÉTICO DE 2.5 A 7.5 AMP</v>
          </cell>
          <cell r="D939" t="str">
            <v>ELÉCTRICOS, ELECTRÓNICOS Y RELACIONADOS</v>
          </cell>
          <cell r="E939" t="str">
            <v>UN</v>
          </cell>
          <cell r="F939">
            <v>191885.75140000001</v>
          </cell>
          <cell r="G939" t="str">
            <v xml:space="preserve">PRECIO REFERENCIA CONTRATO 7078/2017 + IPC 4.09% </v>
          </cell>
          <cell r="L939">
            <v>191885.75140000001</v>
          </cell>
          <cell r="M939">
            <v>0</v>
          </cell>
          <cell r="N939">
            <v>191885.75140000001</v>
          </cell>
          <cell r="O939">
            <v>191885.75140000001</v>
          </cell>
          <cell r="P939">
            <v>191885.75140000001</v>
          </cell>
          <cell r="Q939" t="str">
            <v/>
          </cell>
          <cell r="R939" t="str">
            <v/>
          </cell>
          <cell r="S939">
            <v>191886</v>
          </cell>
        </row>
        <row r="940">
          <cell r="B940" t="str">
            <v>ELE0372</v>
          </cell>
          <cell r="C940" t="str">
            <v>RELEVO DE 11 PINES 220 V, INCLUYE BASE</v>
          </cell>
          <cell r="D940" t="str">
            <v>ELÉCTRICOS, ELECTRÓNICOS Y RELACIONADOS</v>
          </cell>
          <cell r="E940" t="str">
            <v>UN</v>
          </cell>
          <cell r="F940">
            <v>19783.345399999998</v>
          </cell>
          <cell r="G940" t="str">
            <v xml:space="preserve">PRECIO REFERENCIA CONTRATO 6949/2017 + IPC 4.09% </v>
          </cell>
          <cell r="L940">
            <v>19783.345399999998</v>
          </cell>
          <cell r="M940">
            <v>0</v>
          </cell>
          <cell r="N940">
            <v>19783.345399999998</v>
          </cell>
          <cell r="O940">
            <v>19783.345399999998</v>
          </cell>
          <cell r="P940">
            <v>19783.345399999998</v>
          </cell>
          <cell r="Q940" t="str">
            <v/>
          </cell>
          <cell r="R940" t="str">
            <v/>
          </cell>
          <cell r="S940">
            <v>19783</v>
          </cell>
        </row>
        <row r="941">
          <cell r="B941" t="str">
            <v>ELE0373</v>
          </cell>
          <cell r="C941" t="str">
            <v>RELEVO DE 8 PINES 220 V, INCLUYE BASE</v>
          </cell>
          <cell r="D941" t="str">
            <v>ELÉCTRICOS, ELECTRÓNICOS Y RELACIONADOS</v>
          </cell>
          <cell r="E941" t="str">
            <v>UN</v>
          </cell>
          <cell r="F941">
            <v>19658.437399999999</v>
          </cell>
          <cell r="G941" t="str">
            <v xml:space="preserve">PRECIO REFERENCIA CONTRATO 6949/2017 + IPC 4.09% </v>
          </cell>
          <cell r="L941">
            <v>19658.437399999999</v>
          </cell>
          <cell r="M941">
            <v>0</v>
          </cell>
          <cell r="N941">
            <v>19658.437399999999</v>
          </cell>
          <cell r="O941">
            <v>19658.437399999999</v>
          </cell>
          <cell r="P941">
            <v>19658.437399999999</v>
          </cell>
          <cell r="Q941" t="str">
            <v/>
          </cell>
          <cell r="R941" t="str">
            <v/>
          </cell>
          <cell r="S941">
            <v>19658</v>
          </cell>
        </row>
        <row r="942">
          <cell r="B942" t="str">
            <v>ELE0374</v>
          </cell>
          <cell r="C942" t="str">
            <v>RELEVO DE 9 PINES PARA PANEL CONTROL CALDERÍN - CALDERA</v>
          </cell>
          <cell r="D942" t="str">
            <v>ELÉCTRICOS, ELECTRÓNICOS Y RELACIONADOS</v>
          </cell>
          <cell r="E942" t="str">
            <v>UN</v>
          </cell>
          <cell r="F942">
            <v>227915.46400000001</v>
          </cell>
          <cell r="G942" t="str">
            <v xml:space="preserve">PRECIO REFERENCIA CONTRATO 7078/2017 + IPC 4.09% </v>
          </cell>
          <cell r="L942">
            <v>227915.46400000001</v>
          </cell>
          <cell r="M942">
            <v>0</v>
          </cell>
          <cell r="N942">
            <v>227915.46400000001</v>
          </cell>
          <cell r="O942">
            <v>227915.46400000001</v>
          </cell>
          <cell r="P942">
            <v>227915.46400000001</v>
          </cell>
          <cell r="Q942" t="str">
            <v/>
          </cell>
          <cell r="R942" t="str">
            <v/>
          </cell>
          <cell r="S942">
            <v>227915</v>
          </cell>
        </row>
        <row r="943">
          <cell r="B943" t="str">
            <v>ELE0375</v>
          </cell>
          <cell r="C943" t="str">
            <v>RIEL CHANNEL PERFORADO 4 X 4 X 3M</v>
          </cell>
          <cell r="D943" t="str">
            <v>ELÉCTRICOS, ELECTRÓNICOS Y RELACIONADOS</v>
          </cell>
          <cell r="E943" t="str">
            <v>UN</v>
          </cell>
          <cell r="F943">
            <v>64900</v>
          </cell>
          <cell r="G943" t="str">
            <v>GUÍA MAESTRA 15 PAG 196 COD 290273</v>
          </cell>
          <cell r="L943">
            <v>64900</v>
          </cell>
          <cell r="M943">
            <v>0</v>
          </cell>
          <cell r="N943">
            <v>64900</v>
          </cell>
          <cell r="O943">
            <v>64900</v>
          </cell>
          <cell r="P943">
            <v>64900</v>
          </cell>
          <cell r="Q943" t="str">
            <v/>
          </cell>
          <cell r="R943" t="str">
            <v/>
          </cell>
          <cell r="S943">
            <v>64900</v>
          </cell>
        </row>
        <row r="944">
          <cell r="B944" t="str">
            <v>ELE0376</v>
          </cell>
          <cell r="C944" t="str">
            <v>RIEL CHANNEL PERFORADO DE 1" A 2" INCLUYE SOPORTES</v>
          </cell>
          <cell r="D944" t="str">
            <v>ELÉCTRICOS, ELECTRÓNICOS Y RELACIONADOS</v>
          </cell>
          <cell r="E944" t="str">
            <v>M</v>
          </cell>
          <cell r="F944">
            <v>92820</v>
          </cell>
          <cell r="G944" t="str">
            <v>SERVICOLLS MANTENIMIENTO &amp; EQUIPOS SAS</v>
          </cell>
          <cell r="H944">
            <v>4724.3</v>
          </cell>
          <cell r="I944" t="str">
            <v xml:space="preserve">INGSAJO </v>
          </cell>
          <cell r="J944">
            <v>192780</v>
          </cell>
          <cell r="K944" t="str">
            <v>ING. DE BOMBAS Y PLANTAS</v>
          </cell>
          <cell r="L944">
            <v>96774.766666666663</v>
          </cell>
          <cell r="M944">
            <v>94090.205176539675</v>
          </cell>
          <cell r="N944">
            <v>190864.97184320632</v>
          </cell>
          <cell r="O944">
            <v>2684.5614901269873</v>
          </cell>
          <cell r="P944">
            <v>92820</v>
          </cell>
          <cell r="Q944">
            <v>4724.3</v>
          </cell>
          <cell r="R944" t="str">
            <v/>
          </cell>
          <cell r="S944">
            <v>48772</v>
          </cell>
        </row>
        <row r="945">
          <cell r="B945" t="str">
            <v>ELE0377</v>
          </cell>
          <cell r="C945" t="str">
            <v>RIEL PERFORADO X 1 M</v>
          </cell>
          <cell r="D945" t="str">
            <v>ELÉCTRICOS, ELECTRÓNICOS Y RELACIONADOS</v>
          </cell>
          <cell r="E945" t="str">
            <v>UN</v>
          </cell>
          <cell r="F945">
            <v>9350</v>
          </cell>
          <cell r="G945" t="str">
            <v>GUÍA MAESTRA 15 PAG 196 COD 290272</v>
          </cell>
          <cell r="L945">
            <v>9350</v>
          </cell>
          <cell r="M945">
            <v>0</v>
          </cell>
          <cell r="N945">
            <v>9350</v>
          </cell>
          <cell r="O945">
            <v>9350</v>
          </cell>
          <cell r="P945">
            <v>9350</v>
          </cell>
          <cell r="Q945" t="str">
            <v/>
          </cell>
          <cell r="R945" t="str">
            <v/>
          </cell>
          <cell r="S945">
            <v>9350</v>
          </cell>
        </row>
        <row r="946">
          <cell r="B946" t="str">
            <v>ELE0378</v>
          </cell>
          <cell r="C946" t="str">
            <v>ROSETA O PLAFÓN PORTA BOMBILLO PLÁSTICA</v>
          </cell>
          <cell r="D946" t="str">
            <v>ELÉCTRICOS, ELECTRÓNICOS Y RELACIONADOS</v>
          </cell>
          <cell r="E946" t="str">
            <v>UN</v>
          </cell>
          <cell r="F946">
            <v>3250</v>
          </cell>
          <cell r="G946" t="str">
            <v>GUÍA MAESTRA 15 PAG 198 COD 201783</v>
          </cell>
          <cell r="L946">
            <v>3250</v>
          </cell>
          <cell r="M946">
            <v>0</v>
          </cell>
          <cell r="N946">
            <v>3250</v>
          </cell>
          <cell r="O946">
            <v>3250</v>
          </cell>
          <cell r="P946">
            <v>3250</v>
          </cell>
          <cell r="Q946" t="str">
            <v/>
          </cell>
          <cell r="R946" t="str">
            <v/>
          </cell>
          <cell r="S946">
            <v>3250</v>
          </cell>
        </row>
        <row r="947">
          <cell r="B947" t="str">
            <v>ELE0379</v>
          </cell>
          <cell r="C947" t="str">
            <v>SALIDA COMBINADA PARA TV COAXIAL RG6 Y TELÉFONO RJ11 SENCILLA TIPO INSTITUCIONAL</v>
          </cell>
          <cell r="D947" t="str">
            <v>ELÉCTRICOS, ELECTRÓNICOS Y RELACIONADOS</v>
          </cell>
          <cell r="E947" t="str">
            <v>UN</v>
          </cell>
          <cell r="F947">
            <v>17900</v>
          </cell>
          <cell r="G947" t="str">
            <v>GUÍA MAESTRA 15 PAG 222 COD 291216</v>
          </cell>
          <cell r="L947">
            <v>17900</v>
          </cell>
          <cell r="M947">
            <v>0</v>
          </cell>
          <cell r="N947">
            <v>17900</v>
          </cell>
          <cell r="O947">
            <v>17900</v>
          </cell>
          <cell r="P947">
            <v>17900</v>
          </cell>
          <cell r="Q947" t="str">
            <v/>
          </cell>
          <cell r="R947" t="str">
            <v/>
          </cell>
          <cell r="S947">
            <v>17900</v>
          </cell>
        </row>
        <row r="948">
          <cell r="B948" t="str">
            <v>ELE0380</v>
          </cell>
          <cell r="C948" t="str">
            <v>TOMA TELEFÓNICA RJ11 + TOMA RJ 45</v>
          </cell>
          <cell r="D948" t="str">
            <v>ELÉCTRICOS, ELECTRÓNICOS Y RELACIONADOS</v>
          </cell>
          <cell r="E948" t="str">
            <v>UN</v>
          </cell>
          <cell r="F948">
            <v>29900</v>
          </cell>
          <cell r="G948" t="str">
            <v xml:space="preserve">GUÍA MAESTRA 15 PAG 231 COD 220746 </v>
          </cell>
          <cell r="L948">
            <v>29900</v>
          </cell>
          <cell r="M948">
            <v>0</v>
          </cell>
          <cell r="N948">
            <v>29900</v>
          </cell>
          <cell r="O948">
            <v>29900</v>
          </cell>
          <cell r="P948">
            <v>29900</v>
          </cell>
          <cell r="Q948" t="str">
            <v/>
          </cell>
          <cell r="R948" t="str">
            <v/>
          </cell>
          <cell r="S948">
            <v>29900</v>
          </cell>
        </row>
        <row r="949">
          <cell r="B949" t="str">
            <v>ELE0381</v>
          </cell>
          <cell r="C949" t="str">
            <v xml:space="preserve">SALIDA DE VOZ /TOMA DATOS RJ45 </v>
          </cell>
          <cell r="D949" t="str">
            <v>ELÉCTRICOS, ELECTRÓNICOS Y RELACIONADOS</v>
          </cell>
          <cell r="E949" t="str">
            <v>UN</v>
          </cell>
          <cell r="F949">
            <v>25700</v>
          </cell>
          <cell r="G949" t="str">
            <v>GUÍA MAESTRA 15 PAG 233 COD 334080</v>
          </cell>
          <cell r="L949">
            <v>25700</v>
          </cell>
          <cell r="M949">
            <v>0</v>
          </cell>
          <cell r="N949">
            <v>25700</v>
          </cell>
          <cell r="O949">
            <v>25700</v>
          </cell>
          <cell r="P949">
            <v>25700</v>
          </cell>
          <cell r="Q949" t="str">
            <v/>
          </cell>
          <cell r="R949" t="str">
            <v/>
          </cell>
          <cell r="S949">
            <v>25700</v>
          </cell>
        </row>
        <row r="950">
          <cell r="B950" t="str">
            <v>ELE0382</v>
          </cell>
          <cell r="C950" t="str">
            <v>SALIDA DE VOZ / DATOS UTP RJ45 CATEGORÍA 6A TIPO INSTITUCIONAL</v>
          </cell>
          <cell r="D950" t="str">
            <v>ELÉCTRICOS, ELECTRÓNICOS Y RELACIONADOS</v>
          </cell>
          <cell r="E950" t="str">
            <v>UN</v>
          </cell>
          <cell r="F950">
            <v>15700</v>
          </cell>
          <cell r="G950" t="str">
            <v>MUNDIELECTRICOS Y REDES SAS.        Cotización 0101</v>
          </cell>
          <cell r="H950">
            <v>61880</v>
          </cell>
          <cell r="I950" t="str">
            <v>INTERNACIONAL DE ELECTRICOS E ILUMINACIONES LTDA. Cotización 3483.</v>
          </cell>
          <cell r="J950">
            <v>9520</v>
          </cell>
          <cell r="K950" t="str">
            <v xml:space="preserve"> AUTOMATIZACION Y DISEÑOS ELECTRICOS INDUSTRIALES ADEI S.A.S. Cotización 565444.</v>
          </cell>
          <cell r="L950">
            <v>29033.333333333332</v>
          </cell>
          <cell r="M950">
            <v>28613.383814804798</v>
          </cell>
          <cell r="N950">
            <v>57646.71714813813</v>
          </cell>
          <cell r="O950">
            <v>419.9495185285341</v>
          </cell>
          <cell r="P950">
            <v>15700</v>
          </cell>
          <cell r="Q950" t="str">
            <v/>
          </cell>
          <cell r="R950">
            <v>9520</v>
          </cell>
          <cell r="S950">
            <v>12610</v>
          </cell>
        </row>
        <row r="951">
          <cell r="B951" t="str">
            <v>ELE0383</v>
          </cell>
          <cell r="C951" t="str">
            <v>SALIDA PARA TELÉFONO RJ11 SENCILLA TIPO INSTITUCIONAL</v>
          </cell>
          <cell r="D951" t="str">
            <v>ELÉCTRICOS, ELECTRÓNICOS Y RELACIONADOS</v>
          </cell>
          <cell r="E951" t="str">
            <v>UN</v>
          </cell>
          <cell r="F951">
            <v>7900</v>
          </cell>
          <cell r="G951" t="str">
            <v>GUÍA MAESTRA 15 PAG 222 COD 291217</v>
          </cell>
          <cell r="L951">
            <v>7900</v>
          </cell>
          <cell r="M951">
            <v>0</v>
          </cell>
          <cell r="N951">
            <v>7900</v>
          </cell>
          <cell r="O951">
            <v>7900</v>
          </cell>
          <cell r="P951">
            <v>7900</v>
          </cell>
          <cell r="Q951" t="str">
            <v/>
          </cell>
          <cell r="R951" t="str">
            <v/>
          </cell>
          <cell r="S951">
            <v>7900</v>
          </cell>
        </row>
        <row r="952">
          <cell r="B952" t="str">
            <v>ELE0384</v>
          </cell>
          <cell r="C952" t="str">
            <v>SALIDA PARA TV COAXIAL TIPO INSTITUCIONAL</v>
          </cell>
          <cell r="D952" t="str">
            <v>ELÉCTRICOS, ELECTRÓNICOS Y RELACIONADOS</v>
          </cell>
          <cell r="E952" t="str">
            <v>UN</v>
          </cell>
          <cell r="F952">
            <v>11900</v>
          </cell>
          <cell r="G952" t="str">
            <v>GUÍA MAESTRA 15 PAG 228 COD 105848</v>
          </cell>
          <cell r="L952">
            <v>11900</v>
          </cell>
          <cell r="M952">
            <v>0</v>
          </cell>
          <cell r="N952">
            <v>11900</v>
          </cell>
          <cell r="O952">
            <v>11900</v>
          </cell>
          <cell r="P952">
            <v>11900</v>
          </cell>
          <cell r="Q952" t="str">
            <v/>
          </cell>
          <cell r="R952" t="str">
            <v/>
          </cell>
          <cell r="S952">
            <v>11900</v>
          </cell>
        </row>
        <row r="953">
          <cell r="B953" t="str">
            <v>ELE0385</v>
          </cell>
          <cell r="C953" t="str">
            <v>SALIDA SENCILLA UTP RJ45 CATEGORÍA 5 TIPO INSTITUCIONAL</v>
          </cell>
          <cell r="D953" t="str">
            <v>ELÉCTRICOS, ELECTRÓNICOS Y RELACIONADOS</v>
          </cell>
          <cell r="E953" t="str">
            <v>UN</v>
          </cell>
          <cell r="F953">
            <v>19900</v>
          </cell>
          <cell r="G953" t="str">
            <v>GUÍA MAESTRA 15 PAG 231 COD 220745</v>
          </cell>
          <cell r="L953">
            <v>19900</v>
          </cell>
          <cell r="M953">
            <v>0</v>
          </cell>
          <cell r="N953">
            <v>19900</v>
          </cell>
          <cell r="O953">
            <v>19900</v>
          </cell>
          <cell r="P953">
            <v>19900</v>
          </cell>
          <cell r="Q953" t="str">
            <v/>
          </cell>
          <cell r="R953" t="str">
            <v/>
          </cell>
          <cell r="S953">
            <v>19900</v>
          </cell>
        </row>
        <row r="954">
          <cell r="B954" t="str">
            <v>ELE0386</v>
          </cell>
          <cell r="C954" t="str">
            <v>SALIDA SENCILLA UTP RJ45 CATEGORÍA 5E TIPO INSTITUCIONAL</v>
          </cell>
          <cell r="D954" t="str">
            <v>ELÉCTRICOS, ELECTRÓNICOS Y RELACIONADOS</v>
          </cell>
          <cell r="E954" t="str">
            <v>UN</v>
          </cell>
          <cell r="F954">
            <v>4000</v>
          </cell>
          <cell r="G954" t="str">
            <v>MUNDIELECTRICOS Y REDES SAS.        Cotización 0101</v>
          </cell>
          <cell r="H954">
            <v>13090</v>
          </cell>
          <cell r="I954" t="str">
            <v>INTERNACIONAL DE ELECTRICOS E ILUMINACIONES LTDA. Cotización 3483.</v>
          </cell>
          <cell r="J954">
            <v>10710</v>
          </cell>
          <cell r="K954" t="str">
            <v>AUTOMATIZACION Y DISEÑOS ELECTRICOS INDUSTRIALES ADEI S.A.S COTIZACION  No 6</v>
          </cell>
          <cell r="L954">
            <v>9266.6666666666661</v>
          </cell>
          <cell r="M954">
            <v>4713.7493922920139</v>
          </cell>
          <cell r="N954">
            <v>13980.416058958679</v>
          </cell>
          <cell r="O954">
            <v>4552.9172743746522</v>
          </cell>
          <cell r="P954" t="str">
            <v/>
          </cell>
          <cell r="Q954">
            <v>13090</v>
          </cell>
          <cell r="R954">
            <v>10710</v>
          </cell>
          <cell r="S954">
            <v>11900</v>
          </cell>
        </row>
        <row r="955">
          <cell r="B955" t="str">
            <v>ELE0387</v>
          </cell>
          <cell r="C955" t="str">
            <v>SALIDA SENCILLA UTP RJ45 CATEGORÍA 6A TIPO INSTITUCIONAL</v>
          </cell>
          <cell r="D955" t="str">
            <v>ELÉCTRICOS, ELECTRÓNICOS Y RELACIONADOS</v>
          </cell>
          <cell r="E955" t="str">
            <v>UN</v>
          </cell>
          <cell r="F955">
            <v>26900</v>
          </cell>
          <cell r="G955" t="str">
            <v>GUÍA MAESTRA 14 PAG 220 COD 291222</v>
          </cell>
          <cell r="L955">
            <v>26900</v>
          </cell>
          <cell r="M955">
            <v>0</v>
          </cell>
          <cell r="N955">
            <v>26900</v>
          </cell>
          <cell r="O955">
            <v>26900</v>
          </cell>
          <cell r="P955">
            <v>26900</v>
          </cell>
          <cell r="Q955" t="str">
            <v/>
          </cell>
          <cell r="R955" t="str">
            <v/>
          </cell>
          <cell r="S955">
            <v>26900</v>
          </cell>
        </row>
        <row r="956">
          <cell r="B956" t="str">
            <v>ELE0388</v>
          </cell>
          <cell r="C956" t="str">
            <v>SENSOR INFRARROJO 360º PARA MONTAJE EN TECHO TIPO INSTITUCIONAL 1000VA 120V</v>
          </cell>
          <cell r="D956" t="str">
            <v>ELÉCTRICOS, ELECTRÓNICOS Y RELACIONADOS</v>
          </cell>
          <cell r="E956" t="str">
            <v>UN</v>
          </cell>
          <cell r="F956">
            <v>20527.5</v>
          </cell>
          <cell r="G956" t="str">
            <v>ELECTROINDUSTRIALES JM</v>
          </cell>
          <cell r="H956">
            <v>15999.55</v>
          </cell>
          <cell r="I956" t="str">
            <v xml:space="preserve">MAXIELECTRICOS D&amp;G        </v>
          </cell>
          <cell r="J956">
            <v>16660</v>
          </cell>
          <cell r="K956" t="str">
            <v xml:space="preserve">ELECTRICOS Y ESTRUCTURADOS </v>
          </cell>
          <cell r="L956">
            <v>17729.016666666666</v>
          </cell>
          <cell r="M956">
            <v>2445.9518138821231</v>
          </cell>
          <cell r="N956">
            <v>20174.968480548789</v>
          </cell>
          <cell r="O956">
            <v>15283.064852784544</v>
          </cell>
          <cell r="P956" t="str">
            <v/>
          </cell>
          <cell r="Q956">
            <v>15999.55</v>
          </cell>
          <cell r="R956">
            <v>16660</v>
          </cell>
          <cell r="S956">
            <v>16330</v>
          </cell>
        </row>
        <row r="957">
          <cell r="B957" t="str">
            <v>ELE0389</v>
          </cell>
          <cell r="C957" t="str">
            <v>SONDA ELÉCTRICA CON CARRETE X 15 M</v>
          </cell>
          <cell r="D957" t="str">
            <v>ELÉCTRICOS, ELECTRÓNICOS Y RELACIONADOS</v>
          </cell>
          <cell r="E957" t="str">
            <v>UN</v>
          </cell>
          <cell r="F957">
            <v>78900</v>
          </cell>
          <cell r="G957" t="str">
            <v>GUÍA MAESTRA 14 PAG 190 COD 10387</v>
          </cell>
          <cell r="L957">
            <v>78900</v>
          </cell>
          <cell r="M957">
            <v>0</v>
          </cell>
          <cell r="N957">
            <v>78900</v>
          </cell>
          <cell r="O957">
            <v>78900</v>
          </cell>
          <cell r="P957">
            <v>78900</v>
          </cell>
          <cell r="Q957" t="str">
            <v/>
          </cell>
          <cell r="R957" t="str">
            <v/>
          </cell>
          <cell r="S957">
            <v>78900</v>
          </cell>
        </row>
        <row r="958">
          <cell r="B958" t="str">
            <v>ELE0390</v>
          </cell>
          <cell r="C958" t="str">
            <v>SOPORTE PARA RIEL CHANNEL DE 2"</v>
          </cell>
          <cell r="D958" t="str">
            <v>ELÉCTRICOS, ELECTRÓNICOS Y RELACIONADOS</v>
          </cell>
          <cell r="E958" t="str">
            <v>UN</v>
          </cell>
          <cell r="F958">
            <v>29750</v>
          </cell>
          <cell r="G958" t="str">
            <v>SERVICOLLS MANTENIMIENTO &amp; EQUIPOS SAS</v>
          </cell>
          <cell r="H958">
            <v>5593</v>
          </cell>
          <cell r="I958" t="str">
            <v xml:space="preserve">INGSAJO </v>
          </cell>
          <cell r="J958">
            <v>149940</v>
          </cell>
          <cell r="K958" t="str">
            <v>ING. DE BOMBAS Y PLANTAS</v>
          </cell>
          <cell r="L958">
            <v>61761</v>
          </cell>
          <cell r="M958">
            <v>77314.566499463734</v>
          </cell>
          <cell r="N958">
            <v>139075.56649946375</v>
          </cell>
          <cell r="O958">
            <v>-15553.566499463734</v>
          </cell>
          <cell r="P958">
            <v>29750</v>
          </cell>
          <cell r="Q958">
            <v>5593</v>
          </cell>
          <cell r="R958" t="str">
            <v/>
          </cell>
          <cell r="S958">
            <v>17672</v>
          </cell>
        </row>
        <row r="959">
          <cell r="B959" t="str">
            <v>ELE0391</v>
          </cell>
          <cell r="C959" t="str">
            <v>STOPPER II</v>
          </cell>
          <cell r="D959" t="str">
            <v>ELÉCTRICOS, ELECTRÓNICOS Y RELACIONADOS</v>
          </cell>
          <cell r="E959" t="str">
            <v>UN</v>
          </cell>
          <cell r="F959">
            <v>188804.12669999999</v>
          </cell>
          <cell r="G959" t="str">
            <v>Sautech Ltda</v>
          </cell>
          <cell r="H959">
            <v>202020.42139999999</v>
          </cell>
          <cell r="I959" t="str">
            <v>INDESCA</v>
          </cell>
          <cell r="J959">
            <v>254885.57104499999</v>
          </cell>
          <cell r="K959" t="str">
            <v>"Cybercam" Cristian Botero</v>
          </cell>
          <cell r="L959">
            <v>215236.70638166668</v>
          </cell>
          <cell r="M959">
            <v>34967.012500609606</v>
          </cell>
          <cell r="N959">
            <v>250203.71888227627</v>
          </cell>
          <cell r="O959">
            <v>180269.69388105709</v>
          </cell>
          <cell r="P959">
            <v>188804.12669999999</v>
          </cell>
          <cell r="Q959">
            <v>202020.42139999999</v>
          </cell>
          <cell r="R959" t="str">
            <v/>
          </cell>
          <cell r="S959">
            <v>195412</v>
          </cell>
        </row>
        <row r="960">
          <cell r="B960" t="str">
            <v>ELE0392</v>
          </cell>
          <cell r="C960" t="str">
            <v>SUPLEMENTO METÁLICO GALVANIZADO PARA CAJA CUADRADA 2400</v>
          </cell>
          <cell r="D960" t="str">
            <v>ELÉCTRICOS, ELECTRÓNICOS Y RELACIONADOS</v>
          </cell>
          <cell r="E960" t="str">
            <v>UN</v>
          </cell>
          <cell r="F960">
            <v>492.65999999999997</v>
          </cell>
          <cell r="G960" t="str">
            <v>Sautech Ltda</v>
          </cell>
          <cell r="H960">
            <v>527.14620000000002</v>
          </cell>
          <cell r="I960" t="str">
            <v>INDESCA</v>
          </cell>
          <cell r="J960">
            <v>665.09100000000001</v>
          </cell>
          <cell r="K960" t="str">
            <v>"Cybercam" Cristian Botero</v>
          </cell>
          <cell r="L960">
            <v>561.63239999999996</v>
          </cell>
          <cell r="M960">
            <v>91.241908863636326</v>
          </cell>
          <cell r="N960">
            <v>652.87430886363632</v>
          </cell>
          <cell r="O960">
            <v>470.39049113636361</v>
          </cell>
          <cell r="P960">
            <v>492.65999999999997</v>
          </cell>
          <cell r="Q960">
            <v>527.14620000000002</v>
          </cell>
          <cell r="R960" t="str">
            <v/>
          </cell>
          <cell r="S960">
            <v>510</v>
          </cell>
        </row>
        <row r="961">
          <cell r="B961" t="str">
            <v>ELE0393</v>
          </cell>
          <cell r="C961" t="str">
            <v>SUPLEMENTO METÁLICO GALVANIZADO PARA CAJA CUADRADA 2400 X 3 UN</v>
          </cell>
          <cell r="D961" t="str">
            <v>ELÉCTRICOS, ELECTRÓNICOS Y RELACIONADOS</v>
          </cell>
          <cell r="E961" t="str">
            <v>PTE</v>
          </cell>
          <cell r="F961">
            <v>5150</v>
          </cell>
          <cell r="G961" t="str">
            <v>GUÍA MAESTRA 15 PAG 198 COD 293011</v>
          </cell>
          <cell r="L961">
            <v>5150</v>
          </cell>
          <cell r="M961">
            <v>0</v>
          </cell>
          <cell r="N961">
            <v>5150</v>
          </cell>
          <cell r="O961">
            <v>5150</v>
          </cell>
          <cell r="P961">
            <v>5150</v>
          </cell>
          <cell r="Q961" t="str">
            <v/>
          </cell>
          <cell r="R961" t="str">
            <v/>
          </cell>
          <cell r="S961">
            <v>5150</v>
          </cell>
        </row>
        <row r="962">
          <cell r="B962" t="str">
            <v>ELE0394</v>
          </cell>
          <cell r="C962" t="str">
            <v>TABLERO AUTO SOPORTADO DE FABRICACIÓN ESPECIAL CONTROL DE ILUMINACIÓN CANCHA MÚLTIPLE 2 KW, 208 V.</v>
          </cell>
          <cell r="D962" t="str">
            <v>ELÉCTRICOS, ELECTRÓNICOS Y RELACIONADOS</v>
          </cell>
          <cell r="E962" t="str">
            <v xml:space="preserve">UN </v>
          </cell>
          <cell r="F962">
            <v>1785000</v>
          </cell>
          <cell r="G962" t="str">
            <v>SAVART S.A.S.</v>
          </cell>
          <cell r="H962">
            <v>1785000</v>
          </cell>
          <cell r="I962" t="str">
            <v>GIM INGENIERÍA ELECTRICA LTDA</v>
          </cell>
          <cell r="L962">
            <v>1785000</v>
          </cell>
          <cell r="M962">
            <v>0</v>
          </cell>
          <cell r="N962">
            <v>1785000</v>
          </cell>
          <cell r="O962">
            <v>1785000</v>
          </cell>
          <cell r="P962">
            <v>1785000</v>
          </cell>
          <cell r="Q962">
            <v>1785000</v>
          </cell>
          <cell r="R962" t="str">
            <v/>
          </cell>
          <cell r="S962">
            <v>1785000</v>
          </cell>
        </row>
        <row r="963">
          <cell r="B963" t="str">
            <v>ELE0395</v>
          </cell>
          <cell r="C963" t="str">
            <v>TABLERO BIFÁSICO DE 12 CIRCUITOS TIPO PANEL DE DISTRIBUCIÓN CON ESPACIO PARA TOTALIZADOR PUERTA Y CHAPA, CERRADURA Y LLAVE, BARRAJES DE FASES, NEUTRO Y PUESTA A TIERRA</v>
          </cell>
          <cell r="D963" t="str">
            <v>ELÉCTRICOS, ELECTRÓNICOS Y RELACIONADOS</v>
          </cell>
          <cell r="E963" t="str">
            <v>UN</v>
          </cell>
          <cell r="F963">
            <v>221750</v>
          </cell>
          <cell r="G963" t="str">
            <v>CONSTRUDATA DIGITAL (TABLERO BIFÁSICO CON PUERTA-ESPACIO TOTALIZADOR 12 CIRCUITOS)</v>
          </cell>
          <cell r="L963">
            <v>221750</v>
          </cell>
          <cell r="M963">
            <v>0</v>
          </cell>
          <cell r="N963">
            <v>221750</v>
          </cell>
          <cell r="O963">
            <v>221750</v>
          </cell>
          <cell r="P963">
            <v>221750</v>
          </cell>
          <cell r="Q963" t="str">
            <v/>
          </cell>
          <cell r="R963" t="str">
            <v/>
          </cell>
          <cell r="S963">
            <v>221750</v>
          </cell>
        </row>
        <row r="964">
          <cell r="B964" t="str">
            <v>ELE0396</v>
          </cell>
          <cell r="C964" t="str">
            <v>TABLERO BIFÁSICO DE 24 CIRCUITOS TIPO PANEL DE DISTRIBUCIÓN CON ESPACIO PARA TOTALIZADOR PUERTA Y CHAPA, CERRADURA Y LLAVE, BARRAJES DE FASES, NEUTRO Y PUESTA A TIERRA</v>
          </cell>
          <cell r="D964" t="str">
            <v>ELÉCTRICOS, ELECTRÓNICOS Y RELACIONADOS</v>
          </cell>
          <cell r="E964" t="str">
            <v>UN</v>
          </cell>
          <cell r="F964">
            <v>370350</v>
          </cell>
          <cell r="G964" t="str">
            <v>INARDATOS 136 - PAG 264</v>
          </cell>
          <cell r="L964">
            <v>370350</v>
          </cell>
          <cell r="M964">
            <v>0</v>
          </cell>
          <cell r="N964">
            <v>370350</v>
          </cell>
          <cell r="O964">
            <v>370350</v>
          </cell>
          <cell r="P964">
            <v>370350</v>
          </cell>
          <cell r="Q964" t="str">
            <v/>
          </cell>
          <cell r="R964" t="str">
            <v/>
          </cell>
          <cell r="S964">
            <v>370350</v>
          </cell>
        </row>
        <row r="965">
          <cell r="B965" t="str">
            <v>ELE0397</v>
          </cell>
          <cell r="C965" t="str">
            <v>TABLERO DE DISTRIBUCIÓN EMERGENCIA 630 AMP 208/120 V</v>
          </cell>
          <cell r="D965" t="str">
            <v>ELÉCTRICOS, ELECTRÓNICOS Y RELACIONADOS</v>
          </cell>
          <cell r="E965" t="str">
            <v xml:space="preserve">UN </v>
          </cell>
          <cell r="F965">
            <v>2499000</v>
          </cell>
          <cell r="G965" t="str">
            <v>SAVART S.A.S.</v>
          </cell>
          <cell r="H965">
            <v>11396630</v>
          </cell>
          <cell r="I965" t="str">
            <v>ATEPC INGENIERÍA ELÉCTRICA  LTDA</v>
          </cell>
          <cell r="J965">
            <v>8930529.9299999997</v>
          </cell>
          <cell r="K965" t="str">
            <v xml:space="preserve">PROELECTRICOS </v>
          </cell>
          <cell r="L965">
            <v>7608719.9766666666</v>
          </cell>
          <cell r="M965">
            <v>4593728.4496118519</v>
          </cell>
          <cell r="N965">
            <v>12202448.426278519</v>
          </cell>
          <cell r="O965">
            <v>3014991.5270548146</v>
          </cell>
          <cell r="P965" t="str">
            <v/>
          </cell>
          <cell r="Q965">
            <v>11396630</v>
          </cell>
          <cell r="R965">
            <v>8930529.9299999997</v>
          </cell>
          <cell r="S965">
            <v>10163580</v>
          </cell>
        </row>
        <row r="966">
          <cell r="B966" t="str">
            <v>ELE0398</v>
          </cell>
          <cell r="C966" t="str">
            <v>TABLERO DE DISTRIBUCIÓN GENERAL 200 AMP 208/120 V</v>
          </cell>
          <cell r="D966" t="str">
            <v>ELÉCTRICOS, ELECTRÓNICOS Y RELACIONADOS</v>
          </cell>
          <cell r="E966" t="str">
            <v xml:space="preserve">UN </v>
          </cell>
          <cell r="F966">
            <v>15172500</v>
          </cell>
          <cell r="G966" t="str">
            <v>SAVART S.A.S.</v>
          </cell>
          <cell r="H966">
            <v>13474370</v>
          </cell>
          <cell r="I966" t="str">
            <v>ATEPC INGENIERÍA ELÉCTRICA  LTDA</v>
          </cell>
          <cell r="J966">
            <v>17928887.48</v>
          </cell>
          <cell r="K966" t="str">
            <v xml:space="preserve">PROELECTRICOS </v>
          </cell>
          <cell r="L966">
            <v>15525252.493333334</v>
          </cell>
          <cell r="M966">
            <v>2248111.9269446973</v>
          </cell>
          <cell r="N966">
            <v>17773364.420278031</v>
          </cell>
          <cell r="O966">
            <v>13277140.566388637</v>
          </cell>
          <cell r="P966">
            <v>15172500</v>
          </cell>
          <cell r="Q966">
            <v>13474370</v>
          </cell>
          <cell r="R966" t="str">
            <v/>
          </cell>
          <cell r="S966">
            <v>14323435</v>
          </cell>
        </row>
        <row r="967">
          <cell r="B967" t="str">
            <v>ELE0399</v>
          </cell>
          <cell r="C967" t="str">
            <v>TABLERO DE ILUMINACIÓN EXTERIOR PARA CONTROL AUTOMATICO DE ILUMINACIÓN EXTERIOR</v>
          </cell>
          <cell r="D967" t="str">
            <v>ELÉCTRICOS, ELECTRÓNICOS Y RELACIONADOS</v>
          </cell>
          <cell r="E967" t="str">
            <v xml:space="preserve">UN </v>
          </cell>
          <cell r="F967">
            <v>3391500</v>
          </cell>
          <cell r="G967" t="str">
            <v>SAVART S.A.S.</v>
          </cell>
          <cell r="H967">
            <v>1963500</v>
          </cell>
          <cell r="I967" t="str">
            <v>GIM INGENIERÍA ELECTRICA LTDA</v>
          </cell>
          <cell r="L967">
            <v>2677500</v>
          </cell>
          <cell r="M967">
            <v>1009748.4835343899</v>
          </cell>
          <cell r="N967">
            <v>3687248.4835343901</v>
          </cell>
          <cell r="O967">
            <v>1667751.5164656101</v>
          </cell>
          <cell r="P967">
            <v>3391500</v>
          </cell>
          <cell r="Q967">
            <v>1963500</v>
          </cell>
          <cell r="R967" t="str">
            <v/>
          </cell>
          <cell r="S967">
            <v>2677500</v>
          </cell>
        </row>
        <row r="968">
          <cell r="B968" t="str">
            <v>ELE0400</v>
          </cell>
          <cell r="C968" t="str">
            <v>TABLERO MEDIDA AE 319 125 AMP 208/125 V PARA BOMBA CONTRA INCENDIO</v>
          </cell>
          <cell r="D968" t="str">
            <v>ELÉCTRICOS, ELECTRÓNICOS Y RELACIONADOS</v>
          </cell>
          <cell r="E968" t="str">
            <v xml:space="preserve">UN </v>
          </cell>
          <cell r="F968">
            <v>5831000</v>
          </cell>
          <cell r="G968" t="str">
            <v>SAVART S.A.S.</v>
          </cell>
          <cell r="H968">
            <v>4757620</v>
          </cell>
          <cell r="I968" t="str">
            <v>ATEPC INGENIERÍA ELÉCTRICA  LTDA</v>
          </cell>
          <cell r="J968">
            <v>3228167.7399999998</v>
          </cell>
          <cell r="K968" t="str">
            <v xml:space="preserve">PROELECTRICOS </v>
          </cell>
          <cell r="L968">
            <v>4605595.9133333331</v>
          </cell>
          <cell r="M968">
            <v>1308058.6514446898</v>
          </cell>
          <cell r="N968">
            <v>5913654.5647780225</v>
          </cell>
          <cell r="O968">
            <v>3297537.2618886433</v>
          </cell>
          <cell r="P968">
            <v>5831000</v>
          </cell>
          <cell r="Q968">
            <v>4757620</v>
          </cell>
          <cell r="R968" t="str">
            <v/>
          </cell>
          <cell r="S968">
            <v>5294310</v>
          </cell>
        </row>
        <row r="969">
          <cell r="B969" t="str">
            <v>ELE0401</v>
          </cell>
          <cell r="C969" t="str">
            <v>TABLERO MEDIDA AE 319 200 AMP 208/120 V</v>
          </cell>
          <cell r="D969" t="str">
            <v>ELÉCTRICOS, ELECTRÓNICOS Y RELACIONADOS</v>
          </cell>
          <cell r="E969" t="str">
            <v xml:space="preserve">UN </v>
          </cell>
          <cell r="F969">
            <v>5057500</v>
          </cell>
          <cell r="G969" t="str">
            <v>SAVART S.A.S.</v>
          </cell>
          <cell r="H969">
            <v>4948020</v>
          </cell>
          <cell r="I969" t="str">
            <v>ATEPC INGENIERÍA ELÉCTRICA  LTDA</v>
          </cell>
          <cell r="J969">
            <v>3244274.3899999997</v>
          </cell>
          <cell r="K969" t="str">
            <v xml:space="preserve">PROELECTRICOS </v>
          </cell>
          <cell r="L969">
            <v>4416598.13</v>
          </cell>
          <cell r="M969">
            <v>1016736.7806495856</v>
          </cell>
          <cell r="N969">
            <v>5433334.9106495855</v>
          </cell>
          <cell r="O969">
            <v>3399861.3493504142</v>
          </cell>
          <cell r="P969">
            <v>5057500</v>
          </cell>
          <cell r="Q969">
            <v>4948020</v>
          </cell>
          <cell r="R969" t="str">
            <v/>
          </cell>
          <cell r="S969">
            <v>5002760</v>
          </cell>
        </row>
        <row r="970">
          <cell r="B970" t="str">
            <v>ELE0402</v>
          </cell>
          <cell r="C970" t="str">
            <v>TABLERO MONOFÁSICO DE 10 CIRCUITOS CON BARRAJE DE FASE, NEUTRO Y PUESTA A TIERRA</v>
          </cell>
          <cell r="D970" t="str">
            <v>ELÉCTRICOS, ELECTRÓNICOS Y RELACIONADOS</v>
          </cell>
          <cell r="E970" t="str">
            <v>UN</v>
          </cell>
          <cell r="F970">
            <v>66640</v>
          </cell>
          <cell r="G970" t="str">
            <v>El Polo Electrico SAS.     Cotización No. 000000105</v>
          </cell>
          <cell r="H970">
            <v>53550</v>
          </cell>
          <cell r="I970" t="str">
            <v>INTERNACIONAL DE ELECTRICOS E ILUMINACIONES LTDA. Cotización 3483.</v>
          </cell>
          <cell r="J970">
            <v>60214</v>
          </cell>
          <cell r="K970" t="str">
            <v>NACIONAL DE ELECTRICOS COT 0021014</v>
          </cell>
          <cell r="L970">
            <v>60134.666666666664</v>
          </cell>
          <cell r="M970">
            <v>6545.3605961271023</v>
          </cell>
          <cell r="N970">
            <v>66680.027262793767</v>
          </cell>
          <cell r="O970">
            <v>53589.306070539562</v>
          </cell>
          <cell r="P970">
            <v>66640</v>
          </cell>
          <cell r="Q970" t="str">
            <v/>
          </cell>
          <cell r="R970">
            <v>60214</v>
          </cell>
          <cell r="S970">
            <v>63427</v>
          </cell>
        </row>
        <row r="971">
          <cell r="B971" t="str">
            <v>ELE0403</v>
          </cell>
          <cell r="C971" t="str">
            <v>TABLERO MONOFÁSICO DE 12 CIRCUITOS CON BARRAJE DE FASE, NEUTRO Y PUESTA A TIERRA</v>
          </cell>
          <cell r="D971" t="str">
            <v>ELÉCTRICOS, ELECTRÓNICOS Y RELACIONADOS</v>
          </cell>
          <cell r="E971" t="str">
            <v>UN</v>
          </cell>
          <cell r="F971">
            <v>62600</v>
          </cell>
          <cell r="G971" t="str">
            <v>INARDATOS 136 - PAG 264</v>
          </cell>
          <cell r="L971">
            <v>62600</v>
          </cell>
          <cell r="M971">
            <v>0</v>
          </cell>
          <cell r="N971">
            <v>62600</v>
          </cell>
          <cell r="O971">
            <v>62600</v>
          </cell>
          <cell r="P971">
            <v>62600</v>
          </cell>
          <cell r="Q971" t="str">
            <v/>
          </cell>
          <cell r="R971" t="str">
            <v/>
          </cell>
          <cell r="S971">
            <v>62600</v>
          </cell>
        </row>
        <row r="972">
          <cell r="B972" t="str">
            <v>ELE0404</v>
          </cell>
          <cell r="C972" t="str">
            <v>TAB.MONOTRIFILAR 120-240V TMLET 75A 2 FASES 3 HILOS+TIERRA  4 CIRCUITOS</v>
          </cell>
          <cell r="D972" t="str">
            <v>ELÉCTRICOS, ELECTRÓNICOS Y RELACIONADOS</v>
          </cell>
          <cell r="E972" t="str">
            <v>UN</v>
          </cell>
          <cell r="F972">
            <v>44780</v>
          </cell>
          <cell r="G972" t="str">
            <v>CONSTRUDATA DIGITAL (TAB.MONOTRIFILAR 120-240V TMLET 75A 2 FASES 3 HILOS+TIERRA  4 CIRCUITOS)</v>
          </cell>
          <cell r="L972">
            <v>44780</v>
          </cell>
          <cell r="M972">
            <v>0</v>
          </cell>
          <cell r="N972">
            <v>44780</v>
          </cell>
          <cell r="O972">
            <v>44780</v>
          </cell>
          <cell r="P972">
            <v>44780</v>
          </cell>
          <cell r="Q972" t="str">
            <v/>
          </cell>
          <cell r="R972" t="str">
            <v/>
          </cell>
          <cell r="S972">
            <v>44780</v>
          </cell>
        </row>
        <row r="973">
          <cell r="B973" t="str">
            <v>ELE0405</v>
          </cell>
          <cell r="C973" t="str">
            <v>TAB.MONOTRIFILAR 120-240V TMLET 75A 2 FASES 3 HILOS+TIERRA 6 CIRCUITOS</v>
          </cell>
          <cell r="D973" t="str">
            <v>ELÉCTRICOS, ELECTRÓNICOS Y RELACIONADOS</v>
          </cell>
          <cell r="E973" t="str">
            <v>UN</v>
          </cell>
          <cell r="F973">
            <v>50194</v>
          </cell>
          <cell r="G973" t="str">
            <v>CONSTRUDATA DIGITAL (TAB.MONOTRIFILAR 120-240V TMLET 75A 2 FASES 3 HILOS+TIERRA 6 CIRCUITOS)</v>
          </cell>
          <cell r="L973">
            <v>50194</v>
          </cell>
          <cell r="M973">
            <v>0</v>
          </cell>
          <cell r="N973">
            <v>50194</v>
          </cell>
          <cell r="O973">
            <v>50194</v>
          </cell>
          <cell r="P973">
            <v>50194</v>
          </cell>
          <cell r="Q973" t="str">
            <v/>
          </cell>
          <cell r="R973" t="str">
            <v/>
          </cell>
          <cell r="S973">
            <v>50194</v>
          </cell>
        </row>
        <row r="974">
          <cell r="B974" t="str">
            <v>ELE0406</v>
          </cell>
          <cell r="C974" t="str">
            <v>TAB.MONOTRIFILAR 120-240V TMLET 75A 2 FASES 3 HILOS+TIERRA 8 CIRCUITOS</v>
          </cell>
          <cell r="D974" t="str">
            <v>ELÉCTRICOS, ELECTRÓNICOS Y RELACIONADOS</v>
          </cell>
          <cell r="E974" t="str">
            <v>UN</v>
          </cell>
          <cell r="F974">
            <v>71864</v>
          </cell>
          <cell r="G974" t="str">
            <v>CONSTRUDATA DIGITAL (TAB.MONOTRIFILAR 120-240V TMLET 75A 2 FASES 3 HILOS+TIERRA 8 CIRCUITOS)</v>
          </cell>
          <cell r="L974">
            <v>71864</v>
          </cell>
          <cell r="M974">
            <v>0</v>
          </cell>
          <cell r="N974">
            <v>71864</v>
          </cell>
          <cell r="O974">
            <v>71864</v>
          </cell>
          <cell r="P974">
            <v>71864</v>
          </cell>
          <cell r="Q974" t="str">
            <v/>
          </cell>
          <cell r="R974" t="str">
            <v/>
          </cell>
          <cell r="S974">
            <v>71864</v>
          </cell>
        </row>
        <row r="975">
          <cell r="B975" t="str">
            <v>ELE0407</v>
          </cell>
          <cell r="C975" t="str">
            <v>TABLERO TIPO COFRE AUTOSOPORTADO DE 800 X 600 X 300 MM QUE INCLUYE: 
- COFRE AUTOSOPORTADO 800X600X300 MM PARA INSTALACIÓN EXTERIOR
- BARRAJE TRIFÁSICO 200 A - 208 V
- BARRAJE DE NEUTRO Y DE PUESTA A TIERRA
- ACRÍLICO (FRENTE MUERTO) CON SEÑALIZACIÓN DE RIESGO ELÉCTRICO.
- AISLADORES PARA BARRAJES</v>
          </cell>
          <cell r="D975" t="str">
            <v>ELÉCTRICOS, ELECTRÓNICOS Y RELACIONADOS</v>
          </cell>
          <cell r="E975" t="str">
            <v>UN</v>
          </cell>
          <cell r="F975">
            <v>80900</v>
          </cell>
          <cell r="G975" t="str">
            <v>GUÍA MAESTRA 14 PAG 204 COD 238976</v>
          </cell>
          <cell r="L975">
            <v>80900</v>
          </cell>
          <cell r="M975">
            <v>0</v>
          </cell>
          <cell r="N975">
            <v>80900</v>
          </cell>
          <cell r="O975">
            <v>80900</v>
          </cell>
          <cell r="P975">
            <v>80900</v>
          </cell>
          <cell r="Q975" t="str">
            <v/>
          </cell>
          <cell r="R975" t="str">
            <v/>
          </cell>
          <cell r="S975">
            <v>80900</v>
          </cell>
        </row>
        <row r="976">
          <cell r="B976" t="str">
            <v>ELE0408</v>
          </cell>
          <cell r="C976" t="str">
            <v>TABLERO TRANSFERENCIA AUTOMATICA GENERAL 200 AMP  208/120 V</v>
          </cell>
          <cell r="D976" t="str">
            <v>ELÉCTRICOS, ELECTRÓNICOS Y RELACIONADOS</v>
          </cell>
          <cell r="E976" t="str">
            <v xml:space="preserve">UN </v>
          </cell>
          <cell r="F976">
            <v>4581500</v>
          </cell>
          <cell r="G976" t="str">
            <v>SAVART S.A.S.</v>
          </cell>
          <cell r="H976">
            <v>6885340</v>
          </cell>
          <cell r="I976" t="str">
            <v>ATEPC INGENIERÍA ELÉCTRICA  LTDA</v>
          </cell>
          <cell r="J976">
            <v>8594573.8899999987</v>
          </cell>
          <cell r="K976" t="str">
            <v xml:space="preserve">PROELECTRICOS </v>
          </cell>
          <cell r="L976">
            <v>6687137.9633333338</v>
          </cell>
          <cell r="M976">
            <v>2013865.3249793104</v>
          </cell>
          <cell r="N976">
            <v>8701003.2883126438</v>
          </cell>
          <cell r="O976">
            <v>4673272.6383540239</v>
          </cell>
          <cell r="P976" t="str">
            <v/>
          </cell>
          <cell r="Q976">
            <v>6885340</v>
          </cell>
          <cell r="R976">
            <v>8594573.8899999987</v>
          </cell>
          <cell r="S976">
            <v>7739957</v>
          </cell>
        </row>
        <row r="977">
          <cell r="B977" t="str">
            <v>ELE0409</v>
          </cell>
          <cell r="C977" t="str">
            <v>TABLERO TRANSFERENCIA CONMUTADOR PARA TRANSFERENCIA MOTORIZADA OTM 160 AMP 208/120 V PARA BOMBA CONTRA INCENDIO</v>
          </cell>
          <cell r="D977" t="str">
            <v>ELÉCTRICOS, ELECTRÓNICOS Y RELACIONADOS</v>
          </cell>
          <cell r="E977" t="str">
            <v xml:space="preserve">UN </v>
          </cell>
          <cell r="F977">
            <v>4760000</v>
          </cell>
          <cell r="G977" t="str">
            <v>SAVART S.A.S.</v>
          </cell>
          <cell r="H977">
            <v>5897640</v>
          </cell>
          <cell r="I977" t="str">
            <v>ATEPC INGENIERÍA ELÉCTRICA  LTDA</v>
          </cell>
          <cell r="J977">
            <v>5984951.4899999993</v>
          </cell>
          <cell r="K977" t="str">
            <v xml:space="preserve">PROELECTRICOS </v>
          </cell>
          <cell r="L977">
            <v>5547530.4966666661</v>
          </cell>
          <cell r="M977">
            <v>683417.17600346194</v>
          </cell>
          <cell r="N977">
            <v>6230947.6726701278</v>
          </cell>
          <cell r="O977">
            <v>4864113.3206632044</v>
          </cell>
          <cell r="P977" t="str">
            <v/>
          </cell>
          <cell r="Q977">
            <v>5897640</v>
          </cell>
          <cell r="R977">
            <v>5984951.4899999993</v>
          </cell>
          <cell r="S977">
            <v>5941296</v>
          </cell>
        </row>
        <row r="978">
          <cell r="B978" t="str">
            <v>ELE0410</v>
          </cell>
          <cell r="C978" t="str">
            <v>TABLERO TRIFÁSICO CON PUERTA TOTALIZADOR 12 CIRCUITOS</v>
          </cell>
          <cell r="D978" t="str">
            <v>ELÉCTRICOS, ELECTRÓNICOS Y RELACIONADOS</v>
          </cell>
          <cell r="E978" t="str">
            <v>UN</v>
          </cell>
          <cell r="F978">
            <v>210500</v>
          </cell>
          <cell r="G978" t="str">
            <v>CONSTRUDATA DIGITAL (TABLERO TRIFÁSICO CON PUERTA TOTALIZADOR 12 CIRCUITOS)</v>
          </cell>
          <cell r="L978">
            <v>210500</v>
          </cell>
          <cell r="M978">
            <v>0</v>
          </cell>
          <cell r="N978">
            <v>210500</v>
          </cell>
          <cell r="O978">
            <v>210500</v>
          </cell>
          <cell r="P978">
            <v>210500</v>
          </cell>
          <cell r="Q978" t="str">
            <v/>
          </cell>
          <cell r="R978" t="str">
            <v/>
          </cell>
          <cell r="S978">
            <v>210500</v>
          </cell>
        </row>
        <row r="979">
          <cell r="B979" t="str">
            <v>ELE0411</v>
          </cell>
          <cell r="C979" t="str">
            <v>TABLERO TRIFÁSICO DE 18 CIRCUITOS TIPO PANEL DE DISTRIBUCIÓN CON ESPACIO PARA TOTALIZADOR PUERTA Y CHAPA, CERRADURA Y LLAVE, BARRAJES DE FASES, NEUTRO Y PUESTA A TIERRA</v>
          </cell>
          <cell r="D979" t="str">
            <v>ELÉCTRICOS, ELECTRÓNICOS Y RELACIONADOS</v>
          </cell>
          <cell r="E979" t="str">
            <v>UN</v>
          </cell>
          <cell r="F979">
            <v>395450</v>
          </cell>
          <cell r="G979" t="str">
            <v>INARDATOS 136 - PAG 264</v>
          </cell>
          <cell r="L979">
            <v>395450</v>
          </cell>
          <cell r="M979">
            <v>0</v>
          </cell>
          <cell r="N979">
            <v>395450</v>
          </cell>
          <cell r="O979">
            <v>395450</v>
          </cell>
          <cell r="P979">
            <v>395450</v>
          </cell>
          <cell r="Q979" t="str">
            <v/>
          </cell>
          <cell r="R979" t="str">
            <v/>
          </cell>
          <cell r="S979">
            <v>395450</v>
          </cell>
        </row>
        <row r="980">
          <cell r="B980" t="str">
            <v>ELE0412</v>
          </cell>
          <cell r="C980" t="str">
            <v>TABLERO TRIFÁSICO DE 24 CIRCUITOS TIPO PANEL DE DISTRIBUCIÓN CON ESPACIO PARA TOTALIZADOR PUERTA Y CHAPA, CERRADURA Y LLAVE, BARRAJES DE FASES, NEUTRO Y PUESTA A TIERRA</v>
          </cell>
          <cell r="D980" t="str">
            <v>ELÉCTRICOS, ELECTRÓNICOS Y RELACIONADOS</v>
          </cell>
          <cell r="E980" t="str">
            <v>UN</v>
          </cell>
          <cell r="F980">
            <v>429530</v>
          </cell>
          <cell r="G980" t="str">
            <v>INARDATOS 136 - PAG 264</v>
          </cell>
          <cell r="L980">
            <v>429530</v>
          </cell>
          <cell r="M980">
            <v>0</v>
          </cell>
          <cell r="N980">
            <v>429530</v>
          </cell>
          <cell r="O980">
            <v>429530</v>
          </cell>
          <cell r="P980">
            <v>429530</v>
          </cell>
          <cell r="Q980" t="str">
            <v/>
          </cell>
          <cell r="R980" t="str">
            <v/>
          </cell>
          <cell r="S980">
            <v>429530</v>
          </cell>
        </row>
        <row r="981">
          <cell r="B981" t="str">
            <v>ELE0413</v>
          </cell>
          <cell r="C981" t="str">
            <v>TAPA 2400 ALUMINIO 4 X 4</v>
          </cell>
          <cell r="D981" t="str">
            <v>ELÉCTRICOS, ELECTRÓNICOS Y RELACIONADOS</v>
          </cell>
          <cell r="E981" t="str">
            <v>UN</v>
          </cell>
          <cell r="F981">
            <v>5500</v>
          </cell>
          <cell r="G981" t="str">
            <v>GUÍA MAESTRA 15 PAG 198 COD 293018</v>
          </cell>
          <cell r="L981">
            <v>5500</v>
          </cell>
          <cell r="M981">
            <v>0</v>
          </cell>
          <cell r="N981">
            <v>5500</v>
          </cell>
          <cell r="O981">
            <v>5500</v>
          </cell>
          <cell r="P981">
            <v>5500</v>
          </cell>
          <cell r="Q981" t="str">
            <v/>
          </cell>
          <cell r="R981" t="str">
            <v/>
          </cell>
          <cell r="S981">
            <v>5500</v>
          </cell>
        </row>
        <row r="982">
          <cell r="B982" t="str">
            <v>ELE0414</v>
          </cell>
          <cell r="C982" t="str">
            <v>TAPA 5800 ALUMINIO 2 X 4</v>
          </cell>
          <cell r="D982" t="str">
            <v>ELÉCTRICOS, ELECTRÓNICOS Y RELACIONADOS</v>
          </cell>
          <cell r="E982" t="str">
            <v>UN</v>
          </cell>
          <cell r="F982">
            <v>4650</v>
          </cell>
          <cell r="G982" t="str">
            <v>GUÍA MAESTRA 15 PAG 198 COD 293017</v>
          </cell>
          <cell r="L982">
            <v>4650</v>
          </cell>
          <cell r="M982">
            <v>0</v>
          </cell>
          <cell r="N982">
            <v>4650</v>
          </cell>
          <cell r="O982">
            <v>4650</v>
          </cell>
          <cell r="P982">
            <v>4650</v>
          </cell>
          <cell r="Q982" t="str">
            <v/>
          </cell>
          <cell r="R982" t="str">
            <v/>
          </cell>
          <cell r="S982">
            <v>4650</v>
          </cell>
        </row>
        <row r="983">
          <cell r="B983" t="str">
            <v>ELE0415</v>
          </cell>
          <cell r="C983" t="str">
            <v>TAPA CIEGA METÁLICA PARA CAJA 2400</v>
          </cell>
          <cell r="D983" t="str">
            <v>ELÉCTRICOS, ELECTRÓNICOS Y RELACIONADOS</v>
          </cell>
          <cell r="E983" t="str">
            <v>UN</v>
          </cell>
          <cell r="F983">
            <v>673.54</v>
          </cell>
          <cell r="G983" t="str">
            <v>Sautech Ltda</v>
          </cell>
          <cell r="H983">
            <v>720.68780000000004</v>
          </cell>
          <cell r="I983" t="str">
            <v>INDESCA</v>
          </cell>
          <cell r="J983">
            <v>909.279</v>
          </cell>
          <cell r="K983" t="str">
            <v>"Cybercam" Cristian Botero</v>
          </cell>
          <cell r="L983">
            <v>767.8356</v>
          </cell>
          <cell r="M983">
            <v>124.7413536638109</v>
          </cell>
          <cell r="N983">
            <v>892.57695366381085</v>
          </cell>
          <cell r="O983">
            <v>643.09424633618914</v>
          </cell>
          <cell r="P983">
            <v>673.54</v>
          </cell>
          <cell r="Q983">
            <v>720.68780000000004</v>
          </cell>
          <cell r="R983" t="str">
            <v/>
          </cell>
          <cell r="S983">
            <v>697</v>
          </cell>
        </row>
        <row r="984">
          <cell r="B984" t="str">
            <v>ELE0416</v>
          </cell>
          <cell r="C984" t="str">
            <v>TAPA CIEGA METÁLICA PARA CAJA 2400 USO INTEMPERIE</v>
          </cell>
          <cell r="D984" t="str">
            <v>ELÉCTRICOS, ELECTRÓNICOS Y RELACIONADOS</v>
          </cell>
          <cell r="E984" t="str">
            <v>UN</v>
          </cell>
          <cell r="F984">
            <v>2266.9499999999998</v>
          </cell>
          <cell r="G984" t="str">
            <v>Sautech Ltda</v>
          </cell>
          <cell r="H984">
            <v>2425.6365000000001</v>
          </cell>
          <cell r="I984" t="str">
            <v>INDESCA</v>
          </cell>
          <cell r="J984">
            <v>3060.3825000000002</v>
          </cell>
          <cell r="K984" t="str">
            <v>"Cybercam" Cristian Botero</v>
          </cell>
          <cell r="L984">
            <v>2584.3229999999999</v>
          </cell>
          <cell r="M984">
            <v>419.84501542325512</v>
          </cell>
          <cell r="N984">
            <v>3004.1680154232549</v>
          </cell>
          <cell r="O984">
            <v>2164.4779845767448</v>
          </cell>
          <cell r="P984">
            <v>2266.9499999999998</v>
          </cell>
          <cell r="Q984">
            <v>2425.6365000000001</v>
          </cell>
          <cell r="R984" t="str">
            <v/>
          </cell>
          <cell r="S984">
            <v>2346</v>
          </cell>
        </row>
        <row r="985">
          <cell r="B985" t="str">
            <v>ELE0417</v>
          </cell>
          <cell r="C985" t="str">
            <v xml:space="preserve">TAPA CIEGA METÁLICA PARA CAJA 5800 </v>
          </cell>
          <cell r="D985" t="str">
            <v>ELÉCTRICOS, ELECTRÓNICOS Y RELACIONADOS</v>
          </cell>
          <cell r="E985" t="str">
            <v>UN</v>
          </cell>
          <cell r="F985">
            <v>619.99</v>
          </cell>
          <cell r="G985" t="str">
            <v>Sautech Ltda</v>
          </cell>
          <cell r="H985">
            <v>663.38930000000005</v>
          </cell>
          <cell r="I985" t="str">
            <v>INDESCA</v>
          </cell>
          <cell r="J985">
            <v>836.98649999999998</v>
          </cell>
          <cell r="K985" t="str">
            <v>"Cybercam" Cristian Botero</v>
          </cell>
          <cell r="L985">
            <v>706.78859999999997</v>
          </cell>
          <cell r="M985">
            <v>114.82375487428628</v>
          </cell>
          <cell r="N985">
            <v>821.61235487428621</v>
          </cell>
          <cell r="O985">
            <v>591.96484512571374</v>
          </cell>
          <cell r="P985">
            <v>619.99</v>
          </cell>
          <cell r="Q985">
            <v>663.38930000000005</v>
          </cell>
          <cell r="R985" t="str">
            <v/>
          </cell>
          <cell r="S985">
            <v>642</v>
          </cell>
        </row>
        <row r="986">
          <cell r="B986" t="str">
            <v>ELE0418</v>
          </cell>
          <cell r="C986" t="str">
            <v>TAPA CIEGA METÁLICA PARA CAJA 5800 USO INTEMPERIE</v>
          </cell>
          <cell r="D986" t="str">
            <v>ELÉCTRICOS, ELECTRÓNICOS Y RELACIONADOS</v>
          </cell>
          <cell r="E986" t="str">
            <v>UN</v>
          </cell>
          <cell r="F986">
            <v>1804.04</v>
          </cell>
          <cell r="G986" t="str">
            <v>Sautech Ltda</v>
          </cell>
          <cell r="H986">
            <v>1930.3227999999999</v>
          </cell>
          <cell r="I986" t="str">
            <v>INDESCA</v>
          </cell>
          <cell r="J986">
            <v>2435.4539999999997</v>
          </cell>
          <cell r="K986" t="str">
            <v>"Cybercam" Cristian Botero</v>
          </cell>
          <cell r="L986">
            <v>2056.6055999999999</v>
          </cell>
          <cell r="M986">
            <v>334.11288366490834</v>
          </cell>
          <cell r="N986">
            <v>2390.718483664908</v>
          </cell>
          <cell r="O986">
            <v>1722.4927163350915</v>
          </cell>
          <cell r="P986">
            <v>1804.04</v>
          </cell>
          <cell r="Q986">
            <v>1930.3227999999999</v>
          </cell>
          <cell r="R986" t="str">
            <v/>
          </cell>
          <cell r="S986">
            <v>1867</v>
          </cell>
        </row>
        <row r="987">
          <cell r="B987" t="str">
            <v>ELE0419</v>
          </cell>
          <cell r="C987" t="str">
            <v>TAPA CIEGA PARA CAJA RECTANGULAR DE USO INTERIOR</v>
          </cell>
          <cell r="D987" t="str">
            <v>ELÉCTRICOS, ELECTRÓNICOS Y RELACIONADOS</v>
          </cell>
          <cell r="E987" t="str">
            <v>UN</v>
          </cell>
          <cell r="F987">
            <v>6600</v>
          </cell>
          <cell r="G987" t="str">
            <v>GUÍA MAESTRA 15 PAG 222 COD 291214</v>
          </cell>
          <cell r="L987">
            <v>6600</v>
          </cell>
          <cell r="M987">
            <v>0</v>
          </cell>
          <cell r="N987">
            <v>6600</v>
          </cell>
          <cell r="O987">
            <v>6600</v>
          </cell>
          <cell r="P987">
            <v>6600</v>
          </cell>
          <cell r="Q987" t="str">
            <v/>
          </cell>
          <cell r="R987" t="str">
            <v/>
          </cell>
          <cell r="S987">
            <v>6600</v>
          </cell>
        </row>
        <row r="988">
          <cell r="B988" t="str">
            <v>ELE0420</v>
          </cell>
          <cell r="C988" t="str">
            <v>TAPA CIEGA PARA CONTACTO DUPLEX RECTANGULAR DE USO INTEMPERIE</v>
          </cell>
          <cell r="D988" t="str">
            <v>ELÉCTRICOS, ELECTRÓNICOS Y RELACIONADOS</v>
          </cell>
          <cell r="E988" t="str">
            <v>UN</v>
          </cell>
          <cell r="F988">
            <v>18900</v>
          </cell>
          <cell r="G988" t="str">
            <v>GUÍA MAESTRA 15 PAG 220 COD 189429</v>
          </cell>
          <cell r="L988">
            <v>18900</v>
          </cell>
          <cell r="M988">
            <v>0</v>
          </cell>
          <cell r="N988">
            <v>18900</v>
          </cell>
          <cell r="O988">
            <v>18900</v>
          </cell>
          <cell r="P988">
            <v>18900</v>
          </cell>
          <cell r="Q988" t="str">
            <v/>
          </cell>
          <cell r="R988" t="str">
            <v/>
          </cell>
          <cell r="S988">
            <v>18900</v>
          </cell>
        </row>
        <row r="989">
          <cell r="B989" t="str">
            <v>ELE0421</v>
          </cell>
          <cell r="C989" t="str">
            <v>TAPA CIEGA PLÁSTICA PARA CAJA 5800</v>
          </cell>
          <cell r="D989" t="str">
            <v>ELÉCTRICOS, ELECTRÓNICOS Y RELACIONADOS</v>
          </cell>
          <cell r="E989" t="str">
            <v>UN</v>
          </cell>
          <cell r="F989">
            <v>1183</v>
          </cell>
          <cell r="G989" t="str">
            <v>GUÍA MAESTRA 14 PAG 198 COD 293013</v>
          </cell>
          <cell r="L989">
            <v>1183</v>
          </cell>
          <cell r="M989">
            <v>0</v>
          </cell>
          <cell r="N989">
            <v>1183</v>
          </cell>
          <cell r="O989">
            <v>1183</v>
          </cell>
          <cell r="P989">
            <v>1183</v>
          </cell>
          <cell r="Q989" t="str">
            <v/>
          </cell>
          <cell r="R989" t="str">
            <v/>
          </cell>
          <cell r="S989">
            <v>1183</v>
          </cell>
        </row>
        <row r="990">
          <cell r="B990" t="str">
            <v>ELE0422</v>
          </cell>
          <cell r="C990" t="str">
            <v>TAPA CIEGA METÁLICA REDONDA PARA ROSETA</v>
          </cell>
          <cell r="D990" t="str">
            <v>ELÉCTRICOS, ELECTRÓNICOS Y RELACIONADOS</v>
          </cell>
          <cell r="E990" t="str">
            <v>UN</v>
          </cell>
          <cell r="F990">
            <v>5150</v>
          </cell>
          <cell r="G990" t="str">
            <v>GUÍA MAESTRA 15 PAG 198 COD 293015</v>
          </cell>
          <cell r="L990">
            <v>5150</v>
          </cell>
          <cell r="M990">
            <v>0</v>
          </cell>
          <cell r="N990">
            <v>5150</v>
          </cell>
          <cell r="O990">
            <v>5150</v>
          </cell>
          <cell r="P990">
            <v>5150</v>
          </cell>
          <cell r="Q990" t="str">
            <v/>
          </cell>
          <cell r="R990" t="str">
            <v/>
          </cell>
          <cell r="S990">
            <v>5150</v>
          </cell>
        </row>
        <row r="991">
          <cell r="B991" t="str">
            <v>ELE0423</v>
          </cell>
          <cell r="C991" t="str">
            <v>TAPA FINAL PARA CANALETA DE SUPERFICIE PLÁSTICA 100 X 45 MM</v>
          </cell>
          <cell r="D991" t="str">
            <v>ELÉCTRICOS, ELECTRÓNICOS Y RELACIONADOS</v>
          </cell>
          <cell r="E991" t="str">
            <v>UN</v>
          </cell>
          <cell r="F991">
            <v>5921.44</v>
          </cell>
          <cell r="G991" t="str">
            <v>ELECTROINDUSTRIALES JM</v>
          </cell>
          <cell r="H991">
            <v>6499.78</v>
          </cell>
          <cell r="I991" t="str">
            <v xml:space="preserve">MAXIELECTRICOS D&amp;G        </v>
          </cell>
          <cell r="J991">
            <v>7140</v>
          </cell>
          <cell r="K991" t="str">
            <v xml:space="preserve">ELECTRICOS Y ESTRUCTURADOS </v>
          </cell>
          <cell r="L991">
            <v>6520.4066666666668</v>
          </cell>
          <cell r="M991">
            <v>609.54180573061069</v>
          </cell>
          <cell r="N991">
            <v>7129.9484723972773</v>
          </cell>
          <cell r="O991">
            <v>5910.8648609360562</v>
          </cell>
          <cell r="P991">
            <v>5921.44</v>
          </cell>
          <cell r="Q991">
            <v>6499.78</v>
          </cell>
          <cell r="R991" t="str">
            <v/>
          </cell>
          <cell r="S991">
            <v>6211</v>
          </cell>
        </row>
        <row r="992">
          <cell r="B992" t="str">
            <v>ELE0424</v>
          </cell>
          <cell r="C992" t="str">
            <v>TAPA FINAL PARA CANALETA DE SUPERFICIE PLÁSTICA 60 X 40 MM CON DIVISIÓN</v>
          </cell>
          <cell r="D992" t="str">
            <v>ELÉCTRICOS, ELECTRÓNICOS Y RELACIONADOS</v>
          </cell>
          <cell r="E992" t="str">
            <v>UN</v>
          </cell>
          <cell r="F992">
            <v>3237.99</v>
          </cell>
          <cell r="G992" t="str">
            <v>ELECTROINDUSTRIALES JM</v>
          </cell>
          <cell r="H992">
            <v>6499.78</v>
          </cell>
          <cell r="I992" t="str">
            <v xml:space="preserve">MAXIELECTRICOS D&amp;G        </v>
          </cell>
          <cell r="J992">
            <v>1904</v>
          </cell>
          <cell r="K992" t="str">
            <v xml:space="preserve">ELECTRICOS Y ESTRUCTURADOS </v>
          </cell>
          <cell r="L992">
            <v>3880.59</v>
          </cell>
          <cell r="M992">
            <v>2364.3179824422928</v>
          </cell>
          <cell r="N992">
            <v>6244.9079824422934</v>
          </cell>
          <cell r="O992">
            <v>1516.2720175577074</v>
          </cell>
          <cell r="P992">
            <v>3237.99</v>
          </cell>
          <cell r="Q992" t="str">
            <v/>
          </cell>
          <cell r="R992">
            <v>1904</v>
          </cell>
          <cell r="S992">
            <v>2571</v>
          </cell>
        </row>
        <row r="993">
          <cell r="B993" t="str">
            <v>ELE0425</v>
          </cell>
          <cell r="C993" t="str">
            <v>TAPA METÁLICA GALVANIZADA PARA CAJA RECTANGULAR 5800 X 3 UN</v>
          </cell>
          <cell r="D993" t="str">
            <v>ELÉCTRICOS, ELECTRÓNICOS Y RELACIONADOS</v>
          </cell>
          <cell r="E993" t="str">
            <v>PTE</v>
          </cell>
          <cell r="F993">
            <v>3077.34</v>
          </cell>
          <cell r="G993" t="str">
            <v>ELECTROINDUSTRIALES JM</v>
          </cell>
          <cell r="H993">
            <v>4501.7699999999995</v>
          </cell>
          <cell r="I993" t="str">
            <v xml:space="preserve">MAXIELECTRICOS D&amp;G        </v>
          </cell>
          <cell r="J993">
            <v>4998</v>
          </cell>
          <cell r="K993" t="str">
            <v xml:space="preserve">ELECTRICOS Y ESTRUCTURADOS </v>
          </cell>
          <cell r="L993">
            <v>4192.37</v>
          </cell>
          <cell r="M993">
            <v>997.01052095752561</v>
          </cell>
          <cell r="N993">
            <v>5189.3805209575257</v>
          </cell>
          <cell r="O993">
            <v>3195.359479042474</v>
          </cell>
          <cell r="P993" t="str">
            <v/>
          </cell>
          <cell r="Q993">
            <v>4501.7699999999995</v>
          </cell>
          <cell r="R993">
            <v>4998</v>
          </cell>
          <cell r="S993">
            <v>4750</v>
          </cell>
        </row>
        <row r="994">
          <cell r="B994" t="str">
            <v>ELE0426</v>
          </cell>
          <cell r="C994" t="str">
            <v>TAPA METÁLICA GALVANIZADA PARA TOMA DOBLE EN CAJA RECTANGULAR 5800</v>
          </cell>
          <cell r="D994" t="str">
            <v>ELÉCTRICOS, ELECTRÓNICOS Y RELACIONADOS</v>
          </cell>
          <cell r="E994" t="str">
            <v>UN</v>
          </cell>
          <cell r="F994">
            <v>4748.0999999999995</v>
          </cell>
          <cell r="G994" t="str">
            <v>ELECTROINDUSTRIALES JM</v>
          </cell>
          <cell r="H994">
            <v>499.79999999999995</v>
          </cell>
          <cell r="I994" t="str">
            <v xml:space="preserve">MAXIELECTRICOS D&amp;G        </v>
          </cell>
          <cell r="J994">
            <v>2201.5</v>
          </cell>
          <cell r="K994" t="str">
            <v xml:space="preserve">ELECTRICOS Y ESTRUCTURADOS </v>
          </cell>
          <cell r="L994">
            <v>2483.1333333333332</v>
          </cell>
          <cell r="M994">
            <v>2138.1069251403992</v>
          </cell>
          <cell r="N994">
            <v>4621.240258473732</v>
          </cell>
          <cell r="O994">
            <v>345.02640819293401</v>
          </cell>
          <cell r="P994" t="str">
            <v/>
          </cell>
          <cell r="Q994">
            <v>499.79999999999995</v>
          </cell>
          <cell r="R994">
            <v>2201.5</v>
          </cell>
          <cell r="S994">
            <v>1351</v>
          </cell>
        </row>
        <row r="995">
          <cell r="B995" t="str">
            <v>ELE0427</v>
          </cell>
          <cell r="C995" t="str">
            <v>TAPA PARA APAGADOR DE USO INTEMPERIE</v>
          </cell>
          <cell r="D995" t="str">
            <v>ELÉCTRICOS, ELECTRÓNICOS Y RELACIONADOS</v>
          </cell>
          <cell r="E995" t="str">
            <v>UN</v>
          </cell>
          <cell r="F995">
            <v>7300</v>
          </cell>
          <cell r="G995" t="str">
            <v>COTIZACIÓN DEG SAS 14/01/2018</v>
          </cell>
          <cell r="H995">
            <v>8500</v>
          </cell>
          <cell r="I995" t="str">
            <v>COTIZACIÓN DISTRILUZ 15/01/2018</v>
          </cell>
          <cell r="J995">
            <v>8500</v>
          </cell>
          <cell r="K995" t="str">
            <v>COTIZACIÓN DISTRI ILUMINACIONES17/01/2018</v>
          </cell>
          <cell r="L995">
            <v>8100</v>
          </cell>
          <cell r="M995">
            <v>692.8203230275509</v>
          </cell>
          <cell r="N995">
            <v>8792.8203230275503</v>
          </cell>
          <cell r="O995">
            <v>7407.1796769724488</v>
          </cell>
          <cell r="P995" t="str">
            <v/>
          </cell>
          <cell r="Q995">
            <v>8500</v>
          </cell>
          <cell r="R995">
            <v>8500</v>
          </cell>
          <cell r="S995">
            <v>8500</v>
          </cell>
        </row>
        <row r="996">
          <cell r="B996" t="str">
            <v>ELE0428</v>
          </cell>
          <cell r="C996" t="str">
            <v>TAPA PARA CAJA DE PUESTA A TIERRA 30 X 30 CM</v>
          </cell>
          <cell r="D996" t="str">
            <v>ELÉCTRICOS, ELECTRÓNICOS Y RELACIONADOS</v>
          </cell>
          <cell r="E996" t="str">
            <v>UN</v>
          </cell>
          <cell r="F996">
            <v>54000</v>
          </cell>
          <cell r="G996" t="str">
            <v>COTIZACIÓN DEG SAS 14/01/2018</v>
          </cell>
          <cell r="H996">
            <v>56850</v>
          </cell>
          <cell r="I996" t="str">
            <v>COTIZACIÓN DISTRILUZ 15/01/2018</v>
          </cell>
          <cell r="J996">
            <v>56000</v>
          </cell>
          <cell r="K996" t="str">
            <v>COTIZACIÓN DISTRI ILUMINACIONES17/01/2018</v>
          </cell>
          <cell r="L996">
            <v>55616.666666666664</v>
          </cell>
          <cell r="M996">
            <v>1463.1586835792396</v>
          </cell>
          <cell r="N996">
            <v>57079.825350245905</v>
          </cell>
          <cell r="O996">
            <v>54153.507983087424</v>
          </cell>
          <cell r="P996" t="str">
            <v/>
          </cell>
          <cell r="Q996">
            <v>56850</v>
          </cell>
          <cell r="R996">
            <v>56000</v>
          </cell>
          <cell r="S996">
            <v>56425</v>
          </cell>
        </row>
        <row r="997">
          <cell r="B997" t="str">
            <v>ELE0429</v>
          </cell>
          <cell r="C997" t="str">
            <v>TAPA PARA SOPORTE DE SALIDA SOBRE CANALETA PLÁSTICA 10 X 4 CM</v>
          </cell>
          <cell r="D997" t="str">
            <v>ELÉCTRICOS, ELECTRÓNICOS Y RELACIONADOS</v>
          </cell>
          <cell r="E997" t="str">
            <v>UN</v>
          </cell>
          <cell r="F997">
            <v>4800</v>
          </cell>
          <cell r="G997" t="str">
            <v>COTIZACIÓN DEG SAS 14/01/2018</v>
          </cell>
          <cell r="H997">
            <v>5000</v>
          </cell>
          <cell r="I997" t="str">
            <v>COTIZACIÓN DISTRILUZ 15/01/2018</v>
          </cell>
          <cell r="J997">
            <v>5000</v>
          </cell>
          <cell r="K997" t="str">
            <v>COTIZACIÓN DISTRI ILUMINACIONES17/01/2018</v>
          </cell>
          <cell r="L997">
            <v>4933.333333333333</v>
          </cell>
          <cell r="M997">
            <v>115.47005383792515</v>
          </cell>
          <cell r="N997">
            <v>5048.8033871712578</v>
          </cell>
          <cell r="O997">
            <v>4817.8632794954083</v>
          </cell>
          <cell r="P997" t="str">
            <v/>
          </cell>
          <cell r="Q997">
            <v>5000</v>
          </cell>
          <cell r="R997">
            <v>5000</v>
          </cell>
          <cell r="S997">
            <v>5000</v>
          </cell>
        </row>
        <row r="998">
          <cell r="B998" t="str">
            <v>ELE0430</v>
          </cell>
          <cell r="C998" t="str">
            <v>TAPA REDONDA METÁLICA GALVANIZADA PARA CAJA TIPO OCTAGONAL</v>
          </cell>
          <cell r="D998" t="str">
            <v>ELÉCTRICOS, ELECTRÓNICOS Y RELACIONADOS</v>
          </cell>
          <cell r="E998" t="str">
            <v>UN</v>
          </cell>
          <cell r="F998">
            <v>4550</v>
          </cell>
          <cell r="G998" t="str">
            <v>GUÍA MAESTRA 15 PAG 198 COD 293019</v>
          </cell>
          <cell r="L998">
            <v>4550</v>
          </cell>
          <cell r="M998">
            <v>0</v>
          </cell>
          <cell r="N998">
            <v>4550</v>
          </cell>
          <cell r="O998">
            <v>4550</v>
          </cell>
          <cell r="P998">
            <v>4550</v>
          </cell>
          <cell r="Q998" t="str">
            <v/>
          </cell>
          <cell r="R998" t="str">
            <v/>
          </cell>
          <cell r="S998">
            <v>4550</v>
          </cell>
        </row>
        <row r="999">
          <cell r="B999" t="str">
            <v>ELE0431</v>
          </cell>
          <cell r="C999" t="str">
            <v>TAPA TIPO INTEMPERIE PARA TOMA DOBLE</v>
          </cell>
          <cell r="D999" t="str">
            <v>ELÉCTRICOS, ELECTRÓNICOS Y RELACIONADOS</v>
          </cell>
          <cell r="E999" t="str">
            <v>UN</v>
          </cell>
          <cell r="F999">
            <v>17900</v>
          </cell>
          <cell r="G999" t="str">
            <v>GUÍA MAESTRA 14 PAG 218 COD 189429</v>
          </cell>
          <cell r="L999">
            <v>17900</v>
          </cell>
          <cell r="M999">
            <v>0</v>
          </cell>
          <cell r="N999">
            <v>17900</v>
          </cell>
          <cell r="O999">
            <v>17900</v>
          </cell>
          <cell r="P999">
            <v>17900</v>
          </cell>
          <cell r="Q999" t="str">
            <v/>
          </cell>
          <cell r="R999" t="str">
            <v/>
          </cell>
          <cell r="S999">
            <v>17900</v>
          </cell>
        </row>
        <row r="1000">
          <cell r="B1000" t="str">
            <v>ELE0432</v>
          </cell>
          <cell r="C1000" t="str">
            <v>TELEDUCHA JUEGO  BÁSICO DE 1,5 M</v>
          </cell>
          <cell r="D1000" t="str">
            <v>ELÉCTRICOS, ELECTRÓNICOS Y RELACIONADOS</v>
          </cell>
          <cell r="E1000" t="str">
            <v>UN</v>
          </cell>
          <cell r="F1000">
            <v>62500</v>
          </cell>
          <cell r="G1000" t="str">
            <v>CONSTRUDATA 187 - PAG 105 BAÑOS GRIFERIA</v>
          </cell>
          <cell r="L1000">
            <v>62500</v>
          </cell>
          <cell r="M1000">
            <v>0</v>
          </cell>
          <cell r="N1000">
            <v>62500</v>
          </cell>
          <cell r="O1000">
            <v>62500</v>
          </cell>
          <cell r="P1000">
            <v>62500</v>
          </cell>
          <cell r="Q1000" t="str">
            <v/>
          </cell>
          <cell r="R1000" t="str">
            <v/>
          </cell>
          <cell r="S1000">
            <v>62500</v>
          </cell>
        </row>
        <row r="1001">
          <cell r="B1001" t="str">
            <v>ELE0433</v>
          </cell>
          <cell r="C1001" t="str">
            <v>TERMINAL BORNA DE COMPRESIÓN BARRIL CORTO COBRE ESTAÑADO UN (1) HUECO PARA CABLE CALIBRE N° 1/0 AWG</v>
          </cell>
          <cell r="D1001" t="str">
            <v>ELÉCTRICOS, ELECTRÓNICOS Y RELACIONADOS</v>
          </cell>
          <cell r="E1001" t="str">
            <v>UN</v>
          </cell>
          <cell r="F1001">
            <v>2320.5</v>
          </cell>
          <cell r="G1001" t="str">
            <v>Sistelectricos J. E.  TEP1/OE</v>
          </cell>
          <cell r="H1001">
            <v>3094</v>
          </cell>
          <cell r="I1001" t="str">
            <v>Electrificadora Santa fe item 8</v>
          </cell>
          <cell r="J1001">
            <v>2975</v>
          </cell>
          <cell r="K1001" t="str">
            <v>Cidina sas 61550325</v>
          </cell>
          <cell r="L1001">
            <v>2796.5</v>
          </cell>
          <cell r="M1001">
            <v>416.5</v>
          </cell>
          <cell r="N1001">
            <v>3213</v>
          </cell>
          <cell r="O1001">
            <v>2380</v>
          </cell>
          <cell r="P1001" t="str">
            <v/>
          </cell>
          <cell r="Q1001">
            <v>3094</v>
          </cell>
          <cell r="R1001">
            <v>2975</v>
          </cell>
          <cell r="S1001">
            <v>3035</v>
          </cell>
        </row>
        <row r="1002">
          <cell r="B1002" t="str">
            <v>ELE0434</v>
          </cell>
          <cell r="C1002" t="str">
            <v>TERMINAL BORNA DE COMPRESIÓN BARRIL CORTO COBRE ESTAÑADO UN (1) HUECO PARA CABLE CALIBRE N° 2 AWG</v>
          </cell>
          <cell r="D1002" t="str">
            <v>ELÉCTRICOS, ELECTRÓNICOS Y RELACIONADOS</v>
          </cell>
          <cell r="E1002" t="str">
            <v>UN</v>
          </cell>
          <cell r="F1002">
            <v>1937.32</v>
          </cell>
          <cell r="G1002" t="str">
            <v>Sistelectricos J. E.  TEP2E</v>
          </cell>
          <cell r="H1002">
            <v>2737</v>
          </cell>
          <cell r="I1002" t="str">
            <v>Electrificadora Santa fe item 9</v>
          </cell>
          <cell r="J1002">
            <v>2142</v>
          </cell>
          <cell r="K1002" t="str">
            <v>Cidina sas 6150310</v>
          </cell>
          <cell r="L1002">
            <v>2272.1066666666666</v>
          </cell>
          <cell r="M1002">
            <v>415.41284781929113</v>
          </cell>
          <cell r="N1002">
            <v>2687.5195144859576</v>
          </cell>
          <cell r="O1002">
            <v>1856.6938188473755</v>
          </cell>
          <cell r="P1002">
            <v>1937.32</v>
          </cell>
          <cell r="Q1002" t="str">
            <v/>
          </cell>
          <cell r="R1002">
            <v>2142</v>
          </cell>
          <cell r="S1002">
            <v>2040</v>
          </cell>
        </row>
        <row r="1003">
          <cell r="B1003" t="str">
            <v>ELE0435</v>
          </cell>
          <cell r="C1003" t="str">
            <v>TERMINAL BORNA DE COMPRESIÓN BARRIL CORTO COBRE ESTAÑADO UN (1) HUECO PARA CABLE CALIBRE N° 2/0 AWG</v>
          </cell>
          <cell r="D1003" t="str">
            <v>ELÉCTRICOS, ELECTRÓNICOS Y RELACIONADOS</v>
          </cell>
          <cell r="E1003" t="str">
            <v>UN</v>
          </cell>
          <cell r="F1003">
            <v>2995.23</v>
          </cell>
          <cell r="G1003" t="str">
            <v>Sistelectricos J. E.  TEP2/OE</v>
          </cell>
          <cell r="H1003">
            <v>4165</v>
          </cell>
          <cell r="I1003" t="str">
            <v>Electrificadora Santa fe item 10</v>
          </cell>
          <cell r="J1003">
            <v>3748.5</v>
          </cell>
          <cell r="K1003" t="str">
            <v>Cidina sas 6150320</v>
          </cell>
          <cell r="L1003">
            <v>3636.2433333333333</v>
          </cell>
          <cell r="M1003">
            <v>592.90946411179493</v>
          </cell>
          <cell r="N1003">
            <v>4229.1527974451283</v>
          </cell>
          <cell r="O1003">
            <v>3043.3338692215384</v>
          </cell>
          <cell r="P1003" t="str">
            <v/>
          </cell>
          <cell r="Q1003">
            <v>4165</v>
          </cell>
          <cell r="R1003">
            <v>3748.5</v>
          </cell>
          <cell r="S1003">
            <v>3957</v>
          </cell>
        </row>
        <row r="1004">
          <cell r="B1004" t="str">
            <v>ELE0436</v>
          </cell>
          <cell r="C1004" t="str">
            <v>TERMINAL BORNA DE COMPRESIÓN BARRIL CORTO COBRE ESTAÑADO UN (1) HUECO PARA CABLE CALIBRE N° 3/0 AWG</v>
          </cell>
          <cell r="D1004" t="str">
            <v>ELÉCTRICOS, ELECTRÓNICOS Y RELACIONADOS</v>
          </cell>
          <cell r="E1004" t="str">
            <v>UN</v>
          </cell>
          <cell r="F1004">
            <v>3266.5499999999997</v>
          </cell>
          <cell r="G1004" t="str">
            <v>Sistelectricos J. E.  TEP3/OE</v>
          </cell>
          <cell r="H1004">
            <v>5831</v>
          </cell>
          <cell r="I1004" t="str">
            <v>Electrificadora Santa fe item 11</v>
          </cell>
          <cell r="J1004">
            <v>4046</v>
          </cell>
          <cell r="K1004" t="str">
            <v>DC ELECTRICOS</v>
          </cell>
          <cell r="L1004">
            <v>4381.1833333333334</v>
          </cell>
          <cell r="M1004">
            <v>1314.671765435515</v>
          </cell>
          <cell r="N1004">
            <v>5695.8550987688486</v>
          </cell>
          <cell r="O1004">
            <v>3066.5115678978182</v>
          </cell>
          <cell r="P1004">
            <v>3266.5499999999997</v>
          </cell>
          <cell r="Q1004" t="str">
            <v/>
          </cell>
          <cell r="R1004">
            <v>4046</v>
          </cell>
          <cell r="S1004">
            <v>3656</v>
          </cell>
        </row>
        <row r="1005">
          <cell r="B1005" t="str">
            <v>ELE0437</v>
          </cell>
          <cell r="C1005" t="str">
            <v>TERMINAL BORNA DE COMPRESIÓN BARRIL CORTO COBRE ESTAÑADO UN (1) HUECO PARA CABLE CALIBRE N° 4 AWG</v>
          </cell>
          <cell r="D1005" t="str">
            <v>ELÉCTRICOS, ELECTRÓNICOS Y RELACIONADOS</v>
          </cell>
          <cell r="E1005" t="str">
            <v>UN</v>
          </cell>
          <cell r="F1005">
            <v>1013.88</v>
          </cell>
          <cell r="G1005" t="str">
            <v>Sistelectricos J. E.  TEP4E</v>
          </cell>
          <cell r="H1005">
            <v>17999.939999999999</v>
          </cell>
          <cell r="I1005" t="str">
            <v>distribuciones EYS SAS  Item 21 cotizacion 003-2018</v>
          </cell>
          <cell r="J1005">
            <v>1011.5</v>
          </cell>
          <cell r="K1005" t="str">
            <v>DC ELECTRICOS COT 15101</v>
          </cell>
          <cell r="L1005">
            <v>6675.1066666666666</v>
          </cell>
          <cell r="M1005">
            <v>9807.5934324855298</v>
          </cell>
          <cell r="N1005">
            <v>16482.700099152196</v>
          </cell>
          <cell r="O1005">
            <v>-3132.4867658188632</v>
          </cell>
          <cell r="P1005">
            <v>1013.88</v>
          </cell>
          <cell r="Q1005" t="str">
            <v/>
          </cell>
          <cell r="R1005">
            <v>1011.5</v>
          </cell>
          <cell r="S1005">
            <v>1013</v>
          </cell>
        </row>
        <row r="1006">
          <cell r="B1006" t="str">
            <v>ELE0438</v>
          </cell>
          <cell r="C1006" t="str">
            <v>TERMINAL BORNA DE COMPRESIÓN BARRIL CORTO COBRE ESTAÑADO UN (1) HUECO PARA CABLE CALIBRE N° 4/0 AWG</v>
          </cell>
          <cell r="D1006" t="str">
            <v>ELÉCTRICOS, ELECTRÓNICOS Y RELACIONADOS</v>
          </cell>
          <cell r="E1006" t="str">
            <v>UN</v>
          </cell>
          <cell r="F1006">
            <v>4764.76</v>
          </cell>
          <cell r="G1006" t="str">
            <v>Sistelectricos J. E.  TEP4/OE</v>
          </cell>
          <cell r="H1006">
            <v>6902</v>
          </cell>
          <cell r="I1006" t="str">
            <v>Electrificadora Santa fe item 12</v>
          </cell>
          <cell r="J1006">
            <v>6888.91</v>
          </cell>
          <cell r="K1006" t="str">
            <v>Cidina sas bm 120</v>
          </cell>
          <cell r="L1006">
            <v>6185.2233333333324</v>
          </cell>
          <cell r="M1006">
            <v>1230.1747428854744</v>
          </cell>
          <cell r="N1006">
            <v>7415.3980762188066</v>
          </cell>
          <cell r="O1006">
            <v>4955.0485904478583</v>
          </cell>
          <cell r="P1006" t="str">
            <v/>
          </cell>
          <cell r="Q1006">
            <v>6902</v>
          </cell>
          <cell r="R1006">
            <v>6888.91</v>
          </cell>
          <cell r="S1006">
            <v>6895</v>
          </cell>
        </row>
        <row r="1007">
          <cell r="B1007" t="str">
            <v>ELE0439</v>
          </cell>
          <cell r="C1007" t="str">
            <v>TERMINAL BORNA DE COMPRESIÓN BARRIL CORTO COBRE ESTAÑADO UN (1) HUECO PARA CABLE CALIBRE N° 6 AWG</v>
          </cell>
          <cell r="D1007" t="str">
            <v>ELÉCTRICOS, ELECTRÓNICOS Y RELACIONADOS</v>
          </cell>
          <cell r="E1007" t="str">
            <v>UN</v>
          </cell>
          <cell r="F1007">
            <v>884.17</v>
          </cell>
          <cell r="G1007" t="str">
            <v>Sistelectricos J. E.  TEP6E</v>
          </cell>
          <cell r="H1007">
            <v>1428</v>
          </cell>
          <cell r="I1007" t="str">
            <v>Electrificadora Santa fe item 13</v>
          </cell>
          <cell r="J1007">
            <v>4999.1899999999996</v>
          </cell>
          <cell r="K1007" t="str">
            <v>distribuciones EYS SAS  Item 23 cotizacion 003-2018</v>
          </cell>
          <cell r="L1007">
            <v>2437.12</v>
          </cell>
          <cell r="M1007">
            <v>2235.4171380080275</v>
          </cell>
          <cell r="N1007">
            <v>4672.5371380080269</v>
          </cell>
          <cell r="O1007">
            <v>201.70286199197244</v>
          </cell>
          <cell r="P1007">
            <v>884.17</v>
          </cell>
          <cell r="Q1007">
            <v>1428</v>
          </cell>
          <cell r="R1007" t="str">
            <v/>
          </cell>
          <cell r="S1007">
            <v>1156</v>
          </cell>
        </row>
        <row r="1008">
          <cell r="B1008" t="str">
            <v>ELE0440</v>
          </cell>
          <cell r="C1008" t="str">
            <v>TERMINAL BORNA DE COMPRESIÓN BARRIL CORTO COBRE ESTAÑADO UN (1) HUECO PARA CABLE CALIBRE N° 8 AWG</v>
          </cell>
          <cell r="D1008" t="str">
            <v>ELÉCTRICOS, ELECTRÓNICOS Y RELACIONADOS</v>
          </cell>
          <cell r="E1008" t="str">
            <v>UN</v>
          </cell>
          <cell r="F1008">
            <v>654.5</v>
          </cell>
          <cell r="G1008" t="str">
            <v>Sistelectricos J. E.  TEP8E</v>
          </cell>
          <cell r="H1008">
            <v>761.59999999999991</v>
          </cell>
          <cell r="I1008" t="str">
            <v>DC ELECTRICOS COT 15101</v>
          </cell>
          <cell r="J1008">
            <v>1011.5</v>
          </cell>
          <cell r="K1008" t="str">
            <v>Cidina sas  1420008</v>
          </cell>
          <cell r="L1008">
            <v>809.19999999999993</v>
          </cell>
          <cell r="M1008">
            <v>183.19817138825363</v>
          </cell>
          <cell r="N1008">
            <v>992.39817138825356</v>
          </cell>
          <cell r="O1008">
            <v>626.0018286117463</v>
          </cell>
          <cell r="P1008">
            <v>654.5</v>
          </cell>
          <cell r="Q1008">
            <v>761.59999999999991</v>
          </cell>
          <cell r="R1008" t="str">
            <v/>
          </cell>
          <cell r="S1008">
            <v>708</v>
          </cell>
        </row>
        <row r="1009">
          <cell r="B1009" t="str">
            <v>ELE0441</v>
          </cell>
          <cell r="C1009" t="str">
            <v>TERMINAL DE CABLE # 14, # 16 Y # 18 EN OJO O EN U</v>
          </cell>
          <cell r="D1009" t="str">
            <v>ELÉCTRICOS, ELECTRÓNICOS Y RELACIONADOS</v>
          </cell>
          <cell r="E1009" t="str">
            <v>UN</v>
          </cell>
          <cell r="F1009">
            <v>238</v>
          </cell>
          <cell r="G1009" t="str">
            <v>SERVICOLLS MANTENIMIENTO &amp; EQUIPOS SAS</v>
          </cell>
          <cell r="H1009">
            <v>178.5</v>
          </cell>
          <cell r="I1009" t="str">
            <v xml:space="preserve">INGSAJO </v>
          </cell>
          <cell r="J1009">
            <v>5712</v>
          </cell>
          <cell r="K1009" t="str">
            <v>ING. DE BOMBAS Y PLANTAS</v>
          </cell>
          <cell r="L1009">
            <v>2042.8333333333333</v>
          </cell>
          <cell r="M1009">
            <v>3177.7308072480482</v>
          </cell>
          <cell r="N1009">
            <v>5220.5641405813813</v>
          </cell>
          <cell r="O1009">
            <v>-1134.897473914715</v>
          </cell>
          <cell r="P1009">
            <v>238</v>
          </cell>
          <cell r="Q1009">
            <v>178.5</v>
          </cell>
          <cell r="R1009" t="str">
            <v/>
          </cell>
          <cell r="S1009">
            <v>208</v>
          </cell>
        </row>
        <row r="1010">
          <cell r="B1010" t="str">
            <v>ELE0442</v>
          </cell>
          <cell r="C1010" t="str">
            <v>TERMINAL O BORNE PARA CABLE ELÉCTRICO # 14</v>
          </cell>
          <cell r="D1010" t="str">
            <v>ELÉCTRICOS, ELECTRÓNICOS Y RELACIONADOS</v>
          </cell>
          <cell r="E1010" t="str">
            <v>UN</v>
          </cell>
          <cell r="F1010">
            <v>6609.7150000000001</v>
          </cell>
          <cell r="G1010" t="str">
            <v xml:space="preserve">PRECIO REFERENCIA CONTRATO 7078/2017 + IPC 4.09% </v>
          </cell>
          <cell r="L1010">
            <v>6609.7150000000001</v>
          </cell>
          <cell r="M1010">
            <v>0</v>
          </cell>
          <cell r="N1010">
            <v>6609.7150000000001</v>
          </cell>
          <cell r="O1010">
            <v>6609.7150000000001</v>
          </cell>
          <cell r="P1010">
            <v>6609.7150000000001</v>
          </cell>
          <cell r="Q1010" t="str">
            <v/>
          </cell>
          <cell r="R1010" t="str">
            <v/>
          </cell>
          <cell r="S1010">
            <v>6610</v>
          </cell>
        </row>
        <row r="1011">
          <cell r="B1011" t="str">
            <v>ELE0443</v>
          </cell>
          <cell r="C1011" t="str">
            <v>TERMINAL O BORNE PARA CABLE ELÉCTRICO #16</v>
          </cell>
          <cell r="D1011" t="str">
            <v>ELÉCTRICOS, ELECTRÓNICOS Y RELACIONADOS</v>
          </cell>
          <cell r="E1011" t="str">
            <v>UN</v>
          </cell>
          <cell r="F1011">
            <v>4812.0807000000004</v>
          </cell>
          <cell r="G1011" t="str">
            <v xml:space="preserve">PRECIO REFERENCIA CONTRATO 7078/2017 + IPC 4.09% </v>
          </cell>
          <cell r="L1011">
            <v>4812.0807000000004</v>
          </cell>
          <cell r="M1011">
            <v>0</v>
          </cell>
          <cell r="N1011">
            <v>4812.0807000000004</v>
          </cell>
          <cell r="O1011">
            <v>4812.0807000000004</v>
          </cell>
          <cell r="P1011">
            <v>4812.0807000000004</v>
          </cell>
          <cell r="Q1011" t="str">
            <v/>
          </cell>
          <cell r="R1011" t="str">
            <v/>
          </cell>
          <cell r="S1011">
            <v>4812</v>
          </cell>
        </row>
        <row r="1012">
          <cell r="B1012" t="str">
            <v>ELE0444</v>
          </cell>
          <cell r="C1012" t="str">
            <v>TERMINAL O BORNE PARA CABLE ELÉTRICO #18</v>
          </cell>
          <cell r="D1012" t="str">
            <v>ELÉCTRICOS, ELECTRÓNICOS Y RELACIONADOS</v>
          </cell>
          <cell r="E1012" t="str">
            <v>UN</v>
          </cell>
          <cell r="F1012">
            <v>4503.9742999999999</v>
          </cell>
          <cell r="G1012" t="str">
            <v xml:space="preserve">PRECIO REFERENCIA CONTRATO 7078/2017 + IPC 4.09% </v>
          </cell>
          <cell r="L1012">
            <v>4503.9742999999999</v>
          </cell>
          <cell r="M1012">
            <v>0</v>
          </cell>
          <cell r="N1012">
            <v>4503.9742999999999</v>
          </cell>
          <cell r="O1012">
            <v>4503.9742999999999</v>
          </cell>
          <cell r="P1012">
            <v>4503.9742999999999</v>
          </cell>
          <cell r="Q1012" t="str">
            <v/>
          </cell>
          <cell r="R1012" t="str">
            <v/>
          </cell>
          <cell r="S1012">
            <v>4504</v>
          </cell>
        </row>
        <row r="1013">
          <cell r="B1013" t="str">
            <v>ELE0445</v>
          </cell>
          <cell r="C1013" t="str">
            <v>TERMINAL TIPO ANILLO BARRIL AISLADO PARA CABLE CALIBRE N° 12-10 AWG</v>
          </cell>
          <cell r="D1013" t="str">
            <v>ELÉCTRICOS, ELECTRÓNICOS Y RELACIONADOS</v>
          </cell>
          <cell r="E1013" t="str">
            <v>UN</v>
          </cell>
          <cell r="F1013">
            <v>1500.59</v>
          </cell>
          <cell r="G1013" t="str">
            <v>distribuciones EYS SAS  Item 25 cotizacion 003-2018</v>
          </cell>
          <cell r="H1013">
            <v>249.89999999999998</v>
          </cell>
          <cell r="I1013" t="str">
            <v>CIDINA COT 16986</v>
          </cell>
          <cell r="J1013">
            <v>357</v>
          </cell>
          <cell r="K1013" t="str">
            <v>LISTA DE PRECIOS ELECTRICOS AMPEREX</v>
          </cell>
          <cell r="L1013">
            <v>702.49666666666656</v>
          </cell>
          <cell r="M1013">
            <v>693.24045542173394</v>
          </cell>
          <cell r="N1013">
            <v>1395.7371220884006</v>
          </cell>
          <cell r="O1013">
            <v>9.256211244932615</v>
          </cell>
          <cell r="P1013" t="str">
            <v/>
          </cell>
          <cell r="Q1013">
            <v>249.89999999999998</v>
          </cell>
          <cell r="R1013">
            <v>357</v>
          </cell>
          <cell r="S1013">
            <v>303</v>
          </cell>
        </row>
        <row r="1014">
          <cell r="B1014" t="str">
            <v>ELE0446</v>
          </cell>
          <cell r="C1014" t="str">
            <v>TERMINAL TIPO HORQUETA BARRIL AISLADO PARA CABLE CALIBRE N° 12-10 AWG</v>
          </cell>
          <cell r="D1014" t="str">
            <v>ELÉCTRICOS, ELECTRÓNICOS Y RELACIONADOS</v>
          </cell>
          <cell r="E1014" t="str">
            <v>UN</v>
          </cell>
          <cell r="F1014">
            <v>1500.59</v>
          </cell>
          <cell r="G1014" t="str">
            <v>distribuciones EYS SAS  Item 26 cotizacion 003-2018</v>
          </cell>
          <cell r="H1014">
            <v>249.89999999999998</v>
          </cell>
          <cell r="I1014" t="str">
            <v>Cidina sas 1120221</v>
          </cell>
          <cell r="J1014">
            <v>251.08999999999997</v>
          </cell>
          <cell r="K1014" t="str">
            <v>LISTA DE PRECIOS ELECTRICOS AMPEREX</v>
          </cell>
          <cell r="L1014">
            <v>667.19333333333327</v>
          </cell>
          <cell r="M1014">
            <v>721.74293001963872</v>
          </cell>
          <cell r="N1014">
            <v>1388.936263352972</v>
          </cell>
          <cell r="O1014">
            <v>-54.549596686305449</v>
          </cell>
          <cell r="P1014" t="str">
            <v/>
          </cell>
          <cell r="Q1014">
            <v>249.89999999999998</v>
          </cell>
          <cell r="R1014">
            <v>251.08999999999997</v>
          </cell>
          <cell r="S1014">
            <v>250</v>
          </cell>
        </row>
        <row r="1015">
          <cell r="B1015" t="str">
            <v>ELE0447</v>
          </cell>
          <cell r="C1015" t="str">
            <v>TERMOCUPLA PARA CONTROL DE TEMPERATURA</v>
          </cell>
          <cell r="D1015" t="str">
            <v>ELÉCTRICOS, ELECTRÓNICOS Y RELACIONADOS</v>
          </cell>
          <cell r="E1015" t="str">
            <v>UN</v>
          </cell>
          <cell r="F1015">
            <v>124213.7197</v>
          </cell>
          <cell r="G1015" t="str">
            <v xml:space="preserve">PRECIO REFERENCIA CONTRATO 7078/2017 + IPC 4.09% </v>
          </cell>
          <cell r="L1015">
            <v>124213.7197</v>
          </cell>
          <cell r="M1015">
            <v>0</v>
          </cell>
          <cell r="N1015">
            <v>124213.7197</v>
          </cell>
          <cell r="O1015">
            <v>124213.7197</v>
          </cell>
          <cell r="P1015">
            <v>124213.7197</v>
          </cell>
          <cell r="Q1015" t="str">
            <v/>
          </cell>
          <cell r="R1015" t="str">
            <v/>
          </cell>
          <cell r="S1015">
            <v>124214</v>
          </cell>
        </row>
        <row r="1016">
          <cell r="B1016" t="str">
            <v>ELE0448</v>
          </cell>
          <cell r="C1016" t="str">
            <v>TERMÓMETRO ANÁLOGO DE 0 A 70 °C</v>
          </cell>
          <cell r="D1016" t="str">
            <v>ELÉCTRICOS, ELECTRÓNICOS Y RELACIONADOS</v>
          </cell>
          <cell r="E1016" t="str">
            <v>UN</v>
          </cell>
          <cell r="F1016">
            <v>126644.2212</v>
          </cell>
          <cell r="G1016" t="str">
            <v xml:space="preserve">PRECIO REFERENCIA CONTRATO 7078/2017 + IPC 4.09% </v>
          </cell>
          <cell r="L1016">
            <v>126644.2212</v>
          </cell>
          <cell r="M1016">
            <v>0</v>
          </cell>
          <cell r="N1016">
            <v>126644.2212</v>
          </cell>
          <cell r="O1016">
            <v>126644.2212</v>
          </cell>
          <cell r="P1016">
            <v>126644.2212</v>
          </cell>
          <cell r="Q1016" t="str">
            <v/>
          </cell>
          <cell r="R1016" t="str">
            <v/>
          </cell>
          <cell r="S1016">
            <v>126644</v>
          </cell>
        </row>
        <row r="1017">
          <cell r="B1017" t="str">
            <v>ELE0449</v>
          </cell>
          <cell r="C1017" t="str">
            <v>TERMOMETRO DE CHIMENEA ANÁLOGO DE O A 300 ºcpc</v>
          </cell>
          <cell r="D1017" t="str">
            <v>ELÉCTRICOS, ELECTRÓNICOS Y RELACIONADOS</v>
          </cell>
          <cell r="E1017" t="str">
            <v>UN</v>
          </cell>
          <cell r="F1017">
            <v>151599.79870000001</v>
          </cell>
          <cell r="G1017" t="str">
            <v xml:space="preserve">PRECIO REFERENCIA CONTRATO 7078/2017 + IPC 4.09% </v>
          </cell>
          <cell r="L1017">
            <v>151599.79870000001</v>
          </cell>
          <cell r="M1017">
            <v>0</v>
          </cell>
          <cell r="N1017">
            <v>151599.79870000001</v>
          </cell>
          <cell r="O1017">
            <v>151599.79870000001</v>
          </cell>
          <cell r="P1017">
            <v>151599.79870000001</v>
          </cell>
          <cell r="Q1017" t="str">
            <v/>
          </cell>
          <cell r="R1017" t="str">
            <v/>
          </cell>
          <cell r="S1017">
            <v>151600</v>
          </cell>
        </row>
        <row r="1018">
          <cell r="B1018" t="str">
            <v>ELE0450</v>
          </cell>
          <cell r="C1018" t="str">
            <v>TERMOMETRO DE CHIMENEA ANÁLOGO DE O A 600 ºc</v>
          </cell>
          <cell r="D1018" t="str">
            <v>ELÉCTRICOS, ELECTRÓNICOS Y RELACIONADOS</v>
          </cell>
          <cell r="E1018" t="str">
            <v>UN</v>
          </cell>
          <cell r="F1018">
            <v>172988.21189999999</v>
          </cell>
          <cell r="G1018" t="str">
            <v xml:space="preserve">PRECIO REFERENCIA CONTRATO 7078/2017 + IPC 4.09% </v>
          </cell>
          <cell r="L1018">
            <v>172988.21189999999</v>
          </cell>
          <cell r="M1018">
            <v>0</v>
          </cell>
          <cell r="N1018">
            <v>172988.21189999999</v>
          </cell>
          <cell r="O1018">
            <v>172988.21189999999</v>
          </cell>
          <cell r="P1018">
            <v>172988.21189999999</v>
          </cell>
          <cell r="Q1018" t="str">
            <v/>
          </cell>
          <cell r="R1018" t="str">
            <v/>
          </cell>
          <cell r="S1018">
            <v>172988</v>
          </cell>
        </row>
        <row r="1019">
          <cell r="B1019" t="str">
            <v>ELE0451</v>
          </cell>
          <cell r="C1019" t="str">
            <v>TERMOMETRO DE TANQUE DE CONDENSADOS ANÁLOGO DE O A 200 ºc</v>
          </cell>
          <cell r="D1019" t="str">
            <v>ELÉCTRICOS, ELECTRÓNICOS Y RELACIONADOS</v>
          </cell>
          <cell r="E1019" t="str">
            <v>UN</v>
          </cell>
          <cell r="F1019">
            <v>127636.1989</v>
          </cell>
          <cell r="G1019" t="str">
            <v xml:space="preserve">PRECIO REFERENCIA CONTRATO 7078/2017 + IPC 4.09% </v>
          </cell>
          <cell r="L1019">
            <v>127636.1989</v>
          </cell>
          <cell r="M1019">
            <v>0</v>
          </cell>
          <cell r="N1019">
            <v>127636.1989</v>
          </cell>
          <cell r="O1019">
            <v>127636.1989</v>
          </cell>
          <cell r="P1019">
            <v>127636.1989</v>
          </cell>
          <cell r="Q1019" t="str">
            <v/>
          </cell>
          <cell r="R1019" t="str">
            <v/>
          </cell>
          <cell r="S1019">
            <v>127636</v>
          </cell>
        </row>
        <row r="1020">
          <cell r="B1020" t="str">
            <v>ELE0452</v>
          </cell>
          <cell r="C1020" t="str">
            <v>TIMBRE CHICHARRA 150 V (TIPO DOMÉSTICO)</v>
          </cell>
          <cell r="D1020" t="str">
            <v>ELÉCTRICOS, ELECTRÓNICOS Y RELACIONADOS</v>
          </cell>
          <cell r="E1020" t="str">
            <v>UN</v>
          </cell>
          <cell r="F1020">
            <v>14900</v>
          </cell>
          <cell r="G1020" t="str">
            <v>GUÍA MAESTRA 14 PAG 238 COD 16482</v>
          </cell>
          <cell r="L1020">
            <v>14900</v>
          </cell>
          <cell r="M1020">
            <v>0</v>
          </cell>
          <cell r="N1020">
            <v>14900</v>
          </cell>
          <cell r="O1020">
            <v>14900</v>
          </cell>
          <cell r="P1020">
            <v>14900</v>
          </cell>
          <cell r="Q1020" t="str">
            <v/>
          </cell>
          <cell r="R1020" t="str">
            <v/>
          </cell>
          <cell r="S1020">
            <v>14900</v>
          </cell>
        </row>
        <row r="1021">
          <cell r="B1021" t="str">
            <v>ELE0453</v>
          </cell>
          <cell r="C1021" t="str">
            <v xml:space="preserve">TIMBRE DING DONG 110 - 150 V </v>
          </cell>
          <cell r="D1021" t="str">
            <v>ELÉCTRICOS, ELECTRÓNICOS Y RELACIONADOS</v>
          </cell>
          <cell r="E1021" t="str">
            <v>UN</v>
          </cell>
          <cell r="F1021">
            <v>18900</v>
          </cell>
          <cell r="G1021" t="str">
            <v>GUÍA MAESTRA 14 PAG 238 COD 96966</v>
          </cell>
          <cell r="L1021">
            <v>18900</v>
          </cell>
          <cell r="M1021">
            <v>0</v>
          </cell>
          <cell r="N1021">
            <v>18900</v>
          </cell>
          <cell r="O1021">
            <v>18900</v>
          </cell>
          <cell r="P1021">
            <v>18900</v>
          </cell>
          <cell r="Q1021" t="str">
            <v/>
          </cell>
          <cell r="R1021" t="str">
            <v/>
          </cell>
          <cell r="S1021">
            <v>18900</v>
          </cell>
        </row>
        <row r="1022">
          <cell r="B1022" t="str">
            <v>ELE0454</v>
          </cell>
          <cell r="C1022" t="str">
            <v>TIMBRE INDUSTRIAL 110 - 150 V CAMPANA</v>
          </cell>
          <cell r="D1022" t="str">
            <v>ELÉCTRICOS, ELECTRÓNICOS Y RELACIONADOS</v>
          </cell>
          <cell r="E1022" t="str">
            <v>UN</v>
          </cell>
          <cell r="F1022">
            <v>22900</v>
          </cell>
          <cell r="G1022" t="str">
            <v>GUÍA MAESTRA 14 PAG 238 COD 78487</v>
          </cell>
          <cell r="L1022">
            <v>22900</v>
          </cell>
          <cell r="M1022">
            <v>0</v>
          </cell>
          <cell r="N1022">
            <v>22900</v>
          </cell>
          <cell r="O1022">
            <v>22900</v>
          </cell>
          <cell r="P1022">
            <v>22900</v>
          </cell>
          <cell r="Q1022" t="str">
            <v/>
          </cell>
          <cell r="R1022" t="str">
            <v/>
          </cell>
          <cell r="S1022">
            <v>22900</v>
          </cell>
        </row>
        <row r="1023">
          <cell r="B1023" t="str">
            <v>ELE0455</v>
          </cell>
          <cell r="C1023" t="str">
            <v>TOMACORRIENTE AÉREA DE CONEXIÓN RECTA TIPO INDUSTRIAL NEMA 5-15R</v>
          </cell>
          <cell r="D1023" t="str">
            <v>ELÉCTRICOS, ELECTRÓNICOS Y RELACIONADOS</v>
          </cell>
          <cell r="E1023" t="str">
            <v>UN</v>
          </cell>
          <cell r="F1023">
            <v>47600</v>
          </cell>
          <cell r="G1023" t="str">
            <v>El Polo Electrico SAS.     Cotización No. 000000105</v>
          </cell>
          <cell r="H1023">
            <v>41650</v>
          </cell>
          <cell r="I1023" t="str">
            <v>INTERNACIONAL DE ELECTRICOS E ILUMINACIONES LTDA. Cotización 3483.</v>
          </cell>
          <cell r="J1023">
            <v>28560</v>
          </cell>
          <cell r="K1023" t="str">
            <v xml:space="preserve"> AUTOMATIZACION Y DISEÑOS ELECTRICOS INDUSTRIALES ADEI S.A.S. Cotización 565444.</v>
          </cell>
          <cell r="L1023">
            <v>39270</v>
          </cell>
          <cell r="M1023">
            <v>9740.569798528215</v>
          </cell>
          <cell r="N1023">
            <v>49010.569798528217</v>
          </cell>
          <cell r="O1023">
            <v>29529.430201471783</v>
          </cell>
          <cell r="P1023">
            <v>47600</v>
          </cell>
          <cell r="Q1023">
            <v>41650</v>
          </cell>
          <cell r="R1023" t="str">
            <v/>
          </cell>
          <cell r="S1023">
            <v>44625</v>
          </cell>
        </row>
        <row r="1024">
          <cell r="B1024" t="str">
            <v>ELE0456</v>
          </cell>
          <cell r="C1024" t="str">
            <v>TOMACORRIENTE DOBLE GFCI 15A 120V TIPO INSTITUCIONAL, NEMA 5-15R</v>
          </cell>
          <cell r="D1024" t="str">
            <v>ELÉCTRICOS, ELECTRÓNICOS Y RELACIONADOS</v>
          </cell>
          <cell r="E1024" t="str">
            <v>UN</v>
          </cell>
          <cell r="F1024">
            <v>66900</v>
          </cell>
          <cell r="G1024" t="str">
            <v>GUÍA MAESTRA 15 PAG 228 COD 105866</v>
          </cell>
          <cell r="L1024">
            <v>66900</v>
          </cell>
          <cell r="M1024">
            <v>0</v>
          </cell>
          <cell r="N1024">
            <v>66900</v>
          </cell>
          <cell r="O1024">
            <v>66900</v>
          </cell>
          <cell r="P1024">
            <v>66900</v>
          </cell>
          <cell r="Q1024" t="str">
            <v/>
          </cell>
          <cell r="R1024" t="str">
            <v/>
          </cell>
          <cell r="S1024">
            <v>66900</v>
          </cell>
        </row>
        <row r="1025">
          <cell r="B1025" t="str">
            <v>ELE0457</v>
          </cell>
          <cell r="C1025" t="str">
            <v>TOMACORRIENTE DOBLE RED NORMAL 15A 120V TIPO INSTITUCIONAL, NEMA 5-15R</v>
          </cell>
          <cell r="D1025" t="str">
            <v>ELÉCTRICOS, ELECTRÓNICOS Y RELACIONADOS</v>
          </cell>
          <cell r="E1025" t="str">
            <v>UN</v>
          </cell>
          <cell r="F1025">
            <v>9000</v>
          </cell>
          <cell r="G1025" t="str">
            <v>GUÍA MAESTRA 15 PAG 230 COD 220730</v>
          </cell>
          <cell r="L1025">
            <v>9000</v>
          </cell>
          <cell r="M1025">
            <v>0</v>
          </cell>
          <cell r="N1025">
            <v>9000</v>
          </cell>
          <cell r="O1025">
            <v>9000</v>
          </cell>
          <cell r="P1025">
            <v>9000</v>
          </cell>
          <cell r="Q1025" t="str">
            <v/>
          </cell>
          <cell r="R1025" t="str">
            <v/>
          </cell>
          <cell r="S1025">
            <v>9000</v>
          </cell>
        </row>
        <row r="1026">
          <cell r="B1026" t="str">
            <v>ELE0458</v>
          </cell>
          <cell r="C1026" t="str">
            <v>TOMACORRIENTE DOBLE RED REGULADA 15A 120V TIPO INSTITUCIONAL, NEMA 5-15R</v>
          </cell>
          <cell r="D1026" t="str">
            <v>ELÉCTRICOS, ELECTRÓNICOS Y RELACIONADOS</v>
          </cell>
          <cell r="E1026" t="str">
            <v>UN</v>
          </cell>
          <cell r="F1026">
            <v>20900</v>
          </cell>
          <cell r="G1026" t="str">
            <v>GUÍA MAESTRA 15 PAG 218 COD 189401</v>
          </cell>
          <cell r="L1026">
            <v>20900</v>
          </cell>
          <cell r="M1026">
            <v>0</v>
          </cell>
          <cell r="N1026">
            <v>20900</v>
          </cell>
          <cell r="O1026">
            <v>20900</v>
          </cell>
          <cell r="P1026">
            <v>20900</v>
          </cell>
          <cell r="Q1026" t="str">
            <v/>
          </cell>
          <cell r="R1026" t="str">
            <v/>
          </cell>
          <cell r="S1026">
            <v>20900</v>
          </cell>
        </row>
        <row r="1027">
          <cell r="B1027" t="str">
            <v>ELE0459</v>
          </cell>
          <cell r="C1027" t="str">
            <v>TOMACORRIENTE SENCILLA PATA TRABADA 20A 250V TIPO INSTITUCIONAL, NEMA 5-20R</v>
          </cell>
          <cell r="D1027" t="str">
            <v>ELÉCTRICOS, ELECTRÓNICOS Y RELACIONADOS</v>
          </cell>
          <cell r="E1027" t="str">
            <v>UN</v>
          </cell>
          <cell r="F1027">
            <v>36700</v>
          </cell>
          <cell r="G1027" t="str">
            <v>MUNDIELECTRICOS Y REDES SAS.        Cotización 0101</v>
          </cell>
          <cell r="H1027">
            <v>47600</v>
          </cell>
          <cell r="I1027" t="str">
            <v>INTERNACIONAL DE ELECTRICOS E ILUMINACIONES LTDA. Cotización 3483.</v>
          </cell>
          <cell r="J1027">
            <v>38080</v>
          </cell>
          <cell r="K1027" t="str">
            <v xml:space="preserve"> AUTOMATIZACION Y DISEÑOS ELECTRICOS INDUSTRIALES ADEI S.A.S. Cotización 565444.</v>
          </cell>
          <cell r="L1027">
            <v>40793.333333333336</v>
          </cell>
          <cell r="M1027">
            <v>5934.9922774451434</v>
          </cell>
          <cell r="N1027">
            <v>46728.325610778476</v>
          </cell>
          <cell r="O1027">
            <v>34858.341055888195</v>
          </cell>
          <cell r="P1027">
            <v>36700</v>
          </cell>
          <cell r="Q1027" t="str">
            <v/>
          </cell>
          <cell r="R1027">
            <v>38080</v>
          </cell>
          <cell r="S1027">
            <v>37390</v>
          </cell>
        </row>
        <row r="1028">
          <cell r="B1028" t="str">
            <v>ELE0460</v>
          </cell>
          <cell r="C1028" t="str">
            <v>TOMACORRIENTE TRIFÁSICA 50A 250V TIPO INSTITUCIONAL, NEMA 10-50R</v>
          </cell>
          <cell r="D1028" t="str">
            <v>ELÉCTRICOS, ELECTRÓNICOS Y RELACIONADOS</v>
          </cell>
          <cell r="E1028" t="str">
            <v>UN</v>
          </cell>
          <cell r="F1028">
            <v>19900</v>
          </cell>
          <cell r="G1028" t="str">
            <v>GUÍA MAESTRA 15 PAG 215 COD 1770</v>
          </cell>
          <cell r="L1028">
            <v>19900</v>
          </cell>
          <cell r="M1028">
            <v>0</v>
          </cell>
          <cell r="N1028">
            <v>19900</v>
          </cell>
          <cell r="O1028">
            <v>19900</v>
          </cell>
          <cell r="P1028">
            <v>19900</v>
          </cell>
          <cell r="Q1028" t="str">
            <v/>
          </cell>
          <cell r="R1028" t="str">
            <v/>
          </cell>
          <cell r="S1028">
            <v>19900</v>
          </cell>
        </row>
        <row r="1029">
          <cell r="B1029" t="str">
            <v>ELE0461</v>
          </cell>
          <cell r="C1029" t="str">
            <v xml:space="preserve">TORTUGA OVAL - WATTS: 60W PORTALÁMPARAS CON ROSCA: E27, ESPIRAL: DE 60 W, COLOR: NEGRO GRADO DE PROTECCIÓN: IP44 (EXTERIOR)CLASE I MEDIDAS: 210X85MM (60W) </v>
          </cell>
          <cell r="D1029" t="str">
            <v>ELÉCTRICOS, ELECTRÓNICOS Y RELACIONADOS</v>
          </cell>
          <cell r="E1029" t="str">
            <v>UN</v>
          </cell>
          <cell r="F1029">
            <v>18000</v>
          </cell>
          <cell r="G1029" t="str">
            <v>COTIZACIÓN DEG SAS 14/01/2018</v>
          </cell>
          <cell r="H1029">
            <v>20000</v>
          </cell>
          <cell r="I1029" t="str">
            <v>COTIZACIÓN DISTRILUZ 15/01/2018</v>
          </cell>
          <cell r="J1029">
            <v>22000</v>
          </cell>
          <cell r="K1029" t="str">
            <v>COTIZACIÓN DISTRI ILUMINACIONES17/01/2018</v>
          </cell>
          <cell r="L1029">
            <v>20000</v>
          </cell>
          <cell r="M1029">
            <v>2000</v>
          </cell>
          <cell r="N1029">
            <v>22000</v>
          </cell>
          <cell r="O1029">
            <v>18000</v>
          </cell>
          <cell r="P1029">
            <v>18000</v>
          </cell>
          <cell r="Q1029">
            <v>20000</v>
          </cell>
          <cell r="R1029">
            <v>22000</v>
          </cell>
          <cell r="S1029">
            <v>20000</v>
          </cell>
        </row>
        <row r="1030">
          <cell r="B1030" t="str">
            <v>ELE0462</v>
          </cell>
          <cell r="C1030" t="str">
            <v>TROQUEL SENCILLO ELECTRÓNICO 4 X 10</v>
          </cell>
          <cell r="D1030" t="str">
            <v>ELÉCTRICOS, ELECTRÓNICOS Y RELACIONADOS</v>
          </cell>
          <cell r="E1030" t="str">
            <v>UN</v>
          </cell>
          <cell r="F1030">
            <v>3500</v>
          </cell>
          <cell r="G1030" t="str">
            <v>COTIZACIÓN DEG SAS 14/01/2018</v>
          </cell>
          <cell r="H1030">
            <v>4000</v>
          </cell>
          <cell r="I1030" t="str">
            <v>COTIZACIÓN DISTRILUZ 15/01/2018</v>
          </cell>
          <cell r="J1030">
            <v>4000</v>
          </cell>
          <cell r="K1030" t="str">
            <v>COTIZACIÓN DISTRI ILUMINACIONES17/01/2018</v>
          </cell>
          <cell r="L1030">
            <v>3833.3333333333335</v>
          </cell>
          <cell r="M1030">
            <v>288.67513459481285</v>
          </cell>
          <cell r="N1030">
            <v>4122.0084679281463</v>
          </cell>
          <cell r="O1030">
            <v>3544.6581987385207</v>
          </cell>
          <cell r="P1030" t="str">
            <v/>
          </cell>
          <cell r="Q1030">
            <v>4000</v>
          </cell>
          <cell r="R1030">
            <v>4000</v>
          </cell>
          <cell r="S1030">
            <v>4000</v>
          </cell>
        </row>
        <row r="1031">
          <cell r="B1031" t="str">
            <v>ELE0463</v>
          </cell>
          <cell r="C1031" t="str">
            <v>TROQUEL SENCILLO ELECTRÓNICO 4 X 12</v>
          </cell>
          <cell r="D1031" t="str">
            <v>ELÉCTRICOS, ELECTRÓNICOS Y RELACIONADOS</v>
          </cell>
          <cell r="E1031" t="str">
            <v>UN</v>
          </cell>
          <cell r="F1031">
            <v>4300</v>
          </cell>
          <cell r="G1031" t="str">
            <v>COTIZACIÓN DEG SAS 14/01/2018</v>
          </cell>
          <cell r="H1031">
            <v>4500</v>
          </cell>
          <cell r="I1031" t="str">
            <v>COTIZACIÓN DISTRILUZ 15/01/2018</v>
          </cell>
          <cell r="J1031">
            <v>4500</v>
          </cell>
          <cell r="K1031" t="str">
            <v>COTIZACIÓN DISTRI ILUMINACIONES17/01/2018</v>
          </cell>
          <cell r="L1031">
            <v>4433.333333333333</v>
          </cell>
          <cell r="M1031">
            <v>115.47005383792515</v>
          </cell>
          <cell r="N1031">
            <v>4548.8033871712578</v>
          </cell>
          <cell r="O1031">
            <v>4317.8632794954083</v>
          </cell>
          <cell r="P1031" t="str">
            <v/>
          </cell>
          <cell r="Q1031">
            <v>4500</v>
          </cell>
          <cell r="R1031">
            <v>4500</v>
          </cell>
          <cell r="S1031">
            <v>4500</v>
          </cell>
        </row>
        <row r="1032">
          <cell r="B1032" t="str">
            <v>ELE0464</v>
          </cell>
          <cell r="C1032" t="str">
            <v>TROQUEL SENCILLO ELECTRÓNICO 4 X 6</v>
          </cell>
          <cell r="D1032" t="str">
            <v>ELÉCTRICOS, ELECTRÓNICOS Y RELACIONADOS</v>
          </cell>
          <cell r="E1032" t="str">
            <v>UN</v>
          </cell>
          <cell r="F1032">
            <v>4100</v>
          </cell>
          <cell r="G1032" t="str">
            <v>COTIZACIÓN DEG SAS 14/01/2018</v>
          </cell>
          <cell r="H1032">
            <v>4400</v>
          </cell>
          <cell r="I1032" t="str">
            <v>COTIZACIÓN DISTRILUZ 15/01/2018</v>
          </cell>
          <cell r="J1032">
            <v>4500</v>
          </cell>
          <cell r="K1032" t="str">
            <v>COTIZACIÓN DISTRI ILUMINACIONES17/01/2018</v>
          </cell>
          <cell r="L1032">
            <v>4333.333333333333</v>
          </cell>
          <cell r="M1032">
            <v>208.16659994661327</v>
          </cell>
          <cell r="N1032">
            <v>4541.4999332799462</v>
          </cell>
          <cell r="O1032">
            <v>4125.1667333867199</v>
          </cell>
          <cell r="P1032" t="str">
            <v/>
          </cell>
          <cell r="Q1032">
            <v>4400</v>
          </cell>
          <cell r="R1032">
            <v>4500</v>
          </cell>
          <cell r="S1032">
            <v>4450</v>
          </cell>
        </row>
        <row r="1033">
          <cell r="B1033" t="str">
            <v>ELE0465</v>
          </cell>
          <cell r="C1033" t="str">
            <v>TROQUEL SENCILLO ELECTRÓNICO 4 X 8</v>
          </cell>
          <cell r="D1033" t="str">
            <v>ELÉCTRICOS, ELECTRÓNICOS Y RELACIONADOS</v>
          </cell>
          <cell r="E1033" t="str">
            <v>UN</v>
          </cell>
          <cell r="F1033">
            <v>4100</v>
          </cell>
          <cell r="G1033" t="str">
            <v>COTIZACIÓN DEG SAS 14/01/2018</v>
          </cell>
          <cell r="H1033">
            <v>4400</v>
          </cell>
          <cell r="I1033" t="str">
            <v>COTIZACIÓN DISTRILUZ 15/01/2018</v>
          </cell>
          <cell r="J1033">
            <v>4500</v>
          </cell>
          <cell r="K1033" t="str">
            <v>COTIZACIÓN DISTRI ILUMINACIONES17/01/2018</v>
          </cell>
          <cell r="L1033">
            <v>4333.333333333333</v>
          </cell>
          <cell r="M1033">
            <v>208.16659994661327</v>
          </cell>
          <cell r="N1033">
            <v>4541.4999332799462</v>
          </cell>
          <cell r="O1033">
            <v>4125.1667333867199</v>
          </cell>
          <cell r="P1033" t="str">
            <v/>
          </cell>
          <cell r="Q1033">
            <v>4400</v>
          </cell>
          <cell r="R1033">
            <v>4500</v>
          </cell>
          <cell r="S1033">
            <v>4450</v>
          </cell>
        </row>
        <row r="1034">
          <cell r="B1034" t="str">
            <v>ELE0466</v>
          </cell>
          <cell r="C1034" t="str">
            <v>TROQUEL SENCILLO ELECTRÓNICO 5 X 10</v>
          </cell>
          <cell r="D1034" t="str">
            <v>ELÉCTRICOS, ELECTRÓNICOS Y RELACIONADOS</v>
          </cell>
          <cell r="E1034" t="str">
            <v>UN</v>
          </cell>
          <cell r="F1034">
            <v>4400</v>
          </cell>
          <cell r="G1034" t="str">
            <v>COTIZACIÓN DEG SAS 14/01/2018</v>
          </cell>
          <cell r="H1034">
            <v>4450</v>
          </cell>
          <cell r="I1034" t="str">
            <v>COTIZACIÓN DISTRILUZ 15/01/2018</v>
          </cell>
          <cell r="J1034">
            <v>4500</v>
          </cell>
          <cell r="K1034" t="str">
            <v>COTIZACIÓN DISTRI ILUMINACIONES17/01/2018</v>
          </cell>
          <cell r="L1034">
            <v>4450</v>
          </cell>
          <cell r="M1034">
            <v>50</v>
          </cell>
          <cell r="N1034">
            <v>4500</v>
          </cell>
          <cell r="O1034">
            <v>4400</v>
          </cell>
          <cell r="P1034">
            <v>4400</v>
          </cell>
          <cell r="Q1034">
            <v>4450</v>
          </cell>
          <cell r="R1034">
            <v>4500</v>
          </cell>
          <cell r="S1034">
            <v>4450</v>
          </cell>
        </row>
        <row r="1035">
          <cell r="B1035" t="str">
            <v>ELE0467</v>
          </cell>
          <cell r="C1035" t="str">
            <v>TROQUEL SENCILLO ELECTRÓNICO 5 X 12</v>
          </cell>
          <cell r="D1035" t="str">
            <v>ELÉCTRICOS, ELECTRÓNICOS Y RELACIONADOS</v>
          </cell>
          <cell r="E1035" t="str">
            <v>UN</v>
          </cell>
          <cell r="F1035">
            <v>4750</v>
          </cell>
          <cell r="G1035" t="str">
            <v>COTIZACIÓN DEG SAS 14/01/2018</v>
          </cell>
          <cell r="H1035">
            <v>5100</v>
          </cell>
          <cell r="I1035" t="str">
            <v>COTIZACIÓN DISTRILUZ 15/01/2018</v>
          </cell>
          <cell r="J1035">
            <v>5000</v>
          </cell>
          <cell r="K1035" t="str">
            <v>COTIZACIÓN DISTRI ILUMINACIONES17/01/2018</v>
          </cell>
          <cell r="L1035">
            <v>4950</v>
          </cell>
          <cell r="M1035">
            <v>180.27756377319946</v>
          </cell>
          <cell r="N1035">
            <v>5130.2775637731993</v>
          </cell>
          <cell r="O1035">
            <v>4769.7224362268007</v>
          </cell>
          <cell r="P1035" t="str">
            <v/>
          </cell>
          <cell r="Q1035">
            <v>5100</v>
          </cell>
          <cell r="R1035">
            <v>5000</v>
          </cell>
          <cell r="S1035">
            <v>5050</v>
          </cell>
        </row>
        <row r="1036">
          <cell r="B1036" t="str">
            <v>ELE0468</v>
          </cell>
          <cell r="C1036" t="str">
            <v>TROQUEL SENCILLO ELECTRÓNICO 5 X 15</v>
          </cell>
          <cell r="D1036" t="str">
            <v>ELÉCTRICOS, ELECTRÓNICOS Y RELACIONADOS</v>
          </cell>
          <cell r="E1036" t="str">
            <v>UN</v>
          </cell>
          <cell r="F1036">
            <v>5000</v>
          </cell>
          <cell r="G1036" t="str">
            <v>COTIZACIÓN DEG SAS 14/01/2018</v>
          </cell>
          <cell r="H1036">
            <v>5300</v>
          </cell>
          <cell r="I1036" t="str">
            <v>COTIZACIÓN DISTRILUZ 15/01/2018</v>
          </cell>
          <cell r="J1036">
            <v>5000</v>
          </cell>
          <cell r="K1036" t="str">
            <v>COTIZACIÓN DISTRI ILUMINACIONES17/01/2018</v>
          </cell>
          <cell r="L1036">
            <v>5100</v>
          </cell>
          <cell r="M1036">
            <v>173.20508075688772</v>
          </cell>
          <cell r="N1036">
            <v>5273.2050807568876</v>
          </cell>
          <cell r="O1036">
            <v>4926.7949192431124</v>
          </cell>
          <cell r="P1036">
            <v>5000</v>
          </cell>
          <cell r="Q1036" t="str">
            <v/>
          </cell>
          <cell r="R1036">
            <v>5000</v>
          </cell>
          <cell r="S1036">
            <v>5000</v>
          </cell>
        </row>
        <row r="1037">
          <cell r="B1037" t="str">
            <v>ELE0469</v>
          </cell>
          <cell r="C1037" t="str">
            <v>TROQUEL SENCILLO UNIVERSAL 4 X 10</v>
          </cell>
          <cell r="D1037" t="str">
            <v>ELÉCTRICOS, ELECTRÓNICOS Y RELACIONADOS</v>
          </cell>
          <cell r="E1037" t="str">
            <v>UN</v>
          </cell>
          <cell r="F1037">
            <v>4850</v>
          </cell>
          <cell r="G1037" t="str">
            <v>COTIZACIÓN DEG SAS 14/01/2018</v>
          </cell>
          <cell r="H1037">
            <v>5000</v>
          </cell>
          <cell r="I1037" t="str">
            <v>COTIZACIÓN DISTRILUZ 15/01/2018</v>
          </cell>
          <cell r="J1037">
            <v>5000</v>
          </cell>
          <cell r="K1037" t="str">
            <v>COTIZACIÓN DISTRI ILUMINACIONES17/01/2018</v>
          </cell>
          <cell r="L1037">
            <v>4950</v>
          </cell>
          <cell r="M1037">
            <v>86.602540378443862</v>
          </cell>
          <cell r="N1037">
            <v>5036.6025403784442</v>
          </cell>
          <cell r="O1037">
            <v>4863.3974596215558</v>
          </cell>
          <cell r="P1037" t="str">
            <v/>
          </cell>
          <cell r="Q1037">
            <v>5000</v>
          </cell>
          <cell r="R1037">
            <v>5000</v>
          </cell>
          <cell r="S1037">
            <v>5000</v>
          </cell>
        </row>
        <row r="1038">
          <cell r="B1038" t="str">
            <v>ELE0470</v>
          </cell>
          <cell r="C1038" t="str">
            <v>TROQUEL SENCILLO UNIVERSAL 4 X 12</v>
          </cell>
          <cell r="D1038" t="str">
            <v>ELÉCTRICOS, ELECTRÓNICOS Y RELACIONADOS</v>
          </cell>
          <cell r="E1038" t="str">
            <v>UN</v>
          </cell>
          <cell r="F1038">
            <v>5000</v>
          </cell>
          <cell r="G1038" t="str">
            <v>COTIZACIÓN DEG SAS 14/01/2018</v>
          </cell>
          <cell r="H1038">
            <v>5300</v>
          </cell>
          <cell r="I1038" t="str">
            <v>COTIZACIÓN DISTRILUZ 15/01/2018</v>
          </cell>
          <cell r="J1038">
            <v>5000</v>
          </cell>
          <cell r="K1038" t="str">
            <v>COTIZACIÓN DISTRI ILUMINACIONES17/01/2018</v>
          </cell>
          <cell r="L1038">
            <v>5100</v>
          </cell>
          <cell r="M1038">
            <v>173.20508075688772</v>
          </cell>
          <cell r="N1038">
            <v>5273.2050807568876</v>
          </cell>
          <cell r="O1038">
            <v>4926.7949192431124</v>
          </cell>
          <cell r="P1038">
            <v>5000</v>
          </cell>
          <cell r="Q1038" t="str">
            <v/>
          </cell>
          <cell r="R1038">
            <v>5000</v>
          </cell>
          <cell r="S1038">
            <v>5000</v>
          </cell>
        </row>
        <row r="1039">
          <cell r="B1039" t="str">
            <v>ELE0471</v>
          </cell>
          <cell r="C1039" t="str">
            <v>TROQUEL SENCILLO UNIVERSAL 4 X 6</v>
          </cell>
          <cell r="D1039" t="str">
            <v>ELÉCTRICOS, ELECTRÓNICOS Y RELACIONADOS</v>
          </cell>
          <cell r="E1039" t="str">
            <v>UN</v>
          </cell>
          <cell r="F1039">
            <v>5000</v>
          </cell>
          <cell r="G1039" t="str">
            <v>COTIZACIÓN DEG SAS 14/01/2018</v>
          </cell>
          <cell r="H1039">
            <v>5350</v>
          </cell>
          <cell r="I1039" t="str">
            <v>COTIZACIÓN DISTRILUZ 15/01/2018</v>
          </cell>
          <cell r="J1039">
            <v>5000</v>
          </cell>
          <cell r="K1039" t="str">
            <v>COTIZACIÓN DISTRI ILUMINACIONES17/01/2018</v>
          </cell>
          <cell r="L1039">
            <v>5116.666666666667</v>
          </cell>
          <cell r="M1039">
            <v>202.072594216369</v>
          </cell>
          <cell r="N1039">
            <v>5318.739260883036</v>
          </cell>
          <cell r="O1039">
            <v>4914.594072450298</v>
          </cell>
          <cell r="P1039">
            <v>5000</v>
          </cell>
          <cell r="Q1039" t="str">
            <v/>
          </cell>
          <cell r="R1039">
            <v>5000</v>
          </cell>
          <cell r="S1039">
            <v>5000</v>
          </cell>
        </row>
        <row r="1040">
          <cell r="B1040" t="str">
            <v>ELE0472</v>
          </cell>
          <cell r="C1040" t="str">
            <v>TROQUEL SENCILLO UNIVERSAL 4 X 8</v>
          </cell>
          <cell r="D1040" t="str">
            <v>ELÉCTRICOS, ELECTRÓNICOS Y RELACIONADOS</v>
          </cell>
          <cell r="E1040" t="str">
            <v>UN</v>
          </cell>
          <cell r="F1040">
            <v>5200</v>
          </cell>
          <cell r="G1040" t="str">
            <v>COTIZACIÓN DEG SAS 14/01/2018</v>
          </cell>
          <cell r="H1040">
            <v>5800</v>
          </cell>
          <cell r="I1040" t="str">
            <v>COTIZACIÓN DISTRILUZ 15/01/2018</v>
          </cell>
          <cell r="J1040">
            <v>5500</v>
          </cell>
          <cell r="K1040" t="str">
            <v>COTIZACIÓN DISTRI ILUMINACIONES17/01/2018</v>
          </cell>
          <cell r="L1040">
            <v>5500</v>
          </cell>
          <cell r="M1040">
            <v>300</v>
          </cell>
          <cell r="N1040">
            <v>5800</v>
          </cell>
          <cell r="O1040">
            <v>5200</v>
          </cell>
          <cell r="P1040">
            <v>5200</v>
          </cell>
          <cell r="Q1040">
            <v>5800</v>
          </cell>
          <cell r="R1040">
            <v>5500</v>
          </cell>
          <cell r="S1040">
            <v>5500</v>
          </cell>
        </row>
        <row r="1041">
          <cell r="B1041" t="str">
            <v>ELE0473</v>
          </cell>
          <cell r="C1041" t="str">
            <v>TROQUEL SENCILLO UNIVERSAL 5 X 10</v>
          </cell>
          <cell r="D1041" t="str">
            <v>ELÉCTRICOS, ELECTRÓNICOS Y RELACIONADOS</v>
          </cell>
          <cell r="E1041" t="str">
            <v>UN</v>
          </cell>
          <cell r="F1041">
            <v>5500</v>
          </cell>
          <cell r="G1041" t="str">
            <v>COTIZACIÓN DEG SAS 14/01/2018</v>
          </cell>
          <cell r="H1041">
            <v>6150</v>
          </cell>
          <cell r="I1041" t="str">
            <v>COTIZACIÓN DISTRILUZ 15/01/2018</v>
          </cell>
          <cell r="J1041">
            <v>6000</v>
          </cell>
          <cell r="K1041" t="str">
            <v>COTIZACIÓN DISTRI ILUMINACIONES17/01/2018</v>
          </cell>
          <cell r="L1041">
            <v>5883.333333333333</v>
          </cell>
          <cell r="M1041">
            <v>340.34296427770227</v>
          </cell>
          <cell r="N1041">
            <v>6223.6762976110349</v>
          </cell>
          <cell r="O1041">
            <v>5542.9903690556312</v>
          </cell>
          <cell r="P1041" t="str">
            <v/>
          </cell>
          <cell r="Q1041">
            <v>6150</v>
          </cell>
          <cell r="R1041">
            <v>6000</v>
          </cell>
          <cell r="S1041">
            <v>6075</v>
          </cell>
        </row>
        <row r="1042">
          <cell r="B1042" t="str">
            <v>ELE0474</v>
          </cell>
          <cell r="C1042" t="str">
            <v>TROQUEL SENCILLO UNIVERSAL 5 X 12</v>
          </cell>
          <cell r="D1042" t="str">
            <v>ELÉCTRICOS, ELECTRÓNICOS Y RELACIONADOS</v>
          </cell>
          <cell r="E1042" t="str">
            <v>UN</v>
          </cell>
          <cell r="F1042">
            <v>5900</v>
          </cell>
          <cell r="G1042" t="str">
            <v>COTIZACIÓN DEG SAS 14/01/2018</v>
          </cell>
          <cell r="H1042">
            <v>6850</v>
          </cell>
          <cell r="I1042" t="str">
            <v>COTIZACIÓN DISTRILUZ 15/01/2018</v>
          </cell>
          <cell r="J1042">
            <v>6500</v>
          </cell>
          <cell r="K1042" t="str">
            <v>COTIZACIÓN DISTRI ILUMINACIONES17/01/2018</v>
          </cell>
          <cell r="L1042">
            <v>6416.666666666667</v>
          </cell>
          <cell r="M1042">
            <v>480.45117684665246</v>
          </cell>
          <cell r="N1042">
            <v>6897.1178435133197</v>
          </cell>
          <cell r="O1042">
            <v>5936.2154898200142</v>
          </cell>
          <cell r="P1042" t="str">
            <v/>
          </cell>
          <cell r="Q1042">
            <v>6850</v>
          </cell>
          <cell r="R1042">
            <v>6500</v>
          </cell>
          <cell r="S1042">
            <v>6675</v>
          </cell>
        </row>
        <row r="1043">
          <cell r="B1043" t="str">
            <v>ELE0475</v>
          </cell>
          <cell r="C1043" t="str">
            <v>TROQUEL SENCILLO UNIVERSAL 5 X 15</v>
          </cell>
          <cell r="D1043" t="str">
            <v>ELÉCTRICOS, ELECTRÓNICOS Y RELACIONADOS</v>
          </cell>
          <cell r="E1043" t="str">
            <v>UN</v>
          </cell>
          <cell r="F1043">
            <v>6000</v>
          </cell>
          <cell r="G1043" t="str">
            <v>COTIZACIÓN DEG SAS 14/01/2018</v>
          </cell>
          <cell r="H1043">
            <v>6400</v>
          </cell>
          <cell r="I1043" t="str">
            <v>COTIZACIÓN DISTRILUZ 15/01/2018</v>
          </cell>
          <cell r="J1043">
            <v>8050</v>
          </cell>
          <cell r="K1043" t="str">
            <v>COTIZACIÓN DISTRI ILUMINACIONES17/01/2018</v>
          </cell>
          <cell r="L1043">
            <v>6816.666666666667</v>
          </cell>
          <cell r="M1043">
            <v>1086.6615541802003</v>
          </cell>
          <cell r="N1043">
            <v>7903.3282208468672</v>
          </cell>
          <cell r="O1043">
            <v>5730.0051124864667</v>
          </cell>
          <cell r="P1043">
            <v>6000</v>
          </cell>
          <cell r="Q1043">
            <v>6400</v>
          </cell>
          <cell r="R1043" t="str">
            <v/>
          </cell>
          <cell r="S1043">
            <v>6200</v>
          </cell>
        </row>
        <row r="1044">
          <cell r="B1044" t="str">
            <v>ELE0476</v>
          </cell>
          <cell r="C1044" t="str">
            <v>TUBO FLUORESCENTE , POTENCIA 32 W, COLOR LUZ DÍA , CASQUILLO G13,DIMENSIONES (1200X26) MM, I.R COLOR 2A, PROCEDENCIA NACIONAL</v>
          </cell>
          <cell r="D1044" t="str">
            <v>ELÉCTRICOS, ELECTRÓNICOS Y RELACIONADOS</v>
          </cell>
          <cell r="E1044" t="str">
            <v>UN</v>
          </cell>
          <cell r="F1044">
            <v>4600</v>
          </cell>
          <cell r="G1044" t="str">
            <v>COTIZACIÓN DEG SAS 14/01/2018</v>
          </cell>
          <cell r="H1044">
            <v>6000</v>
          </cell>
          <cell r="I1044" t="str">
            <v>COTIZACIÓN DISTRILUZ 15/01/2018</v>
          </cell>
          <cell r="J1044">
            <v>6000</v>
          </cell>
          <cell r="K1044" t="str">
            <v>COTIZACIÓN DISTRI ILUMINACIONES17/01/2018</v>
          </cell>
          <cell r="L1044">
            <v>5533.333333333333</v>
          </cell>
          <cell r="M1044">
            <v>808.29037686547758</v>
          </cell>
          <cell r="N1044">
            <v>6341.6237101988108</v>
          </cell>
          <cell r="O1044">
            <v>4725.0429564678552</v>
          </cell>
          <cell r="P1044" t="str">
            <v/>
          </cell>
          <cell r="Q1044">
            <v>6000</v>
          </cell>
          <cell r="R1044">
            <v>6000</v>
          </cell>
          <cell r="S1044">
            <v>6000</v>
          </cell>
        </row>
        <row r="1045">
          <cell r="B1045" t="str">
            <v>ELE0477</v>
          </cell>
          <cell r="C1045" t="str">
            <v>TUBO FLUORESCENTE 30W LUZ DÍA</v>
          </cell>
          <cell r="D1045" t="str">
            <v>ELÉCTRICOS, ELECTRÓNICOS Y RELACIONADOS</v>
          </cell>
          <cell r="E1045" t="str">
            <v>UN</v>
          </cell>
          <cell r="F1045">
            <v>7500</v>
          </cell>
          <cell r="G1045" t="str">
            <v>COTIZACIÓN DEG SAS 14/01/2018</v>
          </cell>
          <cell r="H1045">
            <v>8000</v>
          </cell>
          <cell r="I1045" t="str">
            <v>COTIZACIÓN DISTRILUZ 15/01/2018</v>
          </cell>
          <cell r="J1045">
            <v>8000</v>
          </cell>
          <cell r="K1045" t="str">
            <v>COTIZACIÓN DISTRI ILUMINACIONES17/01/2018</v>
          </cell>
          <cell r="L1045">
            <v>7833.333333333333</v>
          </cell>
          <cell r="M1045">
            <v>288.67513459481285</v>
          </cell>
          <cell r="N1045">
            <v>8122.0084679281463</v>
          </cell>
          <cell r="O1045">
            <v>7544.6581987385198</v>
          </cell>
          <cell r="P1045" t="str">
            <v/>
          </cell>
          <cell r="Q1045">
            <v>8000</v>
          </cell>
          <cell r="R1045">
            <v>8000</v>
          </cell>
          <cell r="S1045">
            <v>8000</v>
          </cell>
        </row>
        <row r="1046">
          <cell r="B1046" t="str">
            <v>ELE0478</v>
          </cell>
          <cell r="C1046" t="str">
            <v>TUBO FLUORESCENTE COLOR BLANCO PARA LÁMPARA 2X32 T-8</v>
          </cell>
          <cell r="D1046" t="str">
            <v>ELÉCTRICOS, ELECTRÓNICOS Y RELACIONADOS</v>
          </cell>
          <cell r="E1046" t="str">
            <v>UN</v>
          </cell>
          <cell r="F1046">
            <v>4600</v>
          </cell>
          <cell r="G1046" t="str">
            <v>COTIZACIÓN DEG SAS 14/01/2018</v>
          </cell>
          <cell r="H1046">
            <v>6000</v>
          </cell>
          <cell r="I1046" t="str">
            <v>COTIZACIÓN DISTRILUZ 15/01/2018</v>
          </cell>
          <cell r="J1046">
            <v>6000</v>
          </cell>
          <cell r="K1046" t="str">
            <v>COTIZACIÓN DISTRI ILUMINACIONES17/01/2018</v>
          </cell>
          <cell r="L1046">
            <v>5533.333333333333</v>
          </cell>
          <cell r="M1046">
            <v>808.29037686547758</v>
          </cell>
          <cell r="N1046">
            <v>6341.6237101988108</v>
          </cell>
          <cell r="O1046">
            <v>4725.0429564678552</v>
          </cell>
          <cell r="P1046" t="str">
            <v/>
          </cell>
          <cell r="Q1046">
            <v>6000</v>
          </cell>
          <cell r="R1046">
            <v>6000</v>
          </cell>
          <cell r="S1046">
            <v>6000</v>
          </cell>
        </row>
        <row r="1047">
          <cell r="B1047" t="str">
            <v>ELE0479</v>
          </cell>
          <cell r="C1047" t="str">
            <v>TUBO FLUORESCENTE DE 17 W T8 LUZ DÍA</v>
          </cell>
          <cell r="D1047" t="str">
            <v>ELÉCTRICOS, ELECTRÓNICOS Y RELACIONADOS</v>
          </cell>
          <cell r="E1047" t="str">
            <v>UN</v>
          </cell>
          <cell r="F1047">
            <v>5500</v>
          </cell>
          <cell r="G1047" t="str">
            <v>COTIZACIÓN DEG SAS 14/01/2018</v>
          </cell>
          <cell r="H1047">
            <v>6000</v>
          </cell>
          <cell r="I1047" t="str">
            <v>COTIZACIÓN DISTRILUZ 15/01/2018</v>
          </cell>
          <cell r="J1047">
            <v>6000</v>
          </cell>
          <cell r="K1047" t="str">
            <v>COTIZACIÓN DISTRI ILUMINACIONES17/01/2018</v>
          </cell>
          <cell r="L1047">
            <v>5833.333333333333</v>
          </cell>
          <cell r="M1047">
            <v>288.67513459481285</v>
          </cell>
          <cell r="N1047">
            <v>6122.0084679281463</v>
          </cell>
          <cell r="O1047">
            <v>5544.6581987385198</v>
          </cell>
          <cell r="P1047" t="str">
            <v/>
          </cell>
          <cell r="Q1047">
            <v>6000</v>
          </cell>
          <cell r="R1047">
            <v>6000</v>
          </cell>
          <cell r="S1047">
            <v>6000</v>
          </cell>
        </row>
        <row r="1048">
          <cell r="B1048" t="str">
            <v>ELE0480</v>
          </cell>
          <cell r="C1048" t="str">
            <v>TUBO FLUORESCENTE T5-21W BLANCA</v>
          </cell>
          <cell r="D1048" t="str">
            <v>ELÉCTRICOS, ELECTRÓNICOS Y RELACIONADOS</v>
          </cell>
          <cell r="E1048" t="str">
            <v>UN</v>
          </cell>
          <cell r="F1048">
            <v>2790</v>
          </cell>
          <cell r="G1048" t="str">
            <v>CONSTRUDATA DIGITAL (TUBO FLUORESCENTE T5-21W BLANCA)</v>
          </cell>
          <cell r="L1048">
            <v>2790</v>
          </cell>
          <cell r="M1048">
            <v>0</v>
          </cell>
          <cell r="N1048">
            <v>2790</v>
          </cell>
          <cell r="O1048">
            <v>2790</v>
          </cell>
          <cell r="P1048">
            <v>2790</v>
          </cell>
          <cell r="Q1048" t="str">
            <v/>
          </cell>
          <cell r="R1048" t="str">
            <v/>
          </cell>
          <cell r="S1048">
            <v>2790</v>
          </cell>
        </row>
        <row r="1049">
          <cell r="B1049" t="str">
            <v>ELE0481</v>
          </cell>
          <cell r="C1049" t="str">
            <v>TUBO FLUORESCENTE T8 28W</v>
          </cell>
          <cell r="D1049" t="str">
            <v>ELÉCTRICOS, ELECTRÓNICOS Y RELACIONADOS</v>
          </cell>
          <cell r="E1049" t="str">
            <v>UN</v>
          </cell>
          <cell r="F1049">
            <v>5500</v>
          </cell>
          <cell r="G1049" t="str">
            <v>COTIZACIÓN DEG SAS 14/01/2018</v>
          </cell>
          <cell r="H1049">
            <v>6000</v>
          </cell>
          <cell r="I1049" t="str">
            <v>COTIZACIÓN DISTRILUZ 15/01/2018</v>
          </cell>
          <cell r="J1049">
            <v>6000</v>
          </cell>
          <cell r="K1049" t="str">
            <v>COTIZACIÓN DISTRI ILUMINACIONES17/01/2018</v>
          </cell>
          <cell r="L1049">
            <v>5833.333333333333</v>
          </cell>
          <cell r="M1049">
            <v>288.67513459481285</v>
          </cell>
          <cell r="N1049">
            <v>6122.0084679281463</v>
          </cell>
          <cell r="O1049">
            <v>5544.6581987385198</v>
          </cell>
          <cell r="P1049" t="str">
            <v/>
          </cell>
          <cell r="Q1049">
            <v>6000</v>
          </cell>
          <cell r="R1049">
            <v>6000</v>
          </cell>
          <cell r="S1049">
            <v>6000</v>
          </cell>
        </row>
        <row r="1050">
          <cell r="B1050" t="str">
            <v>ELE0482</v>
          </cell>
          <cell r="C1050" t="str">
            <v>TUBO FLUORESCENTE T8 POTENCIA 32 W LUZ DÍA</v>
          </cell>
          <cell r="D1050" t="str">
            <v>ELÉCTRICOS, ELECTRÓNICOS Y RELACIONADOS</v>
          </cell>
          <cell r="E1050" t="str">
            <v>UN</v>
          </cell>
          <cell r="F1050">
            <v>4600</v>
          </cell>
          <cell r="G1050" t="str">
            <v>COTIZACIÓN DEG SAS 14/01/2018</v>
          </cell>
          <cell r="H1050">
            <v>6000</v>
          </cell>
          <cell r="I1050" t="str">
            <v>COTIZACIÓN DISTRILUZ 15/01/2018</v>
          </cell>
          <cell r="J1050">
            <v>6000</v>
          </cell>
          <cell r="K1050" t="str">
            <v>COTIZACIÓN DISTRI ILUMINACIONES17/01/2018</v>
          </cell>
          <cell r="L1050">
            <v>5533.333333333333</v>
          </cell>
          <cell r="M1050">
            <v>808.29037686547758</v>
          </cell>
          <cell r="N1050">
            <v>6341.6237101988108</v>
          </cell>
          <cell r="O1050">
            <v>4725.0429564678552</v>
          </cell>
          <cell r="P1050" t="str">
            <v/>
          </cell>
          <cell r="Q1050">
            <v>6000</v>
          </cell>
          <cell r="R1050">
            <v>6000</v>
          </cell>
          <cell r="S1050">
            <v>6000</v>
          </cell>
        </row>
        <row r="1051">
          <cell r="B1051" t="str">
            <v>ELE0483</v>
          </cell>
          <cell r="C1051" t="str">
            <v xml:space="preserve">UNIÓN PARA CANALETA DE PISO 60 X 13 MM </v>
          </cell>
          <cell r="D1051" t="str">
            <v>ELÉCTRICOS, ELECTRÓNICOS Y RELACIONADOS</v>
          </cell>
          <cell r="E1051" t="str">
            <v>UN</v>
          </cell>
          <cell r="F1051">
            <v>2200</v>
          </cell>
          <cell r="G1051" t="str">
            <v>GUÍA MAESTRA 14 PAG 200 COD 135381</v>
          </cell>
          <cell r="L1051">
            <v>2200</v>
          </cell>
          <cell r="M1051">
            <v>0</v>
          </cell>
          <cell r="N1051">
            <v>2200</v>
          </cell>
          <cell r="O1051">
            <v>2200</v>
          </cell>
          <cell r="P1051">
            <v>2200</v>
          </cell>
          <cell r="Q1051" t="str">
            <v/>
          </cell>
          <cell r="R1051" t="str">
            <v/>
          </cell>
          <cell r="S1051">
            <v>2200</v>
          </cell>
        </row>
        <row r="1052">
          <cell r="B1052" t="str">
            <v>ELE0484</v>
          </cell>
          <cell r="C1052" t="str">
            <v>UNIÓN PARA CANALETA DE SUPERFICIE PLÁSTICA 100 X 45 MM</v>
          </cell>
          <cell r="D1052" t="str">
            <v>ELÉCTRICOS, ELECTRÓNICOS Y RELACIONADOS</v>
          </cell>
          <cell r="E1052" t="str">
            <v>UN</v>
          </cell>
          <cell r="F1052">
            <v>7900</v>
          </cell>
          <cell r="G1052" t="str">
            <v>GUÍA MAESTRA 14 PAG 199 COD 122170</v>
          </cell>
          <cell r="L1052">
            <v>7900</v>
          </cell>
          <cell r="M1052">
            <v>0</v>
          </cell>
          <cell r="N1052">
            <v>7900</v>
          </cell>
          <cell r="O1052">
            <v>7900</v>
          </cell>
          <cell r="P1052">
            <v>7900</v>
          </cell>
          <cell r="Q1052" t="str">
            <v/>
          </cell>
          <cell r="R1052" t="str">
            <v/>
          </cell>
          <cell r="S1052">
            <v>7900</v>
          </cell>
        </row>
        <row r="1053">
          <cell r="B1053" t="str">
            <v>ELE0485</v>
          </cell>
          <cell r="C1053" t="str">
            <v>UNIÓN PARA CANALETA DE SUPERFICIE PLÁSTICA 60 X 40 MM CON DIVISIÓN</v>
          </cell>
          <cell r="D1053" t="str">
            <v>ELÉCTRICOS, ELECTRÓNICOS Y RELACIONADOS</v>
          </cell>
          <cell r="E1053" t="str">
            <v>UN</v>
          </cell>
          <cell r="F1053">
            <v>2600</v>
          </cell>
          <cell r="G1053" t="str">
            <v>GUÍA MAESTRA 14 PAG 199 COD 122177</v>
          </cell>
          <cell r="L1053">
            <v>2600</v>
          </cell>
          <cell r="M1053">
            <v>0</v>
          </cell>
          <cell r="N1053">
            <v>2600</v>
          </cell>
          <cell r="O1053">
            <v>2600</v>
          </cell>
          <cell r="P1053">
            <v>2600</v>
          </cell>
          <cell r="Q1053" t="str">
            <v/>
          </cell>
          <cell r="R1053" t="str">
            <v/>
          </cell>
          <cell r="S1053">
            <v>2600</v>
          </cell>
        </row>
        <row r="1054">
          <cell r="B1054" t="str">
            <v>ELE0486</v>
          </cell>
          <cell r="C1054" t="str">
            <v>VARILLA DE COBRE DE 5/8" X 2,4 M</v>
          </cell>
          <cell r="D1054" t="str">
            <v>ELÉCTRICOS, ELECTRÓNICOS Y RELACIONADOS</v>
          </cell>
          <cell r="E1054" t="str">
            <v>UN</v>
          </cell>
          <cell r="F1054">
            <v>131400</v>
          </cell>
          <cell r="G1054" t="str">
            <v>COTIZACIÓN INTERELECTRICAS 20180114</v>
          </cell>
          <cell r="H1054">
            <v>135000</v>
          </cell>
          <cell r="I1054" t="str">
            <v>COTIZACIÓN DEG SAS 14/01/2018</v>
          </cell>
          <cell r="J1054">
            <v>140000</v>
          </cell>
          <cell r="K1054" t="str">
            <v>COTIZACIÓN DISTRILUZ 15/01/2018</v>
          </cell>
          <cell r="L1054">
            <v>135466.66666666666</v>
          </cell>
          <cell r="M1054">
            <v>4318.9504897988045</v>
          </cell>
          <cell r="N1054">
            <v>139785.61715646545</v>
          </cell>
          <cell r="O1054">
            <v>131147.71617686786</v>
          </cell>
          <cell r="P1054">
            <v>131400</v>
          </cell>
          <cell r="Q1054">
            <v>135000</v>
          </cell>
          <cell r="R1054" t="str">
            <v/>
          </cell>
          <cell r="S1054">
            <v>133200</v>
          </cell>
        </row>
        <row r="1055">
          <cell r="B1055" t="str">
            <v>ELE0487</v>
          </cell>
          <cell r="C1055" t="str">
            <v>ALUMBRADO TIPO PANEL LED DE 60 CM X 60 CM DE 48W</v>
          </cell>
          <cell r="D1055" t="str">
            <v>ELÉCTRICOS, ELECTRÓNICOS Y RELACIONADOS</v>
          </cell>
          <cell r="E1055" t="str">
            <v>UN</v>
          </cell>
          <cell r="F1055">
            <v>299800</v>
          </cell>
          <cell r="G1055" t="str">
            <v>CONSTRUDATA 186 - PAG 134 ILUMINACIÓN</v>
          </cell>
          <cell r="L1055">
            <v>299800</v>
          </cell>
          <cell r="M1055">
            <v>0</v>
          </cell>
          <cell r="N1055">
            <v>299800</v>
          </cell>
          <cell r="O1055">
            <v>299800</v>
          </cell>
          <cell r="P1055">
            <v>299800</v>
          </cell>
          <cell r="Q1055" t="str">
            <v/>
          </cell>
          <cell r="R1055" t="str">
            <v/>
          </cell>
          <cell r="S1055">
            <v>299800</v>
          </cell>
        </row>
        <row r="1056">
          <cell r="B1056" t="str">
            <v>ELE0488</v>
          </cell>
          <cell r="C1056" t="str">
            <v>BREAKER GE MONOPOLAR ENCHUF 60A 120-240V</v>
          </cell>
          <cell r="D1056" t="str">
            <v>ELÉCTRICOS, ELECTRÓNICOS Y RELACIONADOS</v>
          </cell>
          <cell r="E1056" t="str">
            <v>UN</v>
          </cell>
          <cell r="F1056">
            <v>15470</v>
          </cell>
          <cell r="G1056" t="str">
            <v>CONSTRUDATA 187 - PAG 136 INTERRUPTORES AUTOMÁTICOS</v>
          </cell>
          <cell r="L1056">
            <v>15470</v>
          </cell>
          <cell r="M1056">
            <v>0</v>
          </cell>
          <cell r="N1056">
            <v>15470</v>
          </cell>
          <cell r="O1056">
            <v>15470</v>
          </cell>
          <cell r="P1056">
            <v>15470</v>
          </cell>
          <cell r="Q1056" t="str">
            <v/>
          </cell>
          <cell r="R1056" t="str">
            <v/>
          </cell>
          <cell r="S1056">
            <v>15470</v>
          </cell>
        </row>
        <row r="1057">
          <cell r="B1057" t="str">
            <v>ELE0489</v>
          </cell>
          <cell r="C1057" t="str">
            <v>CABLE ALUMINIO SERIE 8000 AISLADO PVC 1/0AWG</v>
          </cell>
          <cell r="D1057" t="str">
            <v>ELÉCTRICOS, ELECTRÓNICOS Y RELACIONADOS</v>
          </cell>
          <cell r="E1057" t="str">
            <v>M</v>
          </cell>
          <cell r="F1057">
            <v>9451</v>
          </cell>
          <cell r="G1057" t="str">
            <v>CONSTRUDATA 187 - PAG 113 CONDUCTORES EN COBRE Y ALUMINIO</v>
          </cell>
          <cell r="L1057">
            <v>9451</v>
          </cell>
          <cell r="M1057">
            <v>0</v>
          </cell>
          <cell r="N1057">
            <v>9451</v>
          </cell>
          <cell r="O1057">
            <v>9451</v>
          </cell>
          <cell r="P1057">
            <v>9451</v>
          </cell>
          <cell r="Q1057" t="str">
            <v/>
          </cell>
          <cell r="R1057" t="str">
            <v/>
          </cell>
          <cell r="S1057">
            <v>9451</v>
          </cell>
        </row>
        <row r="1058">
          <cell r="B1058" t="str">
            <v>ELE0490</v>
          </cell>
          <cell r="C1058" t="str">
            <v>CABLE ALUMINIO SERIE 8000 AISLADO PVC 2/0AWG</v>
          </cell>
          <cell r="D1058" t="str">
            <v>ELÉCTRICOS, ELECTRÓNICOS Y RELACIONADOS</v>
          </cell>
          <cell r="E1058" t="str">
            <v>M</v>
          </cell>
          <cell r="F1058">
            <v>12311</v>
          </cell>
          <cell r="G1058" t="str">
            <v>CONSTRUDATA 187 - PAG 113 CONDUCTORES EN COBRE Y ALUMINIO</v>
          </cell>
          <cell r="L1058">
            <v>12311</v>
          </cell>
          <cell r="M1058">
            <v>0</v>
          </cell>
          <cell r="N1058">
            <v>12311</v>
          </cell>
          <cell r="O1058">
            <v>12311</v>
          </cell>
          <cell r="P1058">
            <v>12311</v>
          </cell>
          <cell r="Q1058" t="str">
            <v/>
          </cell>
          <cell r="R1058" t="str">
            <v/>
          </cell>
          <cell r="S1058">
            <v>12311</v>
          </cell>
        </row>
        <row r="1059">
          <cell r="B1059" t="str">
            <v>ELE0491</v>
          </cell>
          <cell r="C1059" t="str">
            <v>CAJA 3 POLOS DE CORTACIRCUITOS</v>
          </cell>
          <cell r="D1059" t="str">
            <v>ELÉCTRICOS, ELECTRÓNICOS Y RELACIONADOS</v>
          </cell>
          <cell r="E1059" t="str">
            <v>UN</v>
          </cell>
          <cell r="F1059">
            <v>18921</v>
          </cell>
          <cell r="G1059" t="str">
            <v>CONSTRUDATA 187 - PAG 156 TABLEROS ELÉCTRICOS</v>
          </cell>
          <cell r="L1059">
            <v>18921</v>
          </cell>
          <cell r="M1059">
            <v>0</v>
          </cell>
          <cell r="N1059">
            <v>18921</v>
          </cell>
          <cell r="O1059">
            <v>18921</v>
          </cell>
          <cell r="P1059">
            <v>18921</v>
          </cell>
          <cell r="Q1059" t="str">
            <v/>
          </cell>
          <cell r="R1059" t="str">
            <v/>
          </cell>
          <cell r="S1059">
            <v>18921</v>
          </cell>
        </row>
        <row r="1060">
          <cell r="B1060" t="str">
            <v>ELE0492</v>
          </cell>
          <cell r="C1060" t="str">
            <v>LAMPARA PARA EXTERIOR BLANCA OVALADA CON REJILLA 60W</v>
          </cell>
          <cell r="D1060" t="str">
            <v>ELÉCTRICOS, ELECTRÓNICOS Y RELACIONADOS</v>
          </cell>
          <cell r="E1060" t="str">
            <v>UN</v>
          </cell>
          <cell r="F1060">
            <v>50000</v>
          </cell>
          <cell r="G1060" t="str">
            <v>CONSTRUDATA 186 - PAG 134 ILUMINACIÓN</v>
          </cell>
          <cell r="L1060">
            <v>50000</v>
          </cell>
          <cell r="M1060">
            <v>0</v>
          </cell>
          <cell r="N1060">
            <v>50000</v>
          </cell>
          <cell r="O1060">
            <v>50000</v>
          </cell>
          <cell r="P1060">
            <v>50000</v>
          </cell>
          <cell r="Q1060" t="str">
            <v/>
          </cell>
          <cell r="R1060" t="str">
            <v/>
          </cell>
          <cell r="S1060">
            <v>50000</v>
          </cell>
        </row>
        <row r="1061">
          <cell r="B1061" t="str">
            <v>ELE0493</v>
          </cell>
          <cell r="C1061" t="str">
            <v>LUMINARIA DE EMERGENCIA LED 1.5 X 2 W AUTONOMIA 90 MIN</v>
          </cell>
          <cell r="D1061" t="str">
            <v>ELÉCTRICOS, ELECTRÓNICOS Y RELACIONADOS</v>
          </cell>
          <cell r="E1061" t="str">
            <v>UN</v>
          </cell>
          <cell r="F1061">
            <v>125000</v>
          </cell>
          <cell r="G1061" t="str">
            <v>CONSTRUDATA 186 - PAG 135 ILUMINACIÓN</v>
          </cell>
          <cell r="L1061">
            <v>125000</v>
          </cell>
          <cell r="M1061">
            <v>0</v>
          </cell>
          <cell r="N1061">
            <v>125000</v>
          </cell>
          <cell r="O1061">
            <v>125000</v>
          </cell>
          <cell r="P1061">
            <v>125000</v>
          </cell>
          <cell r="Q1061" t="str">
            <v/>
          </cell>
          <cell r="R1061" t="str">
            <v/>
          </cell>
          <cell r="S1061">
            <v>125000</v>
          </cell>
        </row>
        <row r="1062">
          <cell r="B1062" t="str">
            <v>ELE0494</v>
          </cell>
          <cell r="C1062" t="str">
            <v>LUMINARIA LED HERMÉTICA DE SOBREPONER 24 W</v>
          </cell>
          <cell r="D1062" t="str">
            <v>ELÉCTRICOS, ELECTRÓNICOS Y RELACIONADOS</v>
          </cell>
          <cell r="E1062" t="str">
            <v>UN</v>
          </cell>
          <cell r="F1062">
            <v>412000</v>
          </cell>
          <cell r="G1062" t="str">
            <v>CONSTRUDATA 186 - PAG 135 ILUMINACIÓN</v>
          </cell>
          <cell r="L1062">
            <v>412000</v>
          </cell>
          <cell r="M1062">
            <v>0</v>
          </cell>
          <cell r="N1062">
            <v>412000</v>
          </cell>
          <cell r="O1062">
            <v>412000</v>
          </cell>
          <cell r="P1062">
            <v>412000</v>
          </cell>
          <cell r="Q1062" t="str">
            <v/>
          </cell>
          <cell r="R1062" t="str">
            <v/>
          </cell>
          <cell r="S1062">
            <v>412000</v>
          </cell>
        </row>
        <row r="1063">
          <cell r="B1063" t="str">
            <v>ELE0495</v>
          </cell>
          <cell r="C1063" t="str">
            <v>LUMINARIA TIPO EMERGENCIA</v>
          </cell>
          <cell r="D1063" t="str">
            <v>ELÉCTRICOS, ELECTRÓNICOS Y RELACIONADOS</v>
          </cell>
          <cell r="E1063" t="str">
            <v>UN</v>
          </cell>
          <cell r="F1063">
            <v>51190</v>
          </cell>
          <cell r="G1063" t="str">
            <v>CONSTRUDATA 186 - PAG 135 ILUMINACIÓN</v>
          </cell>
          <cell r="L1063">
            <v>51190</v>
          </cell>
          <cell r="M1063">
            <v>0</v>
          </cell>
          <cell r="N1063">
            <v>51190</v>
          </cell>
          <cell r="O1063">
            <v>51190</v>
          </cell>
          <cell r="P1063">
            <v>51190</v>
          </cell>
          <cell r="Q1063" t="str">
            <v/>
          </cell>
          <cell r="R1063" t="str">
            <v/>
          </cell>
          <cell r="S1063">
            <v>51190</v>
          </cell>
        </row>
        <row r="1064">
          <cell r="B1064" t="str">
            <v>ELE0496</v>
          </cell>
          <cell r="C1064" t="str">
            <v>PANEL LED PARA EMPOTRAR 0.60 X 0.60 M 43W 3700 LUM</v>
          </cell>
          <cell r="D1064" t="str">
            <v>ELÉCTRICOS, ELECTRÓNICOS Y RELACIONADOS</v>
          </cell>
          <cell r="E1064" t="str">
            <v>UN</v>
          </cell>
          <cell r="F1064">
            <v>350000</v>
          </cell>
          <cell r="G1064" t="str">
            <v>CONSTRUDATA 186 - PAG 135 ILUMINACIÓN</v>
          </cell>
          <cell r="L1064">
            <v>350000</v>
          </cell>
          <cell r="M1064">
            <v>0</v>
          </cell>
          <cell r="N1064">
            <v>350000</v>
          </cell>
          <cell r="O1064">
            <v>350000</v>
          </cell>
          <cell r="P1064">
            <v>350000</v>
          </cell>
          <cell r="Q1064" t="str">
            <v/>
          </cell>
          <cell r="R1064" t="str">
            <v/>
          </cell>
          <cell r="S1064">
            <v>350000</v>
          </cell>
        </row>
        <row r="1065">
          <cell r="B1065" t="str">
            <v>ELE0497</v>
          </cell>
          <cell r="C1065" t="str">
            <v>PATCH CORD 24 AWG CATEGORÍA 6 3M</v>
          </cell>
          <cell r="D1065" t="str">
            <v>ELÉCTRICOS, ELECTRÓNICOS Y RELACIONADOS</v>
          </cell>
          <cell r="E1065" t="str">
            <v>UN</v>
          </cell>
          <cell r="F1065">
            <v>10600</v>
          </cell>
          <cell r="G1065" t="str">
            <v xml:space="preserve">CONSTRUDATA 187 - PAG 106 CABLEADO ESTRUCTURADO </v>
          </cell>
          <cell r="L1065">
            <v>10600</v>
          </cell>
          <cell r="M1065">
            <v>0</v>
          </cell>
          <cell r="N1065">
            <v>10600</v>
          </cell>
          <cell r="O1065">
            <v>10600</v>
          </cell>
          <cell r="P1065">
            <v>10600</v>
          </cell>
          <cell r="Q1065" t="str">
            <v/>
          </cell>
          <cell r="R1065" t="str">
            <v/>
          </cell>
          <cell r="S1065">
            <v>10600</v>
          </cell>
        </row>
        <row r="1066">
          <cell r="B1066" t="str">
            <v>ELE0498</v>
          </cell>
          <cell r="C1066" t="str">
            <v>RACK PISO 200 X 60 X 60 CM</v>
          </cell>
          <cell r="D1066" t="str">
            <v>ELÉCTRICOS, ELECTRÓNICOS Y RELACIONADOS</v>
          </cell>
          <cell r="E1066" t="str">
            <v>UN</v>
          </cell>
          <cell r="F1066">
            <v>1110690</v>
          </cell>
          <cell r="G1066" t="str">
            <v>CONSTRUDATA 187 - PAG 107 CABLEADO ESTRUCTURADO</v>
          </cell>
          <cell r="L1066">
            <v>1110690</v>
          </cell>
          <cell r="M1066">
            <v>0</v>
          </cell>
          <cell r="N1066">
            <v>1110690</v>
          </cell>
          <cell r="O1066">
            <v>1110690</v>
          </cell>
          <cell r="P1066">
            <v>1110690</v>
          </cell>
          <cell r="Q1066" t="str">
            <v/>
          </cell>
          <cell r="R1066" t="str">
            <v/>
          </cell>
          <cell r="S1066">
            <v>1110690</v>
          </cell>
        </row>
        <row r="1067">
          <cell r="B1067" t="str">
            <v>ELE0499</v>
          </cell>
          <cell r="C1067" t="str">
            <v>ARMARIO AE 319 DE DOS CUENTAS CON MEDIDORES</v>
          </cell>
          <cell r="D1067" t="str">
            <v>ELÉCTRICOS, ELECTRÓNICOS Y RELACIONADOS</v>
          </cell>
          <cell r="E1067" t="str">
            <v>UN</v>
          </cell>
          <cell r="F1067">
            <v>7013557</v>
          </cell>
          <cell r="G1067" t="str">
            <v>SEELMEC SAS</v>
          </cell>
          <cell r="H1067">
            <v>4316035.2</v>
          </cell>
          <cell r="I1067" t="str">
            <v>SICMES SAS</v>
          </cell>
          <cell r="L1067">
            <v>5664796.0999999996</v>
          </cell>
          <cell r="M1067">
            <v>1907435.9571785452</v>
          </cell>
          <cell r="N1067">
            <v>7572232.0571785448</v>
          </cell>
          <cell r="O1067">
            <v>3757360.1428214544</v>
          </cell>
          <cell r="P1067">
            <v>7013557</v>
          </cell>
          <cell r="Q1067">
            <v>4316035.2</v>
          </cell>
          <cell r="R1067" t="str">
            <v/>
          </cell>
          <cell r="S1067">
            <v>5664796</v>
          </cell>
        </row>
        <row r="1068">
          <cell r="B1068" t="str">
            <v>ELE0500</v>
          </cell>
          <cell r="C1068" t="str">
            <v>BANDEJA PORTACABLE TIPO MALLA CF 54/400. INCLUYE SOPORTES, DERIVACIONES, GIROS Y ELEMENTOS DE FIJACIÓN</v>
          </cell>
          <cell r="D1068" t="str">
            <v>ELÉCTRICOS, ELECTRÓNICOS Y RELACIONADOS</v>
          </cell>
          <cell r="E1068" t="str">
            <v>M</v>
          </cell>
          <cell r="F1068">
            <v>100940</v>
          </cell>
          <cell r="G1068" t="str">
            <v>SEELMEC SAS</v>
          </cell>
          <cell r="H1068">
            <v>62116.666666666664</v>
          </cell>
          <cell r="I1068" t="str">
            <v>SICMES SAS</v>
          </cell>
          <cell r="L1068">
            <v>81528.333333333328</v>
          </cell>
          <cell r="M1068">
            <v>27452.24226826576</v>
          </cell>
          <cell r="N1068">
            <v>108980.57560159909</v>
          </cell>
          <cell r="O1068">
            <v>54076.091065067565</v>
          </cell>
          <cell r="P1068">
            <v>100940</v>
          </cell>
          <cell r="Q1068">
            <v>62116.666666666664</v>
          </cell>
          <cell r="R1068" t="str">
            <v/>
          </cell>
          <cell r="S1068">
            <v>81528</v>
          </cell>
        </row>
        <row r="1069">
          <cell r="B1069" t="str">
            <v>ELE0501</v>
          </cell>
          <cell r="C1069" t="str">
            <v>BARRA DE SUJECIÓN DE BAÑO ALUMINIO 30CM - 1-1/4"</v>
          </cell>
          <cell r="D1069" t="str">
            <v>ELÉCTRICOS, ELECTRÓNICOS Y RELACIONADOS</v>
          </cell>
          <cell r="E1069" t="str">
            <v>UN</v>
          </cell>
          <cell r="F1069">
            <v>83549</v>
          </cell>
          <cell r="G1069" t="str">
            <v>LOCATEL</v>
          </cell>
          <cell r="H1069">
            <v>99900</v>
          </cell>
          <cell r="I1069" t="str">
            <v>HOMECENTER</v>
          </cell>
          <cell r="J1069">
            <v>94848</v>
          </cell>
          <cell r="K1069" t="str">
            <v>CORONA</v>
          </cell>
          <cell r="L1069">
            <v>92765.666666666672</v>
          </cell>
          <cell r="M1069">
            <v>8372.0298812972087</v>
          </cell>
          <cell r="N1069">
            <v>101137.69654796387</v>
          </cell>
          <cell r="O1069">
            <v>84393.636785369468</v>
          </cell>
          <cell r="P1069" t="str">
            <v/>
          </cell>
          <cell r="Q1069">
            <v>99900</v>
          </cell>
          <cell r="R1069">
            <v>94848</v>
          </cell>
          <cell r="S1069">
            <v>97374</v>
          </cell>
        </row>
        <row r="1070">
          <cell r="B1070" t="str">
            <v>ELE0502</v>
          </cell>
          <cell r="C1070" t="str">
            <v>BARRAJE DE COBRE CON PERFORACIONES ROSCADAS TIPO RACK</v>
          </cell>
          <cell r="D1070" t="str">
            <v>ELÉCTRICOS, ELECTRÓNICOS Y RELACIONADOS</v>
          </cell>
          <cell r="E1070" t="str">
            <v>M</v>
          </cell>
          <cell r="F1070">
            <v>2145</v>
          </cell>
          <cell r="G1070" t="str">
            <v>SEELMEC SAS</v>
          </cell>
          <cell r="H1070">
            <v>1320</v>
          </cell>
          <cell r="I1070" t="str">
            <v>SICMES SAS</v>
          </cell>
          <cell r="L1070">
            <v>1732.5</v>
          </cell>
          <cell r="M1070">
            <v>583.36309447890176</v>
          </cell>
          <cell r="N1070">
            <v>2315.863094478902</v>
          </cell>
          <cell r="O1070">
            <v>1149.1369055210982</v>
          </cell>
          <cell r="P1070">
            <v>2145</v>
          </cell>
          <cell r="Q1070">
            <v>1320</v>
          </cell>
          <cell r="R1070" t="str">
            <v/>
          </cell>
          <cell r="S1070">
            <v>1733</v>
          </cell>
        </row>
        <row r="1071">
          <cell r="B1071" t="str">
            <v>ELE0503</v>
          </cell>
          <cell r="C1071" t="str">
            <v>CELDA TRIPLEX</v>
          </cell>
          <cell r="D1071" t="str">
            <v>ELÉCTRICOS, ELECTRÓNICOS Y RELACIONADOS</v>
          </cell>
          <cell r="E1071" t="str">
            <v>UN</v>
          </cell>
          <cell r="F1071">
            <v>17987654</v>
          </cell>
          <cell r="G1071" t="str">
            <v>SEELMEC SAS</v>
          </cell>
          <cell r="H1071">
            <v>22199434.529999997</v>
          </cell>
          <cell r="I1071" t="str">
            <v>SICMES SAS</v>
          </cell>
          <cell r="L1071">
            <v>20093544.265000001</v>
          </cell>
          <cell r="M1071">
            <v>2978178.5736324433</v>
          </cell>
          <cell r="N1071">
            <v>23071722.838632442</v>
          </cell>
          <cell r="O1071">
            <v>17115365.691367559</v>
          </cell>
          <cell r="P1071">
            <v>17987654</v>
          </cell>
          <cell r="Q1071">
            <v>22199434.529999997</v>
          </cell>
          <cell r="R1071" t="str">
            <v/>
          </cell>
          <cell r="S1071">
            <v>20093544</v>
          </cell>
        </row>
        <row r="1072">
          <cell r="B1072" t="str">
            <v>ELE0504</v>
          </cell>
          <cell r="C1072" t="str">
            <v>FUSIBLE HH DE 16 AMPERIOS</v>
          </cell>
          <cell r="D1072" t="str">
            <v>ELÉCTRICOS, ELECTRÓNICOS Y RELACIONADOS</v>
          </cell>
          <cell r="E1072" t="str">
            <v>UN</v>
          </cell>
          <cell r="F1072">
            <v>516980</v>
          </cell>
          <cell r="G1072" t="str">
            <v>SEELMEC SAS</v>
          </cell>
          <cell r="H1072">
            <v>381578.26</v>
          </cell>
          <cell r="I1072" t="str">
            <v>SICMES SAS</v>
          </cell>
          <cell r="L1072">
            <v>449279.13</v>
          </cell>
          <cell r="M1072">
            <v>95743.488538457445</v>
          </cell>
          <cell r="N1072">
            <v>545022.61853845743</v>
          </cell>
          <cell r="O1072">
            <v>353535.64146154257</v>
          </cell>
          <cell r="P1072">
            <v>516980</v>
          </cell>
          <cell r="Q1072">
            <v>381578.26</v>
          </cell>
          <cell r="R1072" t="str">
            <v/>
          </cell>
          <cell r="S1072">
            <v>449279</v>
          </cell>
        </row>
        <row r="1073">
          <cell r="B1073" t="str">
            <v>ELE0505</v>
          </cell>
          <cell r="C1073" t="str">
            <v>INTERRUPTOR SAFIC DSE 1X20A 10 KA A 120/240V. TIPO ENCHUFABLE</v>
          </cell>
          <cell r="D1073" t="str">
            <v>ELÉCTRICOS, ELECTRÓNICOS Y RELACIONADOS</v>
          </cell>
          <cell r="E1073" t="str">
            <v>UN</v>
          </cell>
          <cell r="F1073">
            <v>13923</v>
          </cell>
          <cell r="G1073" t="str">
            <v>SEELMEC SAS</v>
          </cell>
          <cell r="H1073">
            <v>8568</v>
          </cell>
          <cell r="I1073" t="str">
            <v>SICMES SAS</v>
          </cell>
          <cell r="L1073">
            <v>11245.5</v>
          </cell>
          <cell r="M1073">
            <v>3786.556813253962</v>
          </cell>
          <cell r="N1073">
            <v>15032.056813253963</v>
          </cell>
          <cell r="O1073">
            <v>7458.943186746038</v>
          </cell>
          <cell r="P1073">
            <v>13923</v>
          </cell>
          <cell r="Q1073">
            <v>8568</v>
          </cell>
          <cell r="R1073" t="str">
            <v/>
          </cell>
          <cell r="S1073">
            <v>11246</v>
          </cell>
        </row>
        <row r="1074">
          <cell r="B1074" t="str">
            <v>ELE0506</v>
          </cell>
          <cell r="C1074" t="str">
            <v>PATCH PANEL CATEGORÍA 6 24 PUERTOS</v>
          </cell>
          <cell r="D1074" t="str">
            <v>ELÉCTRICOS, ELECTRÓNICOS Y RELACIONADOS</v>
          </cell>
          <cell r="E1074" t="str">
            <v>UN</v>
          </cell>
          <cell r="F1074">
            <v>447840</v>
          </cell>
          <cell r="G1074" t="str">
            <v>CONSTRUDATA DIGITAL (PATCH PANEL CATEGORÍA 6 24 PUERTOS)</v>
          </cell>
          <cell r="L1074">
            <v>447840</v>
          </cell>
          <cell r="M1074" t="e">
            <v>#DIV/0!</v>
          </cell>
          <cell r="N1074" t="e">
            <v>#DIV/0!</v>
          </cell>
          <cell r="O1074" t="e">
            <v>#DIV/0!</v>
          </cell>
          <cell r="P1074" t="e">
            <v>#DIV/0!</v>
          </cell>
          <cell r="Q1074" t="e">
            <v>#DIV/0!</v>
          </cell>
          <cell r="R1074" t="e">
            <v>#DIV/0!</v>
          </cell>
          <cell r="S1074" t="e">
            <v>#DIV/0!</v>
          </cell>
        </row>
        <row r="1075">
          <cell r="B1075" t="str">
            <v>ELE0507</v>
          </cell>
          <cell r="C1075" t="str">
            <v>PLANTA ELÉCTRICA 150VKVA 440-220V. INCLUYE: SILENCIADOR DE ESCAPE, TANQUE DE COMBUSTIBLE, AMORTIGUADORES DE VIBRACIÓN, PRECALENTADOR, GOBERNADOR, CARGADOR AUTOMÁTICO DE BATERÍAS, TABLERO DE CONTROL DIGITAL MÓDULO DE ARRANQUE AUTOMÁTICO</v>
          </cell>
          <cell r="D1075" t="str">
            <v>ELÉCTRICOS, ELECTRÓNICOS Y RELACIONADOS</v>
          </cell>
          <cell r="E1075" t="str">
            <v>UN</v>
          </cell>
          <cell r="F1075">
            <v>76838779</v>
          </cell>
          <cell r="G1075" t="str">
            <v>SEELMEC SAS</v>
          </cell>
          <cell r="H1075">
            <v>47285402</v>
          </cell>
          <cell r="I1075" t="str">
            <v>SICMES SAS</v>
          </cell>
          <cell r="L1075">
            <v>62062090.5</v>
          </cell>
          <cell r="M1075">
            <v>20897393.283662558</v>
          </cell>
          <cell r="N1075">
            <v>82959483.783662558</v>
          </cell>
          <cell r="O1075">
            <v>41164697.216337442</v>
          </cell>
          <cell r="P1075">
            <v>76838779</v>
          </cell>
          <cell r="Q1075">
            <v>47285402</v>
          </cell>
          <cell r="R1075" t="str">
            <v/>
          </cell>
          <cell r="S1075">
            <v>62062091</v>
          </cell>
        </row>
        <row r="1076">
          <cell r="B1076" t="str">
            <v>ELE0508</v>
          </cell>
          <cell r="C1076" t="str">
            <v>SWITCH DE ACCESO PARA SEGURIDAD ELECTRONICA DE 24 PUERTOS POWER OVER ETHERNET –POE- CON 370W DE POTENCIA DE 4 PUERTOS DE FIBRA DE 10 GBPS PARA UTILIZAR COMO UPLINKS A LOS SWITCHES DE CORE</v>
          </cell>
          <cell r="D1076" t="str">
            <v>ELÉCTRICOS, ELECTRÓNICOS Y RELACIONADOS</v>
          </cell>
          <cell r="E1076" t="str">
            <v>UN</v>
          </cell>
          <cell r="F1076">
            <v>12951900</v>
          </cell>
          <cell r="G1076" t="str">
            <v>SEELMEC SAS</v>
          </cell>
          <cell r="H1076">
            <v>7970400</v>
          </cell>
          <cell r="I1076" t="str">
            <v>SICMES SAS</v>
          </cell>
          <cell r="L1076">
            <v>10461150</v>
          </cell>
          <cell r="M1076">
            <v>3522452.4304807866</v>
          </cell>
          <cell r="N1076">
            <v>13983602.430480786</v>
          </cell>
          <cell r="O1076">
            <v>6938697.5695192134</v>
          </cell>
          <cell r="P1076">
            <v>12951900</v>
          </cell>
          <cell r="Q1076">
            <v>7970400</v>
          </cell>
          <cell r="R1076" t="str">
            <v/>
          </cell>
          <cell r="S1076">
            <v>10461150</v>
          </cell>
        </row>
        <row r="1077">
          <cell r="B1077" t="str">
            <v>ELE0509</v>
          </cell>
          <cell r="C1077" t="str">
            <v>SWITCHES DE ACCESO DE 48 PUERTOS CON 4 PUERTOS DE FIBRA DE 10 GBPS PARA UTILIZAR COMO UPLINKS A LOS SWITCHES DE CORE PUERTOS 10/100/1000  LAYER 2</v>
          </cell>
          <cell r="D1077" t="str">
            <v>ELÉCTRICOS, ELECTRÓNICOS Y RELACIONADOS</v>
          </cell>
          <cell r="E1077" t="str">
            <v>UN</v>
          </cell>
          <cell r="F1077">
            <v>15551900</v>
          </cell>
          <cell r="G1077" t="str">
            <v>SEELMEC SAS</v>
          </cell>
          <cell r="H1077">
            <v>9570400</v>
          </cell>
          <cell r="I1077" t="str">
            <v>SICMES SAS</v>
          </cell>
          <cell r="L1077">
            <v>12561150</v>
          </cell>
          <cell r="M1077">
            <v>4229559.2116673337</v>
          </cell>
          <cell r="N1077">
            <v>16790709.211667333</v>
          </cell>
          <cell r="O1077">
            <v>8331590.7883326663</v>
          </cell>
          <cell r="P1077">
            <v>15551900</v>
          </cell>
          <cell r="Q1077">
            <v>9570400</v>
          </cell>
          <cell r="R1077" t="str">
            <v/>
          </cell>
          <cell r="S1077">
            <v>12561150</v>
          </cell>
        </row>
        <row r="1078">
          <cell r="B1078" t="str">
            <v>ELE0510</v>
          </cell>
          <cell r="C1078" t="str">
            <v>TABLERO GENERAL NORMAL. AUTOSOPORTADO CON ESPACIO PARA 8 ACOMETIDAS PARCIALES. BARRA 15MMX2MM I:204 A</v>
          </cell>
          <cell r="D1078" t="str">
            <v>ELÉCTRICOS, ELECTRÓNICOS Y RELACIONADOS</v>
          </cell>
          <cell r="E1078" t="str">
            <v>UN</v>
          </cell>
          <cell r="F1078">
            <v>7013557</v>
          </cell>
          <cell r="G1078" t="str">
            <v>SEELMEC SAS</v>
          </cell>
          <cell r="H1078">
            <v>4316035</v>
          </cell>
          <cell r="I1078" t="str">
            <v>SICMES SAS</v>
          </cell>
          <cell r="L1078">
            <v>5664796</v>
          </cell>
          <cell r="M1078">
            <v>1907436.0985998982</v>
          </cell>
          <cell r="N1078">
            <v>7572232.0985998977</v>
          </cell>
          <cell r="O1078">
            <v>3757359.9014001018</v>
          </cell>
          <cell r="P1078">
            <v>7013557</v>
          </cell>
          <cell r="Q1078">
            <v>4316035</v>
          </cell>
          <cell r="R1078" t="str">
            <v/>
          </cell>
          <cell r="S1078">
            <v>5664796</v>
          </cell>
        </row>
        <row r="1079">
          <cell r="B1079" t="str">
            <v>ELE0511</v>
          </cell>
          <cell r="C1079" t="str">
            <v>TABLERO TRIF.24 C/TOS 200A C/PUERTA CON NEUTRO PARA MONTARLE TACOS ENCHUFABLES, KIT DE TIERRA AISLADO Y PINTURA ELECTROESTÁTICA. NORMAS NTC 3475 Y UL67-CIDET. CON ESPACIO PARA TOTALIZADOR</v>
          </cell>
          <cell r="D1079" t="str">
            <v>ELÉCTRICOS, ELECTRÓNICOS Y RELACIONADOS</v>
          </cell>
          <cell r="E1079" t="str">
            <v>UN</v>
          </cell>
          <cell r="F1079">
            <v>1020633</v>
          </cell>
          <cell r="G1079" t="str">
            <v>SEELMEC SAS</v>
          </cell>
          <cell r="H1079">
            <v>628082</v>
          </cell>
          <cell r="I1079" t="str">
            <v>SICMES SAS</v>
          </cell>
          <cell r="L1079">
            <v>824357.5</v>
          </cell>
          <cell r="M1079">
            <v>277575.47406156041</v>
          </cell>
          <cell r="N1079">
            <v>1101932.9740615604</v>
          </cell>
          <cell r="O1079">
            <v>546782.02593843965</v>
          </cell>
          <cell r="P1079">
            <v>1020633</v>
          </cell>
          <cell r="Q1079">
            <v>628082</v>
          </cell>
          <cell r="R1079" t="str">
            <v/>
          </cell>
          <cell r="S1079">
            <v>824358</v>
          </cell>
        </row>
        <row r="1080">
          <cell r="B1080" t="str">
            <v>ELE0512</v>
          </cell>
          <cell r="C1080" t="str">
            <v>TABLERO TRIF.36 C/TOS 200A C/PUERTA CON NEUTRO PARA MONTARLE TACOS ENCHUFABLES, KIT DE TIERRA AISLADO Y PINTURA ELECTROESTÁTICA. NORMAS NTC 3475 Y UL67-CIDET. CON ESPACIO PARA TOTALIZADOR</v>
          </cell>
          <cell r="D1080" t="str">
            <v>ELÉCTRICOS, ELECTRÓNICOS Y RELACIONADOS</v>
          </cell>
          <cell r="E1080" t="str">
            <v>UN</v>
          </cell>
          <cell r="F1080">
            <v>1378763</v>
          </cell>
          <cell r="G1080" t="str">
            <v>SEELMEC SAS</v>
          </cell>
          <cell r="H1080">
            <v>848470</v>
          </cell>
          <cell r="I1080" t="str">
            <v>SICMES SAS</v>
          </cell>
          <cell r="L1080">
            <v>1113616.5</v>
          </cell>
          <cell r="M1080">
            <v>374973.77631575783</v>
          </cell>
          <cell r="N1080">
            <v>1488590.2763157578</v>
          </cell>
          <cell r="O1080">
            <v>738642.72368424223</v>
          </cell>
          <cell r="P1080">
            <v>1378763</v>
          </cell>
          <cell r="Q1080">
            <v>848470</v>
          </cell>
          <cell r="R1080" t="str">
            <v/>
          </cell>
          <cell r="S1080">
            <v>1113617</v>
          </cell>
        </row>
        <row r="1081">
          <cell r="B1081" t="str">
            <v>ELE0513</v>
          </cell>
          <cell r="C1081" t="str">
            <v>TRANSFORMADOR EN ACEITE TIPO EXTERIOR DE 75 KVA 11,4 KV/208V</v>
          </cell>
          <cell r="D1081" t="str">
            <v>ELÉCTRICOS, ELECTRÓNICOS Y RELACIONADOS</v>
          </cell>
          <cell r="E1081" t="str">
            <v>UN</v>
          </cell>
          <cell r="F1081">
            <v>16903250</v>
          </cell>
          <cell r="G1081" t="str">
            <v>SEELMEC SAS</v>
          </cell>
          <cell r="H1081">
            <v>10402000</v>
          </cell>
          <cell r="I1081" t="str">
            <v>SICMES SAS</v>
          </cell>
          <cell r="L1081">
            <v>13652625</v>
          </cell>
          <cell r="M1081">
            <v>4597077.9611890418</v>
          </cell>
          <cell r="N1081">
            <v>18249702.961189043</v>
          </cell>
          <cell r="O1081">
            <v>9055547.0388109572</v>
          </cell>
          <cell r="P1081">
            <v>16903250</v>
          </cell>
          <cell r="Q1081">
            <v>10402000</v>
          </cell>
          <cell r="R1081" t="str">
            <v/>
          </cell>
          <cell r="S1081">
            <v>13652625</v>
          </cell>
        </row>
        <row r="1082">
          <cell r="B1082" t="str">
            <v>ELE0514</v>
          </cell>
          <cell r="C1082" t="str">
            <v>TRANSFERENCIA AUTOMÁTICA CON CONTACTORES Y CONTROL LÓGICO PROGRAMABLE</v>
          </cell>
          <cell r="D1082" t="str">
            <v>ELÉCTRICOS, ELECTRÓNICOS Y RELACIONADOS</v>
          </cell>
          <cell r="E1082" t="str">
            <v>UN</v>
          </cell>
          <cell r="F1082">
            <v>11816805</v>
          </cell>
          <cell r="G1082" t="str">
            <v>SEELMEC SAS</v>
          </cell>
          <cell r="H1082">
            <v>7271880</v>
          </cell>
          <cell r="I1082" t="str">
            <v>SICMES SAS</v>
          </cell>
          <cell r="L1082">
            <v>9544342.5</v>
          </cell>
          <cell r="M1082">
            <v>3213747.2874842696</v>
          </cell>
          <cell r="N1082">
            <v>12758089.78748427</v>
          </cell>
          <cell r="O1082">
            <v>6330595.2125157304</v>
          </cell>
          <cell r="P1082">
            <v>11816805</v>
          </cell>
          <cell r="Q1082">
            <v>7271880</v>
          </cell>
          <cell r="R1082" t="str">
            <v/>
          </cell>
          <cell r="S1082">
            <v>9544343</v>
          </cell>
        </row>
        <row r="1083">
          <cell r="B1083" t="str">
            <v>ELE0515</v>
          </cell>
          <cell r="C1083" t="str">
            <v>UPS DE 10 KVA CON MÓDULOS EXPANSIBLES DE 5KVA</v>
          </cell>
          <cell r="D1083" t="str">
            <v>ELÉCTRICOS, ELECTRÓNICOS Y RELACIONADOS</v>
          </cell>
          <cell r="E1083" t="str">
            <v>UN</v>
          </cell>
          <cell r="F1083">
            <v>12354987</v>
          </cell>
          <cell r="G1083" t="str">
            <v>SEELMEC SAS</v>
          </cell>
          <cell r="H1083">
            <v>13477790.059999999</v>
          </cell>
          <cell r="I1083" t="str">
            <v>SICMES SAS</v>
          </cell>
          <cell r="L1083">
            <v>12916388.529999999</v>
          </cell>
          <cell r="M1083">
            <v>793941.65766300505</v>
          </cell>
          <cell r="N1083">
            <v>13710330.187663004</v>
          </cell>
          <cell r="O1083">
            <v>12122446.872336995</v>
          </cell>
          <cell r="P1083">
            <v>12354987</v>
          </cell>
          <cell r="Q1083">
            <v>13477790.059999999</v>
          </cell>
          <cell r="R1083" t="str">
            <v/>
          </cell>
          <cell r="S1083">
            <v>12916389</v>
          </cell>
        </row>
        <row r="1084">
          <cell r="B1084" t="str">
            <v>ELE0516</v>
          </cell>
          <cell r="C1084" t="str">
            <v>AISLADOR INTERMEDIO</v>
          </cell>
          <cell r="D1084" t="str">
            <v>ELÉCTRICOS, ELECTRÓNICOS Y RELACIONADOS</v>
          </cell>
          <cell r="E1084" t="str">
            <v>UN</v>
          </cell>
          <cell r="F1084">
            <v>470</v>
          </cell>
          <cell r="G1084" t="str">
            <v>Colcercas</v>
          </cell>
          <cell r="H1084">
            <v>987</v>
          </cell>
          <cell r="I1084" t="str">
            <v>Conserticol seguridad s.a.s.</v>
          </cell>
          <cell r="J1084">
            <v>737.8</v>
          </cell>
          <cell r="K1084" t="str">
            <v>Tecniredes</v>
          </cell>
          <cell r="L1084">
            <v>731.6</v>
          </cell>
          <cell r="M1084">
            <v>258.5557580097564</v>
          </cell>
          <cell r="N1084">
            <v>990.15575800975648</v>
          </cell>
          <cell r="O1084">
            <v>473.04424199024362</v>
          </cell>
          <cell r="P1084" t="str">
            <v/>
          </cell>
          <cell r="Q1084">
            <v>987</v>
          </cell>
          <cell r="R1084">
            <v>737.8</v>
          </cell>
          <cell r="S1084">
            <v>862</v>
          </cell>
        </row>
        <row r="1085">
          <cell r="B1085" t="str">
            <v>ELE0517</v>
          </cell>
          <cell r="C1085" t="str">
            <v>AISLADOR TERMINAL CON VARILLA</v>
          </cell>
          <cell r="D1085" t="str">
            <v>ELÉCTRICOS, ELECTRÓNICOS Y RELACIONADOS</v>
          </cell>
          <cell r="E1085" t="str">
            <v>UN</v>
          </cell>
          <cell r="F1085">
            <v>1600</v>
          </cell>
          <cell r="G1085" t="str">
            <v>Colcercas</v>
          </cell>
          <cell r="H1085">
            <v>1980</v>
          </cell>
          <cell r="I1085" t="str">
            <v>Conserticol seguridad s.a.s.</v>
          </cell>
          <cell r="J1085">
            <v>2142</v>
          </cell>
          <cell r="K1085" t="str">
            <v>Tecniredes</v>
          </cell>
          <cell r="L1085">
            <v>1907.3333333333333</v>
          </cell>
          <cell r="M1085">
            <v>278.21095113839971</v>
          </cell>
          <cell r="N1085">
            <v>2185.5442844717331</v>
          </cell>
          <cell r="O1085">
            <v>1629.1223821949336</v>
          </cell>
          <cell r="P1085" t="str">
            <v/>
          </cell>
          <cell r="Q1085">
            <v>1980</v>
          </cell>
          <cell r="R1085">
            <v>2142</v>
          </cell>
          <cell r="S1085">
            <v>2061</v>
          </cell>
        </row>
        <row r="1086">
          <cell r="B1086" t="str">
            <v>ELE0518</v>
          </cell>
          <cell r="C1086" t="str">
            <v>BALA LED DOWNLIGHT 6" EMPOTRABLE 15W 950LUM</v>
          </cell>
          <cell r="D1086" t="str">
            <v>ELÉCTRICOS, ELECTRÓNICOS Y RELACIONADOS</v>
          </cell>
          <cell r="E1086" t="str">
            <v>UN</v>
          </cell>
          <cell r="F1086">
            <v>130000</v>
          </cell>
          <cell r="G1086" t="str">
            <v>CONSTRUDATA 186 - PAG 134 ILUMINACIÓN</v>
          </cell>
          <cell r="L1086">
            <v>130000</v>
          </cell>
          <cell r="M1086">
            <v>0</v>
          </cell>
          <cell r="N1086">
            <v>130000</v>
          </cell>
          <cell r="O1086">
            <v>130000</v>
          </cell>
          <cell r="P1086">
            <v>130000</v>
          </cell>
          <cell r="Q1086" t="str">
            <v/>
          </cell>
          <cell r="R1086" t="str">
            <v/>
          </cell>
          <cell r="S1086">
            <v>130000</v>
          </cell>
        </row>
        <row r="1087">
          <cell r="B1087" t="str">
            <v>ELE0519</v>
          </cell>
          <cell r="C1087" t="str">
            <v>BORNA TERMINAL PONCHAR BARRIL LARGO PARA CABLE NO.1/0AWG</v>
          </cell>
          <cell r="D1087" t="str">
            <v>ELÉCTRICOS, ELECTRÓNICOS Y RELACIONADOS</v>
          </cell>
          <cell r="E1087" t="str">
            <v>UN</v>
          </cell>
          <cell r="F1087">
            <v>17950</v>
          </cell>
          <cell r="G1087" t="str">
            <v xml:space="preserve">CONSTRUDATA 187 - PAG 234 </v>
          </cell>
          <cell r="L1087">
            <v>17950</v>
          </cell>
          <cell r="M1087">
            <v>0</v>
          </cell>
          <cell r="N1087">
            <v>17950</v>
          </cell>
          <cell r="O1087">
            <v>17950</v>
          </cell>
          <cell r="P1087">
            <v>17950</v>
          </cell>
          <cell r="Q1087" t="str">
            <v/>
          </cell>
          <cell r="R1087" t="str">
            <v/>
          </cell>
          <cell r="S1087">
            <v>17950</v>
          </cell>
        </row>
        <row r="1088">
          <cell r="B1088" t="str">
            <v>ELE0520</v>
          </cell>
          <cell r="C1088" t="str">
            <v>BORNA TERMINAL PONCHAR  BARRIL LARGO PARA CABLE NO.2/0AWG</v>
          </cell>
          <cell r="D1088" t="str">
            <v>ELÉCTRICOS, ELECTRÓNICOS Y RELACIONADOS</v>
          </cell>
          <cell r="E1088" t="str">
            <v>UN</v>
          </cell>
          <cell r="F1088">
            <v>3550</v>
          </cell>
          <cell r="G1088" t="str">
            <v>CONSTRUDATA 187 - PAG 128 HERRAJES ELÉCTRICOS</v>
          </cell>
          <cell r="L1088">
            <v>3550</v>
          </cell>
          <cell r="M1088">
            <v>0</v>
          </cell>
          <cell r="N1088">
            <v>3550</v>
          </cell>
          <cell r="O1088">
            <v>3550</v>
          </cell>
          <cell r="P1088">
            <v>3550</v>
          </cell>
          <cell r="Q1088" t="str">
            <v/>
          </cell>
          <cell r="R1088" t="str">
            <v/>
          </cell>
          <cell r="S1088">
            <v>3550</v>
          </cell>
        </row>
        <row r="1089">
          <cell r="B1089" t="str">
            <v>ELE0521</v>
          </cell>
          <cell r="C1089" t="str">
            <v>BORNA TERMINAL PONCHAR BARRIL LARGO PARA CABLE NO.4/0 AWG</v>
          </cell>
          <cell r="D1089" t="str">
            <v>ELÉCTRICOS, ELECTRÓNICOS Y RELACIONADOS</v>
          </cell>
          <cell r="E1089" t="str">
            <v>UN</v>
          </cell>
          <cell r="F1089">
            <v>5620</v>
          </cell>
          <cell r="G1089" t="str">
            <v>CONSTRUDATA 187 - PAG 128 HERRAJES ELÉCTRICOS</v>
          </cell>
          <cell r="L1089">
            <v>5620</v>
          </cell>
          <cell r="M1089">
            <v>0</v>
          </cell>
          <cell r="N1089">
            <v>5620</v>
          </cell>
          <cell r="O1089">
            <v>5620</v>
          </cell>
          <cell r="P1089">
            <v>5620</v>
          </cell>
          <cell r="Q1089" t="str">
            <v/>
          </cell>
          <cell r="R1089" t="str">
            <v/>
          </cell>
          <cell r="S1089">
            <v>5620</v>
          </cell>
        </row>
        <row r="1090">
          <cell r="B1090" t="str">
            <v>ELE0522</v>
          </cell>
          <cell r="C1090" t="str">
            <v>BORNA TERMINAL PONCHAR MARCA BARRIL LARGO PARA CABLE NO.6 AWG</v>
          </cell>
          <cell r="D1090" t="str">
            <v>ELÉCTRICOS, ELECTRÓNICOS Y RELACIONADOS</v>
          </cell>
          <cell r="E1090" t="str">
            <v>UN</v>
          </cell>
          <cell r="F1090">
            <v>1150</v>
          </cell>
          <cell r="G1090" t="str">
            <v>CONSTRUDATA 187 - PAG 128 HERRAJES ELÉCTRICOS</v>
          </cell>
          <cell r="L1090">
            <v>1150</v>
          </cell>
          <cell r="M1090">
            <v>0</v>
          </cell>
          <cell r="N1090">
            <v>1150</v>
          </cell>
          <cell r="O1090">
            <v>1150</v>
          </cell>
          <cell r="P1090">
            <v>1150</v>
          </cell>
          <cell r="Q1090" t="str">
            <v/>
          </cell>
          <cell r="R1090" t="str">
            <v/>
          </cell>
          <cell r="S1090">
            <v>1150</v>
          </cell>
        </row>
        <row r="1091">
          <cell r="B1091" t="str">
            <v>ELE0523</v>
          </cell>
          <cell r="C1091" t="str">
            <v>CORTACIRCUITO TERMOMAGNÉTICO AUTOMÁTICO BIPOLAR, 10 KA A 120/240 V, 100 A.</v>
          </cell>
          <cell r="D1091" t="str">
            <v>ELÉCTRICOS, ELECTRÓNICOS Y RELACIONADOS</v>
          </cell>
          <cell r="E1091" t="str">
            <v>UN</v>
          </cell>
          <cell r="F1091">
            <v>103887</v>
          </cell>
          <cell r="G1091" t="str">
            <v>CONSTRUDATA 187 - PAG 137 INTERRUPTORES AUTOMÁTICOS</v>
          </cell>
          <cell r="L1091">
            <v>103887</v>
          </cell>
          <cell r="M1091">
            <v>0</v>
          </cell>
          <cell r="N1091">
            <v>103887</v>
          </cell>
          <cell r="O1091">
            <v>103887</v>
          </cell>
          <cell r="P1091">
            <v>103887</v>
          </cell>
          <cell r="Q1091" t="str">
            <v/>
          </cell>
          <cell r="R1091" t="str">
            <v/>
          </cell>
          <cell r="S1091">
            <v>103887</v>
          </cell>
        </row>
        <row r="1092">
          <cell r="B1092" t="str">
            <v>ELE0524</v>
          </cell>
          <cell r="C1092" t="str">
            <v>CORTACIRCUITO TERMOMAGNÉTICO AUTOMÁTICO BIPOLAR, 10 KA A 120/240 V, 60 A.</v>
          </cell>
          <cell r="D1092" t="str">
            <v>ELÉCTRICOS, ELECTRÓNICOS Y RELACIONADOS</v>
          </cell>
          <cell r="E1092" t="str">
            <v>UN</v>
          </cell>
          <cell r="F1092">
            <v>78659</v>
          </cell>
          <cell r="G1092" t="str">
            <v>CONSTRUDATA 187 - PAG 137 INTERRUPTORES AUTOMÁTICOS</v>
          </cell>
          <cell r="L1092">
            <v>78659</v>
          </cell>
          <cell r="M1092">
            <v>0</v>
          </cell>
          <cell r="N1092">
            <v>78659</v>
          </cell>
          <cell r="O1092">
            <v>78659</v>
          </cell>
          <cell r="P1092">
            <v>78659</v>
          </cell>
          <cell r="Q1092" t="str">
            <v/>
          </cell>
          <cell r="R1092" t="str">
            <v/>
          </cell>
          <cell r="S1092">
            <v>78659</v>
          </cell>
        </row>
        <row r="1093">
          <cell r="B1093" t="str">
            <v>ELE0525</v>
          </cell>
          <cell r="C1093" t="str">
            <v>CORTACIRCUITO TERMOMAGNÉTICO AUTOMÁTICO BIPOLAR, 10 KA A 120/240 V, 70 A.</v>
          </cell>
          <cell r="D1093" t="str">
            <v>ELÉCTRICOS, ELECTRÓNICOS Y RELACIONADOS</v>
          </cell>
          <cell r="E1093" t="str">
            <v>UN</v>
          </cell>
          <cell r="F1093">
            <v>103887</v>
          </cell>
          <cell r="G1093" t="str">
            <v>CONSTRUDATA 187 - PAG 137 INTERRUPTORES AUTOMÁTICOS</v>
          </cell>
          <cell r="L1093">
            <v>103887</v>
          </cell>
          <cell r="M1093">
            <v>0</v>
          </cell>
          <cell r="N1093">
            <v>103887</v>
          </cell>
          <cell r="O1093">
            <v>103887</v>
          </cell>
          <cell r="P1093">
            <v>103887</v>
          </cell>
          <cell r="Q1093" t="str">
            <v/>
          </cell>
          <cell r="R1093" t="str">
            <v/>
          </cell>
          <cell r="S1093">
            <v>103887</v>
          </cell>
        </row>
        <row r="1094">
          <cell r="B1094" t="str">
            <v>ELE0526</v>
          </cell>
          <cell r="C1094" t="str">
            <v>CORTACIRCUITO TERMOMAGNÉTICO AUTOMÁTICO BIPOLAR, 10 KA A 120/240 V, 90 A.</v>
          </cell>
          <cell r="D1094" t="str">
            <v>ELÉCTRICOS, ELECTRÓNICOS Y RELACIONADOS</v>
          </cell>
          <cell r="E1094" t="str">
            <v>UN</v>
          </cell>
          <cell r="F1094">
            <v>103887</v>
          </cell>
          <cell r="G1094" t="str">
            <v>CONSTRUDATA 187 - PAG 137 INTERRUPTORES AUTOMÁTICOS</v>
          </cell>
          <cell r="L1094">
            <v>103887</v>
          </cell>
          <cell r="M1094">
            <v>0</v>
          </cell>
          <cell r="N1094">
            <v>103887</v>
          </cell>
          <cell r="O1094">
            <v>103887</v>
          </cell>
          <cell r="P1094">
            <v>103887</v>
          </cell>
          <cell r="Q1094" t="str">
            <v/>
          </cell>
          <cell r="R1094" t="str">
            <v/>
          </cell>
          <cell r="S1094">
            <v>103887</v>
          </cell>
        </row>
        <row r="1095">
          <cell r="B1095" t="str">
            <v>ELE0527</v>
          </cell>
          <cell r="C1095" t="str">
            <v>CORTACIRCUITO TERMOMAGNÉTICO AUTOMÁTICO MONOPOLAR, 10 KA A 120/240 V, 100 A.</v>
          </cell>
          <cell r="D1095" t="str">
            <v>ELÉCTRICOS, ELECTRÓNICOS Y RELACIONADOS</v>
          </cell>
          <cell r="E1095" t="str">
            <v>UN</v>
          </cell>
          <cell r="F1095">
            <v>47719</v>
          </cell>
          <cell r="G1095" t="str">
            <v>CONSTRUDATA 187 - PAG 137 INTERRUPTORES AUTOMÁTICOS</v>
          </cell>
          <cell r="L1095">
            <v>47719</v>
          </cell>
          <cell r="M1095">
            <v>0</v>
          </cell>
          <cell r="N1095">
            <v>47719</v>
          </cell>
          <cell r="O1095">
            <v>47719</v>
          </cell>
          <cell r="P1095">
            <v>47719</v>
          </cell>
          <cell r="Q1095" t="str">
            <v/>
          </cell>
          <cell r="R1095" t="str">
            <v/>
          </cell>
          <cell r="S1095">
            <v>47719</v>
          </cell>
        </row>
        <row r="1096">
          <cell r="B1096" t="str">
            <v>ELE0528</v>
          </cell>
          <cell r="C1096" t="str">
            <v>CORTACIRCUITO TERMOMAGNÉTICO AUTOMÁTICO MONOPOLAR, 10 KA A 120/240 V, 60 A.</v>
          </cell>
          <cell r="D1096" t="str">
            <v>ELÉCTRICOS, ELECTRÓNICOS Y RELACIONADOS</v>
          </cell>
          <cell r="E1096" t="str">
            <v>UN</v>
          </cell>
          <cell r="F1096">
            <v>34629</v>
          </cell>
          <cell r="G1096" t="str">
            <v>CONSTRUDATA 187 - PAG 137 INTERRUPTORES AUTOMÁTICOS</v>
          </cell>
          <cell r="L1096">
            <v>34629</v>
          </cell>
          <cell r="M1096">
            <v>0</v>
          </cell>
          <cell r="N1096">
            <v>34629</v>
          </cell>
          <cell r="O1096">
            <v>34629</v>
          </cell>
          <cell r="P1096">
            <v>34629</v>
          </cell>
          <cell r="Q1096" t="str">
            <v/>
          </cell>
          <cell r="R1096" t="str">
            <v/>
          </cell>
          <cell r="S1096">
            <v>34629</v>
          </cell>
        </row>
        <row r="1097">
          <cell r="B1097" t="str">
            <v>ELE0529</v>
          </cell>
          <cell r="C1097" t="str">
            <v>CORTACIRCUITO TERMOMAGNÉTICO AUTOMÁTICO MONOPOLAR, 10 KA A 120/240 V, 90 A.</v>
          </cell>
          <cell r="D1097" t="str">
            <v>ELÉCTRICOS, ELECTRÓNICOS Y RELACIONADOS</v>
          </cell>
          <cell r="E1097" t="str">
            <v>UN</v>
          </cell>
          <cell r="F1097">
            <v>47719</v>
          </cell>
          <cell r="G1097" t="str">
            <v>CONSTRUDATA 187 - PAG 137 INTERRUPTORES AUTOMÁTICOS</v>
          </cell>
          <cell r="L1097">
            <v>47719</v>
          </cell>
          <cell r="M1097">
            <v>0</v>
          </cell>
          <cell r="N1097">
            <v>47719</v>
          </cell>
          <cell r="O1097">
            <v>47719</v>
          </cell>
          <cell r="P1097">
            <v>47719</v>
          </cell>
          <cell r="Q1097" t="str">
            <v/>
          </cell>
          <cell r="R1097" t="str">
            <v/>
          </cell>
          <cell r="S1097">
            <v>47719</v>
          </cell>
        </row>
        <row r="1098">
          <cell r="B1098" t="str">
            <v>ELE0530</v>
          </cell>
          <cell r="C1098" t="str">
            <v>CORTACIRCUITO TERMOMAGNÉTICO AUTOMÁTICO TRIPOLAR, 10 KA A 120/240 V, 60 A.</v>
          </cell>
          <cell r="D1098" t="str">
            <v>ELÉCTRICOS, ELECTRÓNICOS Y RELACIONADOS</v>
          </cell>
          <cell r="E1098" t="str">
            <v>UN</v>
          </cell>
          <cell r="F1098">
            <v>121975</v>
          </cell>
          <cell r="G1098" t="str">
            <v>CONSTRUDATA 187 - PAG 137 INTERRUPTORES AUTOMÁTICOS</v>
          </cell>
          <cell r="L1098">
            <v>121975</v>
          </cell>
          <cell r="M1098">
            <v>0</v>
          </cell>
          <cell r="N1098">
            <v>121975</v>
          </cell>
          <cell r="O1098">
            <v>121975</v>
          </cell>
          <cell r="P1098">
            <v>121975</v>
          </cell>
          <cell r="Q1098" t="str">
            <v/>
          </cell>
          <cell r="R1098" t="str">
            <v/>
          </cell>
          <cell r="S1098">
            <v>121975</v>
          </cell>
        </row>
        <row r="1099">
          <cell r="B1099" t="str">
            <v>ELE0531</v>
          </cell>
          <cell r="C1099" t="str">
            <v>CORTACIRCUITO TERMOMAGNÉTICO AUTOMÁTICO TRIPOLAR, 10 KA A 120/240 V, 70 A.</v>
          </cell>
          <cell r="D1099" t="str">
            <v>ELÉCTRICOS, ELECTRÓNICOS Y RELACIONADOS</v>
          </cell>
          <cell r="E1099" t="str">
            <v>UN</v>
          </cell>
          <cell r="F1099">
            <v>167433</v>
          </cell>
          <cell r="G1099" t="str">
            <v>CONSTRUDATA 187 - PAG 137 INTERRUPTORES AUTOMÁTICOS</v>
          </cell>
          <cell r="L1099">
            <v>167433</v>
          </cell>
          <cell r="M1099">
            <v>0</v>
          </cell>
          <cell r="N1099">
            <v>167433</v>
          </cell>
          <cell r="O1099">
            <v>167433</v>
          </cell>
          <cell r="P1099">
            <v>167433</v>
          </cell>
          <cell r="Q1099" t="str">
            <v/>
          </cell>
          <cell r="R1099" t="str">
            <v/>
          </cell>
          <cell r="S1099">
            <v>167433</v>
          </cell>
        </row>
        <row r="1100">
          <cell r="B1100" t="str">
            <v>ELE0532</v>
          </cell>
          <cell r="C1100" t="str">
            <v>DUCTO DOBLE PARED TDP 4"</v>
          </cell>
          <cell r="D1100" t="str">
            <v>ELÉCTRICOS, ELECTRÓNICOS Y RELACIONADOS</v>
          </cell>
          <cell r="E1100" t="str">
            <v>M</v>
          </cell>
          <cell r="F1100">
            <v>12919.008264462811</v>
          </cell>
          <cell r="G1100" t="str">
            <v>CONSTRUDATA 187 - PAG 236</v>
          </cell>
          <cell r="L1100">
            <v>12919.008264462811</v>
          </cell>
          <cell r="M1100">
            <v>0</v>
          </cell>
          <cell r="N1100">
            <v>12919.008264462811</v>
          </cell>
          <cell r="O1100">
            <v>12919.008264462811</v>
          </cell>
          <cell r="P1100">
            <v>12919.008264462811</v>
          </cell>
          <cell r="Q1100" t="str">
            <v/>
          </cell>
          <cell r="R1100" t="str">
            <v/>
          </cell>
          <cell r="S1100">
            <v>12919</v>
          </cell>
        </row>
        <row r="1101">
          <cell r="B1101" t="str">
            <v>ELE0533</v>
          </cell>
          <cell r="C1101" t="str">
            <v>DUCTO DOBLE PARED TDP 6"</v>
          </cell>
          <cell r="D1101" t="str">
            <v>ELÉCTRICOS, ELECTRÓNICOS Y RELACIONADOS</v>
          </cell>
          <cell r="E1101" t="str">
            <v>M</v>
          </cell>
          <cell r="F1101">
            <v>174766.94214876034</v>
          </cell>
          <cell r="G1101" t="str">
            <v>CONSTRUDATA 187 - PAG 237</v>
          </cell>
          <cell r="L1101">
            <v>174766.94214876034</v>
          </cell>
          <cell r="M1101">
            <v>0</v>
          </cell>
          <cell r="N1101">
            <v>174766.94214876034</v>
          </cell>
          <cell r="O1101">
            <v>174766.94214876034</v>
          </cell>
          <cell r="P1101">
            <v>174766.94214876034</v>
          </cell>
          <cell r="Q1101" t="str">
            <v/>
          </cell>
          <cell r="R1101" t="str">
            <v/>
          </cell>
          <cell r="S1101">
            <v>174767</v>
          </cell>
        </row>
        <row r="1102">
          <cell r="B1102" t="str">
            <v>ELE0534</v>
          </cell>
          <cell r="C1102" t="str">
            <v>DUCTO ELECTRICO PESADO DB 2"</v>
          </cell>
          <cell r="D1102" t="str">
            <v>ELÉCTRICOS, ELECTRÓNICOS Y RELACIONADOS</v>
          </cell>
          <cell r="E1102" t="str">
            <v>M</v>
          </cell>
          <cell r="F1102">
            <v>5309</v>
          </cell>
          <cell r="G1102" t="str">
            <v>CONSTRUDATA 187 - PAG 167 TUBERÍA PVC ELÉCTRICA</v>
          </cell>
          <cell r="L1102">
            <v>5309</v>
          </cell>
          <cell r="M1102">
            <v>0</v>
          </cell>
          <cell r="N1102">
            <v>5309</v>
          </cell>
          <cell r="O1102">
            <v>5309</v>
          </cell>
          <cell r="P1102">
            <v>5309</v>
          </cell>
          <cell r="Q1102" t="str">
            <v/>
          </cell>
          <cell r="R1102" t="str">
            <v/>
          </cell>
          <cell r="S1102">
            <v>5309</v>
          </cell>
        </row>
        <row r="1103">
          <cell r="B1103" t="str">
            <v>ELE0535</v>
          </cell>
          <cell r="C1103" t="str">
            <v>DUCTO ELECTRICO PESADO DB 3"</v>
          </cell>
          <cell r="D1103" t="str">
            <v>ELÉCTRICOS, ELECTRÓNICOS Y RELACIONADOS</v>
          </cell>
          <cell r="E1103" t="str">
            <v>M</v>
          </cell>
          <cell r="F1103">
            <v>11765</v>
          </cell>
          <cell r="G1103" t="str">
            <v>CONSTRUDATA 187 - PAG 167 TUBERÍA PVC ELÉCTRICA</v>
          </cell>
          <cell r="L1103">
            <v>11765</v>
          </cell>
          <cell r="M1103">
            <v>0</v>
          </cell>
          <cell r="N1103">
            <v>11765</v>
          </cell>
          <cell r="O1103">
            <v>11765</v>
          </cell>
          <cell r="P1103">
            <v>11765</v>
          </cell>
          <cell r="Q1103" t="str">
            <v/>
          </cell>
          <cell r="R1103" t="str">
            <v/>
          </cell>
          <cell r="S1103">
            <v>11765</v>
          </cell>
        </row>
        <row r="1104">
          <cell r="B1104" t="str">
            <v>ELE0536</v>
          </cell>
          <cell r="C1104" t="str">
            <v>EQUIPO DE ENERGIZACIÓN CERCA ELÉCTRICA REF. MAX-1 O SIMILAR</v>
          </cell>
          <cell r="D1104" t="str">
            <v>ELÉCTRICOS, ELECTRÓNICOS Y RELACIONADOS</v>
          </cell>
          <cell r="E1104" t="str">
            <v>UN</v>
          </cell>
          <cell r="F1104">
            <v>389000</v>
          </cell>
          <cell r="G1104" t="str">
            <v>Conserticol seguridad s.a.s.</v>
          </cell>
          <cell r="H1104">
            <v>330000</v>
          </cell>
          <cell r="I1104" t="str">
            <v>Colcercas</v>
          </cell>
          <cell r="J1104">
            <v>380800</v>
          </cell>
          <cell r="K1104" t="str">
            <v>Tecniredes</v>
          </cell>
          <cell r="L1104">
            <v>366600</v>
          </cell>
          <cell r="M1104">
            <v>31960.600745292631</v>
          </cell>
          <cell r="N1104">
            <v>398560.60074529261</v>
          </cell>
          <cell r="O1104">
            <v>334639.39925470739</v>
          </cell>
          <cell r="P1104">
            <v>389000</v>
          </cell>
          <cell r="Q1104" t="str">
            <v/>
          </cell>
          <cell r="R1104">
            <v>380800</v>
          </cell>
          <cell r="S1104">
            <v>384900</v>
          </cell>
        </row>
        <row r="1105">
          <cell r="B1105" t="str">
            <v>ELE0537</v>
          </cell>
          <cell r="C1105" t="str">
            <v>PATCH CORD CAT6 DE 1M</v>
          </cell>
          <cell r="D1105" t="str">
            <v>ELÉCTRICOS, ELECTRÓNICOS Y RELACIONADOS</v>
          </cell>
          <cell r="E1105" t="str">
            <v>UN</v>
          </cell>
          <cell r="F1105">
            <v>7650</v>
          </cell>
          <cell r="G1105" t="str">
            <v xml:space="preserve">CONSTRUDATA 187 - PAG 106 CABLEADO ESTRUCTURADO </v>
          </cell>
          <cell r="L1105">
            <v>7650</v>
          </cell>
          <cell r="M1105">
            <v>0</v>
          </cell>
          <cell r="N1105">
            <v>7650</v>
          </cell>
          <cell r="O1105">
            <v>7650</v>
          </cell>
          <cell r="P1105">
            <v>7650</v>
          </cell>
          <cell r="Q1105" t="str">
            <v/>
          </cell>
          <cell r="R1105" t="str">
            <v/>
          </cell>
          <cell r="S1105">
            <v>7650</v>
          </cell>
        </row>
        <row r="1106">
          <cell r="B1106" t="str">
            <v>ELE0538</v>
          </cell>
          <cell r="C1106" t="str">
            <v xml:space="preserve">PATCH CORD CAT6 </v>
          </cell>
          <cell r="D1106" t="str">
            <v>ELÉCTRICOS, ELECTRÓNICOS Y RELACIONADOS</v>
          </cell>
          <cell r="E1106" t="str">
            <v>UN</v>
          </cell>
          <cell r="F1106">
            <v>13600</v>
          </cell>
          <cell r="G1106" t="str">
            <v xml:space="preserve">CONSTRUDATA 187 - PAG 106 CABLEADO ESTRUCTURADO </v>
          </cell>
          <cell r="L1106">
            <v>13600</v>
          </cell>
          <cell r="M1106">
            <v>0</v>
          </cell>
          <cell r="N1106">
            <v>13600</v>
          </cell>
          <cell r="O1106">
            <v>13600</v>
          </cell>
          <cell r="P1106">
            <v>13600</v>
          </cell>
          <cell r="Q1106" t="str">
            <v/>
          </cell>
          <cell r="R1106" t="str">
            <v/>
          </cell>
          <cell r="S1106">
            <v>13600</v>
          </cell>
        </row>
        <row r="1107">
          <cell r="B1107" t="str">
            <v>ELE0539</v>
          </cell>
          <cell r="C1107" t="str">
            <v>REGLETA STRIP TELEFÓNICO HASTA 100 PARES</v>
          </cell>
          <cell r="D1107" t="str">
            <v>ELÉCTRICOS, ELECTRÓNICOS Y RELACIONADOS</v>
          </cell>
          <cell r="E1107" t="str">
            <v>UN</v>
          </cell>
          <cell r="F1107">
            <v>215431</v>
          </cell>
          <cell r="G1107" t="str">
            <v>CONSTRUDATA 186 - PAG 108</v>
          </cell>
          <cell r="L1107">
            <v>215431</v>
          </cell>
          <cell r="M1107">
            <v>0</v>
          </cell>
          <cell r="N1107">
            <v>215431</v>
          </cell>
          <cell r="O1107">
            <v>215431</v>
          </cell>
          <cell r="P1107">
            <v>215431</v>
          </cell>
          <cell r="Q1107" t="str">
            <v/>
          </cell>
          <cell r="R1107" t="str">
            <v/>
          </cell>
          <cell r="S1107">
            <v>215431</v>
          </cell>
        </row>
        <row r="1108">
          <cell r="B1108" t="str">
            <v>ELE0540</v>
          </cell>
          <cell r="C1108" t="str">
            <v>RIEL METALICO 2,5 MM X 3M</v>
          </cell>
          <cell r="D1108" t="str">
            <v>ELÉCTRICOS, ELECTRÓNICOS Y RELACIONADOS</v>
          </cell>
          <cell r="E1108" t="str">
            <v>UN</v>
          </cell>
          <cell r="F1108">
            <v>51900</v>
          </cell>
          <cell r="G1108" t="str">
            <v>GUÍA MAESTRA 15 PAG 286 COD 61623</v>
          </cell>
          <cell r="L1108">
            <v>51900</v>
          </cell>
          <cell r="M1108">
            <v>0</v>
          </cell>
          <cell r="N1108">
            <v>51900</v>
          </cell>
          <cell r="O1108">
            <v>51900</v>
          </cell>
          <cell r="P1108">
            <v>51900</v>
          </cell>
          <cell r="Q1108" t="str">
            <v/>
          </cell>
          <cell r="R1108" t="str">
            <v/>
          </cell>
          <cell r="S1108">
            <v>51900</v>
          </cell>
        </row>
        <row r="1109">
          <cell r="B1109" t="str">
            <v>ELE0541</v>
          </cell>
          <cell r="C1109" t="str">
            <v>CINTA EN ACERO INOXIDABLE 1/2"</v>
          </cell>
          <cell r="D1109" t="str">
            <v>ELÉCTRICOS, ELECTRÓNICOS Y RELACIONADOS</v>
          </cell>
          <cell r="E1109" t="str">
            <v>M</v>
          </cell>
          <cell r="F1109">
            <v>2100</v>
          </cell>
          <cell r="G1109" t="str">
            <v>CONSTRUDATA 187 - PAG 128 HERRAJES ELÉCTRICOS</v>
          </cell>
          <cell r="L1109">
            <v>2100</v>
          </cell>
          <cell r="M1109">
            <v>0</v>
          </cell>
          <cell r="N1109">
            <v>2100</v>
          </cell>
          <cell r="O1109">
            <v>2100</v>
          </cell>
          <cell r="P1109">
            <v>2100</v>
          </cell>
          <cell r="Q1109" t="str">
            <v/>
          </cell>
          <cell r="R1109" t="str">
            <v/>
          </cell>
          <cell r="S1109">
            <v>2100</v>
          </cell>
        </row>
        <row r="1110">
          <cell r="B1110" t="str">
            <v>ELE0542</v>
          </cell>
          <cell r="C1110" t="str">
            <v>CINTA EN ACERO INOXIDABLE 30,5M 5/8" - 15,9MM</v>
          </cell>
          <cell r="D1110" t="str">
            <v>ELÉCTRICOS, ELECTRÓNICOS Y RELACIONADOS</v>
          </cell>
          <cell r="E1110" t="str">
            <v>UN</v>
          </cell>
          <cell r="F1110">
            <v>103520</v>
          </cell>
          <cell r="G1110" t="str">
            <v>CONSTRUDATA 187 - PAG 128 HERRAJES ELÉCTRICOS</v>
          </cell>
          <cell r="L1110">
            <v>103520</v>
          </cell>
          <cell r="M1110">
            <v>0</v>
          </cell>
          <cell r="N1110">
            <v>103520</v>
          </cell>
          <cell r="O1110">
            <v>103520</v>
          </cell>
          <cell r="P1110">
            <v>103520</v>
          </cell>
          <cell r="Q1110" t="str">
            <v/>
          </cell>
          <cell r="R1110" t="str">
            <v/>
          </cell>
          <cell r="S1110">
            <v>103520</v>
          </cell>
        </row>
        <row r="1111">
          <cell r="B1111" t="str">
            <v>ELE0543</v>
          </cell>
          <cell r="C1111" t="str">
            <v>CAJA MONOFÁSICA PARA 6 CIRCUITOS</v>
          </cell>
          <cell r="D1111" t="str">
            <v>ELÉCTRICOS, ELECTRÓNICOS Y RELACIONADOS</v>
          </cell>
          <cell r="E1111" t="str">
            <v xml:space="preserve">UN </v>
          </cell>
          <cell r="F1111">
            <v>34263</v>
          </cell>
          <cell r="G1111" t="str">
            <v>CONSTRUDATA 187 - PAG 107 CAJAS Y REGLETAS</v>
          </cell>
          <cell r="L1111">
            <v>34263</v>
          </cell>
          <cell r="M1111">
            <v>0</v>
          </cell>
          <cell r="N1111">
            <v>34263</v>
          </cell>
          <cell r="O1111">
            <v>34263</v>
          </cell>
          <cell r="P1111">
            <v>34263</v>
          </cell>
          <cell r="Q1111" t="str">
            <v/>
          </cell>
          <cell r="R1111" t="str">
            <v/>
          </cell>
          <cell r="S1111">
            <v>34263</v>
          </cell>
        </row>
        <row r="1112">
          <cell r="B1112" t="str">
            <v>ELE0544</v>
          </cell>
          <cell r="C1112" t="str">
            <v>BREAKER GE TRIPOLAR ENCHUFABLE  30A 120-240 V</v>
          </cell>
          <cell r="D1112" t="str">
            <v>ELÉCTRICOS, ELECTRÓNICOS Y RELACIONADOS</v>
          </cell>
          <cell r="E1112" t="str">
            <v xml:space="preserve">UN </v>
          </cell>
          <cell r="F1112">
            <v>33320</v>
          </cell>
          <cell r="G1112" t="str">
            <v>CONSTRUDATA 187 -  PAG 136 INTERRUPTORES AUTOMÁTICOS</v>
          </cell>
          <cell r="L1112">
            <v>33320</v>
          </cell>
          <cell r="M1112">
            <v>0</v>
          </cell>
          <cell r="N1112">
            <v>33320</v>
          </cell>
          <cell r="O1112">
            <v>33320</v>
          </cell>
          <cell r="P1112">
            <v>33320</v>
          </cell>
          <cell r="Q1112" t="str">
            <v/>
          </cell>
          <cell r="R1112" t="str">
            <v/>
          </cell>
          <cell r="S1112">
            <v>33320</v>
          </cell>
        </row>
        <row r="1113">
          <cell r="B1113" t="str">
            <v>ELE0545</v>
          </cell>
          <cell r="C1113" t="str">
            <v>MEDIDOR DE ENERGÍA ACTIVA 50(150) A 3X 120/208V</v>
          </cell>
          <cell r="D1113" t="str">
            <v>ELÉCTRICOS, ELECTRÓNICOS Y RELACIONADOS</v>
          </cell>
          <cell r="E1113" t="str">
            <v>UN</v>
          </cell>
          <cell r="F1113">
            <v>517034</v>
          </cell>
          <cell r="G1113" t="str">
            <v>CONSTRUDATA 187 - PAG 157 TABLEROS ELÉCTRICOS</v>
          </cell>
          <cell r="L1113">
            <v>517034</v>
          </cell>
          <cell r="M1113">
            <v>0</v>
          </cell>
          <cell r="N1113">
            <v>517034</v>
          </cell>
          <cell r="O1113">
            <v>517034</v>
          </cell>
          <cell r="P1113">
            <v>517034</v>
          </cell>
          <cell r="Q1113" t="str">
            <v/>
          </cell>
          <cell r="R1113" t="str">
            <v/>
          </cell>
          <cell r="S1113">
            <v>517034</v>
          </cell>
        </row>
        <row r="1114">
          <cell r="B1114" t="str">
            <v>ELE0546</v>
          </cell>
          <cell r="C1114" t="str">
            <v>CAJA CONTADOR TRIFÁSICO 2 MEDIDORES</v>
          </cell>
          <cell r="D1114" t="str">
            <v>ELÉCTRICOS, ELECTRÓNICOS Y RELACIONADOS</v>
          </cell>
          <cell r="E1114" t="str">
            <v>UN</v>
          </cell>
          <cell r="F1114">
            <v>150250</v>
          </cell>
          <cell r="G1114" t="str">
            <v>CONSTRUDATA 187 - PAG 107 CAJAS Y REGLETAS</v>
          </cell>
          <cell r="L1114">
            <v>150250</v>
          </cell>
          <cell r="M1114">
            <v>0</v>
          </cell>
          <cell r="N1114">
            <v>150250</v>
          </cell>
          <cell r="O1114">
            <v>150250</v>
          </cell>
          <cell r="P1114">
            <v>150250</v>
          </cell>
          <cell r="Q1114" t="str">
            <v/>
          </cell>
          <cell r="R1114" t="str">
            <v/>
          </cell>
          <cell r="S1114">
            <v>150250</v>
          </cell>
        </row>
        <row r="1115">
          <cell r="B1115" t="str">
            <v>ELE0547</v>
          </cell>
          <cell r="C1115" t="str">
            <v>TABLERO TRIFÁSICO CON PUERTA TOTALIZADOR 12 CIRCUITOS</v>
          </cell>
          <cell r="D1115" t="str">
            <v>ELÉCTRICOS, ELECTRÓNICOS Y RELACIONADOS</v>
          </cell>
          <cell r="E1115" t="str">
            <v>UN</v>
          </cell>
          <cell r="F1115">
            <v>244900</v>
          </cell>
          <cell r="G1115" t="str">
            <v>GUÍA MAESTRA 15 PAG 204 COD 133340</v>
          </cell>
          <cell r="L1115">
            <v>244900</v>
          </cell>
          <cell r="M1115">
            <v>0</v>
          </cell>
          <cell r="N1115">
            <v>244900</v>
          </cell>
          <cell r="O1115">
            <v>244900</v>
          </cell>
          <cell r="P1115">
            <v>244900</v>
          </cell>
          <cell r="Q1115" t="str">
            <v/>
          </cell>
          <cell r="R1115" t="str">
            <v/>
          </cell>
          <cell r="S1115">
            <v>244900</v>
          </cell>
        </row>
        <row r="1116">
          <cell r="B1116" t="str">
            <v>ELE0548</v>
          </cell>
          <cell r="C1116" t="str">
            <v>TACO MONOPOLAR ENCHUFABLE 20 AMP</v>
          </cell>
          <cell r="D1116" t="str">
            <v>ELÉCTRICOS, ELECTRÓNICOS Y RELACIONADOS</v>
          </cell>
          <cell r="E1116" t="str">
            <v>UN</v>
          </cell>
          <cell r="F1116">
            <v>8700</v>
          </cell>
          <cell r="G1116" t="str">
            <v>GUÍA MAESTRA 15 PAG 202 COD 2161</v>
          </cell>
          <cell r="L1116">
            <v>8700</v>
          </cell>
          <cell r="M1116">
            <v>0</v>
          </cell>
          <cell r="N1116">
            <v>8700</v>
          </cell>
          <cell r="O1116">
            <v>8700</v>
          </cell>
          <cell r="P1116">
            <v>8700</v>
          </cell>
          <cell r="Q1116" t="str">
            <v/>
          </cell>
          <cell r="R1116" t="str">
            <v/>
          </cell>
          <cell r="S1116">
            <v>8700</v>
          </cell>
        </row>
        <row r="1117">
          <cell r="B1117" t="str">
            <v>ELE0549</v>
          </cell>
          <cell r="C1117" t="str">
            <v>TACO MONOPOLAR ENCHUFABLE 50 AMP</v>
          </cell>
          <cell r="D1117" t="str">
            <v>ELÉCTRICOS, ELECTRÓNICOS Y RELACIONADOS</v>
          </cell>
          <cell r="E1117" t="str">
            <v>UN</v>
          </cell>
          <cell r="F1117">
            <v>8700</v>
          </cell>
          <cell r="G1117" t="str">
            <v>GUÍA MAESTRA 15 PAG 202 COD 2168</v>
          </cell>
          <cell r="L1117">
            <v>8700</v>
          </cell>
          <cell r="M1117">
            <v>0</v>
          </cell>
          <cell r="N1117">
            <v>8700</v>
          </cell>
          <cell r="O1117">
            <v>8700</v>
          </cell>
          <cell r="P1117">
            <v>8700</v>
          </cell>
          <cell r="Q1117" t="str">
            <v/>
          </cell>
          <cell r="R1117" t="str">
            <v/>
          </cell>
          <cell r="S1117">
            <v>8700</v>
          </cell>
        </row>
        <row r="1118">
          <cell r="B1118" t="str">
            <v>ELE0550</v>
          </cell>
          <cell r="C1118" t="str">
            <v>MEDIDOR  DE ENERGIA ELECTRONICO 5A 3X120 /208V</v>
          </cell>
          <cell r="D1118" t="str">
            <v>ELÉCTRICOS, ELECTRÓNICOS Y RELACIONADOS</v>
          </cell>
          <cell r="E1118" t="str">
            <v>UN</v>
          </cell>
          <cell r="F1118">
            <v>915581</v>
          </cell>
          <cell r="G1118" t="str">
            <v>CONSTRUDATA 187 - PAG 157 TABLEROS ELÉCTRICOS</v>
          </cell>
          <cell r="L1118">
            <v>915581</v>
          </cell>
          <cell r="M1118">
            <v>0</v>
          </cell>
          <cell r="N1118">
            <v>915581</v>
          </cell>
          <cell r="O1118">
            <v>915581</v>
          </cell>
          <cell r="P1118">
            <v>915581</v>
          </cell>
          <cell r="Q1118" t="str">
            <v/>
          </cell>
          <cell r="R1118" t="str">
            <v/>
          </cell>
          <cell r="S1118">
            <v>915581</v>
          </cell>
        </row>
        <row r="1119">
          <cell r="B1119" t="str">
            <v>ELE0551</v>
          </cell>
          <cell r="C1119" t="str">
            <v xml:space="preserve">TABLERO TRANSFERENCIA AUTOMATICA PARA CARGAS CRITICAS </v>
          </cell>
          <cell r="D1119" t="str">
            <v>ELÉCTRICOS, ELECTRÓNICOS Y RELACIONADOS</v>
          </cell>
          <cell r="E1119" t="str">
            <v>UN</v>
          </cell>
          <cell r="F1119">
            <v>4123350</v>
          </cell>
          <cell r="G1119" t="str">
            <v>TSA</v>
          </cell>
          <cell r="H1119">
            <v>4896761.9399999995</v>
          </cell>
          <cell r="I1119" t="str">
            <v>NACIONAL DE ELECTRICOS</v>
          </cell>
          <cell r="J1119">
            <v>4500000.47</v>
          </cell>
          <cell r="K1119" t="str">
            <v>THURA</v>
          </cell>
          <cell r="L1119">
            <v>4506704.1366666667</v>
          </cell>
          <cell r="M1119">
            <v>386749.5463393901</v>
          </cell>
          <cell r="N1119">
            <v>4893453.6830060566</v>
          </cell>
          <cell r="O1119">
            <v>4119954.5903272768</v>
          </cell>
          <cell r="P1119">
            <v>4123350</v>
          </cell>
          <cell r="Q1119" t="str">
            <v/>
          </cell>
          <cell r="R1119">
            <v>4500000.47</v>
          </cell>
          <cell r="S1119">
            <v>4311675</v>
          </cell>
        </row>
        <row r="1120">
          <cell r="B1120" t="str">
            <v>ELE0552</v>
          </cell>
          <cell r="C1120" t="str">
            <v>CAJA DE CONEXIONES ELECTRICAS</v>
          </cell>
          <cell r="D1120" t="str">
            <v>ELÉCTRICOS, ELECTRÓNICOS Y RELACIONADOS</v>
          </cell>
          <cell r="E1120" t="str">
            <v>UN</v>
          </cell>
          <cell r="F1120">
            <v>591430</v>
          </cell>
          <cell r="G1120" t="str">
            <v>CELAB</v>
          </cell>
          <cell r="H1120">
            <v>600000.38</v>
          </cell>
          <cell r="I1120" t="str">
            <v>THURA</v>
          </cell>
          <cell r="J1120">
            <v>580000.04999999993</v>
          </cell>
          <cell r="K1120" t="str">
            <v>DIXPRO</v>
          </cell>
          <cell r="L1120">
            <v>590476.80999999994</v>
          </cell>
          <cell r="M1120">
            <v>10034.17801363424</v>
          </cell>
          <cell r="N1120">
            <v>600510.98801363423</v>
          </cell>
          <cell r="O1120">
            <v>580442.63198636565</v>
          </cell>
          <cell r="P1120">
            <v>591430</v>
          </cell>
          <cell r="Q1120">
            <v>600000.38</v>
          </cell>
          <cell r="R1120" t="str">
            <v/>
          </cell>
          <cell r="S1120">
            <v>595715</v>
          </cell>
        </row>
        <row r="1121">
          <cell r="B1121" t="str">
            <v>ELE0553</v>
          </cell>
          <cell r="C1121" t="str">
            <v>TABLERO GENERAL DE ACOMETIDA 220V</v>
          </cell>
          <cell r="D1121" t="str">
            <v>ELÉCTRICOS, ELECTRÓNICOS Y RELACIONADOS</v>
          </cell>
          <cell r="E1121" t="str">
            <v>UN</v>
          </cell>
          <cell r="F1121">
            <v>5899999.7699999996</v>
          </cell>
          <cell r="G1121" t="str">
            <v>DIXPRO</v>
          </cell>
          <cell r="H1121">
            <v>5087250</v>
          </cell>
          <cell r="I1121" t="str">
            <v>TSA</v>
          </cell>
          <cell r="J1121">
            <v>5950000</v>
          </cell>
          <cell r="K1121" t="str">
            <v>THURA</v>
          </cell>
          <cell r="L1121">
            <v>5645749.9233333329</v>
          </cell>
          <cell r="M1121">
            <v>484320.79144149646</v>
          </cell>
          <cell r="N1121">
            <v>6130070.7147748293</v>
          </cell>
          <cell r="O1121">
            <v>5161429.1318918364</v>
          </cell>
          <cell r="P1121">
            <v>5899999.7699999996</v>
          </cell>
          <cell r="Q1121" t="str">
            <v/>
          </cell>
          <cell r="R1121">
            <v>5950000</v>
          </cell>
          <cell r="S1121">
            <v>5925000</v>
          </cell>
        </row>
        <row r="1122">
          <cell r="B1122" t="str">
            <v>ELE0554</v>
          </cell>
          <cell r="C1122" t="str">
            <v>UPS 4 SALIDAS 120 VAC</v>
          </cell>
          <cell r="D1122" t="str">
            <v>ELÉCTRICOS, ELECTRÓNICOS Y RELACIONADOS</v>
          </cell>
          <cell r="E1122" t="str">
            <v>UN</v>
          </cell>
          <cell r="F1122">
            <v>239900</v>
          </cell>
          <cell r="G1122" t="str">
            <v>GUÍA MAESTRA 14 PAG 213 COD 256950</v>
          </cell>
          <cell r="L1122">
            <v>239900</v>
          </cell>
          <cell r="M1122">
            <v>0</v>
          </cell>
          <cell r="N1122">
            <v>239900</v>
          </cell>
          <cell r="O1122">
            <v>239900</v>
          </cell>
          <cell r="P1122">
            <v>239900</v>
          </cell>
          <cell r="Q1122" t="str">
            <v/>
          </cell>
          <cell r="R1122" t="str">
            <v/>
          </cell>
          <cell r="S1122">
            <v>239900</v>
          </cell>
        </row>
        <row r="1123">
          <cell r="B1123" t="str">
            <v>ELE0555</v>
          </cell>
          <cell r="D1123" t="str">
            <v>ELÉCTRICOS, ELECTRÓNICOS Y RELACIONADOS</v>
          </cell>
          <cell r="L1123" t="e">
            <v>#DIV/0!</v>
          </cell>
          <cell r="M1123">
            <v>0</v>
          </cell>
          <cell r="N1123" t="e">
            <v>#DIV/0!</v>
          </cell>
          <cell r="O1123" t="e">
            <v>#DIV/0!</v>
          </cell>
          <cell r="P1123" t="e">
            <v>#DIV/0!</v>
          </cell>
          <cell r="Q1123" t="e">
            <v>#DIV/0!</v>
          </cell>
          <cell r="R1123" t="e">
            <v>#DIV/0!</v>
          </cell>
          <cell r="S1123" t="e">
            <v>#DIV/0!</v>
          </cell>
        </row>
        <row r="1124">
          <cell r="B1124" t="str">
            <v>ELE0556</v>
          </cell>
          <cell r="D1124" t="str">
            <v>ELÉCTRICOS, ELECTRÓNICOS Y RELACIONADOS</v>
          </cell>
          <cell r="L1124" t="e">
            <v>#DIV/0!</v>
          </cell>
          <cell r="M1124">
            <v>0</v>
          </cell>
          <cell r="N1124" t="e">
            <v>#DIV/0!</v>
          </cell>
          <cell r="O1124" t="e">
            <v>#DIV/0!</v>
          </cell>
          <cell r="P1124" t="e">
            <v>#DIV/0!</v>
          </cell>
          <cell r="Q1124" t="e">
            <v>#DIV/0!</v>
          </cell>
          <cell r="R1124" t="e">
            <v>#DIV/0!</v>
          </cell>
          <cell r="S1124" t="e">
            <v>#DIV/0!</v>
          </cell>
        </row>
        <row r="1125">
          <cell r="B1125" t="str">
            <v>ELE0557</v>
          </cell>
          <cell r="D1125" t="str">
            <v>ELÉCTRICOS, ELECTRÓNICOS Y RELACIONADOS</v>
          </cell>
          <cell r="L1125" t="e">
            <v>#DIV/0!</v>
          </cell>
          <cell r="M1125">
            <v>0</v>
          </cell>
          <cell r="N1125" t="e">
            <v>#DIV/0!</v>
          </cell>
          <cell r="O1125" t="e">
            <v>#DIV/0!</v>
          </cell>
          <cell r="P1125" t="e">
            <v>#DIV/0!</v>
          </cell>
          <cell r="Q1125" t="e">
            <v>#DIV/0!</v>
          </cell>
          <cell r="R1125" t="e">
            <v>#DIV/0!</v>
          </cell>
          <cell r="S1125" t="e">
            <v>#DIV/0!</v>
          </cell>
        </row>
        <row r="1126">
          <cell r="B1126" t="str">
            <v>ELE0558</v>
          </cell>
          <cell r="D1126" t="str">
            <v>ELÉCTRICOS, ELECTRÓNICOS Y RELACIONADOS</v>
          </cell>
          <cell r="L1126" t="e">
            <v>#DIV/0!</v>
          </cell>
          <cell r="M1126">
            <v>0</v>
          </cell>
          <cell r="N1126" t="e">
            <v>#DIV/0!</v>
          </cell>
          <cell r="O1126" t="e">
            <v>#DIV/0!</v>
          </cell>
          <cell r="P1126" t="e">
            <v>#DIV/0!</v>
          </cell>
          <cell r="Q1126" t="e">
            <v>#DIV/0!</v>
          </cell>
          <cell r="R1126" t="e">
            <v>#DIV/0!</v>
          </cell>
          <cell r="S1126" t="e">
            <v>#DIV/0!</v>
          </cell>
        </row>
        <row r="1127">
          <cell r="B1127" t="str">
            <v>ELE0559</v>
          </cell>
          <cell r="D1127" t="str">
            <v>ELÉCTRICOS, ELECTRÓNICOS Y RELACIONADOS</v>
          </cell>
          <cell r="L1127" t="e">
            <v>#DIV/0!</v>
          </cell>
          <cell r="M1127">
            <v>0</v>
          </cell>
          <cell r="N1127" t="e">
            <v>#DIV/0!</v>
          </cell>
          <cell r="O1127" t="e">
            <v>#DIV/0!</v>
          </cell>
          <cell r="P1127" t="e">
            <v>#DIV/0!</v>
          </cell>
          <cell r="Q1127" t="e">
            <v>#DIV/0!</v>
          </cell>
          <cell r="R1127" t="e">
            <v>#DIV/0!</v>
          </cell>
          <cell r="S1127" t="e">
            <v>#DIV/0!</v>
          </cell>
        </row>
        <row r="1128">
          <cell r="B1128" t="str">
            <v>ELE0560</v>
          </cell>
          <cell r="D1128" t="str">
            <v>ELÉCTRICOS, ELECTRÓNICOS Y RELACIONADOS</v>
          </cell>
          <cell r="L1128" t="e">
            <v>#DIV/0!</v>
          </cell>
          <cell r="M1128">
            <v>0</v>
          </cell>
          <cell r="N1128" t="e">
            <v>#DIV/0!</v>
          </cell>
          <cell r="O1128" t="e">
            <v>#DIV/0!</v>
          </cell>
          <cell r="P1128" t="e">
            <v>#DIV/0!</v>
          </cell>
          <cell r="Q1128" t="e">
            <v>#DIV/0!</v>
          </cell>
          <cell r="R1128" t="e">
            <v>#DIV/0!</v>
          </cell>
          <cell r="S1128" t="e">
            <v>#DIV/0!</v>
          </cell>
        </row>
        <row r="1129">
          <cell r="B1129" t="str">
            <v>ELE0561</v>
          </cell>
          <cell r="D1129" t="str">
            <v>ELÉCTRICOS, ELECTRÓNICOS Y RELACIONADOS</v>
          </cell>
          <cell r="L1129" t="e">
            <v>#DIV/0!</v>
          </cell>
          <cell r="M1129">
            <v>0</v>
          </cell>
          <cell r="N1129" t="e">
            <v>#DIV/0!</v>
          </cell>
          <cell r="O1129" t="e">
            <v>#DIV/0!</v>
          </cell>
          <cell r="P1129" t="e">
            <v>#DIV/0!</v>
          </cell>
          <cell r="Q1129" t="e">
            <v>#DIV/0!</v>
          </cell>
          <cell r="R1129" t="e">
            <v>#DIV/0!</v>
          </cell>
          <cell r="S1129" t="e">
            <v>#DIV/0!</v>
          </cell>
        </row>
        <row r="1130">
          <cell r="B1130" t="str">
            <v>ELE0562</v>
          </cell>
          <cell r="D1130" t="str">
            <v>ELÉCTRICOS, ELECTRÓNICOS Y RELACIONADOS</v>
          </cell>
          <cell r="L1130" t="e">
            <v>#DIV/0!</v>
          </cell>
          <cell r="M1130">
            <v>0</v>
          </cell>
          <cell r="N1130" t="e">
            <v>#DIV/0!</v>
          </cell>
          <cell r="O1130" t="e">
            <v>#DIV/0!</v>
          </cell>
          <cell r="P1130" t="e">
            <v>#DIV/0!</v>
          </cell>
          <cell r="Q1130" t="e">
            <v>#DIV/0!</v>
          </cell>
          <cell r="R1130" t="e">
            <v>#DIV/0!</v>
          </cell>
          <cell r="S1130" t="e">
            <v>#DIV/0!</v>
          </cell>
        </row>
        <row r="1131">
          <cell r="B1131" t="str">
            <v>ELE0563</v>
          </cell>
          <cell r="D1131" t="str">
            <v>ELÉCTRICOS, ELECTRÓNICOS Y RELACIONADOS</v>
          </cell>
          <cell r="L1131" t="e">
            <v>#DIV/0!</v>
          </cell>
          <cell r="M1131">
            <v>0</v>
          </cell>
          <cell r="N1131" t="e">
            <v>#DIV/0!</v>
          </cell>
          <cell r="O1131" t="e">
            <v>#DIV/0!</v>
          </cell>
          <cell r="P1131" t="e">
            <v>#DIV/0!</v>
          </cell>
          <cell r="Q1131" t="e">
            <v>#DIV/0!</v>
          </cell>
          <cell r="R1131" t="e">
            <v>#DIV/0!</v>
          </cell>
          <cell r="S1131" t="e">
            <v>#DIV/0!</v>
          </cell>
        </row>
        <row r="1132">
          <cell r="B1132" t="str">
            <v>ELE0564</v>
          </cell>
          <cell r="D1132" t="str">
            <v>ELÉCTRICOS, ELECTRÓNICOS Y RELACIONADOS</v>
          </cell>
          <cell r="L1132" t="e">
            <v>#DIV/0!</v>
          </cell>
          <cell r="M1132">
            <v>0</v>
          </cell>
          <cell r="N1132" t="e">
            <v>#DIV/0!</v>
          </cell>
          <cell r="O1132" t="e">
            <v>#DIV/0!</v>
          </cell>
          <cell r="P1132" t="e">
            <v>#DIV/0!</v>
          </cell>
          <cell r="Q1132" t="e">
            <v>#DIV/0!</v>
          </cell>
          <cell r="R1132" t="e">
            <v>#DIV/0!</v>
          </cell>
          <cell r="S1132" t="e">
            <v>#DIV/0!</v>
          </cell>
        </row>
        <row r="1133">
          <cell r="B1133" t="str">
            <v>ELE0565</v>
          </cell>
          <cell r="D1133" t="str">
            <v>ELÉCTRICOS, ELECTRÓNICOS Y RELACIONADOS</v>
          </cell>
          <cell r="L1133" t="e">
            <v>#DIV/0!</v>
          </cell>
          <cell r="M1133">
            <v>0</v>
          </cell>
          <cell r="N1133" t="e">
            <v>#DIV/0!</v>
          </cell>
          <cell r="O1133" t="e">
            <v>#DIV/0!</v>
          </cell>
          <cell r="P1133" t="e">
            <v>#DIV/0!</v>
          </cell>
          <cell r="Q1133" t="e">
            <v>#DIV/0!</v>
          </cell>
          <cell r="R1133" t="e">
            <v>#DIV/0!</v>
          </cell>
          <cell r="S1133" t="e">
            <v>#DIV/0!</v>
          </cell>
        </row>
        <row r="1134">
          <cell r="B1134" t="str">
            <v>ELE0566</v>
          </cell>
          <cell r="D1134" t="str">
            <v>ELÉCTRICOS, ELECTRÓNICOS Y RELACIONADOS</v>
          </cell>
          <cell r="L1134" t="e">
            <v>#DIV/0!</v>
          </cell>
          <cell r="M1134">
            <v>0</v>
          </cell>
          <cell r="N1134" t="e">
            <v>#DIV/0!</v>
          </cell>
          <cell r="O1134" t="e">
            <v>#DIV/0!</v>
          </cell>
          <cell r="P1134" t="e">
            <v>#DIV/0!</v>
          </cell>
          <cell r="Q1134" t="e">
            <v>#DIV/0!</v>
          </cell>
          <cell r="R1134" t="e">
            <v>#DIV/0!</v>
          </cell>
          <cell r="S1134" t="e">
            <v>#DIV/0!</v>
          </cell>
        </row>
        <row r="1135">
          <cell r="B1135" t="str">
            <v>ELE0567</v>
          </cell>
          <cell r="D1135" t="str">
            <v>ELÉCTRICOS, ELECTRÓNICOS Y RELACIONADOS</v>
          </cell>
          <cell r="L1135" t="e">
            <v>#DIV/0!</v>
          </cell>
          <cell r="M1135">
            <v>0</v>
          </cell>
          <cell r="N1135" t="e">
            <v>#DIV/0!</v>
          </cell>
          <cell r="O1135" t="e">
            <v>#DIV/0!</v>
          </cell>
          <cell r="P1135" t="e">
            <v>#DIV/0!</v>
          </cell>
          <cell r="Q1135" t="e">
            <v>#DIV/0!</v>
          </cell>
          <cell r="R1135" t="e">
            <v>#DIV/0!</v>
          </cell>
          <cell r="S1135" t="e">
            <v>#DIV/0!</v>
          </cell>
        </row>
        <row r="1136">
          <cell r="B1136" t="str">
            <v>ELE0568</v>
          </cell>
          <cell r="D1136" t="str">
            <v>ELÉCTRICOS, ELECTRÓNICOS Y RELACIONADOS</v>
          </cell>
          <cell r="L1136" t="e">
            <v>#DIV/0!</v>
          </cell>
          <cell r="M1136">
            <v>0</v>
          </cell>
          <cell r="N1136" t="e">
            <v>#DIV/0!</v>
          </cell>
          <cell r="O1136" t="e">
            <v>#DIV/0!</v>
          </cell>
          <cell r="P1136" t="e">
            <v>#DIV/0!</v>
          </cell>
          <cell r="Q1136" t="e">
            <v>#DIV/0!</v>
          </cell>
          <cell r="R1136" t="e">
            <v>#DIV/0!</v>
          </cell>
          <cell r="S1136" t="e">
            <v>#DIV/0!</v>
          </cell>
        </row>
        <row r="1137">
          <cell r="B1137" t="str">
            <v>ELE0569</v>
          </cell>
          <cell r="D1137" t="str">
            <v>ELÉCTRICOS, ELECTRÓNICOS Y RELACIONADOS</v>
          </cell>
          <cell r="L1137" t="e">
            <v>#DIV/0!</v>
          </cell>
          <cell r="M1137">
            <v>0</v>
          </cell>
          <cell r="N1137" t="e">
            <v>#DIV/0!</v>
          </cell>
          <cell r="O1137" t="e">
            <v>#DIV/0!</v>
          </cell>
          <cell r="P1137" t="e">
            <v>#DIV/0!</v>
          </cell>
          <cell r="Q1137" t="e">
            <v>#DIV/0!</v>
          </cell>
          <cell r="R1137" t="e">
            <v>#DIV/0!</v>
          </cell>
          <cell r="S1137" t="e">
            <v>#DIV/0!</v>
          </cell>
        </row>
        <row r="1138">
          <cell r="B1138" t="str">
            <v>ELE0570</v>
          </cell>
          <cell r="D1138" t="str">
            <v>ELÉCTRICOS, ELECTRÓNICOS Y RELACIONADOS</v>
          </cell>
          <cell r="L1138" t="e">
            <v>#DIV/0!</v>
          </cell>
          <cell r="M1138">
            <v>0</v>
          </cell>
          <cell r="N1138" t="e">
            <v>#DIV/0!</v>
          </cell>
          <cell r="O1138" t="e">
            <v>#DIV/0!</v>
          </cell>
          <cell r="P1138" t="e">
            <v>#DIV/0!</v>
          </cell>
          <cell r="Q1138" t="e">
            <v>#DIV/0!</v>
          </cell>
          <cell r="R1138" t="e">
            <v>#DIV/0!</v>
          </cell>
          <cell r="S1138" t="e">
            <v>#DIV/0!</v>
          </cell>
        </row>
        <row r="1139">
          <cell r="B1139" t="str">
            <v>ELE0571</v>
          </cell>
          <cell r="D1139" t="str">
            <v>ELÉCTRICOS, ELECTRÓNICOS Y RELACIONADOS</v>
          </cell>
          <cell r="L1139" t="e">
            <v>#DIV/0!</v>
          </cell>
          <cell r="M1139">
            <v>0</v>
          </cell>
          <cell r="N1139" t="e">
            <v>#DIV/0!</v>
          </cell>
          <cell r="O1139" t="e">
            <v>#DIV/0!</v>
          </cell>
          <cell r="P1139" t="e">
            <v>#DIV/0!</v>
          </cell>
          <cell r="Q1139" t="e">
            <v>#DIV/0!</v>
          </cell>
          <cell r="R1139" t="e">
            <v>#DIV/0!</v>
          </cell>
          <cell r="S1139" t="e">
            <v>#DIV/0!</v>
          </cell>
        </row>
        <row r="1140">
          <cell r="B1140" t="str">
            <v>ELE0572</v>
          </cell>
          <cell r="D1140" t="str">
            <v>ELÉCTRICOS, ELECTRÓNICOS Y RELACIONADOS</v>
          </cell>
          <cell r="L1140" t="e">
            <v>#DIV/0!</v>
          </cell>
          <cell r="M1140">
            <v>0</v>
          </cell>
          <cell r="N1140" t="e">
            <v>#DIV/0!</v>
          </cell>
          <cell r="O1140" t="e">
            <v>#DIV/0!</v>
          </cell>
          <cell r="P1140" t="e">
            <v>#DIV/0!</v>
          </cell>
          <cell r="Q1140" t="e">
            <v>#DIV/0!</v>
          </cell>
          <cell r="R1140" t="e">
            <v>#DIV/0!</v>
          </cell>
          <cell r="S1140" t="e">
            <v>#DIV/0!</v>
          </cell>
        </row>
        <row r="1141">
          <cell r="B1141" t="str">
            <v>ELE0573</v>
          </cell>
          <cell r="D1141" t="str">
            <v>ELÉCTRICOS, ELECTRÓNICOS Y RELACIONADOS</v>
          </cell>
          <cell r="L1141" t="e">
            <v>#DIV/0!</v>
          </cell>
          <cell r="M1141">
            <v>0</v>
          </cell>
          <cell r="N1141" t="e">
            <v>#DIV/0!</v>
          </cell>
          <cell r="O1141" t="e">
            <v>#DIV/0!</v>
          </cell>
          <cell r="P1141" t="e">
            <v>#DIV/0!</v>
          </cell>
          <cell r="Q1141" t="e">
            <v>#DIV/0!</v>
          </cell>
          <cell r="R1141" t="e">
            <v>#DIV/0!</v>
          </cell>
          <cell r="S1141" t="e">
            <v>#DIV/0!</v>
          </cell>
        </row>
        <row r="1142">
          <cell r="B1142" t="str">
            <v>ELE0574</v>
          </cell>
          <cell r="D1142" t="str">
            <v>ELÉCTRICOS, ELECTRÓNICOS Y RELACIONADOS</v>
          </cell>
          <cell r="L1142" t="e">
            <v>#DIV/0!</v>
          </cell>
          <cell r="M1142">
            <v>0</v>
          </cell>
          <cell r="N1142" t="e">
            <v>#DIV/0!</v>
          </cell>
          <cell r="O1142" t="e">
            <v>#DIV/0!</v>
          </cell>
          <cell r="P1142" t="e">
            <v>#DIV/0!</v>
          </cell>
          <cell r="Q1142" t="e">
            <v>#DIV/0!</v>
          </cell>
          <cell r="R1142" t="e">
            <v>#DIV/0!</v>
          </cell>
          <cell r="S1142" t="e">
            <v>#DIV/0!</v>
          </cell>
        </row>
        <row r="1143">
          <cell r="B1143" t="str">
            <v>ELE0575</v>
          </cell>
          <cell r="D1143" t="str">
            <v>ELÉCTRICOS, ELECTRÓNICOS Y RELACIONADOS</v>
          </cell>
          <cell r="L1143" t="e">
            <v>#DIV/0!</v>
          </cell>
          <cell r="M1143">
            <v>0</v>
          </cell>
          <cell r="N1143" t="e">
            <v>#DIV/0!</v>
          </cell>
          <cell r="O1143" t="e">
            <v>#DIV/0!</v>
          </cell>
          <cell r="P1143" t="e">
            <v>#DIV/0!</v>
          </cell>
          <cell r="Q1143" t="e">
            <v>#DIV/0!</v>
          </cell>
          <cell r="R1143" t="e">
            <v>#DIV/0!</v>
          </cell>
          <cell r="S1143" t="e">
            <v>#DIV/0!</v>
          </cell>
        </row>
        <row r="1144">
          <cell r="B1144" t="str">
            <v>ELE0576</v>
          </cell>
          <cell r="D1144" t="str">
            <v>ELÉCTRICOS, ELECTRÓNICOS Y RELACIONADOS</v>
          </cell>
          <cell r="L1144" t="e">
            <v>#DIV/0!</v>
          </cell>
          <cell r="M1144">
            <v>0</v>
          </cell>
          <cell r="N1144" t="e">
            <v>#DIV/0!</v>
          </cell>
          <cell r="O1144" t="e">
            <v>#DIV/0!</v>
          </cell>
          <cell r="P1144" t="e">
            <v>#DIV/0!</v>
          </cell>
          <cell r="Q1144" t="e">
            <v>#DIV/0!</v>
          </cell>
          <cell r="R1144" t="e">
            <v>#DIV/0!</v>
          </cell>
          <cell r="S1144" t="e">
            <v>#DIV/0!</v>
          </cell>
        </row>
        <row r="1145">
          <cell r="B1145" t="str">
            <v>ELE0577</v>
          </cell>
          <cell r="D1145" t="str">
            <v>ELÉCTRICOS, ELECTRÓNICOS Y RELACIONADOS</v>
          </cell>
          <cell r="L1145" t="e">
            <v>#DIV/0!</v>
          </cell>
          <cell r="M1145">
            <v>0</v>
          </cell>
          <cell r="N1145" t="e">
            <v>#DIV/0!</v>
          </cell>
          <cell r="O1145" t="e">
            <v>#DIV/0!</v>
          </cell>
          <cell r="P1145" t="e">
            <v>#DIV/0!</v>
          </cell>
          <cell r="Q1145" t="e">
            <v>#DIV/0!</v>
          </cell>
          <cell r="R1145" t="e">
            <v>#DIV/0!</v>
          </cell>
          <cell r="S1145" t="e">
            <v>#DIV/0!</v>
          </cell>
        </row>
        <row r="1146">
          <cell r="B1146" t="str">
            <v>ELE0578</v>
          </cell>
          <cell r="D1146" t="str">
            <v>ELÉCTRICOS, ELECTRÓNICOS Y RELACIONADOS</v>
          </cell>
          <cell r="L1146" t="e">
            <v>#DIV/0!</v>
          </cell>
          <cell r="M1146">
            <v>0</v>
          </cell>
          <cell r="N1146" t="e">
            <v>#DIV/0!</v>
          </cell>
          <cell r="O1146" t="e">
            <v>#DIV/0!</v>
          </cell>
          <cell r="P1146" t="e">
            <v>#DIV/0!</v>
          </cell>
          <cell r="Q1146" t="e">
            <v>#DIV/0!</v>
          </cell>
          <cell r="R1146" t="e">
            <v>#DIV/0!</v>
          </cell>
          <cell r="S1146" t="e">
            <v>#DIV/0!</v>
          </cell>
        </row>
        <row r="1147">
          <cell r="B1147" t="str">
            <v>ELE0579</v>
          </cell>
          <cell r="D1147" t="str">
            <v>ELÉCTRICOS, ELECTRÓNICOS Y RELACIONADOS</v>
          </cell>
          <cell r="L1147" t="e">
            <v>#DIV/0!</v>
          </cell>
          <cell r="M1147">
            <v>0</v>
          </cell>
          <cell r="N1147" t="e">
            <v>#DIV/0!</v>
          </cell>
          <cell r="O1147" t="e">
            <v>#DIV/0!</v>
          </cell>
          <cell r="P1147" t="e">
            <v>#DIV/0!</v>
          </cell>
          <cell r="Q1147" t="e">
            <v>#DIV/0!</v>
          </cell>
          <cell r="R1147" t="e">
            <v>#DIV/0!</v>
          </cell>
          <cell r="S1147" t="e">
            <v>#DIV/0!</v>
          </cell>
        </row>
        <row r="1148">
          <cell r="B1148" t="str">
            <v>ELE0580</v>
          </cell>
          <cell r="D1148" t="str">
            <v>ELÉCTRICOS, ELECTRÓNICOS Y RELACIONADOS</v>
          </cell>
          <cell r="L1148" t="e">
            <v>#DIV/0!</v>
          </cell>
          <cell r="M1148">
            <v>0</v>
          </cell>
          <cell r="N1148" t="e">
            <v>#DIV/0!</v>
          </cell>
          <cell r="O1148" t="e">
            <v>#DIV/0!</v>
          </cell>
          <cell r="P1148" t="e">
            <v>#DIV/0!</v>
          </cell>
          <cell r="Q1148" t="e">
            <v>#DIV/0!</v>
          </cell>
          <cell r="R1148" t="e">
            <v>#DIV/0!</v>
          </cell>
          <cell r="S1148" t="e">
            <v>#DIV/0!</v>
          </cell>
        </row>
        <row r="1149">
          <cell r="B1149" t="str">
            <v>ELE0581</v>
          </cell>
          <cell r="D1149" t="str">
            <v>ELÉCTRICOS, ELECTRÓNICOS Y RELACIONADOS</v>
          </cell>
          <cell r="L1149" t="e">
            <v>#DIV/0!</v>
          </cell>
          <cell r="M1149">
            <v>0</v>
          </cell>
          <cell r="N1149" t="e">
            <v>#DIV/0!</v>
          </cell>
          <cell r="O1149" t="e">
            <v>#DIV/0!</v>
          </cell>
          <cell r="P1149" t="e">
            <v>#DIV/0!</v>
          </cell>
          <cell r="Q1149" t="e">
            <v>#DIV/0!</v>
          </cell>
          <cell r="R1149" t="e">
            <v>#DIV/0!</v>
          </cell>
          <cell r="S1149" t="e">
            <v>#DIV/0!</v>
          </cell>
        </row>
        <row r="1150">
          <cell r="B1150" t="str">
            <v>ELE0582</v>
          </cell>
          <cell r="D1150" t="str">
            <v>ELÉCTRICOS, ELECTRÓNICOS Y RELACIONADOS</v>
          </cell>
          <cell r="L1150" t="e">
            <v>#DIV/0!</v>
          </cell>
          <cell r="M1150">
            <v>0</v>
          </cell>
          <cell r="N1150" t="e">
            <v>#DIV/0!</v>
          </cell>
          <cell r="O1150" t="e">
            <v>#DIV/0!</v>
          </cell>
          <cell r="P1150" t="e">
            <v>#DIV/0!</v>
          </cell>
          <cell r="Q1150" t="e">
            <v>#DIV/0!</v>
          </cell>
          <cell r="R1150" t="e">
            <v>#DIV/0!</v>
          </cell>
          <cell r="S1150" t="e">
            <v>#DIV/0!</v>
          </cell>
        </row>
        <row r="1151">
          <cell r="B1151" t="str">
            <v>ELE0583</v>
          </cell>
          <cell r="D1151" t="str">
            <v>ELÉCTRICOS, ELECTRÓNICOS Y RELACIONADOS</v>
          </cell>
          <cell r="L1151" t="e">
            <v>#DIV/0!</v>
          </cell>
          <cell r="M1151">
            <v>0</v>
          </cell>
          <cell r="N1151" t="e">
            <v>#DIV/0!</v>
          </cell>
          <cell r="O1151" t="e">
            <v>#DIV/0!</v>
          </cell>
          <cell r="P1151" t="e">
            <v>#DIV/0!</v>
          </cell>
          <cell r="Q1151" t="e">
            <v>#DIV/0!</v>
          </cell>
          <cell r="R1151" t="e">
            <v>#DIV/0!</v>
          </cell>
          <cell r="S1151" t="e">
            <v>#DIV/0!</v>
          </cell>
        </row>
        <row r="1152">
          <cell r="B1152" t="str">
            <v>ELE0584</v>
          </cell>
          <cell r="D1152" t="str">
            <v>ELÉCTRICOS, ELECTRÓNICOS Y RELACIONADOS</v>
          </cell>
          <cell r="L1152" t="e">
            <v>#DIV/0!</v>
          </cell>
          <cell r="M1152">
            <v>0</v>
          </cell>
          <cell r="N1152" t="e">
            <v>#DIV/0!</v>
          </cell>
          <cell r="O1152" t="e">
            <v>#DIV/0!</v>
          </cell>
          <cell r="P1152" t="e">
            <v>#DIV/0!</v>
          </cell>
          <cell r="Q1152" t="e">
            <v>#DIV/0!</v>
          </cell>
          <cell r="R1152" t="e">
            <v>#DIV/0!</v>
          </cell>
          <cell r="S1152" t="e">
            <v>#DIV/0!</v>
          </cell>
        </row>
        <row r="1153">
          <cell r="B1153" t="str">
            <v>ELE0585</v>
          </cell>
          <cell r="D1153" t="str">
            <v>ELÉCTRICOS, ELECTRÓNICOS Y RELACIONADOS</v>
          </cell>
          <cell r="L1153" t="e">
            <v>#DIV/0!</v>
          </cell>
          <cell r="M1153">
            <v>0</v>
          </cell>
          <cell r="N1153" t="e">
            <v>#DIV/0!</v>
          </cell>
          <cell r="O1153" t="e">
            <v>#DIV/0!</v>
          </cell>
          <cell r="P1153" t="e">
            <v>#DIV/0!</v>
          </cell>
          <cell r="Q1153" t="e">
            <v>#DIV/0!</v>
          </cell>
          <cell r="R1153" t="e">
            <v>#DIV/0!</v>
          </cell>
          <cell r="S1153" t="e">
            <v>#DIV/0!</v>
          </cell>
        </row>
        <row r="1154">
          <cell r="B1154" t="str">
            <v>ELE0586</v>
          </cell>
          <cell r="D1154" t="str">
            <v>ELÉCTRICOS, ELECTRÓNICOS Y RELACIONADOS</v>
          </cell>
          <cell r="L1154" t="e">
            <v>#DIV/0!</v>
          </cell>
          <cell r="M1154">
            <v>0</v>
          </cell>
          <cell r="N1154" t="e">
            <v>#DIV/0!</v>
          </cell>
          <cell r="O1154" t="e">
            <v>#DIV/0!</v>
          </cell>
          <cell r="P1154" t="e">
            <v>#DIV/0!</v>
          </cell>
          <cell r="Q1154" t="e">
            <v>#DIV/0!</v>
          </cell>
          <cell r="R1154" t="e">
            <v>#DIV/0!</v>
          </cell>
          <cell r="S1154" t="e">
            <v>#DIV/0!</v>
          </cell>
        </row>
        <row r="1155">
          <cell r="B1155" t="str">
            <v>ELE0587</v>
          </cell>
          <cell r="D1155" t="str">
            <v>ELÉCTRICOS, ELECTRÓNICOS Y RELACIONADOS</v>
          </cell>
          <cell r="L1155" t="e">
            <v>#DIV/0!</v>
          </cell>
          <cell r="M1155">
            <v>0</v>
          </cell>
          <cell r="N1155" t="e">
            <v>#DIV/0!</v>
          </cell>
          <cell r="O1155" t="e">
            <v>#DIV/0!</v>
          </cell>
          <cell r="P1155" t="e">
            <v>#DIV/0!</v>
          </cell>
          <cell r="Q1155" t="e">
            <v>#DIV/0!</v>
          </cell>
          <cell r="R1155" t="e">
            <v>#DIV/0!</v>
          </cell>
          <cell r="S1155" t="e">
            <v>#DIV/0!</v>
          </cell>
        </row>
        <row r="1156">
          <cell r="B1156" t="str">
            <v>ELE0588</v>
          </cell>
          <cell r="D1156" t="str">
            <v>ELÉCTRICOS, ELECTRÓNICOS Y RELACIONADOS</v>
          </cell>
          <cell r="L1156" t="e">
            <v>#DIV/0!</v>
          </cell>
          <cell r="M1156">
            <v>0</v>
          </cell>
          <cell r="N1156" t="e">
            <v>#DIV/0!</v>
          </cell>
          <cell r="O1156" t="e">
            <v>#DIV/0!</v>
          </cell>
          <cell r="P1156" t="e">
            <v>#DIV/0!</v>
          </cell>
          <cell r="Q1156" t="e">
            <v>#DIV/0!</v>
          </cell>
          <cell r="R1156" t="e">
            <v>#DIV/0!</v>
          </cell>
          <cell r="S1156" t="e">
            <v>#DIV/0!</v>
          </cell>
        </row>
        <row r="1157">
          <cell r="B1157" t="str">
            <v>ELE0589</v>
          </cell>
          <cell r="D1157" t="str">
            <v>ELÉCTRICOS, ELECTRÓNICOS Y RELACIONADOS</v>
          </cell>
          <cell r="L1157" t="e">
            <v>#DIV/0!</v>
          </cell>
          <cell r="M1157">
            <v>0</v>
          </cell>
          <cell r="N1157" t="e">
            <v>#DIV/0!</v>
          </cell>
          <cell r="O1157" t="e">
            <v>#DIV/0!</v>
          </cell>
          <cell r="P1157" t="e">
            <v>#DIV/0!</v>
          </cell>
          <cell r="Q1157" t="e">
            <v>#DIV/0!</v>
          </cell>
          <cell r="R1157" t="e">
            <v>#DIV/0!</v>
          </cell>
          <cell r="S1157" t="e">
            <v>#DIV/0!</v>
          </cell>
        </row>
        <row r="1158">
          <cell r="B1158" t="str">
            <v>ELE0590</v>
          </cell>
          <cell r="D1158" t="str">
            <v>ELÉCTRICOS, ELECTRÓNICOS Y RELACIONADOS</v>
          </cell>
          <cell r="L1158" t="e">
            <v>#DIV/0!</v>
          </cell>
          <cell r="M1158">
            <v>0</v>
          </cell>
          <cell r="N1158" t="e">
            <v>#DIV/0!</v>
          </cell>
          <cell r="O1158" t="e">
            <v>#DIV/0!</v>
          </cell>
          <cell r="P1158" t="e">
            <v>#DIV/0!</v>
          </cell>
          <cell r="Q1158" t="e">
            <v>#DIV/0!</v>
          </cell>
          <cell r="R1158" t="e">
            <v>#DIV/0!</v>
          </cell>
          <cell r="S1158" t="e">
            <v>#DIV/0!</v>
          </cell>
        </row>
        <row r="1159">
          <cell r="B1159" t="str">
            <v>ELE0591</v>
          </cell>
          <cell r="D1159" t="str">
            <v>ELÉCTRICOS, ELECTRÓNICOS Y RELACIONADOS</v>
          </cell>
          <cell r="L1159" t="e">
            <v>#DIV/0!</v>
          </cell>
          <cell r="M1159">
            <v>0</v>
          </cell>
          <cell r="N1159" t="e">
            <v>#DIV/0!</v>
          </cell>
          <cell r="O1159" t="e">
            <v>#DIV/0!</v>
          </cell>
          <cell r="P1159" t="e">
            <v>#DIV/0!</v>
          </cell>
          <cell r="Q1159" t="e">
            <v>#DIV/0!</v>
          </cell>
          <cell r="R1159" t="e">
            <v>#DIV/0!</v>
          </cell>
          <cell r="S1159" t="e">
            <v>#DIV/0!</v>
          </cell>
        </row>
        <row r="1160">
          <cell r="B1160" t="str">
            <v>ELE0592</v>
          </cell>
          <cell r="D1160" t="str">
            <v>ELÉCTRICOS, ELECTRÓNICOS Y RELACIONADOS</v>
          </cell>
          <cell r="L1160" t="e">
            <v>#DIV/0!</v>
          </cell>
          <cell r="M1160">
            <v>0</v>
          </cell>
          <cell r="N1160" t="e">
            <v>#DIV/0!</v>
          </cell>
          <cell r="O1160" t="e">
            <v>#DIV/0!</v>
          </cell>
          <cell r="P1160" t="e">
            <v>#DIV/0!</v>
          </cell>
          <cell r="Q1160" t="e">
            <v>#DIV/0!</v>
          </cell>
          <cell r="R1160" t="e">
            <v>#DIV/0!</v>
          </cell>
          <cell r="S1160" t="e">
            <v>#DIV/0!</v>
          </cell>
        </row>
        <row r="1161">
          <cell r="B1161" t="str">
            <v>ELE0593</v>
          </cell>
          <cell r="D1161" t="str">
            <v>ELÉCTRICOS, ELECTRÓNICOS Y RELACIONADOS</v>
          </cell>
          <cell r="L1161" t="e">
            <v>#DIV/0!</v>
          </cell>
          <cell r="M1161">
            <v>0</v>
          </cell>
          <cell r="N1161" t="e">
            <v>#DIV/0!</v>
          </cell>
          <cell r="O1161" t="e">
            <v>#DIV/0!</v>
          </cell>
          <cell r="P1161" t="e">
            <v>#DIV/0!</v>
          </cell>
          <cell r="Q1161" t="e">
            <v>#DIV/0!</v>
          </cell>
          <cell r="R1161" t="e">
            <v>#DIV/0!</v>
          </cell>
          <cell r="S1161" t="e">
            <v>#DIV/0!</v>
          </cell>
        </row>
        <row r="1162">
          <cell r="B1162" t="str">
            <v>ELE0594</v>
          </cell>
          <cell r="D1162" t="str">
            <v>ELÉCTRICOS, ELECTRÓNICOS Y RELACIONADOS</v>
          </cell>
          <cell r="L1162" t="e">
            <v>#DIV/0!</v>
          </cell>
          <cell r="M1162">
            <v>0</v>
          </cell>
          <cell r="N1162" t="e">
            <v>#DIV/0!</v>
          </cell>
          <cell r="O1162" t="e">
            <v>#DIV/0!</v>
          </cell>
          <cell r="P1162" t="e">
            <v>#DIV/0!</v>
          </cell>
          <cell r="Q1162" t="e">
            <v>#DIV/0!</v>
          </cell>
          <cell r="R1162" t="e">
            <v>#DIV/0!</v>
          </cell>
          <cell r="S1162" t="e">
            <v>#DIV/0!</v>
          </cell>
        </row>
        <row r="1163">
          <cell r="B1163" t="str">
            <v>ELE0595</v>
          </cell>
          <cell r="D1163" t="str">
            <v>ELÉCTRICOS, ELECTRÓNICOS Y RELACIONADOS</v>
          </cell>
          <cell r="L1163" t="e">
            <v>#DIV/0!</v>
          </cell>
          <cell r="M1163">
            <v>0</v>
          </cell>
          <cell r="N1163" t="e">
            <v>#DIV/0!</v>
          </cell>
          <cell r="O1163" t="e">
            <v>#DIV/0!</v>
          </cell>
          <cell r="P1163" t="e">
            <v>#DIV/0!</v>
          </cell>
          <cell r="Q1163" t="e">
            <v>#DIV/0!</v>
          </cell>
          <cell r="R1163" t="e">
            <v>#DIV/0!</v>
          </cell>
          <cell r="S1163" t="e">
            <v>#DIV/0!</v>
          </cell>
        </row>
        <row r="1164">
          <cell r="B1164" t="str">
            <v>ELE0596</v>
          </cell>
          <cell r="D1164" t="str">
            <v>ELÉCTRICOS, ELECTRÓNICOS Y RELACIONADOS</v>
          </cell>
          <cell r="L1164" t="e">
            <v>#DIV/0!</v>
          </cell>
          <cell r="M1164">
            <v>0</v>
          </cell>
          <cell r="N1164" t="e">
            <v>#DIV/0!</v>
          </cell>
          <cell r="O1164" t="e">
            <v>#DIV/0!</v>
          </cell>
          <cell r="P1164" t="e">
            <v>#DIV/0!</v>
          </cell>
          <cell r="Q1164" t="e">
            <v>#DIV/0!</v>
          </cell>
          <cell r="R1164" t="e">
            <v>#DIV/0!</v>
          </cell>
          <cell r="S1164" t="e">
            <v>#DIV/0!</v>
          </cell>
        </row>
        <row r="1165">
          <cell r="B1165" t="str">
            <v>ELE0597</v>
          </cell>
          <cell r="D1165" t="str">
            <v>ELÉCTRICOS, ELECTRÓNICOS Y RELACIONADOS</v>
          </cell>
          <cell r="L1165" t="e">
            <v>#DIV/0!</v>
          </cell>
          <cell r="M1165">
            <v>0</v>
          </cell>
          <cell r="N1165" t="e">
            <v>#DIV/0!</v>
          </cell>
          <cell r="O1165" t="e">
            <v>#DIV/0!</v>
          </cell>
          <cell r="P1165" t="e">
            <v>#DIV/0!</v>
          </cell>
          <cell r="Q1165" t="e">
            <v>#DIV/0!</v>
          </cell>
          <cell r="R1165" t="e">
            <v>#DIV/0!</v>
          </cell>
          <cell r="S1165" t="e">
            <v>#DIV/0!</v>
          </cell>
        </row>
        <row r="1166">
          <cell r="B1166" t="str">
            <v>ELE0598</v>
          </cell>
          <cell r="D1166" t="str">
            <v>ELÉCTRICOS, ELECTRÓNICOS Y RELACIONADOS</v>
          </cell>
          <cell r="L1166" t="e">
            <v>#DIV/0!</v>
          </cell>
          <cell r="M1166">
            <v>0</v>
          </cell>
          <cell r="N1166" t="e">
            <v>#DIV/0!</v>
          </cell>
          <cell r="O1166" t="e">
            <v>#DIV/0!</v>
          </cell>
          <cell r="P1166" t="e">
            <v>#DIV/0!</v>
          </cell>
          <cell r="Q1166" t="e">
            <v>#DIV/0!</v>
          </cell>
          <cell r="R1166" t="e">
            <v>#DIV/0!</v>
          </cell>
          <cell r="S1166" t="e">
            <v>#DIV/0!</v>
          </cell>
        </row>
        <row r="1167">
          <cell r="B1167" t="str">
            <v>ELE0599</v>
          </cell>
          <cell r="D1167" t="str">
            <v>ELÉCTRICOS, ELECTRÓNICOS Y RELACIONADOS</v>
          </cell>
          <cell r="L1167" t="e">
            <v>#DIV/0!</v>
          </cell>
          <cell r="M1167">
            <v>0</v>
          </cell>
          <cell r="N1167" t="e">
            <v>#DIV/0!</v>
          </cell>
          <cell r="O1167" t="e">
            <v>#DIV/0!</v>
          </cell>
          <cell r="P1167" t="e">
            <v>#DIV/0!</v>
          </cell>
          <cell r="Q1167" t="e">
            <v>#DIV/0!</v>
          </cell>
          <cell r="R1167" t="e">
            <v>#DIV/0!</v>
          </cell>
          <cell r="S1167" t="e">
            <v>#DIV/0!</v>
          </cell>
        </row>
        <row r="1168">
          <cell r="B1168" t="str">
            <v>ELE0600</v>
          </cell>
          <cell r="D1168" t="str">
            <v>ELÉCTRICOS, ELECTRÓNICOS Y RELACIONADOS</v>
          </cell>
          <cell r="L1168" t="e">
            <v>#DIV/0!</v>
          </cell>
          <cell r="M1168">
            <v>0</v>
          </cell>
          <cell r="N1168" t="e">
            <v>#DIV/0!</v>
          </cell>
          <cell r="O1168" t="e">
            <v>#DIV/0!</v>
          </cell>
          <cell r="P1168" t="e">
            <v>#DIV/0!</v>
          </cell>
          <cell r="Q1168" t="e">
            <v>#DIV/0!</v>
          </cell>
          <cell r="R1168" t="e">
            <v>#DIV/0!</v>
          </cell>
          <cell r="S1168" t="e">
            <v>#DIV/0!</v>
          </cell>
        </row>
        <row r="1169">
          <cell r="B1169" t="str">
            <v>TATA0001</v>
          </cell>
          <cell r="C1169" t="str">
            <v>ACOPLE FLEXIBLE RANURADO 4"</v>
          </cell>
          <cell r="D1169" t="str">
            <v>TUBERÍAS, ACCESORIOS DE TUBERÍAS Y AFINES</v>
          </cell>
          <cell r="E1169" t="str">
            <v>UN</v>
          </cell>
          <cell r="F1169">
            <v>16210</v>
          </cell>
          <cell r="G1169" t="str">
            <v>CONSTRUDATA 187 - PAG 219</v>
          </cell>
          <cell r="L1169">
            <v>16210</v>
          </cell>
          <cell r="M1169">
            <v>0</v>
          </cell>
          <cell r="N1169">
            <v>16210</v>
          </cell>
          <cell r="O1169">
            <v>16210</v>
          </cell>
          <cell r="P1169">
            <v>16210</v>
          </cell>
          <cell r="Q1169" t="str">
            <v/>
          </cell>
          <cell r="R1169" t="str">
            <v/>
          </cell>
          <cell r="S1169">
            <v>16210</v>
          </cell>
        </row>
        <row r="1170">
          <cell r="B1170" t="str">
            <v>TATA0002</v>
          </cell>
          <cell r="C1170" t="str">
            <v>ACOPLE PARA LAVAMANOS / SANITARIO 1/2 X 1/2 X 50 CM</v>
          </cell>
          <cell r="D1170" t="str">
            <v>TUBERÍAS, ACCESORIOS DE TUBERÍAS Y AFINES</v>
          </cell>
          <cell r="E1170" t="str">
            <v>UN</v>
          </cell>
          <cell r="F1170">
            <v>3600</v>
          </cell>
          <cell r="G1170" t="str">
            <v>GUÍA MAESTRA 15 PAG 165 COD 16818</v>
          </cell>
          <cell r="L1170">
            <v>3600</v>
          </cell>
          <cell r="M1170">
            <v>0</v>
          </cell>
          <cell r="N1170">
            <v>3600</v>
          </cell>
          <cell r="O1170">
            <v>3600</v>
          </cell>
          <cell r="P1170">
            <v>3600</v>
          </cell>
          <cell r="Q1170" t="str">
            <v/>
          </cell>
          <cell r="R1170" t="str">
            <v/>
          </cell>
          <cell r="S1170">
            <v>3600</v>
          </cell>
        </row>
        <row r="1171">
          <cell r="B1171" t="str">
            <v>TATA0003</v>
          </cell>
          <cell r="C1171" t="str">
            <v>ACOPLE PARA SANITARIO 1/2 X 7/8"  X 50CM</v>
          </cell>
          <cell r="D1171" t="str">
            <v>TUBERÍAS, ACCESORIOS DE TUBERÍAS Y AFINES</v>
          </cell>
          <cell r="E1171" t="str">
            <v>UN</v>
          </cell>
          <cell r="F1171">
            <v>4100</v>
          </cell>
          <cell r="G1171" t="str">
            <v>GUÍA MAESTRA 15 PAG 165 COD 16822</v>
          </cell>
          <cell r="L1171">
            <v>4100</v>
          </cell>
          <cell r="M1171">
            <v>0</v>
          </cell>
          <cell r="N1171">
            <v>4100</v>
          </cell>
          <cell r="O1171">
            <v>4100</v>
          </cell>
          <cell r="P1171">
            <v>4100</v>
          </cell>
          <cell r="Q1171" t="str">
            <v/>
          </cell>
          <cell r="R1171" t="str">
            <v/>
          </cell>
          <cell r="S1171">
            <v>4100</v>
          </cell>
        </row>
        <row r="1172">
          <cell r="B1172" t="str">
            <v>TATA0004</v>
          </cell>
          <cell r="C1172" t="str">
            <v>ACOPLE PLASTICO 55 CM</v>
          </cell>
          <cell r="D1172" t="str">
            <v>TUBERÍAS, ACCESORIOS DE TUBERÍAS Y AFINES</v>
          </cell>
          <cell r="E1172" t="str">
            <v>UN</v>
          </cell>
          <cell r="F1172">
            <v>4200</v>
          </cell>
          <cell r="G1172" t="str">
            <v>CONSTRUDATA 187 - PAG 106 BAÑOS PLOMERIA Y REPUESTOS</v>
          </cell>
          <cell r="L1172">
            <v>4200</v>
          </cell>
          <cell r="M1172">
            <v>0</v>
          </cell>
          <cell r="N1172">
            <v>4200</v>
          </cell>
          <cell r="O1172">
            <v>4200</v>
          </cell>
          <cell r="P1172">
            <v>4200</v>
          </cell>
          <cell r="Q1172" t="str">
            <v/>
          </cell>
          <cell r="R1172" t="str">
            <v/>
          </cell>
          <cell r="S1172">
            <v>4200</v>
          </cell>
        </row>
        <row r="1173">
          <cell r="B1173" t="str">
            <v>TATA0005</v>
          </cell>
          <cell r="C1173" t="str">
            <v>ADAPTADOR  HEMBRA PVC PRESIÓN  4"</v>
          </cell>
          <cell r="D1173" t="str">
            <v>TUBERÍAS, ACCESORIOS DE TUBERÍAS Y AFINES</v>
          </cell>
          <cell r="E1173" t="str">
            <v>UN</v>
          </cell>
          <cell r="F1173">
            <v>38404</v>
          </cell>
          <cell r="G1173" t="str">
            <v>INARDATOS 136 - PAG 256</v>
          </cell>
          <cell r="L1173">
            <v>38404</v>
          </cell>
          <cell r="M1173">
            <v>0</v>
          </cell>
          <cell r="N1173">
            <v>38404</v>
          </cell>
          <cell r="O1173">
            <v>38404</v>
          </cell>
          <cell r="P1173">
            <v>38404</v>
          </cell>
          <cell r="Q1173" t="str">
            <v/>
          </cell>
          <cell r="R1173" t="str">
            <v/>
          </cell>
          <cell r="S1173">
            <v>38404</v>
          </cell>
        </row>
        <row r="1174">
          <cell r="B1174" t="str">
            <v>TATA0006</v>
          </cell>
          <cell r="C1174" t="str">
            <v xml:space="preserve">ADAPTADOR  HEMBRA PVC PRESIÓN 1" </v>
          </cell>
          <cell r="D1174" t="str">
            <v>TUBERÍAS, ACCESORIOS DE TUBERÍAS Y AFINES</v>
          </cell>
          <cell r="E1174" t="str">
            <v>UN</v>
          </cell>
          <cell r="F1174">
            <v>1471</v>
          </cell>
          <cell r="G1174" t="str">
            <v>INARDATOS 136 - PAG 256</v>
          </cell>
          <cell r="L1174">
            <v>1471</v>
          </cell>
          <cell r="M1174">
            <v>0</v>
          </cell>
          <cell r="N1174">
            <v>1471</v>
          </cell>
          <cell r="O1174">
            <v>1471</v>
          </cell>
          <cell r="P1174">
            <v>1471</v>
          </cell>
          <cell r="Q1174" t="str">
            <v/>
          </cell>
          <cell r="R1174" t="str">
            <v/>
          </cell>
          <cell r="S1174">
            <v>1471</v>
          </cell>
        </row>
        <row r="1175">
          <cell r="B1175" t="str">
            <v>TATA0007</v>
          </cell>
          <cell r="C1175" t="str">
            <v xml:space="preserve">ADAPTADOR  HEMBRA PVC PRESIÓN 1/2" </v>
          </cell>
          <cell r="D1175" t="str">
            <v>TUBERÍAS, ACCESORIOS DE TUBERÍAS Y AFINES</v>
          </cell>
          <cell r="E1175" t="str">
            <v>UN</v>
          </cell>
          <cell r="F1175">
            <v>366</v>
          </cell>
          <cell r="G1175" t="str">
            <v>INARDATOS 136 - PAG 256</v>
          </cell>
          <cell r="L1175">
            <v>366</v>
          </cell>
          <cell r="M1175">
            <v>0</v>
          </cell>
          <cell r="N1175">
            <v>366</v>
          </cell>
          <cell r="O1175">
            <v>366</v>
          </cell>
          <cell r="P1175">
            <v>366</v>
          </cell>
          <cell r="Q1175" t="str">
            <v/>
          </cell>
          <cell r="R1175" t="str">
            <v/>
          </cell>
          <cell r="S1175">
            <v>366</v>
          </cell>
        </row>
        <row r="1176">
          <cell r="B1176" t="str">
            <v>TATA0008</v>
          </cell>
          <cell r="C1176" t="str">
            <v xml:space="preserve">ADAPTADOR  HEMBRA PVC PRESIÓN 1-1/2" </v>
          </cell>
          <cell r="D1176" t="str">
            <v>TUBERÍAS, ACCESORIOS DE TUBERÍAS Y AFINES</v>
          </cell>
          <cell r="E1176" t="str">
            <v>UN</v>
          </cell>
          <cell r="F1176">
            <v>4066</v>
          </cell>
          <cell r="G1176" t="str">
            <v>INARDATOS 136 - PAG 256</v>
          </cell>
          <cell r="L1176">
            <v>4066</v>
          </cell>
          <cell r="M1176">
            <v>0</v>
          </cell>
          <cell r="N1176">
            <v>4066</v>
          </cell>
          <cell r="O1176">
            <v>4066</v>
          </cell>
          <cell r="P1176">
            <v>4066</v>
          </cell>
          <cell r="Q1176" t="str">
            <v/>
          </cell>
          <cell r="R1176" t="str">
            <v/>
          </cell>
          <cell r="S1176">
            <v>4066</v>
          </cell>
        </row>
        <row r="1177">
          <cell r="B1177" t="str">
            <v>TATA0009</v>
          </cell>
          <cell r="C1177" t="str">
            <v xml:space="preserve">ADAPTADOR  HEMBRA PVC PRESIÓN 1-1/4" </v>
          </cell>
          <cell r="D1177" t="str">
            <v>TUBERÍAS, ACCESORIOS DE TUBERÍAS Y AFINES</v>
          </cell>
          <cell r="E1177" t="str">
            <v>UN</v>
          </cell>
          <cell r="F1177">
            <v>2405</v>
          </cell>
          <cell r="G1177" t="str">
            <v>INARDATOS 136 - PAG 256</v>
          </cell>
          <cell r="L1177">
            <v>2405</v>
          </cell>
          <cell r="M1177">
            <v>0</v>
          </cell>
          <cell r="N1177">
            <v>2405</v>
          </cell>
          <cell r="O1177">
            <v>2405</v>
          </cell>
          <cell r="P1177">
            <v>2405</v>
          </cell>
          <cell r="Q1177" t="str">
            <v/>
          </cell>
          <cell r="R1177" t="str">
            <v/>
          </cell>
          <cell r="S1177">
            <v>2405</v>
          </cell>
        </row>
        <row r="1178">
          <cell r="B1178" t="str">
            <v>TATA0010</v>
          </cell>
          <cell r="C1178" t="str">
            <v xml:space="preserve">ADAPTADOR  HEMBRA PVC PRESIÓN 2" </v>
          </cell>
          <cell r="D1178" t="str">
            <v>TUBERÍAS, ACCESORIOS DE TUBERÍAS Y AFINES</v>
          </cell>
          <cell r="E1178" t="str">
            <v>UN</v>
          </cell>
          <cell r="F1178">
            <v>7238</v>
          </cell>
          <cell r="G1178" t="str">
            <v>INARDATOS 136 - PAG 256</v>
          </cell>
          <cell r="L1178">
            <v>7238</v>
          </cell>
          <cell r="M1178">
            <v>0</v>
          </cell>
          <cell r="N1178">
            <v>7238</v>
          </cell>
          <cell r="O1178">
            <v>7238</v>
          </cell>
          <cell r="P1178">
            <v>7238</v>
          </cell>
          <cell r="Q1178" t="str">
            <v/>
          </cell>
          <cell r="R1178" t="str">
            <v/>
          </cell>
          <cell r="S1178">
            <v>7238</v>
          </cell>
        </row>
        <row r="1179">
          <cell r="B1179" t="str">
            <v>TATA0011</v>
          </cell>
          <cell r="C1179" t="str">
            <v xml:space="preserve">ADAPTADOR  HEMBRA PVC PRESIÓN 2-1/2" </v>
          </cell>
          <cell r="D1179" t="str">
            <v>TUBERÍAS, ACCESORIOS DE TUBERÍAS Y AFINES</v>
          </cell>
          <cell r="E1179" t="str">
            <v>UN</v>
          </cell>
          <cell r="F1179">
            <v>13469</v>
          </cell>
          <cell r="G1179" t="str">
            <v>INARDATOS 136 - PAG 256</v>
          </cell>
          <cell r="L1179">
            <v>13469</v>
          </cell>
          <cell r="M1179">
            <v>0</v>
          </cell>
          <cell r="N1179">
            <v>13469</v>
          </cell>
          <cell r="O1179">
            <v>13469</v>
          </cell>
          <cell r="P1179">
            <v>13469</v>
          </cell>
          <cell r="Q1179" t="str">
            <v/>
          </cell>
          <cell r="R1179" t="str">
            <v/>
          </cell>
          <cell r="S1179">
            <v>13469</v>
          </cell>
        </row>
        <row r="1180">
          <cell r="B1180" t="str">
            <v>TATA0012</v>
          </cell>
          <cell r="C1180" t="str">
            <v xml:space="preserve">ADAPTADOR  HEMBRA PVC PRESIÓN 3" </v>
          </cell>
          <cell r="D1180" t="str">
            <v>TUBERÍAS, ACCESORIOS DE TUBERÍAS Y AFINES</v>
          </cell>
          <cell r="E1180" t="str">
            <v>UN</v>
          </cell>
          <cell r="F1180">
            <v>21266</v>
          </cell>
          <cell r="G1180" t="str">
            <v>INARDATOS 136 - PAG 256</v>
          </cell>
          <cell r="L1180">
            <v>21266</v>
          </cell>
          <cell r="M1180">
            <v>0</v>
          </cell>
          <cell r="N1180">
            <v>21266</v>
          </cell>
          <cell r="O1180">
            <v>21266</v>
          </cell>
          <cell r="P1180">
            <v>21266</v>
          </cell>
          <cell r="Q1180" t="str">
            <v/>
          </cell>
          <cell r="R1180" t="str">
            <v/>
          </cell>
          <cell r="S1180">
            <v>21266</v>
          </cell>
        </row>
        <row r="1181">
          <cell r="B1181" t="str">
            <v>TATA0013</v>
          </cell>
          <cell r="C1181" t="str">
            <v xml:space="preserve">ADAPTADOR  HEMBRA PVC PRESIÓN 3/4" </v>
          </cell>
          <cell r="D1181" t="str">
            <v>TUBERÍAS, ACCESORIOS DE TUBERÍAS Y AFINES</v>
          </cell>
          <cell r="E1181" t="str">
            <v>UN</v>
          </cell>
          <cell r="F1181">
            <v>660</v>
          </cell>
          <cell r="G1181" t="str">
            <v>INARDATOS 136 - PAG 256</v>
          </cell>
          <cell r="L1181">
            <v>660</v>
          </cell>
          <cell r="M1181">
            <v>0</v>
          </cell>
          <cell r="N1181">
            <v>660</v>
          </cell>
          <cell r="O1181">
            <v>660</v>
          </cell>
          <cell r="P1181">
            <v>660</v>
          </cell>
          <cell r="Q1181" t="str">
            <v/>
          </cell>
          <cell r="R1181" t="str">
            <v/>
          </cell>
          <cell r="S1181">
            <v>660</v>
          </cell>
        </row>
        <row r="1182">
          <cell r="B1182" t="str">
            <v>TATA0014</v>
          </cell>
          <cell r="C1182" t="str">
            <v>ADAPTADOR HEMBRA COBRE 1"</v>
          </cell>
          <cell r="D1182" t="str">
            <v>TUBERÍAS, ACCESORIOS DE TUBERÍAS Y AFINES</v>
          </cell>
          <cell r="E1182" t="str">
            <v xml:space="preserve">UN </v>
          </cell>
          <cell r="F1182">
            <v>7500</v>
          </cell>
          <cell r="G1182" t="str">
            <v>GUÍA MAESTRA 15 PAG 134 COD 99974</v>
          </cell>
          <cell r="L1182">
            <v>7500</v>
          </cell>
          <cell r="M1182">
            <v>0</v>
          </cell>
          <cell r="N1182">
            <v>7500</v>
          </cell>
          <cell r="O1182">
            <v>7500</v>
          </cell>
          <cell r="P1182">
            <v>7500</v>
          </cell>
          <cell r="Q1182" t="str">
            <v/>
          </cell>
          <cell r="R1182" t="str">
            <v/>
          </cell>
          <cell r="S1182">
            <v>7500</v>
          </cell>
        </row>
        <row r="1183">
          <cell r="B1183" t="str">
            <v>TATA0015</v>
          </cell>
          <cell r="C1183" t="str">
            <v>ADAPTADOR HEMBRA COBRE 1/2"</v>
          </cell>
          <cell r="D1183" t="str">
            <v>TUBERÍAS, ACCESORIOS DE TUBERÍAS Y AFINES</v>
          </cell>
          <cell r="E1183" t="str">
            <v xml:space="preserve">UN </v>
          </cell>
          <cell r="F1183">
            <v>3400</v>
          </cell>
          <cell r="G1183" t="str">
            <v>GUÍA MAESTRA 15 PAG 134 COD 37918</v>
          </cell>
          <cell r="L1183">
            <v>3400</v>
          </cell>
          <cell r="M1183">
            <v>0</v>
          </cell>
          <cell r="N1183">
            <v>3400</v>
          </cell>
          <cell r="O1183">
            <v>3400</v>
          </cell>
          <cell r="P1183">
            <v>3400</v>
          </cell>
          <cell r="Q1183" t="str">
            <v/>
          </cell>
          <cell r="R1183" t="str">
            <v/>
          </cell>
          <cell r="S1183">
            <v>3400</v>
          </cell>
        </row>
        <row r="1184">
          <cell r="B1184" t="str">
            <v>TATA0016</v>
          </cell>
          <cell r="C1184" t="str">
            <v>ADAPTADOR HEMBRA COBRE 1/2" X 20 UN</v>
          </cell>
          <cell r="D1184" t="str">
            <v>TUBERÍAS, ACCESORIOS DE TUBERÍAS Y AFINES</v>
          </cell>
          <cell r="E1184" t="str">
            <v>PTE</v>
          </cell>
          <cell r="F1184">
            <v>60100</v>
          </cell>
          <cell r="G1184" t="str">
            <v>GUÍA MAESTRA 15 PAG 134 COD 221674</v>
          </cell>
          <cell r="L1184">
            <v>60100</v>
          </cell>
          <cell r="M1184">
            <v>0</v>
          </cell>
          <cell r="N1184">
            <v>60100</v>
          </cell>
          <cell r="O1184">
            <v>60100</v>
          </cell>
          <cell r="P1184">
            <v>60100</v>
          </cell>
          <cell r="Q1184" t="str">
            <v/>
          </cell>
          <cell r="R1184" t="str">
            <v/>
          </cell>
          <cell r="S1184">
            <v>60100</v>
          </cell>
        </row>
        <row r="1185">
          <cell r="B1185" t="str">
            <v>TATA0017</v>
          </cell>
          <cell r="C1185" t="str">
            <v>ADAPTADOR HEMBRA COBRE 3/4"</v>
          </cell>
          <cell r="D1185" t="str">
            <v>TUBERÍAS, ACCESORIOS DE TUBERÍAS Y AFINES</v>
          </cell>
          <cell r="E1185" t="str">
            <v xml:space="preserve">UN </v>
          </cell>
          <cell r="F1185">
            <v>4500</v>
          </cell>
          <cell r="G1185" t="str">
            <v>GUÍA MAESTRA 15 PAG 134 COD 37919</v>
          </cell>
          <cell r="L1185">
            <v>4500</v>
          </cell>
          <cell r="M1185">
            <v>0</v>
          </cell>
          <cell r="N1185">
            <v>4500</v>
          </cell>
          <cell r="O1185">
            <v>4500</v>
          </cell>
          <cell r="P1185">
            <v>4500</v>
          </cell>
          <cell r="Q1185" t="str">
            <v/>
          </cell>
          <cell r="R1185" t="str">
            <v/>
          </cell>
          <cell r="S1185">
            <v>4500</v>
          </cell>
        </row>
        <row r="1186">
          <cell r="B1186" t="str">
            <v>TATA0018</v>
          </cell>
          <cell r="C1186" t="str">
            <v>ADAPTADOR HEMBRA CPVC 3/4" X 1/2"</v>
          </cell>
          <cell r="D1186" t="str">
            <v>TUBERÍAS, ACCESORIOS DE TUBERÍAS Y AFINES</v>
          </cell>
          <cell r="E1186" t="str">
            <v>UN</v>
          </cell>
          <cell r="F1186">
            <v>2127.7199999999998</v>
          </cell>
          <cell r="G1186" t="str">
            <v>DISTRIBUIDORA PEVEGAL</v>
          </cell>
          <cell r="H1186">
            <v>3531.9199999999996</v>
          </cell>
          <cell r="I1186" t="str">
            <v xml:space="preserve">TUVALREP </v>
          </cell>
          <cell r="J1186">
            <v>1538.6699999999998</v>
          </cell>
          <cell r="K1186" t="str">
            <v>FERRETERÍA NURUEÑA</v>
          </cell>
          <cell r="L1186">
            <v>2399.4366666666665</v>
          </cell>
          <cell r="M1186">
            <v>1024.0282470876152</v>
          </cell>
          <cell r="N1186">
            <v>3423.464913754282</v>
          </cell>
          <cell r="O1186">
            <v>1375.4084195790513</v>
          </cell>
          <cell r="P1186">
            <v>2127.7199999999998</v>
          </cell>
          <cell r="Q1186" t="str">
            <v/>
          </cell>
          <cell r="R1186">
            <v>1538.6699999999998</v>
          </cell>
          <cell r="S1186">
            <v>1833</v>
          </cell>
        </row>
        <row r="1187">
          <cell r="B1187" t="str">
            <v>TATA0019</v>
          </cell>
          <cell r="C1187" t="str">
            <v>ADAPTADOR LIMPIEZA PVC SANITARIO 2"</v>
          </cell>
          <cell r="D1187" t="str">
            <v>TUBERÍAS, ACCESORIOS DE TUBERÍAS Y AFINES</v>
          </cell>
          <cell r="E1187" t="str">
            <v>UN</v>
          </cell>
          <cell r="F1187">
            <v>6900</v>
          </cell>
          <cell r="G1187" t="str">
            <v>GUÍA MAESTRA 15 PAG 147 COD 4618</v>
          </cell>
          <cell r="L1187">
            <v>6900</v>
          </cell>
          <cell r="M1187">
            <v>0</v>
          </cell>
          <cell r="N1187">
            <v>6900</v>
          </cell>
          <cell r="O1187">
            <v>6900</v>
          </cell>
          <cell r="P1187">
            <v>6900</v>
          </cell>
          <cell r="Q1187" t="str">
            <v/>
          </cell>
          <cell r="R1187" t="str">
            <v/>
          </cell>
          <cell r="S1187">
            <v>6900</v>
          </cell>
        </row>
        <row r="1188">
          <cell r="B1188" t="str">
            <v>TATA0020</v>
          </cell>
          <cell r="C1188" t="str">
            <v>ADAPTADOR LIMPIEZA PVC SANITARIO 3"</v>
          </cell>
          <cell r="D1188" t="str">
            <v>TUBERÍAS, ACCESORIOS DE TUBERÍAS Y AFINES</v>
          </cell>
          <cell r="E1188" t="str">
            <v>UN</v>
          </cell>
          <cell r="F1188">
            <v>11900</v>
          </cell>
          <cell r="G1188" t="str">
            <v>GUÍA MAESTRA 15 PAG 147 COD 4627</v>
          </cell>
          <cell r="L1188">
            <v>11900</v>
          </cell>
          <cell r="M1188">
            <v>0</v>
          </cell>
          <cell r="N1188">
            <v>11900</v>
          </cell>
          <cell r="O1188">
            <v>11900</v>
          </cell>
          <cell r="P1188">
            <v>11900</v>
          </cell>
          <cell r="Q1188" t="str">
            <v/>
          </cell>
          <cell r="R1188" t="str">
            <v/>
          </cell>
          <cell r="S1188">
            <v>11900</v>
          </cell>
        </row>
        <row r="1189">
          <cell r="B1189" t="str">
            <v>TATA0021</v>
          </cell>
          <cell r="C1189" t="str">
            <v>ADAPTADOR LIMPIEZA PVC SANITARIO 4"</v>
          </cell>
          <cell r="D1189" t="str">
            <v>TUBERÍAS, ACCESORIOS DE TUBERÍAS Y AFINES</v>
          </cell>
          <cell r="E1189" t="str">
            <v>UN</v>
          </cell>
          <cell r="F1189">
            <v>16900</v>
          </cell>
          <cell r="G1189" t="str">
            <v>GUÍA MAESTRA 15 PAG 147 COD 22767</v>
          </cell>
          <cell r="L1189">
            <v>16900</v>
          </cell>
          <cell r="M1189">
            <v>0</v>
          </cell>
          <cell r="N1189">
            <v>16900</v>
          </cell>
          <cell r="O1189">
            <v>16900</v>
          </cell>
          <cell r="P1189">
            <v>16900</v>
          </cell>
          <cell r="Q1189" t="str">
            <v/>
          </cell>
          <cell r="R1189" t="str">
            <v/>
          </cell>
          <cell r="S1189">
            <v>16900</v>
          </cell>
        </row>
        <row r="1190">
          <cell r="B1190" t="str">
            <v>TATA0022</v>
          </cell>
          <cell r="C1190" t="str">
            <v>ADAPTADOR LIMPIEZA PVC SANITARIO 6"</v>
          </cell>
          <cell r="D1190" t="str">
            <v>TUBERÍAS, ACCESORIOS DE TUBERÍAS Y AFINES</v>
          </cell>
          <cell r="E1190" t="str">
            <v>UN</v>
          </cell>
          <cell r="F1190">
            <v>42900</v>
          </cell>
          <cell r="G1190" t="str">
            <v>GUÍA MAESTRA 15 PAG 147 COD 29371</v>
          </cell>
          <cell r="L1190">
            <v>42900</v>
          </cell>
          <cell r="M1190">
            <v>0</v>
          </cell>
          <cell r="N1190">
            <v>42900</v>
          </cell>
          <cell r="O1190">
            <v>42900</v>
          </cell>
          <cell r="P1190">
            <v>42900</v>
          </cell>
          <cell r="Q1190" t="str">
            <v/>
          </cell>
          <cell r="R1190" t="str">
            <v/>
          </cell>
          <cell r="S1190">
            <v>42900</v>
          </cell>
        </row>
        <row r="1191">
          <cell r="B1191" t="str">
            <v>TATA0023</v>
          </cell>
          <cell r="C1191" t="str">
            <v>ADAPTADOR MACHO COBRE 1"</v>
          </cell>
          <cell r="D1191" t="str">
            <v>TUBERÍAS, ACCESORIOS DE TUBERÍAS Y AFINES</v>
          </cell>
          <cell r="E1191" t="str">
            <v xml:space="preserve">UN </v>
          </cell>
          <cell r="F1191">
            <v>7700</v>
          </cell>
          <cell r="G1191" t="str">
            <v>GUÍA MAESTRA 15 PAG 135 COD 99975</v>
          </cell>
          <cell r="L1191">
            <v>7700</v>
          </cell>
          <cell r="M1191">
            <v>0</v>
          </cell>
          <cell r="N1191">
            <v>7700</v>
          </cell>
          <cell r="O1191">
            <v>7700</v>
          </cell>
          <cell r="P1191">
            <v>7700</v>
          </cell>
          <cell r="Q1191" t="str">
            <v/>
          </cell>
          <cell r="R1191" t="str">
            <v/>
          </cell>
          <cell r="S1191">
            <v>7700</v>
          </cell>
        </row>
        <row r="1192">
          <cell r="B1192" t="str">
            <v>TATA0024</v>
          </cell>
          <cell r="C1192" t="str">
            <v>ADAPTADOR MACHO COBRE 1/2"</v>
          </cell>
          <cell r="D1192" t="str">
            <v>TUBERÍAS, ACCESORIOS DE TUBERÍAS Y AFINES</v>
          </cell>
          <cell r="E1192" t="str">
            <v xml:space="preserve">UN </v>
          </cell>
          <cell r="F1192">
            <v>2100</v>
          </cell>
          <cell r="G1192" t="str">
            <v>GUÍA MAESTRA 15 PAG 135 COD 38137</v>
          </cell>
          <cell r="L1192">
            <v>2100</v>
          </cell>
          <cell r="M1192">
            <v>0</v>
          </cell>
          <cell r="N1192">
            <v>2100</v>
          </cell>
          <cell r="O1192">
            <v>2100</v>
          </cell>
          <cell r="P1192">
            <v>2100</v>
          </cell>
          <cell r="Q1192" t="str">
            <v/>
          </cell>
          <cell r="R1192" t="str">
            <v/>
          </cell>
          <cell r="S1192">
            <v>2100</v>
          </cell>
        </row>
        <row r="1193">
          <cell r="B1193" t="str">
            <v>TATA0025</v>
          </cell>
          <cell r="C1193" t="str">
            <v>ADAPTADOR MACHO COBRE 3/4"</v>
          </cell>
          <cell r="D1193" t="str">
            <v>TUBERÍAS, ACCESORIOS DE TUBERÍAS Y AFINES</v>
          </cell>
          <cell r="E1193" t="str">
            <v xml:space="preserve">UN </v>
          </cell>
          <cell r="F1193">
            <v>3550</v>
          </cell>
          <cell r="G1193" t="str">
            <v>GUÍA MAESTRA 15 PAG 135 COD 37920</v>
          </cell>
          <cell r="L1193">
            <v>3550</v>
          </cell>
          <cell r="M1193">
            <v>0</v>
          </cell>
          <cell r="N1193">
            <v>3550</v>
          </cell>
          <cell r="O1193">
            <v>3550</v>
          </cell>
          <cell r="P1193">
            <v>3550</v>
          </cell>
          <cell r="Q1193" t="str">
            <v/>
          </cell>
          <cell r="R1193" t="str">
            <v/>
          </cell>
          <cell r="S1193">
            <v>3550</v>
          </cell>
        </row>
        <row r="1194">
          <cell r="B1194" t="str">
            <v>TATA0026</v>
          </cell>
          <cell r="C1194" t="str">
            <v>ADAPTADOR MACHO CPVC 1"</v>
          </cell>
          <cell r="D1194" t="str">
            <v>TUBERÍAS, ACCESORIOS DE TUBERÍAS Y AFINES</v>
          </cell>
          <cell r="E1194" t="str">
            <v>UN</v>
          </cell>
          <cell r="F1194">
            <v>20983</v>
          </cell>
          <cell r="G1194" t="str">
            <v>CONSTRUDATA DIGITAL (ADAPTADOR MACHO CPVC 1 SCH80)</v>
          </cell>
          <cell r="L1194">
            <v>20983</v>
          </cell>
          <cell r="M1194">
            <v>0</v>
          </cell>
          <cell r="N1194">
            <v>20983</v>
          </cell>
          <cell r="O1194">
            <v>20983</v>
          </cell>
          <cell r="P1194">
            <v>20983</v>
          </cell>
          <cell r="Q1194" t="str">
            <v/>
          </cell>
          <cell r="R1194" t="str">
            <v/>
          </cell>
          <cell r="S1194">
            <v>20983</v>
          </cell>
        </row>
        <row r="1195">
          <cell r="B1195" t="str">
            <v>TATA0027</v>
          </cell>
          <cell r="C1195" t="str">
            <v>ADAPTADOR MACHO CPVC 1/2" X 10 UN</v>
          </cell>
          <cell r="D1195" t="str">
            <v>TUBERÍAS, ACCESORIOS DE TUBERÍAS Y AFINES</v>
          </cell>
          <cell r="E1195" t="str">
            <v>PTE</v>
          </cell>
          <cell r="F1195">
            <v>7700</v>
          </cell>
          <cell r="G1195" t="str">
            <v>GUÍA MAESTRA 15 PAG 152 COD 74889</v>
          </cell>
          <cell r="L1195">
            <v>7700</v>
          </cell>
          <cell r="M1195">
            <v>0</v>
          </cell>
          <cell r="N1195">
            <v>7700</v>
          </cell>
          <cell r="O1195">
            <v>7700</v>
          </cell>
          <cell r="P1195">
            <v>7700</v>
          </cell>
          <cell r="Q1195" t="str">
            <v/>
          </cell>
          <cell r="R1195" t="str">
            <v/>
          </cell>
          <cell r="S1195">
            <v>7700</v>
          </cell>
        </row>
        <row r="1196">
          <cell r="B1196" t="str">
            <v>TATA0028</v>
          </cell>
          <cell r="C1196" t="str">
            <v>ADAPTADOR MACHO CPVC 3/4"</v>
          </cell>
          <cell r="D1196" t="str">
            <v>TUBERÍAS, ACCESORIOS DE TUBERÍAS Y AFINES</v>
          </cell>
          <cell r="E1196" t="str">
            <v>UN</v>
          </cell>
          <cell r="F1196">
            <v>1900</v>
          </cell>
          <cell r="G1196" t="str">
            <v>GUÍA MAESTRA 15 PAG 152 COD 4659</v>
          </cell>
          <cell r="L1196">
            <v>1900</v>
          </cell>
          <cell r="M1196">
            <v>0</v>
          </cell>
          <cell r="N1196">
            <v>1900</v>
          </cell>
          <cell r="O1196">
            <v>1900</v>
          </cell>
          <cell r="P1196">
            <v>1900</v>
          </cell>
          <cell r="Q1196" t="str">
            <v/>
          </cell>
          <cell r="R1196" t="str">
            <v/>
          </cell>
          <cell r="S1196">
            <v>1900</v>
          </cell>
        </row>
        <row r="1197">
          <cell r="B1197" t="str">
            <v>TATA0029</v>
          </cell>
          <cell r="C1197" t="str">
            <v>ADAPTADOR MACHO DE 1-1/4" EN COBRE</v>
          </cell>
          <cell r="D1197" t="str">
            <v>TUBERÍAS, ACCESORIOS DE TUBERÍAS Y AFINES</v>
          </cell>
          <cell r="E1197" t="str">
            <v>UN</v>
          </cell>
          <cell r="F1197">
            <v>26534.622800000001</v>
          </cell>
          <cell r="G1197" t="str">
            <v xml:space="preserve">PRECIO REFERENCIA CONTRATO 7078/2017 + IPC 4.09% </v>
          </cell>
          <cell r="L1197">
            <v>26534.622800000001</v>
          </cell>
          <cell r="M1197">
            <v>0</v>
          </cell>
          <cell r="N1197">
            <v>26534.622800000001</v>
          </cell>
          <cell r="O1197">
            <v>26534.622800000001</v>
          </cell>
          <cell r="P1197">
            <v>26534.622800000001</v>
          </cell>
          <cell r="Q1197" t="str">
            <v/>
          </cell>
          <cell r="R1197" t="str">
            <v/>
          </cell>
          <cell r="S1197">
            <v>26535</v>
          </cell>
        </row>
        <row r="1198">
          <cell r="B1198" t="str">
            <v>TATA0030</v>
          </cell>
          <cell r="C1198" t="str">
            <v>ADAPTADOR MACHO PVC PRESIÓN 1"</v>
          </cell>
          <cell r="D1198" t="str">
            <v>TUBERÍAS, ACCESORIOS DE TUBERÍAS Y AFINES</v>
          </cell>
          <cell r="E1198" t="str">
            <v>UN</v>
          </cell>
          <cell r="F1198">
            <v>1229</v>
          </cell>
          <cell r="G1198" t="str">
            <v>INARDATOS 136 - PAG 256</v>
          </cell>
          <cell r="L1198">
            <v>1229</v>
          </cell>
          <cell r="M1198">
            <v>0</v>
          </cell>
          <cell r="N1198">
            <v>1229</v>
          </cell>
          <cell r="O1198">
            <v>1229</v>
          </cell>
          <cell r="P1198">
            <v>1229</v>
          </cell>
          <cell r="Q1198" t="str">
            <v/>
          </cell>
          <cell r="R1198" t="str">
            <v/>
          </cell>
          <cell r="S1198">
            <v>1229</v>
          </cell>
        </row>
        <row r="1199">
          <cell r="B1199" t="str">
            <v>TATA0031</v>
          </cell>
          <cell r="C1199" t="str">
            <v>ADAPTADOR MACHO PVC PRESIÓN 1/2" X 10 UN</v>
          </cell>
          <cell r="D1199" t="str">
            <v>TUBERÍAS, ACCESORIOS DE TUBERÍAS Y AFINES</v>
          </cell>
          <cell r="E1199" t="str">
            <v>PTE</v>
          </cell>
          <cell r="F1199">
            <v>2550</v>
          </cell>
          <cell r="G1199" t="str">
            <v>GUÍA MAESTRA 15 PAG 150 COD 74883</v>
          </cell>
          <cell r="L1199">
            <v>2550</v>
          </cell>
          <cell r="M1199">
            <v>0</v>
          </cell>
          <cell r="N1199">
            <v>2550</v>
          </cell>
          <cell r="O1199">
            <v>2550</v>
          </cell>
          <cell r="P1199">
            <v>2550</v>
          </cell>
          <cell r="Q1199" t="str">
            <v/>
          </cell>
          <cell r="R1199" t="str">
            <v/>
          </cell>
          <cell r="S1199">
            <v>2550</v>
          </cell>
        </row>
        <row r="1200">
          <cell r="B1200" t="str">
            <v>TATA0032</v>
          </cell>
          <cell r="C1200" t="str">
            <v>ADAPTADOR MACHO PVC PRESIÓN 1-1/2"</v>
          </cell>
          <cell r="D1200" t="str">
            <v>TUBERÍAS, ACCESORIOS DE TUBERÍAS Y AFINES</v>
          </cell>
          <cell r="E1200" t="str">
            <v>UN</v>
          </cell>
          <cell r="F1200">
            <v>3030</v>
          </cell>
          <cell r="G1200" t="str">
            <v>INARDATOS 136 - PAG 256</v>
          </cell>
          <cell r="L1200">
            <v>3030</v>
          </cell>
          <cell r="M1200">
            <v>0</v>
          </cell>
          <cell r="N1200">
            <v>3030</v>
          </cell>
          <cell r="O1200">
            <v>3030</v>
          </cell>
          <cell r="P1200">
            <v>3030</v>
          </cell>
          <cell r="Q1200" t="str">
            <v/>
          </cell>
          <cell r="R1200" t="str">
            <v/>
          </cell>
          <cell r="S1200">
            <v>3030</v>
          </cell>
        </row>
        <row r="1201">
          <cell r="B1201" t="str">
            <v>TATA0033</v>
          </cell>
          <cell r="C1201" t="str">
            <v>ADAPTADOR MACHO PVC PRESIÓN 1-1/4"</v>
          </cell>
          <cell r="D1201" t="str">
            <v>TUBERÍAS, ACCESORIOS DE TUBERÍAS Y AFINES</v>
          </cell>
          <cell r="E1201" t="str">
            <v>UN</v>
          </cell>
          <cell r="F1201">
            <v>2585</v>
          </cell>
          <cell r="G1201" t="str">
            <v>INARDATOS 136 - PAG 256</v>
          </cell>
          <cell r="L1201">
            <v>2585</v>
          </cell>
          <cell r="M1201">
            <v>0</v>
          </cell>
          <cell r="N1201">
            <v>2585</v>
          </cell>
          <cell r="O1201">
            <v>2585</v>
          </cell>
          <cell r="P1201">
            <v>2585</v>
          </cell>
          <cell r="Q1201" t="str">
            <v/>
          </cell>
          <cell r="R1201" t="str">
            <v/>
          </cell>
          <cell r="S1201">
            <v>2585</v>
          </cell>
        </row>
        <row r="1202">
          <cell r="B1202" t="str">
            <v>TATA0034</v>
          </cell>
          <cell r="C1202" t="str">
            <v>ADAPTADOR MACHO PVC PRESIÓN 2"</v>
          </cell>
          <cell r="D1202" t="str">
            <v>TUBERÍAS, ACCESORIOS DE TUBERÍAS Y AFINES</v>
          </cell>
          <cell r="E1202" t="str">
            <v>UN</v>
          </cell>
          <cell r="F1202">
            <v>4328</v>
          </cell>
          <cell r="G1202" t="str">
            <v>INARDATOS 136 - PAG 256</v>
          </cell>
          <cell r="L1202">
            <v>4328</v>
          </cell>
          <cell r="M1202">
            <v>0</v>
          </cell>
          <cell r="N1202">
            <v>4328</v>
          </cell>
          <cell r="O1202">
            <v>4328</v>
          </cell>
          <cell r="P1202">
            <v>4328</v>
          </cell>
          <cell r="Q1202" t="str">
            <v/>
          </cell>
          <cell r="R1202" t="str">
            <v/>
          </cell>
          <cell r="S1202">
            <v>4328</v>
          </cell>
        </row>
        <row r="1203">
          <cell r="B1203" t="str">
            <v>TATA0035</v>
          </cell>
          <cell r="C1203" t="str">
            <v>ADAPTADOR MACHO PVC PRESIÓN 2-1/2"</v>
          </cell>
          <cell r="D1203" t="str">
            <v>TUBERÍAS, ACCESORIOS DE TUBERÍAS Y AFINES</v>
          </cell>
          <cell r="E1203" t="str">
            <v>UN</v>
          </cell>
          <cell r="F1203">
            <v>11253</v>
          </cell>
          <cell r="G1203" t="str">
            <v>INARDATOS 136 - PAG 256</v>
          </cell>
          <cell r="L1203">
            <v>11253</v>
          </cell>
          <cell r="M1203">
            <v>0</v>
          </cell>
          <cell r="N1203">
            <v>11253</v>
          </cell>
          <cell r="O1203">
            <v>11253</v>
          </cell>
          <cell r="P1203">
            <v>11253</v>
          </cell>
          <cell r="Q1203" t="str">
            <v/>
          </cell>
          <cell r="R1203" t="str">
            <v/>
          </cell>
          <cell r="S1203">
            <v>11253</v>
          </cell>
        </row>
        <row r="1204">
          <cell r="B1204" t="str">
            <v>TATA0036</v>
          </cell>
          <cell r="C1204" t="str">
            <v>ADAPTADOR MACHO PVC PRESIÓN 3"</v>
          </cell>
          <cell r="D1204" t="str">
            <v>TUBERÍAS, ACCESORIOS DE TUBERÍAS Y AFINES</v>
          </cell>
          <cell r="E1204" t="str">
            <v>UN</v>
          </cell>
          <cell r="F1204">
            <v>17012</v>
          </cell>
          <cell r="G1204" t="str">
            <v>INARDATOS 136 - PAG 256</v>
          </cell>
          <cell r="L1204">
            <v>17012</v>
          </cell>
          <cell r="M1204">
            <v>0</v>
          </cell>
          <cell r="N1204">
            <v>17012</v>
          </cell>
          <cell r="O1204">
            <v>17012</v>
          </cell>
          <cell r="P1204">
            <v>17012</v>
          </cell>
          <cell r="Q1204" t="str">
            <v/>
          </cell>
          <cell r="R1204" t="str">
            <v/>
          </cell>
          <cell r="S1204">
            <v>17012</v>
          </cell>
        </row>
        <row r="1205">
          <cell r="B1205" t="str">
            <v>TATA0037</v>
          </cell>
          <cell r="C1205" t="str">
            <v>ADAPTADOR MACHO PVC PRESIÓN 3/4"</v>
          </cell>
          <cell r="D1205" t="str">
            <v>TUBERÍAS, ACCESORIOS DE TUBERÍAS Y AFINES</v>
          </cell>
          <cell r="E1205" t="str">
            <v>UN</v>
          </cell>
          <cell r="F1205">
            <v>587</v>
          </cell>
          <cell r="G1205" t="str">
            <v>INARDATOS 136 - PAG 256</v>
          </cell>
          <cell r="L1205">
            <v>587</v>
          </cell>
          <cell r="M1205">
            <v>0</v>
          </cell>
          <cell r="N1205">
            <v>587</v>
          </cell>
          <cell r="O1205">
            <v>587</v>
          </cell>
          <cell r="P1205">
            <v>587</v>
          </cell>
          <cell r="Q1205" t="str">
            <v/>
          </cell>
          <cell r="R1205" t="str">
            <v/>
          </cell>
          <cell r="S1205">
            <v>587</v>
          </cell>
        </row>
        <row r="1206">
          <cell r="B1206" t="str">
            <v>TATA0038</v>
          </cell>
          <cell r="C1206" t="str">
            <v>ADAPTADOR MACHO PVC PRESIÓN 4"</v>
          </cell>
          <cell r="D1206" t="str">
            <v>TUBERÍAS, ACCESORIOS DE TUBERÍAS Y AFINES</v>
          </cell>
          <cell r="E1206" t="str">
            <v>UN</v>
          </cell>
          <cell r="F1206">
            <v>31295</v>
          </cell>
          <cell r="G1206" t="str">
            <v>INARDATOS 136 - PAG 256</v>
          </cell>
          <cell r="L1206">
            <v>31295</v>
          </cell>
          <cell r="M1206">
            <v>0</v>
          </cell>
          <cell r="N1206">
            <v>31295</v>
          </cell>
          <cell r="O1206">
            <v>31295</v>
          </cell>
          <cell r="P1206">
            <v>31295</v>
          </cell>
          <cell r="Q1206" t="str">
            <v/>
          </cell>
          <cell r="R1206" t="str">
            <v/>
          </cell>
          <cell r="S1206">
            <v>31295</v>
          </cell>
        </row>
        <row r="1207">
          <cell r="B1207" t="str">
            <v>TATA0039</v>
          </cell>
          <cell r="C1207" t="str">
            <v>ADAPTADOR SIFÓN  PVC SANITARIO 2"</v>
          </cell>
          <cell r="D1207" t="str">
            <v>TUBERÍAS, ACCESORIOS DE TUBERÍAS Y AFINES</v>
          </cell>
          <cell r="E1207" t="str">
            <v>UN</v>
          </cell>
          <cell r="F1207">
            <v>4444</v>
          </cell>
          <cell r="G1207" t="str">
            <v>INARDATOS 136 - PAG 256</v>
          </cell>
          <cell r="L1207">
            <v>4444</v>
          </cell>
          <cell r="M1207">
            <v>0</v>
          </cell>
          <cell r="N1207">
            <v>4444</v>
          </cell>
          <cell r="O1207">
            <v>4444</v>
          </cell>
          <cell r="P1207">
            <v>4444</v>
          </cell>
          <cell r="Q1207" t="str">
            <v/>
          </cell>
          <cell r="R1207" t="str">
            <v/>
          </cell>
          <cell r="S1207">
            <v>4444</v>
          </cell>
        </row>
        <row r="1208">
          <cell r="B1208" t="str">
            <v>TATA0040</v>
          </cell>
          <cell r="C1208" t="str">
            <v>ADAPTADOR TERMINAL PARA TUBERÍA METÁLICA GALVANIZADA EMT CONDUIT DE 1"</v>
          </cell>
          <cell r="D1208" t="str">
            <v>TUBERÍAS, ACCESORIOS DE TUBERÍAS Y AFINES</v>
          </cell>
          <cell r="E1208" t="str">
            <v>UN</v>
          </cell>
          <cell r="F1208">
            <v>2400</v>
          </cell>
          <cell r="G1208" t="str">
            <v>GUÍA MAESTRA 15 PAG 196 COD 293069</v>
          </cell>
          <cell r="L1208">
            <v>2400</v>
          </cell>
          <cell r="M1208">
            <v>0</v>
          </cell>
          <cell r="N1208">
            <v>2400</v>
          </cell>
          <cell r="O1208">
            <v>2400</v>
          </cell>
          <cell r="P1208">
            <v>2400</v>
          </cell>
          <cell r="Q1208" t="str">
            <v/>
          </cell>
          <cell r="R1208" t="str">
            <v/>
          </cell>
          <cell r="S1208">
            <v>2400</v>
          </cell>
        </row>
        <row r="1209">
          <cell r="B1209" t="str">
            <v>TATA0041</v>
          </cell>
          <cell r="C1209" t="str">
            <v>ADAPTADOR TERMINAL PARA TUBERÍA METÁLICA GALVANIZADA EMT CONDUIT DE 1/2"</v>
          </cell>
          <cell r="D1209" t="str">
            <v>TUBERÍAS, ACCESORIOS DE TUBERÍAS Y AFINES</v>
          </cell>
          <cell r="E1209" t="str">
            <v>UN</v>
          </cell>
          <cell r="F1209">
            <v>3150</v>
          </cell>
          <cell r="G1209" t="str">
            <v>GUÍA MAESTRA 15 PAG 196 COD 293070</v>
          </cell>
          <cell r="L1209">
            <v>3150</v>
          </cell>
          <cell r="M1209">
            <v>0</v>
          </cell>
          <cell r="N1209">
            <v>3150</v>
          </cell>
          <cell r="O1209">
            <v>3150</v>
          </cell>
          <cell r="P1209">
            <v>3150</v>
          </cell>
          <cell r="Q1209" t="str">
            <v/>
          </cell>
          <cell r="R1209" t="str">
            <v/>
          </cell>
          <cell r="S1209">
            <v>3150</v>
          </cell>
        </row>
        <row r="1210">
          <cell r="B1210" t="str">
            <v>TATA0042</v>
          </cell>
          <cell r="C1210" t="str">
            <v>ADAPTADOR TERMINAL PARA TUBERÍA METÁLICA GALVANIZADA EMT CONDUIT DE 1-1/2"</v>
          </cell>
          <cell r="D1210" t="str">
            <v>TUBERÍAS, ACCESORIOS DE TUBERÍAS Y AFINES</v>
          </cell>
          <cell r="E1210" t="str">
            <v>UN</v>
          </cell>
          <cell r="F1210">
            <v>5072</v>
          </cell>
          <cell r="G1210" t="str">
            <v>CONSTRUDATA 186 - PAG 164 TUBERÍA ACERO RED ELÉCTRICA</v>
          </cell>
          <cell r="L1210">
            <v>5072</v>
          </cell>
          <cell r="M1210">
            <v>0</v>
          </cell>
          <cell r="N1210">
            <v>5072</v>
          </cell>
          <cell r="O1210">
            <v>5072</v>
          </cell>
          <cell r="P1210">
            <v>5072</v>
          </cell>
          <cell r="Q1210" t="str">
            <v/>
          </cell>
          <cell r="R1210" t="str">
            <v/>
          </cell>
          <cell r="S1210">
            <v>5072</v>
          </cell>
        </row>
        <row r="1211">
          <cell r="B1211" t="str">
            <v>TATA0043</v>
          </cell>
          <cell r="C1211" t="str">
            <v>ADAPTADOR TERMINAL PARA TUBERÍA METÁLICA GALVANIZADA EMT CONDUIT DE 1-1/4"</v>
          </cell>
          <cell r="D1211" t="str">
            <v>TUBERÍAS, ACCESORIOS DE TUBERÍAS Y AFINES</v>
          </cell>
          <cell r="E1211" t="str">
            <v>UN</v>
          </cell>
          <cell r="F1211">
            <v>3332</v>
          </cell>
          <cell r="G1211" t="str">
            <v xml:space="preserve">El Polo Electrico SAS.     Cotización No. 000000105 </v>
          </cell>
          <cell r="H1211">
            <v>4165</v>
          </cell>
          <cell r="I1211" t="str">
            <v>INTERNACIONAL DE ELECTRICOS E ILUMINACIONES LTDA. Cotización 3483.</v>
          </cell>
          <cell r="J1211">
            <v>4973.01</v>
          </cell>
          <cell r="K1211" t="str">
            <v>AUTOMATIZACION Y DISEÑOS ELECTRICOS INDUSTRIALES ADEI S.A.S COTIZACION  No 6</v>
          </cell>
          <cell r="L1211">
            <v>4156.67</v>
          </cell>
          <cell r="M1211">
            <v>820.53671258512486</v>
          </cell>
          <cell r="N1211">
            <v>4977.2067125851245</v>
          </cell>
          <cell r="O1211">
            <v>3336.1332874148752</v>
          </cell>
          <cell r="P1211" t="str">
            <v/>
          </cell>
          <cell r="Q1211">
            <v>4165</v>
          </cell>
          <cell r="R1211">
            <v>4973.01</v>
          </cell>
          <cell r="S1211">
            <v>4569</v>
          </cell>
        </row>
        <row r="1212">
          <cell r="B1212" t="str">
            <v>TATA0044</v>
          </cell>
          <cell r="C1212" t="str">
            <v>TERMINAL CONECTOR EMT 2"</v>
          </cell>
          <cell r="D1212" t="str">
            <v>TUBERÍAS, ACCESORIOS DE TUBERÍAS Y AFINES</v>
          </cell>
          <cell r="E1212" t="str">
            <v>UN</v>
          </cell>
          <cell r="F1212">
            <v>3650</v>
          </cell>
          <cell r="G1212" t="str">
            <v>CONSTRUDATA DIGITAL (TERMINAL CONECTOR EMT 2)</v>
          </cell>
          <cell r="L1212">
            <v>3650</v>
          </cell>
          <cell r="M1212">
            <v>0</v>
          </cell>
          <cell r="N1212">
            <v>3650</v>
          </cell>
          <cell r="O1212">
            <v>3650</v>
          </cell>
          <cell r="P1212">
            <v>3650</v>
          </cell>
          <cell r="Q1212" t="str">
            <v/>
          </cell>
          <cell r="R1212" t="str">
            <v/>
          </cell>
          <cell r="S1212">
            <v>3650</v>
          </cell>
        </row>
        <row r="1213">
          <cell r="B1213" t="str">
            <v>TATA0045</v>
          </cell>
          <cell r="C1213" t="str">
            <v>ADAPTADOR TERMINAL PARA TUBERÍA METÁLICA GALVANIZADA EMT CONDUIT DE 3"</v>
          </cell>
          <cell r="D1213" t="str">
            <v>TUBERÍAS, ACCESORIOS DE TUBERÍAS Y AFINES</v>
          </cell>
          <cell r="E1213" t="str">
            <v>UN</v>
          </cell>
          <cell r="F1213">
            <v>17850</v>
          </cell>
          <cell r="G1213" t="str">
            <v xml:space="preserve">El Polo Electrico SAS.     Cotización No. 000000105 </v>
          </cell>
          <cell r="H1213">
            <v>13090</v>
          </cell>
          <cell r="I1213" t="str">
            <v>INTERNACIONAL DE ELECTRICOS E ILUMINACIONES LTDA. Cotización 3483.</v>
          </cell>
          <cell r="J1213">
            <v>16779</v>
          </cell>
          <cell r="K1213" t="str">
            <v>AUTOMATIZACION Y DISEÑOS ELECTRICOS INDUSTRIALES ADEI S.A.S COTIZACION  No 6</v>
          </cell>
          <cell r="L1213">
            <v>15906.333333333334</v>
          </cell>
          <cell r="M1213">
            <v>2497.1103967052222</v>
          </cell>
          <cell r="N1213">
            <v>18403.443730038554</v>
          </cell>
          <cell r="O1213">
            <v>13409.222936628112</v>
          </cell>
          <cell r="P1213">
            <v>17850</v>
          </cell>
          <cell r="Q1213" t="str">
            <v/>
          </cell>
          <cell r="R1213">
            <v>16779</v>
          </cell>
          <cell r="S1213">
            <v>17315</v>
          </cell>
        </row>
        <row r="1214">
          <cell r="B1214" t="str">
            <v>TATA0046</v>
          </cell>
          <cell r="C1214" t="str">
            <v>ADAPTADOR TERMINAL PARA TUBERÍA METÁLICA GALVANIZADA EMT CONDUIT DE 3/4"</v>
          </cell>
          <cell r="D1214" t="str">
            <v>TUBERÍAS, ACCESORIOS DE TUBERÍAS Y AFINES</v>
          </cell>
          <cell r="E1214" t="str">
            <v>UN</v>
          </cell>
          <cell r="F1214">
            <v>4550</v>
          </cell>
          <cell r="G1214" t="str">
            <v>GUÍA MAESTRA 15 PAG 196 COD 293071</v>
          </cell>
          <cell r="L1214">
            <v>4550</v>
          </cell>
          <cell r="M1214">
            <v>0</v>
          </cell>
          <cell r="N1214">
            <v>4550</v>
          </cell>
          <cell r="O1214">
            <v>4550</v>
          </cell>
          <cell r="P1214">
            <v>4550</v>
          </cell>
          <cell r="Q1214" t="str">
            <v/>
          </cell>
          <cell r="R1214" t="str">
            <v/>
          </cell>
          <cell r="S1214">
            <v>4550</v>
          </cell>
        </row>
        <row r="1215">
          <cell r="B1215" t="str">
            <v>TATA0047</v>
          </cell>
          <cell r="C1215" t="str">
            <v>ADAPTADOR TERMINAL PARA TUBERÍA METÁLICA GALVANIZADA EMT CONDUIT DE 4"</v>
          </cell>
          <cell r="D1215" t="str">
            <v>TUBERÍAS, ACCESORIOS DE TUBERÍAS Y AFINES</v>
          </cell>
          <cell r="E1215" t="str">
            <v>UN</v>
          </cell>
          <cell r="F1215">
            <v>24990</v>
          </cell>
          <cell r="G1215" t="str">
            <v xml:space="preserve">El Polo Electrico SAS.     Cotización No. 000000105 </v>
          </cell>
          <cell r="H1215">
            <v>16660</v>
          </cell>
          <cell r="I1215" t="str">
            <v>INTERNACIONAL DE ELECTRICOS E ILUMINACIONES LTDA. Cotización 3483.</v>
          </cell>
          <cell r="J1215">
            <v>20825</v>
          </cell>
          <cell r="K1215" t="str">
            <v>AUTOMATIZACION Y DISEÑOS ELECTRICOS INDUSTRIALES ADEI S.A.S COTIZACION  No 6</v>
          </cell>
          <cell r="L1215">
            <v>20825</v>
          </cell>
          <cell r="M1215">
            <v>4165</v>
          </cell>
          <cell r="N1215">
            <v>24990</v>
          </cell>
          <cell r="O1215">
            <v>16660</v>
          </cell>
          <cell r="P1215">
            <v>24990</v>
          </cell>
          <cell r="Q1215">
            <v>16660</v>
          </cell>
          <cell r="R1215">
            <v>20825</v>
          </cell>
          <cell r="S1215">
            <v>20825</v>
          </cell>
        </row>
        <row r="1216">
          <cell r="B1216" t="str">
            <v>TATA0048</v>
          </cell>
          <cell r="C1216" t="str">
            <v>ADAPTADOR TERMINAL CONDUIT 1" (PVC)</v>
          </cell>
          <cell r="D1216" t="str">
            <v>TUBERÍAS, ACCESORIOS DE TUBERÍAS Y AFINES</v>
          </cell>
          <cell r="E1216" t="str">
            <v>UN</v>
          </cell>
          <cell r="F1216">
            <v>956</v>
          </cell>
          <cell r="G1216" t="str">
            <v>CONSTRUDATA DIGITAL (ADAPTADOR TERMINAL CONDUIT 1)</v>
          </cell>
          <cell r="L1216">
            <v>956</v>
          </cell>
          <cell r="M1216">
            <v>0</v>
          </cell>
          <cell r="N1216">
            <v>956</v>
          </cell>
          <cell r="O1216">
            <v>956</v>
          </cell>
          <cell r="P1216">
            <v>956</v>
          </cell>
          <cell r="Q1216" t="str">
            <v/>
          </cell>
          <cell r="R1216" t="str">
            <v/>
          </cell>
          <cell r="S1216">
            <v>956</v>
          </cell>
        </row>
        <row r="1217">
          <cell r="B1217" t="str">
            <v>TATA0049</v>
          </cell>
          <cell r="C1217" t="str">
            <v>ADAPTADOR TERMINAL CONDUIT 1/2" (PVC)</v>
          </cell>
          <cell r="D1217" t="str">
            <v>TUBERÍAS, ACCESORIOS DE TUBERÍAS Y AFINES</v>
          </cell>
          <cell r="E1217" t="str">
            <v>UN</v>
          </cell>
          <cell r="F1217">
            <v>383</v>
          </cell>
          <cell r="G1217" t="str">
            <v>CONSTRUDATA DIGITAL (ADAPTADOR TERMINAL CONDUIT 1/2)</v>
          </cell>
          <cell r="L1217">
            <v>383</v>
          </cell>
          <cell r="M1217">
            <v>0</v>
          </cell>
          <cell r="N1217">
            <v>383</v>
          </cell>
          <cell r="O1217">
            <v>383</v>
          </cell>
          <cell r="P1217">
            <v>383</v>
          </cell>
          <cell r="Q1217" t="str">
            <v/>
          </cell>
          <cell r="R1217" t="str">
            <v/>
          </cell>
          <cell r="S1217">
            <v>383</v>
          </cell>
        </row>
        <row r="1218">
          <cell r="B1218" t="str">
            <v>TATA0050</v>
          </cell>
          <cell r="C1218" t="str">
            <v>ADAPTADOR TERMINAL CONDUIT 1-1/2" (PVC)</v>
          </cell>
          <cell r="D1218" t="str">
            <v>TUBERÍAS, ACCESORIOS DE TUBERÍAS Y AFINES</v>
          </cell>
          <cell r="E1218" t="str">
            <v>UN</v>
          </cell>
          <cell r="F1218">
            <v>2698</v>
          </cell>
          <cell r="G1218" t="str">
            <v>CONSTRUDATA DIGITAL (ADAPTADOR TERMINAL CONDUIT 1-1/2)</v>
          </cell>
          <cell r="L1218">
            <v>2698</v>
          </cell>
          <cell r="M1218">
            <v>0</v>
          </cell>
          <cell r="N1218">
            <v>2698</v>
          </cell>
          <cell r="O1218">
            <v>2698</v>
          </cell>
          <cell r="P1218">
            <v>2698</v>
          </cell>
          <cell r="Q1218" t="str">
            <v/>
          </cell>
          <cell r="R1218" t="str">
            <v/>
          </cell>
          <cell r="S1218">
            <v>2698</v>
          </cell>
        </row>
        <row r="1219">
          <cell r="B1219" t="str">
            <v>TATA0051</v>
          </cell>
          <cell r="C1219" t="str">
            <v>ADAPTADOR TERMINAL PARA TUBERÍA PVC CONDUIT DE 1-1/4"</v>
          </cell>
          <cell r="D1219" t="str">
            <v>TUBERÍAS, ACCESORIOS DE TUBERÍAS Y AFINES</v>
          </cell>
          <cell r="E1219" t="str">
            <v>UN</v>
          </cell>
          <cell r="F1219">
            <v>2027</v>
          </cell>
          <cell r="G1219" t="str">
            <v>INARDATOS 136 - PAGINA 262</v>
          </cell>
          <cell r="L1219">
            <v>2027</v>
          </cell>
          <cell r="M1219">
            <v>0</v>
          </cell>
          <cell r="N1219">
            <v>2027</v>
          </cell>
          <cell r="O1219">
            <v>2027</v>
          </cell>
          <cell r="P1219">
            <v>2027</v>
          </cell>
          <cell r="Q1219" t="str">
            <v/>
          </cell>
          <cell r="R1219" t="str">
            <v/>
          </cell>
          <cell r="S1219">
            <v>2027</v>
          </cell>
        </row>
        <row r="1220">
          <cell r="B1220" t="str">
            <v>TATA0052</v>
          </cell>
          <cell r="C1220" t="str">
            <v>ADAPTADOR TERMINAL CONDUIT 2" (PVC)</v>
          </cell>
          <cell r="D1220" t="str">
            <v>TUBERÍAS, ACCESORIOS DE TUBERÍAS Y AFINES</v>
          </cell>
          <cell r="E1220" t="str">
            <v>UN</v>
          </cell>
          <cell r="F1220">
            <v>3913</v>
          </cell>
          <cell r="G1220" t="str">
            <v>CONSTRUDATA DIGITAL (ADAPTADOR TERMINAL CONDUIT 2)</v>
          </cell>
          <cell r="L1220">
            <v>3913</v>
          </cell>
          <cell r="M1220">
            <v>0</v>
          </cell>
          <cell r="N1220">
            <v>3913</v>
          </cell>
          <cell r="O1220">
            <v>3913</v>
          </cell>
          <cell r="P1220">
            <v>3913</v>
          </cell>
          <cell r="Q1220" t="str">
            <v/>
          </cell>
          <cell r="R1220" t="str">
            <v/>
          </cell>
          <cell r="S1220">
            <v>3913</v>
          </cell>
        </row>
        <row r="1221">
          <cell r="B1221" t="str">
            <v>TATA0053</v>
          </cell>
          <cell r="C1221" t="str">
            <v>ADAPTADOR TERMINAL CONDUIT 3" (PVC)</v>
          </cell>
          <cell r="D1221" t="str">
            <v>TUBERÍAS, ACCESORIOS DE TUBERÍAS Y AFINES</v>
          </cell>
          <cell r="E1221" t="str">
            <v>UN</v>
          </cell>
          <cell r="F1221">
            <v>13513</v>
          </cell>
          <cell r="G1221" t="str">
            <v>CONSTRUDATA DIGITAL (ADAPTADOR TERMINAL CONDUIT 3)</v>
          </cell>
          <cell r="L1221">
            <v>13513</v>
          </cell>
          <cell r="M1221">
            <v>0</v>
          </cell>
          <cell r="N1221">
            <v>13513</v>
          </cell>
          <cell r="O1221">
            <v>13513</v>
          </cell>
          <cell r="P1221">
            <v>13513</v>
          </cell>
          <cell r="Q1221" t="str">
            <v/>
          </cell>
          <cell r="R1221" t="str">
            <v/>
          </cell>
          <cell r="S1221">
            <v>13513</v>
          </cell>
        </row>
        <row r="1222">
          <cell r="B1222" t="str">
            <v>TATA0054</v>
          </cell>
          <cell r="C1222" t="str">
            <v>ADAPTADOR TERMINAL PARA TUBERÍA PVC CONDUIT DE 3/4"</v>
          </cell>
          <cell r="D1222" t="str">
            <v>TUBERÍAS, ACCESORIOS DE TUBERÍAS Y AFINES</v>
          </cell>
          <cell r="E1222" t="str">
            <v>UN</v>
          </cell>
          <cell r="F1222">
            <v>507</v>
          </cell>
          <cell r="G1222" t="str">
            <v>CONSTRUDATA DIGITAL (ADAPTADOR TERMINAL CONDUIT 3/4)</v>
          </cell>
          <cell r="L1222">
            <v>507</v>
          </cell>
          <cell r="M1222">
            <v>0</v>
          </cell>
          <cell r="N1222">
            <v>507</v>
          </cell>
          <cell r="O1222">
            <v>507</v>
          </cell>
          <cell r="P1222">
            <v>507</v>
          </cell>
          <cell r="Q1222" t="str">
            <v/>
          </cell>
          <cell r="R1222" t="str">
            <v/>
          </cell>
          <cell r="S1222">
            <v>507</v>
          </cell>
        </row>
        <row r="1223">
          <cell r="B1223" t="str">
            <v>TATA0055</v>
          </cell>
          <cell r="C1223" t="str">
            <v>ADAPTADOR TERMINAL PARA TUBERÍA PVC CONDUIT DE 4"</v>
          </cell>
          <cell r="D1223" t="str">
            <v>TUBERÍAS, ACCESORIOS DE TUBERÍAS Y AFINES</v>
          </cell>
          <cell r="E1223" t="str">
            <v>UN</v>
          </cell>
          <cell r="F1223">
            <v>35462</v>
          </cell>
          <cell r="G1223" t="str">
            <v>AUTOMATIZACION Y DISEÑOS ELECTRICOS INDUSTRIALES ADEI S.A.S COTIZACION  No 6</v>
          </cell>
          <cell r="H1223">
            <v>8330</v>
          </cell>
          <cell r="I1223" t="str">
            <v>INTERNACIONAL DE ELECTRICOS E ILUMINACIONES LTDA. Cotización 3483.</v>
          </cell>
          <cell r="J1223">
            <v>7032.9</v>
          </cell>
          <cell r="K1223" t="str">
            <v>CAMELECO COTIZACION 59427</v>
          </cell>
          <cell r="L1223">
            <v>16941.633333333335</v>
          </cell>
          <cell r="M1223">
            <v>16052.214900235211</v>
          </cell>
          <cell r="N1223">
            <v>32993.848233568548</v>
          </cell>
          <cell r="O1223">
            <v>889.4184330981243</v>
          </cell>
          <cell r="P1223" t="str">
            <v/>
          </cell>
          <cell r="Q1223">
            <v>8330</v>
          </cell>
          <cell r="R1223">
            <v>7032.9</v>
          </cell>
          <cell r="S1223">
            <v>7681</v>
          </cell>
        </row>
        <row r="1224">
          <cell r="B1224" t="str">
            <v>TATA0056</v>
          </cell>
          <cell r="C1224" t="str">
            <v>BAJANTE EN PVC BLANCO LISO  3 M</v>
          </cell>
          <cell r="D1224" t="str">
            <v>TUBERÍAS, ACCESORIOS DE TUBERÍAS Y AFINES</v>
          </cell>
          <cell r="E1224" t="str">
            <v>UN</v>
          </cell>
          <cell r="F1224">
            <v>49900</v>
          </cell>
          <cell r="G1224" t="str">
            <v>GUÍA MAESTRA 15 PAG 102 COD 4657</v>
          </cell>
          <cell r="L1224">
            <v>49900</v>
          </cell>
          <cell r="M1224">
            <v>0</v>
          </cell>
          <cell r="N1224">
            <v>49900</v>
          </cell>
          <cell r="O1224">
            <v>49900</v>
          </cell>
          <cell r="P1224">
            <v>49900</v>
          </cell>
          <cell r="Q1224" t="str">
            <v/>
          </cell>
          <cell r="R1224" t="str">
            <v/>
          </cell>
          <cell r="S1224">
            <v>49900</v>
          </cell>
        </row>
        <row r="1225">
          <cell r="B1225" t="str">
            <v>TATA0057</v>
          </cell>
          <cell r="C1225" t="str">
            <v>BANDA SOPORTE PARA TUBO APRETADO 1/2""</v>
          </cell>
          <cell r="D1225" t="str">
            <v>TUBERÍAS, ACCESORIOS DE TUBERÍAS Y AFINES</v>
          </cell>
          <cell r="E1225" t="str">
            <v>UN</v>
          </cell>
          <cell r="F1225">
            <v>1435</v>
          </cell>
          <cell r="G1225" t="str">
            <v>CONSTRUDATA 185 - PAG 101 ANCLAJES Y FIJACIONES</v>
          </cell>
          <cell r="L1225">
            <v>1435</v>
          </cell>
          <cell r="M1225">
            <v>0</v>
          </cell>
          <cell r="N1225">
            <v>1435</v>
          </cell>
          <cell r="O1225">
            <v>1435</v>
          </cell>
          <cell r="P1225">
            <v>1435</v>
          </cell>
          <cell r="Q1225" t="str">
            <v/>
          </cell>
          <cell r="R1225" t="str">
            <v/>
          </cell>
          <cell r="S1225">
            <v>1435</v>
          </cell>
        </row>
        <row r="1226">
          <cell r="B1226" t="str">
            <v>TATA0058</v>
          </cell>
          <cell r="C1226" t="str">
            <v>BANDA SOPORTE PARA TUBO APRETADO 1"</v>
          </cell>
          <cell r="D1226" t="str">
            <v>TUBERÍAS, ACCESORIOS DE TUBERÍAS Y AFINES</v>
          </cell>
          <cell r="E1226" t="str">
            <v>UN</v>
          </cell>
          <cell r="F1226">
            <v>1693</v>
          </cell>
          <cell r="G1226" t="str">
            <v>CONSTRUDATA 185 - PAG 101 ANCLAJES Y FIJACIONES</v>
          </cell>
          <cell r="L1226">
            <v>1693</v>
          </cell>
          <cell r="M1226">
            <v>0</v>
          </cell>
          <cell r="N1226">
            <v>1693</v>
          </cell>
          <cell r="O1226">
            <v>1693</v>
          </cell>
          <cell r="P1226">
            <v>1693</v>
          </cell>
          <cell r="Q1226" t="str">
            <v/>
          </cell>
          <cell r="R1226" t="str">
            <v/>
          </cell>
          <cell r="S1226">
            <v>1693</v>
          </cell>
        </row>
        <row r="1227">
          <cell r="B1227" t="str">
            <v>TATA0059</v>
          </cell>
          <cell r="C1227" t="str">
            <v>BANDA SOPORTE PARA TUBO APRETADO 2"</v>
          </cell>
          <cell r="D1227" t="str">
            <v>TUBERÍAS, ACCESORIOS DE TUBERÍAS Y AFINES</v>
          </cell>
          <cell r="E1227" t="str">
            <v>UN</v>
          </cell>
          <cell r="F1227">
            <v>2387</v>
          </cell>
          <cell r="G1227" t="str">
            <v>CONSTRUDATA 185 - PAG 101 ANCLAJES Y FIJACIONES</v>
          </cell>
          <cell r="L1227">
            <v>2387</v>
          </cell>
          <cell r="M1227">
            <v>0</v>
          </cell>
          <cell r="N1227">
            <v>2387</v>
          </cell>
          <cell r="O1227">
            <v>2387</v>
          </cell>
          <cell r="P1227">
            <v>2387</v>
          </cell>
          <cell r="Q1227" t="str">
            <v/>
          </cell>
          <cell r="R1227" t="str">
            <v/>
          </cell>
          <cell r="S1227">
            <v>2387</v>
          </cell>
        </row>
        <row r="1228">
          <cell r="B1228" t="str">
            <v>TATA0060</v>
          </cell>
          <cell r="C1228" t="str">
            <v>BANDA SOPORTE PARA TUBO APRETADO 3"</v>
          </cell>
          <cell r="D1228" t="str">
            <v>TUBERÍAS, ACCESORIOS DE TUBERÍAS Y AFINES</v>
          </cell>
          <cell r="E1228" t="str">
            <v>UN</v>
          </cell>
          <cell r="F1228">
            <v>4907</v>
          </cell>
          <cell r="G1228" t="str">
            <v>CONSTRUDATA 185 - PAG 101 ANCLAJES Y FIJACIONES</v>
          </cell>
          <cell r="L1228">
            <v>4907</v>
          </cell>
          <cell r="M1228">
            <v>0</v>
          </cell>
          <cell r="N1228">
            <v>4907</v>
          </cell>
          <cell r="O1228">
            <v>4907</v>
          </cell>
          <cell r="P1228">
            <v>4907</v>
          </cell>
          <cell r="Q1228" t="str">
            <v/>
          </cell>
          <cell r="R1228" t="str">
            <v/>
          </cell>
          <cell r="S1228">
            <v>4907</v>
          </cell>
        </row>
        <row r="1229">
          <cell r="B1229" t="str">
            <v>TATA0061</v>
          </cell>
          <cell r="C1229" t="str">
            <v>BANDA SOPORTE PARA TUBO APRETADO 3/4"</v>
          </cell>
          <cell r="D1229" t="str">
            <v>TUBERÍAS, ACCESORIOS DE TUBERÍAS Y AFINES</v>
          </cell>
          <cell r="E1229" t="str">
            <v>UN</v>
          </cell>
          <cell r="F1229">
            <v>1587</v>
          </cell>
          <cell r="G1229" t="str">
            <v>CONSTRUDATA 185 - PAG 101 ANCLAJES Y FIJACIONES</v>
          </cell>
          <cell r="L1229">
            <v>1587</v>
          </cell>
          <cell r="M1229">
            <v>0</v>
          </cell>
          <cell r="N1229">
            <v>1587</v>
          </cell>
          <cell r="O1229">
            <v>1587</v>
          </cell>
          <cell r="P1229">
            <v>1587</v>
          </cell>
          <cell r="Q1229" t="str">
            <v/>
          </cell>
          <cell r="R1229" t="str">
            <v/>
          </cell>
          <cell r="S1229">
            <v>1587</v>
          </cell>
        </row>
        <row r="1230">
          <cell r="B1230" t="str">
            <v>TATA0062</v>
          </cell>
          <cell r="C1230" t="str">
            <v>BANDA SOPORTE PARA TUBO APRETADO 4"</v>
          </cell>
          <cell r="D1230" t="str">
            <v>TUBERÍAS, ACCESORIOS DE TUBERÍAS Y AFINES</v>
          </cell>
          <cell r="E1230" t="str">
            <v>UN</v>
          </cell>
          <cell r="F1230">
            <v>5416</v>
          </cell>
          <cell r="G1230" t="str">
            <v>CONSTRUDATA 185 - PAG 101 ANCLAJES Y FIJACIONES</v>
          </cell>
          <cell r="L1230">
            <v>5416</v>
          </cell>
          <cell r="M1230">
            <v>0</v>
          </cell>
          <cell r="N1230">
            <v>5416</v>
          </cell>
          <cell r="O1230">
            <v>5416</v>
          </cell>
          <cell r="P1230">
            <v>5416</v>
          </cell>
          <cell r="Q1230" t="str">
            <v/>
          </cell>
          <cell r="R1230" t="str">
            <v/>
          </cell>
          <cell r="S1230">
            <v>5416</v>
          </cell>
        </row>
        <row r="1231">
          <cell r="B1231" t="str">
            <v>TATA0063</v>
          </cell>
          <cell r="C1231" t="str">
            <v xml:space="preserve">BUSHING - BOQUILLA TERMINAL (TUERCA Y CONTRATUERCA)  PARA TUBERÍA ACERO GALVANIZADO IMC CONDUIT DE 1" </v>
          </cell>
          <cell r="D1231" t="str">
            <v>TUBERÍAS, ACCESORIOS DE TUBERÍAS Y AFINES</v>
          </cell>
          <cell r="E1231" t="str">
            <v>UN</v>
          </cell>
          <cell r="F1231">
            <v>2100</v>
          </cell>
          <cell r="G1231" t="str">
            <v>GUÍA MAESTRA 15 PAG 196 COD 290277</v>
          </cell>
          <cell r="L1231">
            <v>2100</v>
          </cell>
          <cell r="M1231">
            <v>0</v>
          </cell>
          <cell r="N1231">
            <v>2100</v>
          </cell>
          <cell r="O1231">
            <v>2100</v>
          </cell>
          <cell r="P1231">
            <v>2100</v>
          </cell>
          <cell r="Q1231" t="str">
            <v/>
          </cell>
          <cell r="R1231" t="str">
            <v/>
          </cell>
          <cell r="S1231">
            <v>2100</v>
          </cell>
        </row>
        <row r="1232">
          <cell r="B1232" t="str">
            <v>TATA0064</v>
          </cell>
          <cell r="C1232" t="str">
            <v xml:space="preserve">BOQUILLA TERMINAL (TUERCA Y CONTRATUERCA)  PARA TUBERÍA ACERO GALVANIZADO IMC CONDUIT DE 1/2" </v>
          </cell>
          <cell r="D1232" t="str">
            <v>TUBERÍAS, ACCESORIOS DE TUBERÍAS Y AFINES</v>
          </cell>
          <cell r="E1232" t="str">
            <v>UN</v>
          </cell>
          <cell r="F1232">
            <v>952</v>
          </cell>
          <cell r="G1232" t="str">
            <v xml:space="preserve">El Polo Electrico SAS.     Cotización No. 000000105 </v>
          </cell>
          <cell r="H1232">
            <v>1785</v>
          </cell>
          <cell r="I1232" t="str">
            <v>INTERNACIONAL DE ELECTRICOS E ILUMINACIONES LTDA. Cotización 3483.</v>
          </cell>
          <cell r="J1232">
            <v>2689.4</v>
          </cell>
          <cell r="K1232" t="str">
            <v>AUTOMATIZACION Y DISEÑOS ELECTRICOS INDUSTRIALES ADEI S.A.S COTIZACION  No 6</v>
          </cell>
          <cell r="L1232">
            <v>1808.8</v>
          </cell>
          <cell r="M1232">
            <v>868.94448614396561</v>
          </cell>
          <cell r="N1232">
            <v>2677.7444861439653</v>
          </cell>
          <cell r="O1232">
            <v>939.85551385603435</v>
          </cell>
          <cell r="P1232">
            <v>952</v>
          </cell>
          <cell r="Q1232">
            <v>1785</v>
          </cell>
          <cell r="R1232" t="str">
            <v/>
          </cell>
          <cell r="S1232">
            <v>1369</v>
          </cell>
        </row>
        <row r="1233">
          <cell r="B1233" t="str">
            <v>TATA0065</v>
          </cell>
          <cell r="C1233" t="str">
            <v xml:space="preserve">BOQUILLA TERMINAL (TUERCA Y CONTRATUERCA)  PARA TUBERÍA ACERO GALVANIZADO IMC CONDUIT DE 1-1/2" </v>
          </cell>
          <cell r="D1233" t="str">
            <v>TUBERÍAS, ACCESORIOS DE TUBERÍAS Y AFINES</v>
          </cell>
          <cell r="E1233" t="str">
            <v>UN</v>
          </cell>
          <cell r="F1233">
            <v>3570</v>
          </cell>
          <cell r="G1233" t="str">
            <v xml:space="preserve">El Polo Electrico SAS.     Cotización No. 000000105 </v>
          </cell>
          <cell r="H1233">
            <v>5355</v>
          </cell>
          <cell r="I1233" t="str">
            <v>INTERNACIONAL DE ELECTRICOS E ILUMINACIONES LTDA. Cotización 3483.</v>
          </cell>
          <cell r="J1233">
            <v>3567.62</v>
          </cell>
          <cell r="K1233" t="str">
            <v>AUTOMATIZACION Y DISEÑOS ELECTRICOS INDUSTRIALES ADEI S.A.S COTIZACION  No 6</v>
          </cell>
          <cell r="L1233">
            <v>4164.206666666666</v>
          </cell>
          <cell r="M1233">
            <v>1031.257963912687</v>
          </cell>
          <cell r="N1233">
            <v>5195.4646305793531</v>
          </cell>
          <cell r="O1233">
            <v>3132.948702753979</v>
          </cell>
          <cell r="P1233">
            <v>3570</v>
          </cell>
          <cell r="Q1233" t="str">
            <v/>
          </cell>
          <cell r="R1233">
            <v>3567.62</v>
          </cell>
          <cell r="S1233">
            <v>3569</v>
          </cell>
        </row>
        <row r="1234">
          <cell r="B1234" t="str">
            <v>TATA0066</v>
          </cell>
          <cell r="C1234" t="str">
            <v xml:space="preserve">BOQUILLA TERMINAL (TUERCA Y CONTRATUERCA)  PARA TUBERÍA ACERO GALVANIZADO IMC CONDUIT DE 1-1/4" </v>
          </cell>
          <cell r="D1234" t="str">
            <v>TUBERÍAS, ACCESORIOS DE TUBERÍAS Y AFINES</v>
          </cell>
          <cell r="E1234" t="str">
            <v>UN</v>
          </cell>
          <cell r="F1234">
            <v>2975</v>
          </cell>
          <cell r="G1234" t="str">
            <v xml:space="preserve">El Polo Electrico SAS.     Cotización No. 000000105 </v>
          </cell>
          <cell r="H1234">
            <v>4165</v>
          </cell>
          <cell r="I1234" t="str">
            <v>INTERNACIONAL DE ELECTRICOS E ILUMINACIONES LTDA. Cotización 3483.</v>
          </cell>
          <cell r="J1234">
            <v>2689.4</v>
          </cell>
          <cell r="K1234" t="str">
            <v>AUTOMATIZACION Y DISEÑOS ELECTRICOS INDUSTRIALES ADEI S.A.S COTIZACION  No 6</v>
          </cell>
          <cell r="L1234">
            <v>3276.4666666666667</v>
          </cell>
          <cell r="M1234">
            <v>782.63047048612486</v>
          </cell>
          <cell r="N1234">
            <v>4059.0971371527917</v>
          </cell>
          <cell r="O1234">
            <v>2493.8361961805417</v>
          </cell>
          <cell r="P1234">
            <v>2975</v>
          </cell>
          <cell r="Q1234" t="str">
            <v/>
          </cell>
          <cell r="R1234">
            <v>2689.4</v>
          </cell>
          <cell r="S1234">
            <v>2832</v>
          </cell>
        </row>
        <row r="1235">
          <cell r="B1235" t="str">
            <v>TATA0067</v>
          </cell>
          <cell r="C1235" t="str">
            <v xml:space="preserve">BOQUILLA TERMINAL (TUERCA Y CONTRATUERCA)  PARA TUBERÍA ACERO GALVANIZADO IMC CONDUIT DE 2" </v>
          </cell>
          <cell r="D1235" t="str">
            <v>TUBERÍAS, ACCESORIOS DE TUBERÍAS Y AFINES</v>
          </cell>
          <cell r="E1235" t="str">
            <v>UN</v>
          </cell>
          <cell r="F1235">
            <v>4165</v>
          </cell>
          <cell r="G1235" t="str">
            <v xml:space="preserve">El Polo Electrico SAS.     Cotización No. 000000105 </v>
          </cell>
          <cell r="H1235">
            <v>7140</v>
          </cell>
          <cell r="I1235" t="str">
            <v>INTERNACIONAL DE ELECTRICOS E ILUMINACIONES LTDA. Cotización 3483.</v>
          </cell>
          <cell r="J1235">
            <v>4075.75</v>
          </cell>
          <cell r="K1235" t="str">
            <v>AUTOMATIZACION Y DISEÑOS ELECTRICOS INDUSTRIALES ADEI S.A.S COTIZACION  No 6</v>
          </cell>
          <cell r="L1235">
            <v>5126.916666666667</v>
          </cell>
          <cell r="M1235">
            <v>1743.952341904255</v>
          </cell>
          <cell r="N1235">
            <v>6870.8690085709222</v>
          </cell>
          <cell r="O1235">
            <v>3382.9643247624117</v>
          </cell>
          <cell r="P1235">
            <v>4165</v>
          </cell>
          <cell r="Q1235" t="str">
            <v/>
          </cell>
          <cell r="R1235">
            <v>4075.75</v>
          </cell>
          <cell r="S1235">
            <v>4120</v>
          </cell>
        </row>
        <row r="1236">
          <cell r="B1236" t="str">
            <v>TATA0068</v>
          </cell>
          <cell r="C1236" t="str">
            <v xml:space="preserve">BOQUILLA TERMINAL (TUERCA Y CONTRATUERCA)  PARA TUBERÍA ACERO GALVANIZADO IMC CONDUIT DE 3" </v>
          </cell>
          <cell r="D1236" t="str">
            <v>TUBERÍAS, ACCESORIOS DE TUBERÍAS Y AFINES</v>
          </cell>
          <cell r="E1236" t="str">
            <v>UN</v>
          </cell>
          <cell r="F1236">
            <v>10115</v>
          </cell>
          <cell r="G1236" t="str">
            <v xml:space="preserve">El Polo Electrico SAS.     Cotización No. 000000105 </v>
          </cell>
          <cell r="H1236">
            <v>10115</v>
          </cell>
          <cell r="I1236" t="str">
            <v>INTERNACIONAL DE ELECTRICOS E ILUMINACIONES LTDA. Cotización 3483.</v>
          </cell>
          <cell r="J1236">
            <v>5712</v>
          </cell>
          <cell r="K1236" t="str">
            <v>AUTOMATIZACION Y DISEÑOS ELECTRICOS INDUSTRIALES ADEI S.A.S COTIZACION  No 6</v>
          </cell>
          <cell r="L1236">
            <v>8647.3333333333339</v>
          </cell>
          <cell r="M1236">
            <v>2542.0732352419213</v>
          </cell>
          <cell r="N1236">
            <v>11189.406568575256</v>
          </cell>
          <cell r="O1236">
            <v>6105.2600980914121</v>
          </cell>
          <cell r="P1236">
            <v>10115</v>
          </cell>
          <cell r="Q1236">
            <v>10115</v>
          </cell>
          <cell r="R1236" t="str">
            <v/>
          </cell>
          <cell r="S1236">
            <v>10115</v>
          </cell>
        </row>
        <row r="1237">
          <cell r="B1237" t="str">
            <v>TATA0069</v>
          </cell>
          <cell r="C1237" t="str">
            <v xml:space="preserve">BUSHING - BOQUILLA TERMINAL (TUERCA Y CONTRATUERCA)  PARA TUBERÍA ACERO GALVANIZADO IMC CONDUIT DE 3/4" </v>
          </cell>
          <cell r="D1237" t="str">
            <v>TUBERÍAS, ACCESORIOS DE TUBERÍAS Y AFINES</v>
          </cell>
          <cell r="E1237" t="str">
            <v>UN</v>
          </cell>
          <cell r="F1237">
            <v>1400</v>
          </cell>
          <cell r="G1237" t="str">
            <v>GUÍA MAESTRA 15 PAG 196 COD 290276</v>
          </cell>
          <cell r="L1237">
            <v>1400</v>
          </cell>
          <cell r="M1237">
            <v>0</v>
          </cell>
          <cell r="N1237">
            <v>1400</v>
          </cell>
          <cell r="O1237">
            <v>1400</v>
          </cell>
          <cell r="P1237">
            <v>1400</v>
          </cell>
          <cell r="Q1237" t="str">
            <v/>
          </cell>
          <cell r="R1237" t="str">
            <v/>
          </cell>
          <cell r="S1237">
            <v>1400</v>
          </cell>
        </row>
        <row r="1238">
          <cell r="B1238" t="str">
            <v>TATA0070</v>
          </cell>
          <cell r="C1238" t="str">
            <v xml:space="preserve">BOQUILLA TERMINAL (TUERCA Y CONTRATUERCA)  PARA TUBERÍA ACERO GALVANIZADO IMC CONDUIT DE 4" </v>
          </cell>
          <cell r="D1238" t="str">
            <v>TUBERÍAS, ACCESORIOS DE TUBERÍAS Y AFINES</v>
          </cell>
          <cell r="E1238" t="str">
            <v>UN</v>
          </cell>
          <cell r="F1238">
            <v>13090</v>
          </cell>
          <cell r="G1238" t="str">
            <v xml:space="preserve">El Polo Electrico SAS.     Cotización No. 000000105 </v>
          </cell>
          <cell r="H1238">
            <v>13090</v>
          </cell>
          <cell r="I1238" t="str">
            <v>INTERNACIONAL DE ELECTRICOS E ILUMINACIONES LTDA. Cotización 3483.</v>
          </cell>
          <cell r="J1238">
            <v>8627.5</v>
          </cell>
          <cell r="K1238" t="str">
            <v>AUTOMATIZACION Y DISEÑOS ELECTRICOS INDUSTRIALES ADEI S.A.S COTIZACION  No 6</v>
          </cell>
          <cell r="L1238">
            <v>11602.5</v>
          </cell>
          <cell r="M1238">
            <v>2576.425576258705</v>
          </cell>
          <cell r="N1238">
            <v>14178.925576258705</v>
          </cell>
          <cell r="O1238">
            <v>9026.0744237412946</v>
          </cell>
          <cell r="P1238">
            <v>13090</v>
          </cell>
          <cell r="Q1238">
            <v>13090</v>
          </cell>
          <cell r="R1238" t="str">
            <v/>
          </cell>
          <cell r="S1238">
            <v>13090</v>
          </cell>
        </row>
        <row r="1239">
          <cell r="B1239" t="str">
            <v>TATA0071</v>
          </cell>
          <cell r="C1239" t="str">
            <v>BRIDA DE ACERO AL CARBÓN DE 1-1/ 2" INCLUYE EMPAQUE</v>
          </cell>
          <cell r="D1239" t="str">
            <v>TUBERÍAS, ACCESORIOS DE TUBERÍAS Y AFINES</v>
          </cell>
          <cell r="E1239" t="str">
            <v>UN</v>
          </cell>
          <cell r="F1239">
            <v>237824.83199999999</v>
          </cell>
          <cell r="G1239" t="str">
            <v xml:space="preserve">PRECIO REFERENCIA CONTRATO 6949/2017 + IPC 4.09% </v>
          </cell>
          <cell r="L1239">
            <v>237824.83199999999</v>
          </cell>
          <cell r="M1239">
            <v>0</v>
          </cell>
          <cell r="N1239">
            <v>237824.83199999999</v>
          </cell>
          <cell r="O1239">
            <v>237824.83199999999</v>
          </cell>
          <cell r="P1239">
            <v>237824.83199999999</v>
          </cell>
          <cell r="Q1239" t="str">
            <v/>
          </cell>
          <cell r="R1239" t="str">
            <v/>
          </cell>
          <cell r="S1239">
            <v>237825</v>
          </cell>
        </row>
        <row r="1240">
          <cell r="B1240" t="str">
            <v>TATA0072</v>
          </cell>
          <cell r="C1240" t="str">
            <v>BRIDA DE ACERO AL CARBÓN DE 2-1/2" INCLUYE EMPAQUE</v>
          </cell>
          <cell r="D1240" t="str">
            <v>TUBERÍAS, ACCESORIOS DE TUBERÍAS Y AFINES</v>
          </cell>
          <cell r="E1240" t="str">
            <v>UN</v>
          </cell>
          <cell r="F1240">
            <v>97785.87</v>
          </cell>
          <cell r="G1240" t="str">
            <v>SERVICOLLS MANTENIMIENTO &amp; EQUIPOS SAS</v>
          </cell>
          <cell r="H1240">
            <v>618800</v>
          </cell>
          <cell r="I1240" t="str">
            <v xml:space="preserve">INGSAJO </v>
          </cell>
          <cell r="J1240">
            <v>349860</v>
          </cell>
          <cell r="K1240" t="str">
            <v>ING. DE BOMBAS Y PLANTAS</v>
          </cell>
          <cell r="L1240">
            <v>355481.95666666672</v>
          </cell>
          <cell r="M1240">
            <v>260552.55844548062</v>
          </cell>
          <cell r="N1240">
            <v>616034.51511214732</v>
          </cell>
          <cell r="O1240">
            <v>94929.3982211861</v>
          </cell>
          <cell r="P1240">
            <v>97785.87</v>
          </cell>
          <cell r="Q1240" t="str">
            <v/>
          </cell>
          <cell r="R1240">
            <v>349860</v>
          </cell>
          <cell r="S1240">
            <v>223823</v>
          </cell>
        </row>
        <row r="1241">
          <cell r="B1241" t="str">
            <v>TATA0073</v>
          </cell>
          <cell r="C1241" t="str">
            <v>BRIDA DE ACERO AL CARBÓN DE 2" INCLUYE EMPAQUE</v>
          </cell>
          <cell r="D1241" t="str">
            <v>TUBERÍAS, ACCESORIOS DE TUBERÍAS Y AFINES</v>
          </cell>
          <cell r="E1241" t="str">
            <v>UN</v>
          </cell>
          <cell r="F1241">
            <v>309172.28159999999</v>
          </cell>
          <cell r="G1241" t="str">
            <v xml:space="preserve">PRECIO REFERENCIA CONTRATO 6949/2017 + IPC 4.09% </v>
          </cell>
          <cell r="L1241">
            <v>309172.28159999999</v>
          </cell>
          <cell r="M1241">
            <v>0</v>
          </cell>
          <cell r="N1241">
            <v>309172.28159999999</v>
          </cell>
          <cell r="O1241">
            <v>309172.28159999999</v>
          </cell>
          <cell r="P1241">
            <v>309172.28159999999</v>
          </cell>
          <cell r="Q1241" t="str">
            <v/>
          </cell>
          <cell r="R1241" t="str">
            <v/>
          </cell>
          <cell r="S1241">
            <v>309172</v>
          </cell>
        </row>
        <row r="1242">
          <cell r="B1242" t="str">
            <v>TATA0074</v>
          </cell>
          <cell r="C1242" t="str">
            <v>BRIDA DE ACERO AL CARBÓN DE 3" INCLUYE EMPAQUE</v>
          </cell>
          <cell r="D1242" t="str">
            <v>TUBERÍAS, ACCESORIOS DE TUBERÍAS Y AFINES</v>
          </cell>
          <cell r="E1242" t="str">
            <v>UN</v>
          </cell>
          <cell r="F1242">
            <v>117078.15</v>
          </cell>
          <cell r="G1242" t="str">
            <v>SERVICOLLS MANTENIMIENTO &amp; EQUIPOS SAS</v>
          </cell>
          <cell r="H1242">
            <v>755650</v>
          </cell>
          <cell r="I1242" t="str">
            <v xml:space="preserve">INGSAJO </v>
          </cell>
          <cell r="J1242">
            <v>362355</v>
          </cell>
          <cell r="K1242" t="str">
            <v>ING. DE BOMBAS Y PLANTAS</v>
          </cell>
          <cell r="L1242">
            <v>411694.3833333333</v>
          </cell>
          <cell r="M1242">
            <v>322132.39974254504</v>
          </cell>
          <cell r="N1242">
            <v>733826.7830758784</v>
          </cell>
          <cell r="O1242">
            <v>89561.983590788266</v>
          </cell>
          <cell r="P1242">
            <v>117078.15</v>
          </cell>
          <cell r="Q1242" t="str">
            <v/>
          </cell>
          <cell r="R1242">
            <v>362355</v>
          </cell>
          <cell r="S1242">
            <v>239717</v>
          </cell>
        </row>
        <row r="1243">
          <cell r="B1243" t="str">
            <v>TATA0075</v>
          </cell>
          <cell r="C1243" t="str">
            <v>BRIDA DE ACERO AL CARBÓN DE 4" INCLUYE EMPAQUE</v>
          </cell>
          <cell r="D1243" t="str">
            <v>TUBERÍAS, ACCESORIOS DE TUBERÍAS Y AFINES</v>
          </cell>
          <cell r="E1243" t="str">
            <v>UN</v>
          </cell>
          <cell r="F1243">
            <v>173145</v>
          </cell>
          <cell r="G1243" t="str">
            <v>SERVICOLLS MANTENIMIENTO &amp; EQUIPOS SAS</v>
          </cell>
          <cell r="H1243">
            <v>992460</v>
          </cell>
          <cell r="I1243" t="str">
            <v xml:space="preserve">INGSAJO </v>
          </cell>
          <cell r="J1243">
            <v>437325</v>
          </cell>
          <cell r="K1243" t="str">
            <v>ING. DE BOMBAS Y PLANTAS</v>
          </cell>
          <cell r="L1243">
            <v>534310</v>
          </cell>
          <cell r="M1243">
            <v>418179.19003102009</v>
          </cell>
          <cell r="N1243">
            <v>952489.19003102009</v>
          </cell>
          <cell r="O1243">
            <v>116130.80996897991</v>
          </cell>
          <cell r="P1243">
            <v>173145</v>
          </cell>
          <cell r="Q1243" t="str">
            <v/>
          </cell>
          <cell r="R1243">
            <v>437325</v>
          </cell>
          <cell r="S1243">
            <v>305235</v>
          </cell>
        </row>
        <row r="1244">
          <cell r="B1244" t="str">
            <v>TATA0076</v>
          </cell>
          <cell r="C1244" t="str">
            <v>BRIDA DE ACERO GALVANIZADO DE 1-1/ 2" INCLUYE EMPAQUE</v>
          </cell>
          <cell r="D1244" t="str">
            <v>TUBERÍAS, ACCESORIOS DE TUBERÍAS Y AFINES</v>
          </cell>
          <cell r="E1244" t="str">
            <v>UN</v>
          </cell>
          <cell r="F1244">
            <v>237824.83199999999</v>
          </cell>
          <cell r="G1244" t="str">
            <v xml:space="preserve">PRECIO REFERENCIA CONTRATO 6949/2017 + IPC 4.09% </v>
          </cell>
          <cell r="L1244">
            <v>237824.83199999999</v>
          </cell>
          <cell r="M1244">
            <v>0</v>
          </cell>
          <cell r="N1244">
            <v>237824.83199999999</v>
          </cell>
          <cell r="O1244">
            <v>237824.83199999999</v>
          </cell>
          <cell r="P1244">
            <v>237824.83199999999</v>
          </cell>
          <cell r="Q1244" t="str">
            <v/>
          </cell>
          <cell r="R1244" t="str">
            <v/>
          </cell>
          <cell r="S1244">
            <v>237825</v>
          </cell>
        </row>
        <row r="1245">
          <cell r="B1245" t="str">
            <v>TATA0077</v>
          </cell>
          <cell r="C1245" t="str">
            <v>BRIDA DE ACERO GALVANIZADO DE 2-1/2" INCLUYE EMPAQUE</v>
          </cell>
          <cell r="D1245" t="str">
            <v>TUBERÍAS, ACCESORIOS DE TUBERÍAS Y AFINES</v>
          </cell>
          <cell r="E1245" t="str">
            <v>UN</v>
          </cell>
          <cell r="F1245">
            <v>97785.87</v>
          </cell>
          <cell r="G1245" t="str">
            <v>SERVICOLLS MANTENIMIENTO &amp; EQUIPOS SAS</v>
          </cell>
          <cell r="H1245">
            <v>761600</v>
          </cell>
          <cell r="I1245" t="str">
            <v xml:space="preserve">INGSAJO </v>
          </cell>
          <cell r="J1245">
            <v>349860</v>
          </cell>
          <cell r="K1245" t="str">
            <v>ING. DE BOMBAS Y PLANTAS</v>
          </cell>
          <cell r="L1245">
            <v>403081.95666666672</v>
          </cell>
          <cell r="M1245">
            <v>335092.1250947052</v>
          </cell>
          <cell r="N1245">
            <v>738174.08176137193</v>
          </cell>
          <cell r="O1245">
            <v>67989.83157196152</v>
          </cell>
          <cell r="P1245">
            <v>97785.87</v>
          </cell>
          <cell r="Q1245" t="str">
            <v/>
          </cell>
          <cell r="R1245">
            <v>349860</v>
          </cell>
          <cell r="S1245">
            <v>223823</v>
          </cell>
        </row>
        <row r="1246">
          <cell r="B1246" t="str">
            <v>TATA0078</v>
          </cell>
          <cell r="C1246" t="str">
            <v>BRIDA DE ACERO GALVANIZADO DE 2" INCLUYE EMPAQUE</v>
          </cell>
          <cell r="D1246" t="str">
            <v>TUBERÍAS, ACCESORIOS DE TUBERÍAS Y AFINES</v>
          </cell>
          <cell r="E1246" t="str">
            <v>UN</v>
          </cell>
          <cell r="F1246">
            <v>68849.83</v>
          </cell>
          <cell r="G1246" t="str">
            <v>SERVICOLLS MANTENIMIENTO &amp; EQUIPOS SAS</v>
          </cell>
          <cell r="H1246">
            <v>630700</v>
          </cell>
          <cell r="I1246" t="str">
            <v xml:space="preserve">INGSAJO </v>
          </cell>
          <cell r="J1246">
            <v>324870</v>
          </cell>
          <cell r="K1246" t="str">
            <v>ING. DE BOMBAS Y PLANTAS</v>
          </cell>
          <cell r="L1246">
            <v>341473.27666666667</v>
          </cell>
          <cell r="M1246">
            <v>281292.82781348989</v>
          </cell>
          <cell r="N1246">
            <v>622766.10448015656</v>
          </cell>
          <cell r="O1246">
            <v>60180.448853176786</v>
          </cell>
          <cell r="P1246">
            <v>68849.83</v>
          </cell>
          <cell r="Q1246" t="str">
            <v/>
          </cell>
          <cell r="R1246">
            <v>324870</v>
          </cell>
          <cell r="S1246">
            <v>196860</v>
          </cell>
        </row>
        <row r="1247">
          <cell r="B1247" t="str">
            <v>TATA0079</v>
          </cell>
          <cell r="C1247" t="str">
            <v>BRIDA DE ACERO GALVANIZADO DE 3" INCLUYE EMPAQUE</v>
          </cell>
          <cell r="D1247" t="str">
            <v>TUBERÍAS, ACCESORIOS DE TUBERÍAS Y AFINES</v>
          </cell>
          <cell r="E1247" t="str">
            <v>UN</v>
          </cell>
          <cell r="F1247">
            <v>117078.15</v>
          </cell>
          <cell r="G1247" t="str">
            <v>SERVICOLLS MANTENIMIENTO &amp; EQUIPOS SAS</v>
          </cell>
          <cell r="H1247">
            <v>880600</v>
          </cell>
          <cell r="I1247" t="str">
            <v xml:space="preserve">INGSAJO </v>
          </cell>
          <cell r="J1247">
            <v>362355</v>
          </cell>
          <cell r="K1247" t="str">
            <v>ING. DE BOMBAS Y PLANTAS</v>
          </cell>
          <cell r="L1247">
            <v>453344.3833333333</v>
          </cell>
          <cell r="M1247">
            <v>389808.5488626319</v>
          </cell>
          <cell r="N1247">
            <v>843152.9321959652</v>
          </cell>
          <cell r="O1247">
            <v>63535.834470701404</v>
          </cell>
          <cell r="P1247">
            <v>117078.15</v>
          </cell>
          <cell r="Q1247" t="str">
            <v/>
          </cell>
          <cell r="R1247">
            <v>362355</v>
          </cell>
          <cell r="S1247">
            <v>239717</v>
          </cell>
        </row>
        <row r="1248">
          <cell r="B1248" t="str">
            <v>TATA0080</v>
          </cell>
          <cell r="C1248" t="str">
            <v>BRIDA DE ACERO GALVANIZADO DE 4" INCLUYE EMPAQUE</v>
          </cell>
          <cell r="D1248" t="str">
            <v>TUBERÍAS, ACCESORIOS DE TUBERÍAS Y AFINES</v>
          </cell>
          <cell r="E1248" t="str">
            <v>UN</v>
          </cell>
          <cell r="F1248">
            <v>173145</v>
          </cell>
          <cell r="G1248" t="str">
            <v>SERVICOLLS MANTENIMIENTO &amp; EQUIPOS SAS</v>
          </cell>
          <cell r="H1248">
            <v>1085280</v>
          </cell>
          <cell r="I1248" t="str">
            <v xml:space="preserve">INGSAJO </v>
          </cell>
          <cell r="J1248">
            <v>437325</v>
          </cell>
          <cell r="K1248" t="str">
            <v>ING. DE BOMBAS Y PLANTAS</v>
          </cell>
          <cell r="L1248">
            <v>565250</v>
          </cell>
          <cell r="M1248">
            <v>469330.55384771188</v>
          </cell>
          <cell r="N1248">
            <v>1034580.5538477119</v>
          </cell>
          <cell r="O1248">
            <v>95919.446152288117</v>
          </cell>
          <cell r="P1248">
            <v>173145</v>
          </cell>
          <cell r="Q1248" t="str">
            <v/>
          </cell>
          <cell r="R1248">
            <v>437325</v>
          </cell>
          <cell r="S1248">
            <v>305235</v>
          </cell>
        </row>
        <row r="1249">
          <cell r="B1249" t="str">
            <v>TATA0081</v>
          </cell>
          <cell r="C1249" t="str">
            <v>BRIDA DE ACERO INOXIDABLE DE 1-1/2" INCLUYE EMPAQUE</v>
          </cell>
          <cell r="D1249" t="str">
            <v>TUBERÍAS, ACCESORIOS DE TUBERÍAS Y AFINES</v>
          </cell>
          <cell r="E1249" t="str">
            <v>UN</v>
          </cell>
          <cell r="F1249">
            <v>132774.25</v>
          </cell>
          <cell r="G1249" t="str">
            <v>SERVICOLLS MANTENIMIENTO &amp; EQUIPOS SAS</v>
          </cell>
          <cell r="H1249">
            <v>535500</v>
          </cell>
          <cell r="I1249" t="str">
            <v xml:space="preserve">INGSAJO </v>
          </cell>
          <cell r="J1249">
            <v>312375</v>
          </cell>
          <cell r="K1249" t="str">
            <v>ING. DE BOMBAS Y PLANTAS</v>
          </cell>
          <cell r="L1249">
            <v>326883.08333333331</v>
          </cell>
          <cell r="M1249">
            <v>201754.48146143084</v>
          </cell>
          <cell r="N1249">
            <v>528637.56479476416</v>
          </cell>
          <cell r="O1249">
            <v>125128.60187190247</v>
          </cell>
          <cell r="P1249">
            <v>132774.25</v>
          </cell>
          <cell r="Q1249" t="str">
            <v/>
          </cell>
          <cell r="R1249">
            <v>312375</v>
          </cell>
          <cell r="S1249">
            <v>222575</v>
          </cell>
        </row>
        <row r="1250">
          <cell r="B1250" t="str">
            <v>TATA0082</v>
          </cell>
          <cell r="C1250" t="str">
            <v>BRIDA DE ACERO INOXIDABLE DE 2-1/2" INCLUYE EMPAQUE</v>
          </cell>
          <cell r="D1250" t="str">
            <v>TUBERÍAS, ACCESORIOS DE TUBERÍAS Y AFINES</v>
          </cell>
          <cell r="E1250" t="str">
            <v>UN</v>
          </cell>
          <cell r="F1250">
            <v>328530.44</v>
          </cell>
          <cell r="G1250" t="str">
            <v>SERVICOLLS MANTENIMIENTO &amp; EQUIPOS SAS</v>
          </cell>
          <cell r="H1250">
            <v>892500</v>
          </cell>
          <cell r="I1250" t="str">
            <v xml:space="preserve">INGSAJO </v>
          </cell>
          <cell r="J1250">
            <v>374850</v>
          </cell>
          <cell r="K1250" t="str">
            <v>ING. DE BOMBAS Y PLANTAS</v>
          </cell>
          <cell r="L1250">
            <v>531960.14666666661</v>
          </cell>
          <cell r="M1250">
            <v>313094.41833233729</v>
          </cell>
          <cell r="N1250">
            <v>845054.56499900389</v>
          </cell>
          <cell r="O1250">
            <v>218865.72833432932</v>
          </cell>
          <cell r="P1250">
            <v>328530.44</v>
          </cell>
          <cell r="Q1250" t="str">
            <v/>
          </cell>
          <cell r="R1250">
            <v>374850</v>
          </cell>
          <cell r="S1250">
            <v>351690</v>
          </cell>
        </row>
        <row r="1251">
          <cell r="B1251" t="str">
            <v>TATA0083</v>
          </cell>
          <cell r="C1251" t="str">
            <v>BRIDA DE ACERO INOXIDABLE DE 2" INCLUYE EMPAQUE</v>
          </cell>
          <cell r="D1251" t="str">
            <v>TUBERÍAS, ACCESORIOS DE TUBERÍAS Y AFINES</v>
          </cell>
          <cell r="E1251" t="str">
            <v>UN</v>
          </cell>
          <cell r="F1251">
            <v>228698.96</v>
          </cell>
          <cell r="G1251" t="str">
            <v>SERVICOLLS MANTENIMIENTO &amp; EQUIPOS SAS</v>
          </cell>
          <cell r="H1251">
            <v>714000</v>
          </cell>
          <cell r="I1251" t="str">
            <v xml:space="preserve">INGSAJO </v>
          </cell>
          <cell r="J1251">
            <v>349860</v>
          </cell>
          <cell r="K1251" t="str">
            <v>ING. DE BOMBAS Y PLANTAS</v>
          </cell>
          <cell r="L1251">
            <v>430852.98666666663</v>
          </cell>
          <cell r="M1251">
            <v>252584.98128978399</v>
          </cell>
          <cell r="N1251">
            <v>683437.96795645065</v>
          </cell>
          <cell r="O1251">
            <v>178268.00537688265</v>
          </cell>
          <cell r="P1251">
            <v>228698.96</v>
          </cell>
          <cell r="Q1251" t="str">
            <v/>
          </cell>
          <cell r="R1251">
            <v>349860</v>
          </cell>
          <cell r="S1251">
            <v>289279</v>
          </cell>
        </row>
        <row r="1252">
          <cell r="B1252" t="str">
            <v>TATA0084</v>
          </cell>
          <cell r="C1252" t="str">
            <v>BRIDA DE ACERO INOXIDABLE DE 3" INCLUYE EMPAQUE</v>
          </cell>
          <cell r="D1252" t="str">
            <v>TUBERÍAS, ACCESORIOS DE TUBERÍAS Y AFINES</v>
          </cell>
          <cell r="E1252" t="str">
            <v>UN</v>
          </cell>
          <cell r="F1252">
            <v>356909.56</v>
          </cell>
          <cell r="G1252" t="str">
            <v>SERVICOLLS MANTENIMIENTO &amp; EQUIPOS SAS</v>
          </cell>
          <cell r="H1252">
            <v>1059100</v>
          </cell>
          <cell r="I1252" t="str">
            <v xml:space="preserve">INGSAJO </v>
          </cell>
          <cell r="J1252">
            <v>399840</v>
          </cell>
          <cell r="K1252" t="str">
            <v>ING. DE BOMBAS Y PLANTAS</v>
          </cell>
          <cell r="L1252">
            <v>605283.18666666665</v>
          </cell>
          <cell r="M1252">
            <v>393602.6304760481</v>
          </cell>
          <cell r="N1252">
            <v>998885.81714271475</v>
          </cell>
          <cell r="O1252">
            <v>211680.55619061855</v>
          </cell>
          <cell r="P1252">
            <v>356909.56</v>
          </cell>
          <cell r="Q1252" t="str">
            <v/>
          </cell>
          <cell r="R1252">
            <v>399840</v>
          </cell>
          <cell r="S1252">
            <v>378375</v>
          </cell>
        </row>
        <row r="1253">
          <cell r="B1253" t="str">
            <v>TATA0085</v>
          </cell>
          <cell r="C1253" t="str">
            <v>BRIDA DE ACERO INOXIDABLE DE 4" INCLUYE EMPAQUE</v>
          </cell>
          <cell r="D1253" t="str">
            <v>TUBERÍAS, ACCESORIOS DE TUBERÍAS Y AFINES</v>
          </cell>
          <cell r="E1253" t="str">
            <v>UN</v>
          </cell>
          <cell r="F1253">
            <v>463758.42239999998</v>
          </cell>
          <cell r="G1253" t="str">
            <v xml:space="preserve">PRECIO REFERENCIA CONTRATO 6949/2017 + IPC 4.09% </v>
          </cell>
          <cell r="L1253">
            <v>463758.42239999998</v>
          </cell>
          <cell r="M1253">
            <v>0</v>
          </cell>
          <cell r="N1253">
            <v>463758.42239999998</v>
          </cell>
          <cell r="O1253">
            <v>463758.42239999998</v>
          </cell>
          <cell r="P1253">
            <v>463758.42239999998</v>
          </cell>
          <cell r="Q1253" t="str">
            <v/>
          </cell>
          <cell r="R1253" t="str">
            <v/>
          </cell>
          <cell r="S1253">
            <v>463758</v>
          </cell>
        </row>
        <row r="1254">
          <cell r="B1254" t="str">
            <v>TATA0086</v>
          </cell>
          <cell r="C1254" t="str">
            <v>BRIDA POLIPROPILENO CON ALMA DE ACERO DE 2"</v>
          </cell>
          <cell r="D1254" t="str">
            <v>TUBERÍAS, ACCESORIOS DE TUBERÍAS Y AFINES</v>
          </cell>
          <cell r="E1254" t="str">
            <v>UN</v>
          </cell>
          <cell r="F1254">
            <v>61900</v>
          </cell>
          <cell r="G1254" t="str">
            <v>GUÍA MAESTRA 15 PAG 154 COD 303437</v>
          </cell>
          <cell r="L1254">
            <v>61900</v>
          </cell>
          <cell r="M1254">
            <v>0</v>
          </cell>
          <cell r="N1254">
            <v>61900</v>
          </cell>
          <cell r="O1254">
            <v>61900</v>
          </cell>
          <cell r="P1254">
            <v>61900</v>
          </cell>
          <cell r="Q1254" t="str">
            <v/>
          </cell>
          <cell r="R1254" t="str">
            <v/>
          </cell>
          <cell r="S1254">
            <v>61900</v>
          </cell>
        </row>
        <row r="1255">
          <cell r="B1255" t="str">
            <v>TATA0087</v>
          </cell>
          <cell r="C1255" t="str">
            <v>BRIDA SANITARIA RIGIDA DE 4"</v>
          </cell>
          <cell r="D1255" t="str">
            <v>TUBERÍAS, ACCESORIOS DE TUBERÍAS Y AFINES</v>
          </cell>
          <cell r="E1255" t="str">
            <v>UN</v>
          </cell>
          <cell r="F1255">
            <v>42900</v>
          </cell>
          <cell r="G1255" t="str">
            <v>GUÍA MAESTRA 15 PAG 166 COD 101010</v>
          </cell>
          <cell r="L1255">
            <v>42900</v>
          </cell>
          <cell r="M1255">
            <v>0</v>
          </cell>
          <cell r="N1255">
            <v>42900</v>
          </cell>
          <cell r="O1255">
            <v>42900</v>
          </cell>
          <cell r="P1255">
            <v>42900</v>
          </cell>
          <cell r="Q1255" t="str">
            <v/>
          </cell>
          <cell r="R1255" t="str">
            <v/>
          </cell>
          <cell r="S1255">
            <v>42900</v>
          </cell>
        </row>
        <row r="1256">
          <cell r="B1256" t="str">
            <v>TATA0088</v>
          </cell>
          <cell r="C1256" t="str">
            <v>BUJE PVC SANITARIO SOLDADO 2" X 1-1/2"</v>
          </cell>
          <cell r="D1256" t="str">
            <v>TUBERÍAS, ACCESORIOS DE TUBERÍAS Y AFINES</v>
          </cell>
          <cell r="E1256" t="str">
            <v>UN</v>
          </cell>
          <cell r="F1256">
            <v>1900</v>
          </cell>
          <cell r="G1256" t="str">
            <v>GUÍA MAESTRA 15 PAG 147 COD 4626</v>
          </cell>
          <cell r="L1256">
            <v>1900</v>
          </cell>
          <cell r="M1256">
            <v>0</v>
          </cell>
          <cell r="N1256">
            <v>1900</v>
          </cell>
          <cell r="O1256">
            <v>1900</v>
          </cell>
          <cell r="P1256">
            <v>1900</v>
          </cell>
          <cell r="Q1256" t="str">
            <v/>
          </cell>
          <cell r="R1256" t="str">
            <v/>
          </cell>
          <cell r="S1256">
            <v>1900</v>
          </cell>
        </row>
        <row r="1257">
          <cell r="B1257" t="str">
            <v>TATA0089</v>
          </cell>
          <cell r="C1257" t="str">
            <v>BUJE PVC SANITARIO SOLDADO 3" X 1-1/2"</v>
          </cell>
          <cell r="D1257" t="str">
            <v>TUBERÍAS, ACCESORIOS DE TUBERÍAS Y AFINES</v>
          </cell>
          <cell r="E1257" t="str">
            <v>UN</v>
          </cell>
          <cell r="F1257">
            <v>4900</v>
          </cell>
          <cell r="G1257" t="str">
            <v>GUÍA MAESTRA 15 PAG 147 COD 4625</v>
          </cell>
          <cell r="L1257">
            <v>4900</v>
          </cell>
          <cell r="M1257">
            <v>0</v>
          </cell>
          <cell r="N1257">
            <v>4900</v>
          </cell>
          <cell r="O1257">
            <v>4900</v>
          </cell>
          <cell r="P1257">
            <v>4900</v>
          </cell>
          <cell r="Q1257" t="str">
            <v/>
          </cell>
          <cell r="R1257" t="str">
            <v/>
          </cell>
          <cell r="S1257">
            <v>4900</v>
          </cell>
        </row>
        <row r="1258">
          <cell r="B1258" t="str">
            <v>TATA0090</v>
          </cell>
          <cell r="C1258" t="str">
            <v>BUJE PVC SANITARIO SOLDADO 3" X 2"</v>
          </cell>
          <cell r="D1258" t="str">
            <v>TUBERÍAS, ACCESORIOS DE TUBERÍAS Y AFINES</v>
          </cell>
          <cell r="E1258" t="str">
            <v>UN</v>
          </cell>
          <cell r="F1258">
            <v>3900</v>
          </cell>
          <cell r="G1258" t="str">
            <v>GUÍA MAESTRA 15 PAG 147 COD 4624</v>
          </cell>
          <cell r="L1258">
            <v>3900</v>
          </cell>
          <cell r="M1258">
            <v>0</v>
          </cell>
          <cell r="N1258">
            <v>3900</v>
          </cell>
          <cell r="O1258">
            <v>3900</v>
          </cell>
          <cell r="P1258">
            <v>3900</v>
          </cell>
          <cell r="Q1258" t="str">
            <v/>
          </cell>
          <cell r="R1258" t="str">
            <v/>
          </cell>
          <cell r="S1258">
            <v>3900</v>
          </cell>
        </row>
        <row r="1259">
          <cell r="B1259" t="str">
            <v>TATA0091</v>
          </cell>
          <cell r="C1259" t="str">
            <v>BUJE PVC SANITARIO SOLDADO 4" X 2"</v>
          </cell>
          <cell r="D1259" t="str">
            <v>TUBERÍAS, ACCESORIOS DE TUBERÍAS Y AFINES</v>
          </cell>
          <cell r="E1259" t="str">
            <v xml:space="preserve">UN </v>
          </cell>
          <cell r="F1259">
            <v>7900</v>
          </cell>
          <cell r="G1259" t="str">
            <v>GUÍA MAESTRA 15 PAG 147 COD 4620</v>
          </cell>
          <cell r="L1259">
            <v>7900</v>
          </cell>
          <cell r="M1259">
            <v>0</v>
          </cell>
          <cell r="N1259">
            <v>7900</v>
          </cell>
          <cell r="O1259">
            <v>7900</v>
          </cell>
          <cell r="P1259">
            <v>7900</v>
          </cell>
          <cell r="Q1259" t="str">
            <v/>
          </cell>
          <cell r="R1259" t="str">
            <v/>
          </cell>
          <cell r="S1259">
            <v>7900</v>
          </cell>
        </row>
        <row r="1260">
          <cell r="B1260" t="str">
            <v>TATA0092</v>
          </cell>
          <cell r="C1260" t="str">
            <v>BUJE PVC SANITARIO SOLDADO 4" X 3"</v>
          </cell>
          <cell r="D1260" t="str">
            <v>TUBERÍAS, ACCESORIOS DE TUBERÍAS Y AFINES</v>
          </cell>
          <cell r="E1260" t="str">
            <v>UN</v>
          </cell>
          <cell r="F1260">
            <v>7900</v>
          </cell>
          <cell r="G1260" t="str">
            <v>GUÍA MAESTRA 15 PAG 147 COD 4622</v>
          </cell>
          <cell r="L1260">
            <v>7900</v>
          </cell>
          <cell r="M1260">
            <v>0</v>
          </cell>
          <cell r="N1260">
            <v>7900</v>
          </cell>
          <cell r="O1260">
            <v>7900</v>
          </cell>
          <cell r="P1260">
            <v>7900</v>
          </cell>
          <cell r="Q1260" t="str">
            <v/>
          </cell>
          <cell r="R1260" t="str">
            <v/>
          </cell>
          <cell r="S1260">
            <v>7900</v>
          </cell>
        </row>
        <row r="1261">
          <cell r="B1261" t="str">
            <v>TATA0093</v>
          </cell>
          <cell r="C1261" t="str">
            <v>BUJE PVC SANITARIO SOLDADO 6" X 4"</v>
          </cell>
          <cell r="D1261" t="str">
            <v>TUBERÍAS, ACCESORIOS DE TUBERÍAS Y AFINES</v>
          </cell>
          <cell r="E1261" t="str">
            <v>UN</v>
          </cell>
          <cell r="F1261">
            <v>24900</v>
          </cell>
          <cell r="G1261" t="str">
            <v>GUÍA MAESTRA 15 PAG 147 COD 29373</v>
          </cell>
          <cell r="L1261">
            <v>24900</v>
          </cell>
          <cell r="M1261">
            <v>0</v>
          </cell>
          <cell r="N1261">
            <v>24900</v>
          </cell>
          <cell r="O1261">
            <v>24900</v>
          </cell>
          <cell r="P1261">
            <v>24900</v>
          </cell>
          <cell r="Q1261" t="str">
            <v/>
          </cell>
          <cell r="R1261" t="str">
            <v/>
          </cell>
          <cell r="S1261">
            <v>24900</v>
          </cell>
        </row>
        <row r="1262">
          <cell r="B1262" t="str">
            <v>TATA0094</v>
          </cell>
          <cell r="C1262" t="str">
            <v>BUJE ROSCADO PVC PRESIÓN 1" X 1/2"</v>
          </cell>
          <cell r="D1262" t="str">
            <v>TUBERÍAS, ACCESORIOS DE TUBERÍAS Y AFINES</v>
          </cell>
          <cell r="E1262" t="str">
            <v>UN</v>
          </cell>
          <cell r="F1262">
            <v>1850</v>
          </cell>
          <cell r="G1262" t="str">
            <v>INARDATOS 136 - PAG 256</v>
          </cell>
          <cell r="L1262">
            <v>1850</v>
          </cell>
          <cell r="M1262">
            <v>0</v>
          </cell>
          <cell r="N1262">
            <v>1850</v>
          </cell>
          <cell r="O1262">
            <v>1850</v>
          </cell>
          <cell r="P1262">
            <v>1850</v>
          </cell>
          <cell r="Q1262" t="str">
            <v/>
          </cell>
          <cell r="R1262" t="str">
            <v/>
          </cell>
          <cell r="S1262">
            <v>1850</v>
          </cell>
        </row>
        <row r="1263">
          <cell r="B1263" t="str">
            <v>TATA0095</v>
          </cell>
          <cell r="C1263" t="str">
            <v>BUJE ROSCADO PVC PRESIÓN 1" X 3/4"</v>
          </cell>
          <cell r="D1263" t="str">
            <v>TUBERÍAS, ACCESORIOS DE TUBERÍAS Y AFINES</v>
          </cell>
          <cell r="E1263" t="str">
            <v>UN</v>
          </cell>
          <cell r="F1263">
            <v>1850</v>
          </cell>
          <cell r="G1263" t="str">
            <v>INARDATOS 136 - PAG 256</v>
          </cell>
          <cell r="L1263">
            <v>1850</v>
          </cell>
          <cell r="M1263">
            <v>0</v>
          </cell>
          <cell r="N1263">
            <v>1850</v>
          </cell>
          <cell r="O1263">
            <v>1850</v>
          </cell>
          <cell r="P1263">
            <v>1850</v>
          </cell>
          <cell r="Q1263" t="str">
            <v/>
          </cell>
          <cell r="R1263" t="str">
            <v/>
          </cell>
          <cell r="S1263">
            <v>1850</v>
          </cell>
        </row>
        <row r="1264">
          <cell r="B1264" t="str">
            <v>TATA0096</v>
          </cell>
          <cell r="C1264" t="str">
            <v>BUJE ROSCADO PVC PRESIÓN 1-1/2" X 1"</v>
          </cell>
          <cell r="D1264" t="str">
            <v>TUBERÍAS, ACCESORIOS DE TUBERÍAS Y AFINES</v>
          </cell>
          <cell r="E1264" t="str">
            <v>UN</v>
          </cell>
          <cell r="F1264">
            <v>3703</v>
          </cell>
          <cell r="G1264" t="str">
            <v>INARDATOS 136 - PAG 256</v>
          </cell>
          <cell r="L1264">
            <v>3703</v>
          </cell>
          <cell r="M1264">
            <v>0</v>
          </cell>
          <cell r="N1264">
            <v>3703</v>
          </cell>
          <cell r="O1264">
            <v>3703</v>
          </cell>
          <cell r="P1264">
            <v>3703</v>
          </cell>
          <cell r="Q1264" t="str">
            <v/>
          </cell>
          <cell r="R1264" t="str">
            <v/>
          </cell>
          <cell r="S1264">
            <v>3703</v>
          </cell>
        </row>
        <row r="1265">
          <cell r="B1265" t="str">
            <v>TATA0097</v>
          </cell>
          <cell r="C1265" t="str">
            <v>BUJE ROSCADO PVC PRESIÓN 1-1/2" X 1/2"</v>
          </cell>
          <cell r="D1265" t="str">
            <v>TUBERÍAS, ACCESORIOS DE TUBERÍAS Y AFINES</v>
          </cell>
          <cell r="E1265" t="str">
            <v>UN</v>
          </cell>
          <cell r="F1265">
            <v>3703</v>
          </cell>
          <cell r="G1265" t="str">
            <v>INARDATOS 136 - PAG 256</v>
          </cell>
          <cell r="L1265">
            <v>3703</v>
          </cell>
          <cell r="M1265">
            <v>0</v>
          </cell>
          <cell r="N1265">
            <v>3703</v>
          </cell>
          <cell r="O1265">
            <v>3703</v>
          </cell>
          <cell r="P1265">
            <v>3703</v>
          </cell>
          <cell r="Q1265" t="str">
            <v/>
          </cell>
          <cell r="R1265" t="str">
            <v/>
          </cell>
          <cell r="S1265">
            <v>3703</v>
          </cell>
        </row>
        <row r="1266">
          <cell r="B1266" t="str">
            <v>TATA0098</v>
          </cell>
          <cell r="C1266" t="str">
            <v>BUJE ROSCADO PVC PRESIÓN 1-1/2" X 1-1/4"</v>
          </cell>
          <cell r="D1266" t="str">
            <v>TUBERÍAS, ACCESORIOS DE TUBERÍAS Y AFINES</v>
          </cell>
          <cell r="E1266" t="str">
            <v>UN</v>
          </cell>
          <cell r="F1266">
            <v>3900</v>
          </cell>
          <cell r="G1266" t="str">
            <v>GUÍA MAESTRA 15 PAG 150 COD 37716</v>
          </cell>
          <cell r="L1266">
            <v>3900</v>
          </cell>
          <cell r="M1266">
            <v>0</v>
          </cell>
          <cell r="N1266">
            <v>3900</v>
          </cell>
          <cell r="O1266">
            <v>3900</v>
          </cell>
          <cell r="P1266">
            <v>3900</v>
          </cell>
          <cell r="Q1266" t="str">
            <v/>
          </cell>
          <cell r="R1266" t="str">
            <v/>
          </cell>
          <cell r="S1266">
            <v>3900</v>
          </cell>
        </row>
        <row r="1267">
          <cell r="B1267" t="str">
            <v>TATA0099</v>
          </cell>
          <cell r="C1267" t="str">
            <v>BUJE ROSCADO PVC PRESIÓN 1-1/2" X 3/4"</v>
          </cell>
          <cell r="D1267" t="str">
            <v>TUBERÍAS, ACCESORIOS DE TUBERÍAS Y AFINES</v>
          </cell>
          <cell r="E1267" t="str">
            <v>UN</v>
          </cell>
          <cell r="F1267">
            <v>3703</v>
          </cell>
          <cell r="G1267" t="str">
            <v>INARDATOS 136 - PAG 256</v>
          </cell>
          <cell r="L1267">
            <v>3703</v>
          </cell>
          <cell r="M1267">
            <v>0</v>
          </cell>
          <cell r="N1267">
            <v>3703</v>
          </cell>
          <cell r="O1267">
            <v>3703</v>
          </cell>
          <cell r="P1267">
            <v>3703</v>
          </cell>
          <cell r="Q1267" t="str">
            <v/>
          </cell>
          <cell r="R1267" t="str">
            <v/>
          </cell>
          <cell r="S1267">
            <v>3703</v>
          </cell>
        </row>
        <row r="1268">
          <cell r="B1268" t="str">
            <v>TATA0100</v>
          </cell>
          <cell r="C1268" t="str">
            <v>BUJE ROSCADO PVC PRESIÓN 1-1/4" X 1"</v>
          </cell>
          <cell r="D1268" t="str">
            <v>TUBERÍAS, ACCESORIOS DE TUBERÍAS Y AFINES</v>
          </cell>
          <cell r="E1268" t="str">
            <v>UN</v>
          </cell>
          <cell r="F1268">
            <v>3106</v>
          </cell>
          <cell r="G1268" t="str">
            <v>INARDATOS 136 - PAG 256</v>
          </cell>
          <cell r="L1268">
            <v>3106</v>
          </cell>
          <cell r="M1268">
            <v>0</v>
          </cell>
          <cell r="N1268">
            <v>3106</v>
          </cell>
          <cell r="O1268">
            <v>3106</v>
          </cell>
          <cell r="P1268">
            <v>3106</v>
          </cell>
          <cell r="Q1268" t="str">
            <v/>
          </cell>
          <cell r="R1268" t="str">
            <v/>
          </cell>
          <cell r="S1268">
            <v>3106</v>
          </cell>
        </row>
        <row r="1269">
          <cell r="B1269" t="str">
            <v>TATA0101</v>
          </cell>
          <cell r="C1269" t="str">
            <v>BUJE ROSCADO PVC PRESIÓN 1-1/4" X 1/2"</v>
          </cell>
          <cell r="D1269" t="str">
            <v>TUBERÍAS, ACCESORIOS DE TUBERÍAS Y AFINES</v>
          </cell>
          <cell r="E1269" t="str">
            <v>UN</v>
          </cell>
          <cell r="F1269">
            <v>3106</v>
          </cell>
          <cell r="G1269" t="str">
            <v>INARDATOS 136 - PAG 256</v>
          </cell>
          <cell r="L1269">
            <v>3106</v>
          </cell>
          <cell r="M1269">
            <v>0</v>
          </cell>
          <cell r="N1269">
            <v>3106</v>
          </cell>
          <cell r="O1269">
            <v>3106</v>
          </cell>
          <cell r="P1269">
            <v>3106</v>
          </cell>
          <cell r="Q1269" t="str">
            <v/>
          </cell>
          <cell r="R1269" t="str">
            <v/>
          </cell>
          <cell r="S1269">
            <v>3106</v>
          </cell>
        </row>
        <row r="1270">
          <cell r="B1270" t="str">
            <v>TATA0102</v>
          </cell>
          <cell r="C1270" t="str">
            <v>BUJE ROSCADO PVC PRESIÓN 1-1/4" X 3/4"</v>
          </cell>
          <cell r="D1270" t="str">
            <v>TUBERÍAS, ACCESORIOS DE TUBERÍAS Y AFINES</v>
          </cell>
          <cell r="E1270" t="str">
            <v>UN</v>
          </cell>
          <cell r="F1270">
            <v>3106</v>
          </cell>
          <cell r="G1270" t="str">
            <v>INARDATOS 136 - PAG 256</v>
          </cell>
          <cell r="L1270">
            <v>3106</v>
          </cell>
          <cell r="M1270">
            <v>0</v>
          </cell>
          <cell r="N1270">
            <v>3106</v>
          </cell>
          <cell r="O1270">
            <v>3106</v>
          </cell>
          <cell r="P1270">
            <v>3106</v>
          </cell>
          <cell r="Q1270" t="str">
            <v/>
          </cell>
          <cell r="R1270" t="str">
            <v/>
          </cell>
          <cell r="S1270">
            <v>3106</v>
          </cell>
        </row>
        <row r="1271">
          <cell r="B1271" t="str">
            <v>TATA0103</v>
          </cell>
          <cell r="C1271" t="str">
            <v>BUJE ROSCADO PVC PRESIÓN 2" X 1"</v>
          </cell>
          <cell r="D1271" t="str">
            <v>TUBERÍAS, ACCESORIOS DE TUBERÍAS Y AFINES</v>
          </cell>
          <cell r="E1271" t="str">
            <v>UN</v>
          </cell>
          <cell r="F1271">
            <v>5955</v>
          </cell>
          <cell r="G1271" t="str">
            <v>INARDATOS 136 - PAG 256</v>
          </cell>
          <cell r="L1271">
            <v>5955</v>
          </cell>
          <cell r="M1271">
            <v>0</v>
          </cell>
          <cell r="N1271">
            <v>5955</v>
          </cell>
          <cell r="O1271">
            <v>5955</v>
          </cell>
          <cell r="P1271">
            <v>5955</v>
          </cell>
          <cell r="Q1271" t="str">
            <v/>
          </cell>
          <cell r="R1271" t="str">
            <v/>
          </cell>
          <cell r="S1271">
            <v>5955</v>
          </cell>
        </row>
        <row r="1272">
          <cell r="B1272" t="str">
            <v>TATA0104</v>
          </cell>
          <cell r="C1272" t="str">
            <v>BUJE ROSCADO PVC PRESIÓN 2" X 1-1/2"</v>
          </cell>
          <cell r="D1272" t="str">
            <v>TUBERÍAS, ACCESORIOS DE TUBERÍAS Y AFINES</v>
          </cell>
          <cell r="E1272" t="str">
            <v>UN</v>
          </cell>
          <cell r="F1272">
            <v>5955</v>
          </cell>
          <cell r="G1272" t="str">
            <v>INARDATOS 136 - PAG 256</v>
          </cell>
          <cell r="L1272">
            <v>5955</v>
          </cell>
          <cell r="M1272">
            <v>0</v>
          </cell>
          <cell r="N1272">
            <v>5955</v>
          </cell>
          <cell r="O1272">
            <v>5955</v>
          </cell>
          <cell r="P1272">
            <v>5955</v>
          </cell>
          <cell r="Q1272" t="str">
            <v/>
          </cell>
          <cell r="R1272" t="str">
            <v/>
          </cell>
          <cell r="S1272">
            <v>5955</v>
          </cell>
        </row>
        <row r="1273">
          <cell r="B1273" t="str">
            <v>TATA0105</v>
          </cell>
          <cell r="C1273" t="str">
            <v>BUJE ROSCADO PVC PRESIÓN 2" X 1-1/4"</v>
          </cell>
          <cell r="D1273" t="str">
            <v>TUBERÍAS, ACCESORIOS DE TUBERÍAS Y AFINES</v>
          </cell>
          <cell r="E1273" t="str">
            <v>UN</v>
          </cell>
          <cell r="F1273">
            <v>5955</v>
          </cell>
          <cell r="G1273" t="str">
            <v>INARDATOS 136 - PAG 256</v>
          </cell>
          <cell r="L1273">
            <v>5955</v>
          </cell>
          <cell r="M1273">
            <v>0</v>
          </cell>
          <cell r="N1273">
            <v>5955</v>
          </cell>
          <cell r="O1273">
            <v>5955</v>
          </cell>
          <cell r="P1273">
            <v>5955</v>
          </cell>
          <cell r="Q1273" t="str">
            <v/>
          </cell>
          <cell r="R1273" t="str">
            <v/>
          </cell>
          <cell r="S1273">
            <v>5955</v>
          </cell>
        </row>
        <row r="1274">
          <cell r="B1274" t="str">
            <v>TATA0106</v>
          </cell>
          <cell r="C1274" t="str">
            <v>BUJE ROSCADO PVC PRESIÓN 2" X 3/4"</v>
          </cell>
          <cell r="D1274" t="str">
            <v>TUBERÍAS, ACCESORIOS DE TUBERÍAS Y AFINES</v>
          </cell>
          <cell r="E1274" t="str">
            <v>UN</v>
          </cell>
          <cell r="F1274">
            <v>5955</v>
          </cell>
          <cell r="G1274" t="str">
            <v>INARDATOS 136 - PAG 256</v>
          </cell>
          <cell r="L1274">
            <v>5955</v>
          </cell>
          <cell r="M1274">
            <v>0</v>
          </cell>
          <cell r="N1274">
            <v>5955</v>
          </cell>
          <cell r="O1274">
            <v>5955</v>
          </cell>
          <cell r="P1274">
            <v>5955</v>
          </cell>
          <cell r="Q1274" t="str">
            <v/>
          </cell>
          <cell r="R1274" t="str">
            <v/>
          </cell>
          <cell r="S1274">
            <v>5955</v>
          </cell>
        </row>
        <row r="1275">
          <cell r="B1275" t="str">
            <v>TATA0107</v>
          </cell>
          <cell r="C1275" t="str">
            <v>BUJE ROSCADO PVC PRESIÓN 2-1/2" X 2"</v>
          </cell>
          <cell r="D1275" t="str">
            <v>TUBERÍAS, ACCESORIOS DE TUBERÍAS Y AFINES</v>
          </cell>
          <cell r="E1275" t="str">
            <v>UN</v>
          </cell>
          <cell r="F1275">
            <v>28000</v>
          </cell>
          <cell r="G1275" t="str">
            <v>ALMACÉN FERRELECTRIC DE SUBA</v>
          </cell>
          <cell r="H1275">
            <v>3570</v>
          </cell>
          <cell r="I1275" t="str">
            <v>FERREELECTRICOS GUGA</v>
          </cell>
          <cell r="J1275">
            <v>8092</v>
          </cell>
          <cell r="K1275" t="str">
            <v xml:space="preserve">FERROMAX S.A.S. </v>
          </cell>
          <cell r="L1275">
            <v>13220.666666666666</v>
          </cell>
          <cell r="M1275">
            <v>12997.447493001591</v>
          </cell>
          <cell r="N1275">
            <v>26218.114159668257</v>
          </cell>
          <cell r="O1275">
            <v>223.21917366507478</v>
          </cell>
          <cell r="P1275" t="str">
            <v/>
          </cell>
          <cell r="Q1275">
            <v>3570</v>
          </cell>
          <cell r="R1275">
            <v>8092</v>
          </cell>
          <cell r="S1275">
            <v>5831</v>
          </cell>
        </row>
        <row r="1276">
          <cell r="B1276" t="str">
            <v>TATA0108</v>
          </cell>
          <cell r="C1276" t="str">
            <v>BUJE ROSCADO PVC PRESIÓN 3" X 2"</v>
          </cell>
          <cell r="D1276" t="str">
            <v>TUBERÍAS, ACCESORIOS DE TUBERÍAS Y AFINES</v>
          </cell>
          <cell r="E1276" t="str">
            <v>UN</v>
          </cell>
          <cell r="F1276">
            <v>26158</v>
          </cell>
          <cell r="G1276" t="str">
            <v>INARDATOS 136 - PAG 256</v>
          </cell>
          <cell r="L1276">
            <v>26158</v>
          </cell>
          <cell r="M1276">
            <v>0</v>
          </cell>
          <cell r="N1276">
            <v>26158</v>
          </cell>
          <cell r="O1276">
            <v>26158</v>
          </cell>
          <cell r="P1276">
            <v>26158</v>
          </cell>
          <cell r="Q1276" t="str">
            <v/>
          </cell>
          <cell r="R1276" t="str">
            <v/>
          </cell>
          <cell r="S1276">
            <v>26158</v>
          </cell>
        </row>
        <row r="1277">
          <cell r="B1277" t="str">
            <v>TATA0109</v>
          </cell>
          <cell r="C1277" t="str">
            <v>BUJE ROSCADO PVC PRESIÓN 3/4" X 1/2"</v>
          </cell>
          <cell r="D1277" t="str">
            <v>TUBERÍAS, ACCESORIOS DE TUBERÍAS Y AFINES</v>
          </cell>
          <cell r="E1277" t="str">
            <v>UN</v>
          </cell>
          <cell r="F1277">
            <v>1062</v>
          </cell>
          <cell r="G1277" t="str">
            <v>INARDATOS 136 - PAG 256</v>
          </cell>
          <cell r="L1277">
            <v>1062</v>
          </cell>
          <cell r="M1277">
            <v>0</v>
          </cell>
          <cell r="N1277">
            <v>1062</v>
          </cell>
          <cell r="O1277">
            <v>1062</v>
          </cell>
          <cell r="P1277">
            <v>1062</v>
          </cell>
          <cell r="Q1277" t="str">
            <v/>
          </cell>
          <cell r="R1277" t="str">
            <v/>
          </cell>
          <cell r="S1277">
            <v>1062</v>
          </cell>
        </row>
        <row r="1278">
          <cell r="B1278" t="str">
            <v>TATA0110</v>
          </cell>
          <cell r="C1278" t="str">
            <v>BUJE ROSCADO PVC PRESIÓN 4" X 2-1/2"</v>
          </cell>
          <cell r="D1278" t="str">
            <v>TUBERÍAS, ACCESORIOS DE TUBERÍAS Y AFINES</v>
          </cell>
          <cell r="E1278" t="str">
            <v>UN</v>
          </cell>
          <cell r="F1278">
            <v>35000</v>
          </cell>
          <cell r="G1278" t="str">
            <v>ALMACÉN FERRELECTRIC DE SUBA</v>
          </cell>
          <cell r="H1278">
            <v>7100</v>
          </cell>
          <cell r="I1278" t="str">
            <v>ALMACÈN FERROPIN</v>
          </cell>
          <cell r="J1278">
            <v>3570</v>
          </cell>
          <cell r="K1278" t="str">
            <v>FERREELECTRICOS GUGA</v>
          </cell>
          <cell r="L1278">
            <v>15223.333333333334</v>
          </cell>
          <cell r="M1278">
            <v>17217.799898167399</v>
          </cell>
          <cell r="N1278">
            <v>32441.133231500731</v>
          </cell>
          <cell r="O1278">
            <v>-1994.4665648340651</v>
          </cell>
          <cell r="P1278" t="str">
            <v/>
          </cell>
          <cell r="Q1278">
            <v>7100</v>
          </cell>
          <cell r="R1278">
            <v>3570</v>
          </cell>
          <cell r="S1278">
            <v>5335</v>
          </cell>
        </row>
        <row r="1279">
          <cell r="B1279" t="str">
            <v>TATA0111</v>
          </cell>
          <cell r="C1279" t="str">
            <v>BUJE SOLDADO CPVC 1" X 1/2"</v>
          </cell>
          <cell r="D1279" t="str">
            <v>TUBERÍAS, ACCESORIOS DE TUBERÍAS Y AFINES</v>
          </cell>
          <cell r="E1279" t="str">
            <v>UN</v>
          </cell>
          <cell r="F1279">
            <v>4130</v>
          </cell>
          <cell r="G1279" t="str">
            <v>INARDATOS 136 - PAG 255</v>
          </cell>
          <cell r="L1279">
            <v>4130</v>
          </cell>
          <cell r="M1279">
            <v>0</v>
          </cell>
          <cell r="N1279">
            <v>4130</v>
          </cell>
          <cell r="O1279">
            <v>4130</v>
          </cell>
          <cell r="P1279">
            <v>4130</v>
          </cell>
          <cell r="Q1279" t="str">
            <v/>
          </cell>
          <cell r="R1279" t="str">
            <v/>
          </cell>
          <cell r="S1279">
            <v>4130</v>
          </cell>
        </row>
        <row r="1280">
          <cell r="B1280" t="str">
            <v>TATA0112</v>
          </cell>
          <cell r="C1280" t="str">
            <v>BUJE SOLDADO CPVC 1" X 3/4"</v>
          </cell>
          <cell r="D1280" t="str">
            <v>TUBERÍAS, ACCESORIOS DE TUBERÍAS Y AFINES</v>
          </cell>
          <cell r="E1280" t="str">
            <v>UN</v>
          </cell>
          <cell r="F1280">
            <v>4130</v>
          </cell>
          <cell r="G1280" t="str">
            <v>INARDATOS 136 - PAG 255</v>
          </cell>
          <cell r="L1280">
            <v>4130</v>
          </cell>
          <cell r="M1280">
            <v>0</v>
          </cell>
          <cell r="N1280">
            <v>4130</v>
          </cell>
          <cell r="O1280">
            <v>4130</v>
          </cell>
          <cell r="P1280">
            <v>4130</v>
          </cell>
          <cell r="Q1280" t="str">
            <v/>
          </cell>
          <cell r="R1280" t="str">
            <v/>
          </cell>
          <cell r="S1280">
            <v>4130</v>
          </cell>
        </row>
        <row r="1281">
          <cell r="B1281" t="str">
            <v>TATA0113</v>
          </cell>
          <cell r="C1281" t="str">
            <v>BUJE SOLDADO CPVC 3/4" X 1/2"</v>
          </cell>
          <cell r="D1281" t="str">
            <v>TUBERÍAS, ACCESORIOS DE TUBERÍAS Y AFINES</v>
          </cell>
          <cell r="E1281" t="str">
            <v>UN</v>
          </cell>
          <cell r="F1281">
            <v>1800</v>
          </cell>
          <cell r="G1281" t="str">
            <v>GUÍA MAESTRA 15 PAG 152 COD 4757</v>
          </cell>
          <cell r="L1281">
            <v>1800</v>
          </cell>
          <cell r="M1281">
            <v>0</v>
          </cell>
          <cell r="N1281">
            <v>1800</v>
          </cell>
          <cell r="O1281">
            <v>1800</v>
          </cell>
          <cell r="P1281">
            <v>1800</v>
          </cell>
          <cell r="Q1281" t="str">
            <v/>
          </cell>
          <cell r="R1281" t="str">
            <v/>
          </cell>
          <cell r="S1281">
            <v>1800</v>
          </cell>
        </row>
        <row r="1282">
          <cell r="B1282" t="str">
            <v>TATA0114</v>
          </cell>
          <cell r="C1282" t="str">
            <v>BUJE SOLDADO PVC PRESIÓN 1" X 1/2"</v>
          </cell>
          <cell r="D1282" t="str">
            <v>TUBERÍAS, ACCESORIOS DE TUBERÍAS Y AFINES</v>
          </cell>
          <cell r="E1282" t="str">
            <v>UN</v>
          </cell>
          <cell r="F1282">
            <v>908</v>
          </cell>
          <cell r="G1282" t="str">
            <v>INARDATOS 136 - PAG 256</v>
          </cell>
          <cell r="L1282">
            <v>908</v>
          </cell>
          <cell r="M1282">
            <v>0</v>
          </cell>
          <cell r="N1282">
            <v>908</v>
          </cell>
          <cell r="O1282">
            <v>908</v>
          </cell>
          <cell r="P1282">
            <v>908</v>
          </cell>
          <cell r="Q1282" t="str">
            <v/>
          </cell>
          <cell r="R1282" t="str">
            <v/>
          </cell>
          <cell r="S1282">
            <v>908</v>
          </cell>
        </row>
        <row r="1283">
          <cell r="B1283" t="str">
            <v>TATA0115</v>
          </cell>
          <cell r="C1283" t="str">
            <v>BUJE SOLDADO PVC PRESIÓN 1" X 3/4"</v>
          </cell>
          <cell r="D1283" t="str">
            <v>TUBERÍAS, ACCESORIOS DE TUBERÍAS Y AFINES</v>
          </cell>
          <cell r="E1283" t="str">
            <v>UN</v>
          </cell>
          <cell r="F1283">
            <v>908</v>
          </cell>
          <cell r="G1283" t="str">
            <v>INARDATOS 136 - PAG 256</v>
          </cell>
          <cell r="L1283">
            <v>908</v>
          </cell>
          <cell r="M1283">
            <v>0</v>
          </cell>
          <cell r="N1283">
            <v>908</v>
          </cell>
          <cell r="O1283">
            <v>908</v>
          </cell>
          <cell r="P1283">
            <v>908</v>
          </cell>
          <cell r="Q1283" t="str">
            <v/>
          </cell>
          <cell r="R1283" t="str">
            <v/>
          </cell>
          <cell r="S1283">
            <v>908</v>
          </cell>
        </row>
        <row r="1284">
          <cell r="B1284" t="str">
            <v>TATA0116</v>
          </cell>
          <cell r="C1284" t="str">
            <v>BUJE SOLDADO PVC PRESIÓN 1-1/2" X 1"</v>
          </cell>
          <cell r="D1284" t="str">
            <v>TUBERÍAS, ACCESORIOS DE TUBERÍAS Y AFINES</v>
          </cell>
          <cell r="E1284" t="str">
            <v>UN</v>
          </cell>
          <cell r="F1284">
            <v>2692</v>
          </cell>
          <cell r="G1284" t="str">
            <v>INARDATOS 136 - PAG 256</v>
          </cell>
          <cell r="L1284">
            <v>2692</v>
          </cell>
          <cell r="M1284">
            <v>0</v>
          </cell>
          <cell r="N1284">
            <v>2692</v>
          </cell>
          <cell r="O1284">
            <v>2692</v>
          </cell>
          <cell r="P1284">
            <v>2692</v>
          </cell>
          <cell r="Q1284" t="str">
            <v/>
          </cell>
          <cell r="R1284" t="str">
            <v/>
          </cell>
          <cell r="S1284">
            <v>2692</v>
          </cell>
        </row>
        <row r="1285">
          <cell r="B1285" t="str">
            <v>TATA0117</v>
          </cell>
          <cell r="C1285" t="str">
            <v>BUJE SOLDADO PVC PRESIÓN 1-1/2" X 3/4"</v>
          </cell>
          <cell r="D1285" t="str">
            <v>TUBERÍAS, ACCESORIOS DE TUBERÍAS Y AFINES</v>
          </cell>
          <cell r="E1285" t="str">
            <v>UN</v>
          </cell>
          <cell r="F1285">
            <v>2692</v>
          </cell>
          <cell r="G1285" t="str">
            <v>INARDATOS 136 - PAG 256</v>
          </cell>
          <cell r="L1285">
            <v>2692</v>
          </cell>
          <cell r="M1285">
            <v>0</v>
          </cell>
          <cell r="N1285">
            <v>2692</v>
          </cell>
          <cell r="O1285">
            <v>2692</v>
          </cell>
          <cell r="P1285">
            <v>2692</v>
          </cell>
          <cell r="Q1285" t="str">
            <v/>
          </cell>
          <cell r="R1285" t="str">
            <v/>
          </cell>
          <cell r="S1285">
            <v>2692</v>
          </cell>
        </row>
        <row r="1286">
          <cell r="B1286" t="str">
            <v>TATA0118</v>
          </cell>
          <cell r="C1286" t="str">
            <v>BUJE SOLDADO PVC PRESIÓN 1-1/4" X 1"</v>
          </cell>
          <cell r="D1286" t="str">
            <v>TUBERÍAS, ACCESORIOS DE TUBERÍAS Y AFINES</v>
          </cell>
          <cell r="E1286" t="str">
            <v>UN</v>
          </cell>
          <cell r="F1286">
            <v>1743</v>
          </cell>
          <cell r="G1286" t="str">
            <v>INARDATOS 136 - PAG 256</v>
          </cell>
          <cell r="L1286">
            <v>1743</v>
          </cell>
          <cell r="M1286">
            <v>0</v>
          </cell>
          <cell r="N1286">
            <v>1743</v>
          </cell>
          <cell r="O1286">
            <v>1743</v>
          </cell>
          <cell r="P1286">
            <v>1743</v>
          </cell>
          <cell r="Q1286" t="str">
            <v/>
          </cell>
          <cell r="R1286" t="str">
            <v/>
          </cell>
          <cell r="S1286">
            <v>1743</v>
          </cell>
        </row>
        <row r="1287">
          <cell r="B1287" t="str">
            <v>TATA0119</v>
          </cell>
          <cell r="C1287" t="str">
            <v>BUJE SOLDADO PVC PRESIÓN 1-1/4" X 1/2"</v>
          </cell>
          <cell r="D1287" t="str">
            <v>TUBERÍAS, ACCESORIOS DE TUBERÍAS Y AFINES</v>
          </cell>
          <cell r="E1287" t="str">
            <v>UN</v>
          </cell>
          <cell r="F1287">
            <v>1743</v>
          </cell>
          <cell r="G1287" t="str">
            <v>INARDATOS 136 - PAG 256</v>
          </cell>
          <cell r="L1287">
            <v>1743</v>
          </cell>
          <cell r="M1287">
            <v>0</v>
          </cell>
          <cell r="N1287">
            <v>1743</v>
          </cell>
          <cell r="O1287">
            <v>1743</v>
          </cell>
          <cell r="P1287">
            <v>1743</v>
          </cell>
          <cell r="Q1287" t="str">
            <v/>
          </cell>
          <cell r="R1287" t="str">
            <v/>
          </cell>
          <cell r="S1287">
            <v>1743</v>
          </cell>
        </row>
        <row r="1288">
          <cell r="B1288" t="str">
            <v>TATA0120</v>
          </cell>
          <cell r="C1288" t="str">
            <v>BUJE SOLDADO PVC PRESIÓN 1-1/4" X 3/4"</v>
          </cell>
          <cell r="D1288" t="str">
            <v>TUBERÍAS, ACCESORIOS DE TUBERÍAS Y AFINES</v>
          </cell>
          <cell r="E1288" t="str">
            <v>UN</v>
          </cell>
          <cell r="F1288">
            <v>1743</v>
          </cell>
          <cell r="G1288" t="str">
            <v>INARDATOS 136 - PAG 256</v>
          </cell>
          <cell r="L1288">
            <v>1743</v>
          </cell>
          <cell r="M1288">
            <v>0</v>
          </cell>
          <cell r="N1288">
            <v>1743</v>
          </cell>
          <cell r="O1288">
            <v>1743</v>
          </cell>
          <cell r="P1288">
            <v>1743</v>
          </cell>
          <cell r="Q1288" t="str">
            <v/>
          </cell>
          <cell r="R1288" t="str">
            <v/>
          </cell>
          <cell r="S1288">
            <v>1743</v>
          </cell>
        </row>
        <row r="1289">
          <cell r="B1289" t="str">
            <v>TATA0121</v>
          </cell>
          <cell r="C1289" t="str">
            <v>BUJE SOLDADO PVC PRESIÓN 2" X 1"</v>
          </cell>
          <cell r="D1289" t="str">
            <v>TUBERÍAS, ACCESORIOS DE TUBERÍAS Y AFINES</v>
          </cell>
          <cell r="E1289" t="str">
            <v>UN</v>
          </cell>
          <cell r="F1289">
            <v>4115</v>
          </cell>
          <cell r="G1289" t="str">
            <v>INARDATOS 136 - PAG 256</v>
          </cell>
          <cell r="L1289">
            <v>4115</v>
          </cell>
          <cell r="M1289">
            <v>0</v>
          </cell>
          <cell r="N1289">
            <v>4115</v>
          </cell>
          <cell r="O1289">
            <v>4115</v>
          </cell>
          <cell r="P1289">
            <v>4115</v>
          </cell>
          <cell r="Q1289" t="str">
            <v/>
          </cell>
          <cell r="R1289" t="str">
            <v/>
          </cell>
          <cell r="S1289">
            <v>4115</v>
          </cell>
        </row>
        <row r="1290">
          <cell r="B1290" t="str">
            <v>TATA0122</v>
          </cell>
          <cell r="C1290" t="str">
            <v>BUJE SOLDADO PVC PRESIÓN 2" X 1/2"</v>
          </cell>
          <cell r="D1290" t="str">
            <v>TUBERÍAS, ACCESORIOS DE TUBERÍAS Y AFINES</v>
          </cell>
          <cell r="E1290" t="str">
            <v>UN</v>
          </cell>
          <cell r="F1290">
            <v>4115</v>
          </cell>
          <cell r="G1290" t="str">
            <v>INARDATOS 136 - PAG 256</v>
          </cell>
          <cell r="L1290">
            <v>4115</v>
          </cell>
          <cell r="M1290">
            <v>0</v>
          </cell>
          <cell r="N1290">
            <v>4115</v>
          </cell>
          <cell r="O1290">
            <v>4115</v>
          </cell>
          <cell r="P1290">
            <v>4115</v>
          </cell>
          <cell r="Q1290" t="str">
            <v/>
          </cell>
          <cell r="R1290" t="str">
            <v/>
          </cell>
          <cell r="S1290">
            <v>4115</v>
          </cell>
        </row>
        <row r="1291">
          <cell r="B1291" t="str">
            <v>TATA0123</v>
          </cell>
          <cell r="C1291" t="str">
            <v>BUJE SOLDADO PVC PRESIÓN 2" X 1-1/4"</v>
          </cell>
          <cell r="D1291" t="str">
            <v>TUBERÍAS, ACCESORIOS DE TUBERÍAS Y AFINES</v>
          </cell>
          <cell r="E1291" t="str">
            <v>UN</v>
          </cell>
          <cell r="F1291">
            <v>4115</v>
          </cell>
          <cell r="G1291" t="str">
            <v>INARDATOS 136 - PAG 256</v>
          </cell>
          <cell r="L1291">
            <v>4115</v>
          </cell>
          <cell r="M1291">
            <v>0</v>
          </cell>
          <cell r="N1291">
            <v>4115</v>
          </cell>
          <cell r="O1291">
            <v>4115</v>
          </cell>
          <cell r="P1291">
            <v>4115</v>
          </cell>
          <cell r="Q1291" t="str">
            <v/>
          </cell>
          <cell r="R1291" t="str">
            <v/>
          </cell>
          <cell r="S1291">
            <v>4115</v>
          </cell>
        </row>
        <row r="1292">
          <cell r="B1292" t="str">
            <v>TATA0124</v>
          </cell>
          <cell r="C1292" t="str">
            <v>BUJE SOLDADO PVC PRESIÓN 2"X3/4"</v>
          </cell>
          <cell r="D1292" t="str">
            <v>TUBERÍAS, ACCESORIOS DE TUBERÍAS Y AFINES</v>
          </cell>
          <cell r="E1292" t="str">
            <v>UN</v>
          </cell>
          <cell r="F1292">
            <v>4115</v>
          </cell>
          <cell r="G1292" t="str">
            <v>INARDATOS 136 - PAG 256</v>
          </cell>
          <cell r="L1292">
            <v>4115</v>
          </cell>
          <cell r="M1292">
            <v>0</v>
          </cell>
          <cell r="N1292">
            <v>4115</v>
          </cell>
          <cell r="O1292">
            <v>4115</v>
          </cell>
          <cell r="P1292">
            <v>4115</v>
          </cell>
          <cell r="Q1292" t="str">
            <v/>
          </cell>
          <cell r="R1292" t="str">
            <v/>
          </cell>
          <cell r="S1292">
            <v>4115</v>
          </cell>
        </row>
        <row r="1293">
          <cell r="B1293" t="str">
            <v>TATA0125</v>
          </cell>
          <cell r="C1293" t="str">
            <v>BUJE SOLDADO PVC PRESIÓN 2-1/2" X 1-1/2"</v>
          </cell>
          <cell r="D1293" t="str">
            <v>TUBERÍAS, ACCESORIOS DE TUBERÍAS Y AFINES</v>
          </cell>
          <cell r="E1293" t="str">
            <v>UN</v>
          </cell>
          <cell r="F1293">
            <v>10323</v>
          </cell>
          <cell r="G1293" t="str">
            <v>INARDATOS 136 - PAG 256</v>
          </cell>
          <cell r="L1293">
            <v>10323</v>
          </cell>
          <cell r="M1293">
            <v>0</v>
          </cell>
          <cell r="N1293">
            <v>10323</v>
          </cell>
          <cell r="O1293">
            <v>10323</v>
          </cell>
          <cell r="P1293">
            <v>10323</v>
          </cell>
          <cell r="Q1293" t="str">
            <v/>
          </cell>
          <cell r="R1293" t="str">
            <v/>
          </cell>
          <cell r="S1293">
            <v>10323</v>
          </cell>
        </row>
        <row r="1294">
          <cell r="B1294" t="str">
            <v>TATA0126</v>
          </cell>
          <cell r="C1294" t="str">
            <v>BUJE SOLDADO PVC PRESIÓN 2-1/2" X 2"</v>
          </cell>
          <cell r="D1294" t="str">
            <v>TUBERÍAS, ACCESORIOS DE TUBERÍAS Y AFINES</v>
          </cell>
          <cell r="E1294" t="str">
            <v>UN</v>
          </cell>
          <cell r="F1294">
            <v>9696</v>
          </cell>
          <cell r="G1294" t="str">
            <v>INARDATOS 136 - PAG 256</v>
          </cell>
          <cell r="L1294">
            <v>9696</v>
          </cell>
          <cell r="M1294">
            <v>0</v>
          </cell>
          <cell r="N1294">
            <v>9696</v>
          </cell>
          <cell r="O1294">
            <v>9696</v>
          </cell>
          <cell r="P1294">
            <v>9696</v>
          </cell>
          <cell r="Q1294" t="str">
            <v/>
          </cell>
          <cell r="R1294" t="str">
            <v/>
          </cell>
          <cell r="S1294">
            <v>9696</v>
          </cell>
        </row>
        <row r="1295">
          <cell r="B1295" t="str">
            <v>TATA0127</v>
          </cell>
          <cell r="C1295" t="str">
            <v>BUJE SOLDADO PVC PRESIÓN 3" X 2"</v>
          </cell>
          <cell r="D1295" t="str">
            <v>TUBERÍAS, ACCESORIOS DE TUBERÍAS Y AFINES</v>
          </cell>
          <cell r="E1295" t="str">
            <v>UN</v>
          </cell>
          <cell r="F1295">
            <v>14821</v>
          </cell>
          <cell r="G1295" t="str">
            <v>INARDATOS 136 - PAG 256</v>
          </cell>
          <cell r="L1295">
            <v>14821</v>
          </cell>
          <cell r="M1295">
            <v>0</v>
          </cell>
          <cell r="N1295">
            <v>14821</v>
          </cell>
          <cell r="O1295">
            <v>14821</v>
          </cell>
          <cell r="P1295">
            <v>14821</v>
          </cell>
          <cell r="Q1295" t="str">
            <v/>
          </cell>
          <cell r="R1295" t="str">
            <v/>
          </cell>
          <cell r="S1295">
            <v>14821</v>
          </cell>
        </row>
        <row r="1296">
          <cell r="B1296" t="str">
            <v>TATA0128</v>
          </cell>
          <cell r="C1296" t="str">
            <v>BUJE SOLDADO PVC PRESIÓN 3" X 2-1/2"</v>
          </cell>
          <cell r="D1296" t="str">
            <v>TUBERÍAS, ACCESORIOS DE TUBERÍAS Y AFINES</v>
          </cell>
          <cell r="E1296" t="str">
            <v>UN</v>
          </cell>
          <cell r="F1296">
            <v>14821</v>
          </cell>
          <cell r="G1296" t="str">
            <v>INARDATOS 136 - PAG 256</v>
          </cell>
          <cell r="L1296">
            <v>14821</v>
          </cell>
          <cell r="M1296">
            <v>0</v>
          </cell>
          <cell r="N1296">
            <v>14821</v>
          </cell>
          <cell r="O1296">
            <v>14821</v>
          </cell>
          <cell r="P1296">
            <v>14821</v>
          </cell>
          <cell r="Q1296" t="str">
            <v/>
          </cell>
          <cell r="R1296" t="str">
            <v/>
          </cell>
          <cell r="S1296">
            <v>14821</v>
          </cell>
        </row>
        <row r="1297">
          <cell r="B1297" t="str">
            <v>TATA0129</v>
          </cell>
          <cell r="C1297" t="str">
            <v>BUJE SOLDADO PVC PRESIÓN 3/4" X 1/2"</v>
          </cell>
          <cell r="D1297" t="str">
            <v>TUBERÍAS, ACCESORIOS DE TUBERÍAS Y AFINES</v>
          </cell>
          <cell r="E1297" t="str">
            <v>UN</v>
          </cell>
          <cell r="F1297">
            <v>456</v>
          </cell>
          <cell r="G1297" t="str">
            <v>INARDATOS 136 - PAG 256</v>
          </cell>
          <cell r="L1297">
            <v>456</v>
          </cell>
          <cell r="M1297">
            <v>0</v>
          </cell>
          <cell r="N1297">
            <v>456</v>
          </cell>
          <cell r="O1297">
            <v>456</v>
          </cell>
          <cell r="P1297">
            <v>456</v>
          </cell>
          <cell r="Q1297" t="str">
            <v/>
          </cell>
          <cell r="R1297" t="str">
            <v/>
          </cell>
          <cell r="S1297">
            <v>456</v>
          </cell>
        </row>
        <row r="1298">
          <cell r="B1298" t="str">
            <v>TATA0130</v>
          </cell>
          <cell r="C1298" t="str">
            <v>BUJE SOLDADO PVC PRESIÓN 4" X 2"</v>
          </cell>
          <cell r="D1298" t="str">
            <v>TUBERÍAS, ACCESORIOS DE TUBERÍAS Y AFINES</v>
          </cell>
          <cell r="E1298" t="str">
            <v>UN</v>
          </cell>
          <cell r="F1298">
            <v>23374</v>
          </cell>
          <cell r="G1298" t="str">
            <v>INARDATOS 136 - PAG 256</v>
          </cell>
          <cell r="L1298">
            <v>23374</v>
          </cell>
          <cell r="M1298">
            <v>0</v>
          </cell>
          <cell r="N1298">
            <v>23374</v>
          </cell>
          <cell r="O1298">
            <v>23374</v>
          </cell>
          <cell r="P1298">
            <v>23374</v>
          </cell>
          <cell r="Q1298" t="str">
            <v/>
          </cell>
          <cell r="R1298" t="str">
            <v/>
          </cell>
          <cell r="S1298">
            <v>23374</v>
          </cell>
        </row>
        <row r="1299">
          <cell r="B1299" t="str">
            <v>TATA0131</v>
          </cell>
          <cell r="C1299" t="str">
            <v>BUJE SOLDADO PVC PRESIÓN 4" X 2-1/2"</v>
          </cell>
          <cell r="D1299" t="str">
            <v>TUBERÍAS, ACCESORIOS DE TUBERÍAS Y AFINES</v>
          </cell>
          <cell r="E1299" t="str">
            <v>UN</v>
          </cell>
          <cell r="F1299">
            <v>23375</v>
          </cell>
          <cell r="G1299" t="str">
            <v>INARDATOS 136 - PAG 256</v>
          </cell>
          <cell r="L1299">
            <v>23375</v>
          </cell>
          <cell r="M1299">
            <v>0</v>
          </cell>
          <cell r="N1299">
            <v>23375</v>
          </cell>
          <cell r="O1299">
            <v>23375</v>
          </cell>
          <cell r="P1299">
            <v>23375</v>
          </cell>
          <cell r="Q1299" t="str">
            <v/>
          </cell>
          <cell r="R1299" t="str">
            <v/>
          </cell>
          <cell r="S1299">
            <v>23375</v>
          </cell>
        </row>
        <row r="1300">
          <cell r="B1300" t="str">
            <v>TATA0132</v>
          </cell>
          <cell r="C1300" t="str">
            <v>BUJE SOLDADO PVC PRESIÓN 4" X 3"</v>
          </cell>
          <cell r="D1300" t="str">
            <v>TUBERÍAS, ACCESORIOS DE TUBERÍAS Y AFINES</v>
          </cell>
          <cell r="E1300" t="str">
            <v>UN</v>
          </cell>
          <cell r="F1300">
            <v>23374</v>
          </cell>
          <cell r="G1300" t="str">
            <v>INARDATOS 136 - PAG 256</v>
          </cell>
          <cell r="L1300">
            <v>23374</v>
          </cell>
          <cell r="M1300">
            <v>0</v>
          </cell>
          <cell r="N1300">
            <v>23374</v>
          </cell>
          <cell r="O1300">
            <v>23374</v>
          </cell>
          <cell r="P1300">
            <v>23374</v>
          </cell>
          <cell r="Q1300" t="str">
            <v/>
          </cell>
          <cell r="R1300" t="str">
            <v/>
          </cell>
          <cell r="S1300">
            <v>23374</v>
          </cell>
        </row>
        <row r="1301">
          <cell r="B1301" t="str">
            <v>TATA0133</v>
          </cell>
          <cell r="C1301" t="str">
            <v>BUSHING ROSCADO GALVANIZADO 1" X 1/2"</v>
          </cell>
          <cell r="D1301" t="str">
            <v>TUBERÍAS, ACCESORIOS DE TUBERÍAS Y AFINES</v>
          </cell>
          <cell r="E1301" t="str">
            <v>UN</v>
          </cell>
          <cell r="F1301">
            <v>2600</v>
          </cell>
          <cell r="G1301" t="str">
            <v>GUÍA MAESTRA 15 PAG 161 COD 145403</v>
          </cell>
          <cell r="L1301">
            <v>2600</v>
          </cell>
          <cell r="M1301">
            <v>0</v>
          </cell>
          <cell r="N1301">
            <v>2600</v>
          </cell>
          <cell r="O1301">
            <v>2600</v>
          </cell>
          <cell r="P1301">
            <v>2600</v>
          </cell>
          <cell r="Q1301" t="str">
            <v/>
          </cell>
          <cell r="R1301" t="str">
            <v/>
          </cell>
          <cell r="S1301">
            <v>2600</v>
          </cell>
        </row>
        <row r="1302">
          <cell r="B1302" t="str">
            <v>TATA0134</v>
          </cell>
          <cell r="C1302" t="str">
            <v>BUSHING ROSCADO GALVANIZADO 1" X 3/4"</v>
          </cell>
          <cell r="D1302" t="str">
            <v>TUBERÍAS, ACCESORIOS DE TUBERÍAS Y AFINES</v>
          </cell>
          <cell r="E1302" t="str">
            <v>UN</v>
          </cell>
          <cell r="F1302">
            <v>2700</v>
          </cell>
          <cell r="G1302" t="str">
            <v>GUÍA MAESTRA 15 PAG 161 COD 145404</v>
          </cell>
          <cell r="L1302">
            <v>2700</v>
          </cell>
          <cell r="M1302">
            <v>0</v>
          </cell>
          <cell r="N1302">
            <v>2700</v>
          </cell>
          <cell r="O1302">
            <v>2700</v>
          </cell>
          <cell r="P1302">
            <v>2700</v>
          </cell>
          <cell r="Q1302" t="str">
            <v/>
          </cell>
          <cell r="R1302" t="str">
            <v/>
          </cell>
          <cell r="S1302">
            <v>2700</v>
          </cell>
        </row>
        <row r="1303">
          <cell r="B1303" t="str">
            <v>TATA0135</v>
          </cell>
          <cell r="C1303" t="str">
            <v>BUSHING ROSCADO GALVANIZADO 1" X 3/8"</v>
          </cell>
          <cell r="D1303" t="str">
            <v>TUBERÍAS, ACCESORIOS DE TUBERÍAS Y AFINES</v>
          </cell>
          <cell r="E1303" t="str">
            <v>UN</v>
          </cell>
          <cell r="F1303">
            <v>2380</v>
          </cell>
          <cell r="G1303" t="str">
            <v>Ferretería REINA SA</v>
          </cell>
          <cell r="H1303">
            <v>1669.57</v>
          </cell>
          <cell r="I1303" t="str">
            <v>FERRETERÍA NUREÑA S.A.S.</v>
          </cell>
          <cell r="J1303">
            <v>2039.6599999999999</v>
          </cell>
          <cell r="K1303" t="str">
            <v>TUVALREP</v>
          </cell>
          <cell r="L1303">
            <v>2029.7433333333331</v>
          </cell>
          <cell r="M1303">
            <v>355.31880253278814</v>
          </cell>
          <cell r="N1303">
            <v>2385.062135866121</v>
          </cell>
          <cell r="O1303">
            <v>1674.424530800545</v>
          </cell>
          <cell r="P1303">
            <v>2380</v>
          </cell>
          <cell r="Q1303" t="str">
            <v/>
          </cell>
          <cell r="R1303">
            <v>2039.6599999999999</v>
          </cell>
          <cell r="S1303">
            <v>2210</v>
          </cell>
        </row>
        <row r="1304">
          <cell r="B1304" t="str">
            <v>TATA0136</v>
          </cell>
          <cell r="C1304" t="str">
            <v>BUSHING ROSCADO GALVANIZADO 1/2" X 3/8"</v>
          </cell>
          <cell r="D1304" t="str">
            <v>TUBERÍAS, ACCESORIOS DE TUBERÍAS Y AFINES</v>
          </cell>
          <cell r="E1304" t="str">
            <v>UN</v>
          </cell>
          <cell r="F1304">
            <v>2000</v>
          </cell>
          <cell r="G1304" t="str">
            <v>GUÍA MAESTRA 15 PAG 161 COD 145400</v>
          </cell>
          <cell r="L1304">
            <v>2000</v>
          </cell>
          <cell r="M1304">
            <v>0</v>
          </cell>
          <cell r="N1304">
            <v>2000</v>
          </cell>
          <cell r="O1304">
            <v>2000</v>
          </cell>
          <cell r="P1304">
            <v>2000</v>
          </cell>
          <cell r="Q1304" t="str">
            <v/>
          </cell>
          <cell r="R1304" t="str">
            <v/>
          </cell>
          <cell r="S1304">
            <v>2000</v>
          </cell>
        </row>
        <row r="1305">
          <cell r="B1305" t="str">
            <v>TATA0137</v>
          </cell>
          <cell r="C1305" t="str">
            <v>BUSHING ROSCADO GALVANIZADO 3/4" X 1/2"</v>
          </cell>
          <cell r="D1305" t="str">
            <v>TUBERÍAS, ACCESORIOS DE TUBERÍAS Y AFINES</v>
          </cell>
          <cell r="E1305" t="str">
            <v>UN</v>
          </cell>
          <cell r="F1305">
            <v>1800</v>
          </cell>
          <cell r="G1305" t="str">
            <v>GUÍA MAESTRA 15 PAG 161 COD 145402</v>
          </cell>
          <cell r="L1305">
            <v>1800</v>
          </cell>
          <cell r="M1305">
            <v>0</v>
          </cell>
          <cell r="N1305">
            <v>1800</v>
          </cell>
          <cell r="O1305">
            <v>1800</v>
          </cell>
          <cell r="P1305">
            <v>1800</v>
          </cell>
          <cell r="Q1305" t="str">
            <v/>
          </cell>
          <cell r="R1305" t="str">
            <v/>
          </cell>
          <cell r="S1305">
            <v>1800</v>
          </cell>
        </row>
        <row r="1306">
          <cell r="B1306" t="str">
            <v>TATA0138</v>
          </cell>
          <cell r="C1306" t="str">
            <v>BUSHING ROSCADO GALVANIZADO 3/4" X 3/8"</v>
          </cell>
          <cell r="D1306" t="str">
            <v>TUBERÍAS, ACCESORIOS DE TUBERÍAS Y AFINES</v>
          </cell>
          <cell r="E1306" t="str">
            <v>UN</v>
          </cell>
          <cell r="F1306">
            <v>1185.4780000000001</v>
          </cell>
          <cell r="G1306" t="str">
            <v>DISTRIBUIDORA PEVEGAL</v>
          </cell>
          <cell r="H1306">
            <v>1149.54</v>
          </cell>
          <cell r="I1306" t="str">
            <v>FERRETERÍA NUREÑA S.A.S.</v>
          </cell>
          <cell r="J1306">
            <v>1831.4099999999999</v>
          </cell>
          <cell r="K1306" t="str">
            <v>TUVALREP</v>
          </cell>
          <cell r="L1306">
            <v>1388.8093333333334</v>
          </cell>
          <cell r="M1306">
            <v>383.72437707465707</v>
          </cell>
          <cell r="N1306">
            <v>1772.5337104079904</v>
          </cell>
          <cell r="O1306">
            <v>1005.0849562586764</v>
          </cell>
          <cell r="P1306">
            <v>1185.4780000000001</v>
          </cell>
          <cell r="Q1306">
            <v>1149.54</v>
          </cell>
          <cell r="R1306" t="str">
            <v/>
          </cell>
          <cell r="S1306">
            <v>1168</v>
          </cell>
        </row>
        <row r="1307">
          <cell r="B1307" t="str">
            <v>TATA0139</v>
          </cell>
          <cell r="C1307" t="str">
            <v xml:space="preserve">CAJA PLÁSTICA PARA MEDIDOR DE 1/2" Y 3/4" ANTIFRAUDE INCLUYE LA TAPA </v>
          </cell>
          <cell r="D1307" t="str">
            <v>TUBERÍAS, ACCESORIOS DE TUBERÍAS Y AFINES</v>
          </cell>
          <cell r="E1307" t="str">
            <v>UN</v>
          </cell>
          <cell r="F1307">
            <v>161506.79999999999</v>
          </cell>
          <cell r="G1307" t="str">
            <v>DISTRIBUIDORA PEVEGAL</v>
          </cell>
          <cell r="H1307">
            <v>230000</v>
          </cell>
          <cell r="I1307" t="str">
            <v>FERRETERÍA LOS ROJAS</v>
          </cell>
          <cell r="L1307">
            <v>195753.4</v>
          </cell>
          <cell r="M1307">
            <v>48432.006185166385</v>
          </cell>
          <cell r="N1307">
            <v>244185.40618516639</v>
          </cell>
          <cell r="O1307">
            <v>147321.3938148336</v>
          </cell>
          <cell r="P1307">
            <v>161506.79999999999</v>
          </cell>
          <cell r="Q1307">
            <v>230000</v>
          </cell>
          <cell r="R1307" t="str">
            <v/>
          </cell>
          <cell r="S1307">
            <v>195753</v>
          </cell>
        </row>
        <row r="1308">
          <cell r="B1308" t="str">
            <v>TATA0140</v>
          </cell>
          <cell r="C1308" t="str">
            <v>CAJILLA METÁLICA 60 X 30 X 16 DE MURO PARA 1 MEDIDOR</v>
          </cell>
          <cell r="D1308" t="str">
            <v>TUBERÍAS, ACCESORIOS DE TUBERÍAS Y AFINES</v>
          </cell>
          <cell r="E1308" t="str">
            <v>UN</v>
          </cell>
          <cell r="F1308">
            <v>70806.19</v>
          </cell>
          <cell r="G1308" t="str">
            <v>DISTRIBUIDORA PEVEGAL</v>
          </cell>
          <cell r="H1308">
            <v>85323</v>
          </cell>
          <cell r="I1308" t="str">
            <v>EL HIDRANTE</v>
          </cell>
          <cell r="J1308">
            <v>78889.86</v>
          </cell>
          <cell r="K1308" t="str">
            <v>TUVALREP</v>
          </cell>
          <cell r="L1308">
            <v>78339.683333333334</v>
          </cell>
          <cell r="M1308">
            <v>7274.0266646083528</v>
          </cell>
          <cell r="N1308">
            <v>85613.709997941682</v>
          </cell>
          <cell r="O1308">
            <v>71065.656668724987</v>
          </cell>
          <cell r="P1308" t="str">
            <v/>
          </cell>
          <cell r="Q1308">
            <v>85323</v>
          </cell>
          <cell r="R1308">
            <v>78889.86</v>
          </cell>
          <cell r="S1308">
            <v>82106</v>
          </cell>
        </row>
        <row r="1309">
          <cell r="B1309" t="str">
            <v>TATA0141</v>
          </cell>
          <cell r="C1309" t="str">
            <v>CAJILLA METÁLICA 60 X 60 X 16 DE MURO PARA 2 MEDIDOR</v>
          </cell>
          <cell r="D1309" t="str">
            <v>TUBERÍAS, ACCESORIOS DE TUBERÍAS Y AFINES</v>
          </cell>
          <cell r="E1309" t="str">
            <v>UN</v>
          </cell>
          <cell r="F1309">
            <v>118727.72799999999</v>
          </cell>
          <cell r="G1309" t="str">
            <v>DISTRIBUIDORA PEVEGAL</v>
          </cell>
          <cell r="H1309">
            <v>119952</v>
          </cell>
          <cell r="I1309" t="str">
            <v>EL HIDRANTE</v>
          </cell>
          <cell r="J1309">
            <v>109011.14</v>
          </cell>
          <cell r="K1309" t="str">
            <v>TUVALREP</v>
          </cell>
          <cell r="L1309">
            <v>115896.95600000001</v>
          </cell>
          <cell r="M1309">
            <v>5994.6273422030145</v>
          </cell>
          <cell r="N1309">
            <v>121891.58334220303</v>
          </cell>
          <cell r="O1309">
            <v>109902.32865779698</v>
          </cell>
          <cell r="P1309">
            <v>118727.72799999999</v>
          </cell>
          <cell r="Q1309">
            <v>119952</v>
          </cell>
          <cell r="R1309" t="str">
            <v/>
          </cell>
          <cell r="S1309">
            <v>119340</v>
          </cell>
        </row>
        <row r="1310">
          <cell r="B1310" t="str">
            <v>TATA0142</v>
          </cell>
          <cell r="C1310" t="str">
            <v>CAJILLA METÁLICA 60 X 85 X 16 DE MURO PARA 3 MEDIDOR</v>
          </cell>
          <cell r="D1310" t="str">
            <v>TUBERÍAS, ACCESORIOS DE TUBERÍAS Y AFINES</v>
          </cell>
          <cell r="E1310" t="str">
            <v>UN</v>
          </cell>
          <cell r="F1310">
            <v>165217.696</v>
          </cell>
          <cell r="G1310" t="str">
            <v>DISTRIBUIDORA PEVEGAL</v>
          </cell>
          <cell r="H1310">
            <v>181237</v>
          </cell>
          <cell r="I1310" t="str">
            <v>EL HIDRANTE</v>
          </cell>
          <cell r="J1310">
            <v>181686.81999999998</v>
          </cell>
          <cell r="K1310" t="str">
            <v>TUVALREP</v>
          </cell>
          <cell r="L1310">
            <v>176047.17199999999</v>
          </cell>
          <cell r="M1310">
            <v>9381.2977425317822</v>
          </cell>
          <cell r="N1310">
            <v>185428.46974253177</v>
          </cell>
          <cell r="O1310">
            <v>166665.87425746821</v>
          </cell>
          <cell r="P1310" t="str">
            <v/>
          </cell>
          <cell r="Q1310">
            <v>181237</v>
          </cell>
          <cell r="R1310">
            <v>181686.81999999998</v>
          </cell>
          <cell r="S1310">
            <v>181462</v>
          </cell>
        </row>
        <row r="1311">
          <cell r="B1311" t="str">
            <v>TATA0143</v>
          </cell>
          <cell r="C1311" t="str">
            <v>CAÑUELA PREFABRICADA A-120 ( 800 X 300 X 225 MM)</v>
          </cell>
          <cell r="D1311" t="str">
            <v>TUBERÍAS, ACCESORIOS DE TUBERÍAS Y AFINES</v>
          </cell>
          <cell r="E1311" t="str">
            <v>UN</v>
          </cell>
          <cell r="F1311">
            <v>20573</v>
          </cell>
          <cell r="G1311" t="str">
            <v>CONSTRUDATA DIGITAL (CAÑUELA PREFABRICADA A-120)</v>
          </cell>
          <cell r="L1311">
            <v>20573</v>
          </cell>
          <cell r="M1311">
            <v>0</v>
          </cell>
          <cell r="N1311">
            <v>20573</v>
          </cell>
          <cell r="O1311">
            <v>20573</v>
          </cell>
          <cell r="P1311">
            <v>20573</v>
          </cell>
          <cell r="Q1311" t="str">
            <v/>
          </cell>
          <cell r="R1311" t="str">
            <v/>
          </cell>
          <cell r="S1311">
            <v>20573</v>
          </cell>
        </row>
        <row r="1312">
          <cell r="B1312" t="str">
            <v>TATA0144</v>
          </cell>
          <cell r="C1312" t="str">
            <v>CAPACETE DE ACERO GALVANIZADO TIPO IMC DE 1"</v>
          </cell>
          <cell r="D1312" t="str">
            <v>TUBERÍAS, ACCESORIOS DE TUBERÍAS Y AFINES</v>
          </cell>
          <cell r="E1312" t="str">
            <v>UN</v>
          </cell>
          <cell r="F1312">
            <v>6550</v>
          </cell>
          <cell r="G1312" t="str">
            <v>GUÍA MAESTRA 15 PAG 196 COD 290280</v>
          </cell>
          <cell r="L1312">
            <v>6550</v>
          </cell>
          <cell r="M1312">
            <v>0</v>
          </cell>
          <cell r="N1312">
            <v>6550</v>
          </cell>
          <cell r="O1312">
            <v>6550</v>
          </cell>
          <cell r="P1312">
            <v>6550</v>
          </cell>
          <cell r="Q1312" t="str">
            <v/>
          </cell>
          <cell r="R1312" t="str">
            <v/>
          </cell>
          <cell r="S1312">
            <v>6550</v>
          </cell>
        </row>
        <row r="1313">
          <cell r="B1313" t="str">
            <v>TATA0145</v>
          </cell>
          <cell r="C1313" t="str">
            <v>CAPACETE DE ACERO GALVANIZADO TIPO IMC DE 1-1/2"</v>
          </cell>
          <cell r="D1313" t="str">
            <v>TUBERÍAS, ACCESORIOS DE TUBERÍAS Y AFINES</v>
          </cell>
          <cell r="E1313" t="str">
            <v>UN</v>
          </cell>
          <cell r="F1313">
            <v>19040</v>
          </cell>
          <cell r="G1313" t="str">
            <v xml:space="preserve">El Polo Electrico SAS.     Cotización No. 000000105 </v>
          </cell>
          <cell r="H1313">
            <v>13685</v>
          </cell>
          <cell r="I1313" t="str">
            <v>INTERNACIONAL DE ELECTRICOS E ILUMINACIONES LTDA. Cotización 3483.</v>
          </cell>
          <cell r="J1313">
            <v>30809.1</v>
          </cell>
          <cell r="K1313" t="str">
            <v>AUTOMATIZACION Y DISEÑOS ELECTRICOS INDUSTRIALES ADEI S.A.S COTIZACION  No 6</v>
          </cell>
          <cell r="L1313">
            <v>21178.033333333333</v>
          </cell>
          <cell r="M1313">
            <v>8759.9708962606346</v>
          </cell>
          <cell r="N1313">
            <v>29938.004229593967</v>
          </cell>
          <cell r="O1313">
            <v>12418.062437072698</v>
          </cell>
          <cell r="P1313">
            <v>19040</v>
          </cell>
          <cell r="Q1313">
            <v>13685</v>
          </cell>
          <cell r="R1313" t="str">
            <v/>
          </cell>
          <cell r="S1313">
            <v>16363</v>
          </cell>
        </row>
        <row r="1314">
          <cell r="B1314" t="str">
            <v>TATA0146</v>
          </cell>
          <cell r="C1314" t="str">
            <v>CAPACETE DE ACERO GALVANIZADO TIPO IMC DE 1-1/4"</v>
          </cell>
          <cell r="D1314" t="str">
            <v>TUBERÍAS, ACCESORIOS DE TUBERÍAS Y AFINES</v>
          </cell>
          <cell r="E1314" t="str">
            <v>UN</v>
          </cell>
          <cell r="F1314">
            <v>10115</v>
          </cell>
          <cell r="G1314" t="str">
            <v xml:space="preserve">El Polo Electrico SAS.     Cotización No. 000000105 </v>
          </cell>
          <cell r="H1314">
            <v>8330</v>
          </cell>
          <cell r="I1314" t="str">
            <v>INTERNACIONAL DE ELECTRICOS E ILUMINACIONES LTDA. Cotización 3483.</v>
          </cell>
          <cell r="J1314">
            <v>27715.1</v>
          </cell>
          <cell r="K1314" t="str">
            <v>AUTOMATIZACION Y DISEÑOS ELECTRICOS INDUSTRIALES ADEI S.A.S COTIZACION  No 6</v>
          </cell>
          <cell r="L1314">
            <v>15386.699999999999</v>
          </cell>
          <cell r="M1314">
            <v>10713.946106360623</v>
          </cell>
          <cell r="N1314">
            <v>26100.646106360622</v>
          </cell>
          <cell r="O1314">
            <v>4672.7538936393757</v>
          </cell>
          <cell r="P1314">
            <v>10115</v>
          </cell>
          <cell r="Q1314">
            <v>8330</v>
          </cell>
          <cell r="R1314" t="str">
            <v/>
          </cell>
          <cell r="S1314">
            <v>9223</v>
          </cell>
        </row>
        <row r="1315">
          <cell r="B1315" t="str">
            <v>TATA0147</v>
          </cell>
          <cell r="C1315" t="str">
            <v>CAPACETE DE ACERO GALVANIZADO TIPO IMC DE 3/4"</v>
          </cell>
          <cell r="D1315" t="str">
            <v>TUBERÍAS, ACCESORIOS DE TUBERÍAS Y AFINES</v>
          </cell>
          <cell r="E1315" t="str">
            <v>UN</v>
          </cell>
          <cell r="F1315">
            <v>5600</v>
          </cell>
          <cell r="G1315" t="str">
            <v>GUÍA MAESTRA 15 PAG 196 COD 290279</v>
          </cell>
          <cell r="L1315">
            <v>5600</v>
          </cell>
          <cell r="M1315">
            <v>0</v>
          </cell>
          <cell r="N1315">
            <v>5600</v>
          </cell>
          <cell r="O1315">
            <v>5600</v>
          </cell>
          <cell r="P1315">
            <v>5600</v>
          </cell>
          <cell r="Q1315" t="str">
            <v/>
          </cell>
          <cell r="R1315" t="str">
            <v/>
          </cell>
          <cell r="S1315">
            <v>5600</v>
          </cell>
        </row>
        <row r="1316">
          <cell r="B1316" t="str">
            <v>TATA0148</v>
          </cell>
          <cell r="C1316" t="str">
            <v>CHEQUE CORTINA SELLO METÁLICO 1"</v>
          </cell>
          <cell r="D1316" t="str">
            <v>TUBERÍAS, ACCESORIOS DE TUBERÍAS Y AFINES</v>
          </cell>
          <cell r="E1316" t="str">
            <v>UN</v>
          </cell>
          <cell r="F1316">
            <v>18600</v>
          </cell>
          <cell r="G1316" t="str">
            <v>SERGUS LTDA</v>
          </cell>
          <cell r="H1316">
            <v>69672.12</v>
          </cell>
          <cell r="I1316" t="str">
            <v>PV CENTER</v>
          </cell>
          <cell r="J1316">
            <v>49730.1</v>
          </cell>
          <cell r="K1316" t="str">
            <v>DISTRIBUIDORA PEVEGAL</v>
          </cell>
          <cell r="L1316">
            <v>46000.74</v>
          </cell>
          <cell r="M1316">
            <v>25739.49212456997</v>
          </cell>
          <cell r="N1316">
            <v>71740.232124569971</v>
          </cell>
          <cell r="O1316">
            <v>20261.247875430028</v>
          </cell>
          <cell r="P1316" t="str">
            <v/>
          </cell>
          <cell r="Q1316">
            <v>69672.12</v>
          </cell>
          <cell r="R1316">
            <v>49730.1</v>
          </cell>
          <cell r="S1316">
            <v>59701</v>
          </cell>
        </row>
        <row r="1317">
          <cell r="B1317" t="str">
            <v>TATA0149</v>
          </cell>
          <cell r="C1317" t="str">
            <v>CHEQUE CORTINA BRONCE SELLO METÁLICO 1/2"</v>
          </cell>
          <cell r="D1317" t="str">
            <v>TUBERÍAS, ACCESORIOS DE TUBERÍAS Y AFINES</v>
          </cell>
          <cell r="E1317" t="str">
            <v>UN</v>
          </cell>
          <cell r="F1317">
            <v>46529</v>
          </cell>
          <cell r="G1317" t="str">
            <v>CONSTRUDATA DIGITAL (CHEQUE CORTINA BRONCE SELLO METÁLICO 1/2)</v>
          </cell>
          <cell r="L1317">
            <v>46529</v>
          </cell>
          <cell r="M1317">
            <v>0</v>
          </cell>
          <cell r="N1317">
            <v>46529</v>
          </cell>
          <cell r="O1317">
            <v>46529</v>
          </cell>
          <cell r="P1317">
            <v>46529</v>
          </cell>
          <cell r="Q1317" t="str">
            <v/>
          </cell>
          <cell r="R1317" t="str">
            <v/>
          </cell>
          <cell r="S1317">
            <v>46529</v>
          </cell>
        </row>
        <row r="1318">
          <cell r="B1318" t="str">
            <v>TATA0150</v>
          </cell>
          <cell r="C1318" t="str">
            <v>CHEQUE CORTINA SELLO METÁLICO 11/2"</v>
          </cell>
          <cell r="D1318" t="str">
            <v>TUBERÍAS, ACCESORIOS DE TUBERÍAS Y AFINES</v>
          </cell>
          <cell r="E1318" t="str">
            <v>UN</v>
          </cell>
          <cell r="F1318">
            <v>33600</v>
          </cell>
          <cell r="G1318" t="str">
            <v>SERGUS LTDA</v>
          </cell>
          <cell r="H1318">
            <v>164617.46</v>
          </cell>
          <cell r="I1318" t="str">
            <v>PV CENTER</v>
          </cell>
          <cell r="J1318">
            <v>216818</v>
          </cell>
          <cell r="K1318" t="str">
            <v>EL HIDRANTE</v>
          </cell>
          <cell r="L1318">
            <v>138345.15333333332</v>
          </cell>
          <cell r="M1318">
            <v>94392.184285514537</v>
          </cell>
          <cell r="N1318">
            <v>232737.33761884784</v>
          </cell>
          <cell r="O1318">
            <v>43952.969047818784</v>
          </cell>
          <cell r="P1318" t="str">
            <v/>
          </cell>
          <cell r="Q1318">
            <v>164617.46</v>
          </cell>
          <cell r="R1318">
            <v>216818</v>
          </cell>
          <cell r="S1318">
            <v>190718</v>
          </cell>
        </row>
        <row r="1319">
          <cell r="B1319" t="str">
            <v>TATA0151</v>
          </cell>
          <cell r="C1319" t="str">
            <v>CHEQUE CORTINA SELLO METÁLICO 1-1/4"</v>
          </cell>
          <cell r="D1319" t="str">
            <v>TUBERÍAS, ACCESORIOS DE TUBERÍAS Y AFINES</v>
          </cell>
          <cell r="E1319" t="str">
            <v>UN</v>
          </cell>
          <cell r="F1319">
            <v>23000</v>
          </cell>
          <cell r="G1319" t="str">
            <v>SERGUS LTDA</v>
          </cell>
          <cell r="H1319">
            <v>122436.72</v>
          </cell>
          <cell r="I1319" t="str">
            <v>FERRETERIA NUREÑA</v>
          </cell>
          <cell r="J1319">
            <v>170051</v>
          </cell>
          <cell r="K1319" t="str">
            <v>EL HIDRANTE</v>
          </cell>
          <cell r="L1319">
            <v>105162.57333333332</v>
          </cell>
          <cell r="M1319">
            <v>75031.968237186302</v>
          </cell>
          <cell r="N1319">
            <v>180194.54157051962</v>
          </cell>
          <cell r="O1319">
            <v>30130.605096147017</v>
          </cell>
          <cell r="P1319" t="str">
            <v/>
          </cell>
          <cell r="Q1319">
            <v>122436.72</v>
          </cell>
          <cell r="R1319">
            <v>170051</v>
          </cell>
          <cell r="S1319">
            <v>146244</v>
          </cell>
        </row>
        <row r="1320">
          <cell r="B1320" t="str">
            <v>TATA0152</v>
          </cell>
          <cell r="C1320" t="str">
            <v>CHEQUE CORTINA SELLO METÁLICO 2"</v>
          </cell>
          <cell r="D1320" t="str">
            <v>TUBERÍAS, ACCESORIOS DE TUBERÍAS Y AFINES</v>
          </cell>
          <cell r="E1320" t="str">
            <v>UN</v>
          </cell>
          <cell r="F1320">
            <v>58200</v>
          </cell>
          <cell r="G1320" t="str">
            <v>SERGUS LTDA</v>
          </cell>
          <cell r="H1320">
            <v>225800.12</v>
          </cell>
          <cell r="I1320" t="str">
            <v>PV CENTER</v>
          </cell>
          <cell r="J1320">
            <v>103530</v>
          </cell>
          <cell r="K1320" t="str">
            <v>Ferretería REINA SA</v>
          </cell>
          <cell r="L1320">
            <v>129176.70666666667</v>
          </cell>
          <cell r="M1320">
            <v>86693.513183733274</v>
          </cell>
          <cell r="N1320">
            <v>215870.21985039994</v>
          </cell>
          <cell r="O1320">
            <v>42483.193482933391</v>
          </cell>
          <cell r="P1320">
            <v>58200</v>
          </cell>
          <cell r="Q1320" t="str">
            <v/>
          </cell>
          <cell r="R1320">
            <v>103530</v>
          </cell>
          <cell r="S1320">
            <v>80865</v>
          </cell>
        </row>
        <row r="1321">
          <cell r="B1321" t="str">
            <v>TATA0153</v>
          </cell>
          <cell r="C1321" t="str">
            <v>CHEQUE CORTINA SELLO METÁLICO 3"</v>
          </cell>
          <cell r="D1321" t="str">
            <v>TUBERÍAS, ACCESORIOS DE TUBERÍAS Y AFINES</v>
          </cell>
          <cell r="E1321" t="str">
            <v>UN</v>
          </cell>
          <cell r="F1321">
            <v>133000</v>
          </cell>
          <cell r="G1321" t="str">
            <v>SERGUS LTDA</v>
          </cell>
          <cell r="H1321">
            <v>773335.77999999991</v>
          </cell>
          <cell r="I1321" t="str">
            <v>TUVALREP</v>
          </cell>
          <cell r="J1321">
            <v>912492</v>
          </cell>
          <cell r="K1321" t="str">
            <v>EL HIDRANTE</v>
          </cell>
          <cell r="L1321">
            <v>606275.92666666664</v>
          </cell>
          <cell r="M1321">
            <v>415732.71517023549</v>
          </cell>
          <cell r="N1321">
            <v>1022008.6418369021</v>
          </cell>
          <cell r="O1321">
            <v>190543.21149643115</v>
          </cell>
          <cell r="P1321" t="str">
            <v/>
          </cell>
          <cell r="Q1321">
            <v>773335.77999999991</v>
          </cell>
          <cell r="R1321">
            <v>912492</v>
          </cell>
          <cell r="S1321">
            <v>842914</v>
          </cell>
        </row>
        <row r="1322">
          <cell r="B1322" t="str">
            <v>TATA0154</v>
          </cell>
          <cell r="C1322" t="str">
            <v>CHEQUE CORTINA SELLO METÁLICO 3/4"</v>
          </cell>
          <cell r="D1322" t="str">
            <v>TUBERÍAS, ACCESORIOS DE TUBERÍAS Y AFINES</v>
          </cell>
          <cell r="E1322" t="str">
            <v>UN</v>
          </cell>
          <cell r="F1322">
            <v>71876</v>
          </cell>
          <cell r="G1322" t="str">
            <v>CONSTRUDATA DIGITAL (CHEQUE CORTINA BRONCE SELLO METÁLICO 3/4)</v>
          </cell>
          <cell r="L1322">
            <v>71876</v>
          </cell>
          <cell r="M1322">
            <v>0</v>
          </cell>
          <cell r="N1322">
            <v>71876</v>
          </cell>
          <cell r="O1322">
            <v>71876</v>
          </cell>
          <cell r="P1322">
            <v>71876</v>
          </cell>
          <cell r="Q1322" t="str">
            <v/>
          </cell>
          <cell r="R1322" t="str">
            <v/>
          </cell>
          <cell r="S1322">
            <v>71876</v>
          </cell>
        </row>
        <row r="1323">
          <cell r="B1323" t="str">
            <v>TATA0155</v>
          </cell>
          <cell r="C1323" t="str">
            <v>CHEQUE CORTINA SELLO METÁLICO 4"</v>
          </cell>
          <cell r="D1323" t="str">
            <v>TUBERÍAS, ACCESORIOS DE TUBERÍAS Y AFINES</v>
          </cell>
          <cell r="E1323" t="str">
            <v>UN</v>
          </cell>
          <cell r="F1323">
            <v>216300</v>
          </cell>
          <cell r="G1323" t="str">
            <v>SERGUS LTDA</v>
          </cell>
          <cell r="H1323">
            <v>1317330</v>
          </cell>
          <cell r="I1323" t="str">
            <v>PV CENTER</v>
          </cell>
          <cell r="J1323">
            <v>1736091</v>
          </cell>
          <cell r="K1323" t="str">
            <v>EL HIDRANTE</v>
          </cell>
          <cell r="L1323">
            <v>1089907</v>
          </cell>
          <cell r="M1323">
            <v>785004.51375581278</v>
          </cell>
          <cell r="N1323">
            <v>1874911.5137558128</v>
          </cell>
          <cell r="O1323">
            <v>304902.48624418722</v>
          </cell>
          <cell r="P1323" t="str">
            <v/>
          </cell>
          <cell r="Q1323">
            <v>1317330</v>
          </cell>
          <cell r="R1323">
            <v>1736091</v>
          </cell>
          <cell r="S1323">
            <v>1526711</v>
          </cell>
        </row>
        <row r="1324">
          <cell r="B1324" t="str">
            <v>TATA0156</v>
          </cell>
          <cell r="C1324" t="str">
            <v>CHEQUE DE GLOBO DE 1-1/2" TRABAJO PESADO 150 PSI MÍNIMO</v>
          </cell>
          <cell r="D1324" t="str">
            <v>TUBERÍAS, ACCESORIOS DE TUBERÍAS Y AFINES</v>
          </cell>
          <cell r="E1324" t="str">
            <v>UN</v>
          </cell>
          <cell r="F1324">
            <v>155493.80559999999</v>
          </cell>
          <cell r="G1324" t="str">
            <v xml:space="preserve">PRECIO REFERENCIA CONTRATO 7078/2017 + IPC 4.09% </v>
          </cell>
          <cell r="L1324">
            <v>155493.80559999999</v>
          </cell>
          <cell r="M1324">
            <v>0</v>
          </cell>
          <cell r="N1324">
            <v>155493.80559999999</v>
          </cell>
          <cell r="O1324">
            <v>155493.80559999999</v>
          </cell>
          <cell r="P1324">
            <v>155493.80559999999</v>
          </cell>
          <cell r="Q1324" t="str">
            <v/>
          </cell>
          <cell r="R1324" t="str">
            <v/>
          </cell>
          <cell r="S1324">
            <v>155494</v>
          </cell>
        </row>
        <row r="1325">
          <cell r="B1325" t="str">
            <v>TATA0157</v>
          </cell>
          <cell r="C1325" t="str">
            <v>CHEQUE DE GLOBO DE 1-1/4" TRABAJO PESADO 150 PSI MÍNIMO</v>
          </cell>
          <cell r="D1325" t="str">
            <v>TUBERÍAS, ACCESORIOS DE TUBERÍAS Y AFINES</v>
          </cell>
          <cell r="E1325" t="str">
            <v>UN</v>
          </cell>
          <cell r="F1325">
            <v>139310.9333</v>
          </cell>
          <cell r="G1325" t="str">
            <v xml:space="preserve">PRECIO REFERENCIA CONTRATO 7078/2017 + IPC 4.09% </v>
          </cell>
          <cell r="L1325">
            <v>139310.9333</v>
          </cell>
          <cell r="M1325">
            <v>0</v>
          </cell>
          <cell r="N1325">
            <v>139310.9333</v>
          </cell>
          <cell r="O1325">
            <v>139310.9333</v>
          </cell>
          <cell r="P1325">
            <v>139310.9333</v>
          </cell>
          <cell r="Q1325" t="str">
            <v/>
          </cell>
          <cell r="R1325" t="str">
            <v/>
          </cell>
          <cell r="S1325">
            <v>139311</v>
          </cell>
        </row>
        <row r="1326">
          <cell r="B1326" t="str">
            <v>TATA0158</v>
          </cell>
          <cell r="C1326" t="str">
            <v>CHEQUE DE GLOBO DE 1" TRABAJO PESADO 150 PSI MÍNIMO</v>
          </cell>
          <cell r="D1326" t="str">
            <v>TUBERÍAS, ACCESORIOS DE TUBERÍAS Y AFINES</v>
          </cell>
          <cell r="E1326" t="str">
            <v>UN</v>
          </cell>
          <cell r="F1326">
            <v>103418.6195</v>
          </cell>
          <cell r="G1326" t="str">
            <v xml:space="preserve">PRECIO REFERENCIA CONTRATO 7078/2017 + IPC 4.09% </v>
          </cell>
          <cell r="L1326">
            <v>103418.6195</v>
          </cell>
          <cell r="M1326">
            <v>0</v>
          </cell>
          <cell r="N1326">
            <v>103418.6195</v>
          </cell>
          <cell r="O1326">
            <v>103418.6195</v>
          </cell>
          <cell r="P1326">
            <v>103418.6195</v>
          </cell>
          <cell r="Q1326" t="str">
            <v/>
          </cell>
          <cell r="R1326" t="str">
            <v/>
          </cell>
          <cell r="S1326">
            <v>103419</v>
          </cell>
        </row>
        <row r="1327">
          <cell r="B1327" t="str">
            <v>TATA0159</v>
          </cell>
          <cell r="C1327" t="str">
            <v>CHEQUE DE GLOBO DE 1/2" TRABAJO PESADO 150 PSI MÍNIMO</v>
          </cell>
          <cell r="D1327" t="str">
            <v>TUBERÍAS, ACCESORIOS DE TUBERÍAS Y AFINES</v>
          </cell>
          <cell r="E1327" t="str">
            <v>UN</v>
          </cell>
          <cell r="F1327">
            <v>78245.493900000001</v>
          </cell>
          <cell r="G1327" t="str">
            <v xml:space="preserve">PRECIO REFERENCIA CONTRATO 7078/2017 + IPC 4.09% </v>
          </cell>
          <cell r="L1327">
            <v>78245.493900000001</v>
          </cell>
          <cell r="M1327">
            <v>0</v>
          </cell>
          <cell r="N1327">
            <v>78245.493900000001</v>
          </cell>
          <cell r="O1327">
            <v>78245.493900000001</v>
          </cell>
          <cell r="P1327">
            <v>78245.493900000001</v>
          </cell>
          <cell r="Q1327" t="str">
            <v/>
          </cell>
          <cell r="R1327" t="str">
            <v/>
          </cell>
          <cell r="S1327">
            <v>78245</v>
          </cell>
        </row>
        <row r="1328">
          <cell r="B1328" t="str">
            <v>TATA0160</v>
          </cell>
          <cell r="C1328" t="str">
            <v>CHEQUE DE GLOBO DE 2" TRABAJO PESADO 150 PSI MÍNIMO</v>
          </cell>
          <cell r="D1328" t="str">
            <v>TUBERÍAS, ACCESORIOS DE TUBERÍAS Y AFINES</v>
          </cell>
          <cell r="E1328" t="str">
            <v>UN</v>
          </cell>
          <cell r="F1328">
            <v>160390.1992</v>
          </cell>
          <cell r="G1328" t="str">
            <v xml:space="preserve">PRECIO REFERENCIA CONTRATO 7078/2017 + IPC 4.09% </v>
          </cell>
          <cell r="L1328">
            <v>160390.1992</v>
          </cell>
          <cell r="M1328">
            <v>0</v>
          </cell>
          <cell r="N1328">
            <v>160390.1992</v>
          </cell>
          <cell r="O1328">
            <v>160390.1992</v>
          </cell>
          <cell r="P1328">
            <v>160390.1992</v>
          </cell>
          <cell r="Q1328" t="str">
            <v/>
          </cell>
          <cell r="R1328" t="str">
            <v/>
          </cell>
          <cell r="S1328">
            <v>160390</v>
          </cell>
        </row>
        <row r="1329">
          <cell r="B1329" t="str">
            <v>TATA0161</v>
          </cell>
          <cell r="C1329" t="str">
            <v>CHEQUE DE GLOBO DE 3/4" TRABAJO PESADO 150 PSI MÍNIMO</v>
          </cell>
          <cell r="D1329" t="str">
            <v>TUBERÍAS, ACCESORIOS DE TUBERÍAS Y AFINES</v>
          </cell>
          <cell r="E1329" t="str">
            <v>UN</v>
          </cell>
          <cell r="F1329">
            <v>78388.097200000004</v>
          </cell>
          <cell r="G1329" t="str">
            <v xml:space="preserve">PRECIO REFERENCIA CONTRATO 7078/2017 + IPC 4.09% </v>
          </cell>
          <cell r="L1329">
            <v>78388.097200000004</v>
          </cell>
          <cell r="M1329">
            <v>0</v>
          </cell>
          <cell r="N1329">
            <v>78388.097200000004</v>
          </cell>
          <cell r="O1329">
            <v>78388.097200000004</v>
          </cell>
          <cell r="P1329">
            <v>78388.097200000004</v>
          </cell>
          <cell r="Q1329" t="str">
            <v/>
          </cell>
          <cell r="R1329" t="str">
            <v/>
          </cell>
          <cell r="S1329">
            <v>78388</v>
          </cell>
        </row>
        <row r="1330">
          <cell r="B1330" t="str">
            <v>TATA0162</v>
          </cell>
          <cell r="C1330" t="str">
            <v>CHEQUE HIDRO SELLO EN TEFLÓN 1"</v>
          </cell>
          <cell r="D1330" t="str">
            <v>TUBERÍAS, ACCESORIOS DE TUBERÍAS Y AFINES</v>
          </cell>
          <cell r="E1330" t="str">
            <v>UN</v>
          </cell>
          <cell r="F1330">
            <v>19000</v>
          </cell>
          <cell r="G1330" t="str">
            <v>SERGUS LTDA</v>
          </cell>
          <cell r="H1330">
            <v>54174.75</v>
          </cell>
          <cell r="I1330" t="str">
            <v>PV CENTER</v>
          </cell>
          <cell r="J1330">
            <v>49730.1</v>
          </cell>
          <cell r="K1330" t="str">
            <v>DISTRIBUIDORA PEVEGAL</v>
          </cell>
          <cell r="L1330">
            <v>40968.283333333333</v>
          </cell>
          <cell r="M1330">
            <v>19154.446817014406</v>
          </cell>
          <cell r="N1330">
            <v>60122.730150347736</v>
          </cell>
          <cell r="O1330">
            <v>21813.836516318926</v>
          </cell>
          <cell r="P1330" t="str">
            <v/>
          </cell>
          <cell r="Q1330">
            <v>54174.75</v>
          </cell>
          <cell r="R1330">
            <v>49730.1</v>
          </cell>
          <cell r="S1330">
            <v>51952</v>
          </cell>
        </row>
        <row r="1331">
          <cell r="B1331" t="str">
            <v>TATA0163</v>
          </cell>
          <cell r="C1331" t="str">
            <v>CHEQUE HIDRO SELLO EN TEFLÓN 1/2"</v>
          </cell>
          <cell r="D1331" t="str">
            <v>TUBERÍAS, ACCESORIOS DE TUBERÍAS Y AFINES</v>
          </cell>
          <cell r="E1331" t="str">
            <v>UN</v>
          </cell>
          <cell r="F1331">
            <v>8300</v>
          </cell>
          <cell r="G1331" t="str">
            <v>SERGUS LTDA</v>
          </cell>
          <cell r="H1331">
            <v>26418</v>
          </cell>
          <cell r="I1331" t="str">
            <v>PV CENTER</v>
          </cell>
          <cell r="J1331">
            <v>24823.399999999998</v>
          </cell>
          <cell r="K1331" t="str">
            <v>DISTRIBUIDORA PEVEGAL</v>
          </cell>
          <cell r="L1331">
            <v>19847.133333333331</v>
          </cell>
          <cell r="M1331">
            <v>10031.844469155883</v>
          </cell>
          <cell r="N1331">
            <v>29878.977802489215</v>
          </cell>
          <cell r="O1331">
            <v>9815.288864177448</v>
          </cell>
          <cell r="P1331" t="str">
            <v/>
          </cell>
          <cell r="Q1331">
            <v>26418</v>
          </cell>
          <cell r="R1331">
            <v>24823.399999999998</v>
          </cell>
          <cell r="S1331">
            <v>25621</v>
          </cell>
        </row>
        <row r="1332">
          <cell r="B1332" t="str">
            <v>TATA0164</v>
          </cell>
          <cell r="C1332" t="str">
            <v>CHEQUE HIDRO SELLO EN TEFLÓN 1-1/2"</v>
          </cell>
          <cell r="D1332" t="str">
            <v>TUBERÍAS, ACCESORIOS DE TUBERÍAS Y AFINES</v>
          </cell>
          <cell r="E1332" t="str">
            <v>UN</v>
          </cell>
          <cell r="F1332">
            <v>24500</v>
          </cell>
          <cell r="G1332" t="str">
            <v>SERGUS LTDA</v>
          </cell>
          <cell r="H1332">
            <v>131440.25999999998</v>
          </cell>
          <cell r="I1332" t="str">
            <v>PV CENTER</v>
          </cell>
          <cell r="J1332">
            <v>104874.7</v>
          </cell>
          <cell r="K1332" t="str">
            <v>DISTRIBUIDORA PEVEGAL</v>
          </cell>
          <cell r="L1332">
            <v>86938.319999999992</v>
          </cell>
          <cell r="M1332">
            <v>55680.697713347683</v>
          </cell>
          <cell r="N1332">
            <v>142619.01771334768</v>
          </cell>
          <cell r="O1332">
            <v>31257.622286652309</v>
          </cell>
          <cell r="P1332" t="str">
            <v/>
          </cell>
          <cell r="Q1332">
            <v>131440.25999999998</v>
          </cell>
          <cell r="R1332">
            <v>104874.7</v>
          </cell>
          <cell r="S1332">
            <v>118157</v>
          </cell>
        </row>
        <row r="1333">
          <cell r="B1333" t="str">
            <v>TATA0165</v>
          </cell>
          <cell r="C1333" t="str">
            <v>CHEQUE HIDRO SELLO EN TEFLÓN 1-1/4"</v>
          </cell>
          <cell r="D1333" t="str">
            <v>TUBERÍAS, ACCESORIOS DE TUBERÍAS Y AFINES</v>
          </cell>
          <cell r="E1333" t="str">
            <v>UN</v>
          </cell>
          <cell r="F1333">
            <v>19300</v>
          </cell>
          <cell r="G1333" t="str">
            <v>SERGUS LTDA</v>
          </cell>
          <cell r="H1333">
            <v>95530.819999999992</v>
          </cell>
          <cell r="I1333" t="str">
            <v>PV CENTER</v>
          </cell>
          <cell r="J1333">
            <v>76219.5</v>
          </cell>
          <cell r="K1333" t="str">
            <v>DISTRIBUIDORA PEVEGAL</v>
          </cell>
          <cell r="L1333">
            <v>63683.44</v>
          </cell>
          <cell r="M1333">
            <v>39631.415312991274</v>
          </cell>
          <cell r="N1333">
            <v>103314.85531299128</v>
          </cell>
          <cell r="O1333">
            <v>24052.024687008729</v>
          </cell>
          <cell r="P1333" t="str">
            <v/>
          </cell>
          <cell r="Q1333">
            <v>95530.819999999992</v>
          </cell>
          <cell r="R1333">
            <v>76219.5</v>
          </cell>
          <cell r="S1333">
            <v>85875</v>
          </cell>
        </row>
        <row r="1334">
          <cell r="B1334" t="str">
            <v>TATA0166</v>
          </cell>
          <cell r="C1334" t="str">
            <v>CHEQUE HIDRO SELLO EN TEFLÓN 2"</v>
          </cell>
          <cell r="D1334" t="str">
            <v>TUBERÍAS, ACCESORIOS DE TUBERÍAS Y AFINES</v>
          </cell>
          <cell r="E1334" t="str">
            <v>UN</v>
          </cell>
          <cell r="F1334">
            <v>37500</v>
          </cell>
          <cell r="G1334" t="str">
            <v>SERGUS LTDA</v>
          </cell>
          <cell r="H1334">
            <v>188231.81999999998</v>
          </cell>
          <cell r="I1334" t="str">
            <v>PV CENTER</v>
          </cell>
          <cell r="J1334">
            <v>150189.9</v>
          </cell>
          <cell r="K1334" t="str">
            <v>DISTRIBUIDORA PEVEGAL</v>
          </cell>
          <cell r="L1334">
            <v>125307.23999999999</v>
          </cell>
          <cell r="M1334">
            <v>78386.098682322438</v>
          </cell>
          <cell r="N1334">
            <v>203693.33868232241</v>
          </cell>
          <cell r="O1334">
            <v>46921.141317677553</v>
          </cell>
          <cell r="P1334" t="str">
            <v/>
          </cell>
          <cell r="Q1334">
            <v>188231.81999999998</v>
          </cell>
          <cell r="R1334">
            <v>150189.9</v>
          </cell>
          <cell r="S1334">
            <v>169211</v>
          </cell>
        </row>
        <row r="1335">
          <cell r="B1335" t="str">
            <v>TATA0167</v>
          </cell>
          <cell r="C1335" t="str">
            <v>CHEQUE HIDRO SELLO EN TEFLÓN 3"</v>
          </cell>
          <cell r="D1335" t="str">
            <v>TUBERÍAS, ACCESORIOS DE TUBERÍAS Y AFINES</v>
          </cell>
          <cell r="E1335" t="str">
            <v>UN</v>
          </cell>
          <cell r="F1335">
            <v>109000</v>
          </cell>
          <cell r="G1335" t="str">
            <v>SERGUS LTDA</v>
          </cell>
          <cell r="H1335">
            <v>541336.94999999995</v>
          </cell>
          <cell r="I1335" t="str">
            <v>FERRETERÍA 
NUREÑA S.A.S.</v>
          </cell>
          <cell r="J1335">
            <v>362355</v>
          </cell>
          <cell r="K1335" t="str">
            <v>DISTRIBUIDORA PEVEGAL</v>
          </cell>
          <cell r="L1335">
            <v>337563.98333333334</v>
          </cell>
          <cell r="M1335">
            <v>217232.0313958115</v>
          </cell>
          <cell r="N1335">
            <v>554796.01472914487</v>
          </cell>
          <cell r="O1335">
            <v>120331.95193752184</v>
          </cell>
          <cell r="P1335" t="str">
            <v/>
          </cell>
          <cell r="Q1335">
            <v>541336.94999999995</v>
          </cell>
          <cell r="R1335">
            <v>362355</v>
          </cell>
          <cell r="S1335">
            <v>451846</v>
          </cell>
        </row>
        <row r="1336">
          <cell r="B1336" t="str">
            <v>TATA0168</v>
          </cell>
          <cell r="C1336" t="str">
            <v>CHEQUE HIDRO SELLO EN TEFLÓN 3/4"</v>
          </cell>
          <cell r="D1336" t="str">
            <v>TUBERÍAS, ACCESORIOS DE TUBERÍAS Y AFINES</v>
          </cell>
          <cell r="E1336" t="str">
            <v>UN</v>
          </cell>
          <cell r="F1336">
            <v>9000</v>
          </cell>
          <cell r="G1336" t="str">
            <v>SERGUS LTDA</v>
          </cell>
          <cell r="H1336">
            <v>34539.75</v>
          </cell>
          <cell r="I1336" t="str">
            <v>PV CENTER</v>
          </cell>
          <cell r="J1336">
            <v>31737.3</v>
          </cell>
          <cell r="K1336" t="str">
            <v>DISTRIBUIDORA PEVEGAL</v>
          </cell>
          <cell r="L1336">
            <v>25092.350000000002</v>
          </cell>
          <cell r="M1336">
            <v>14006.649417062594</v>
          </cell>
          <cell r="N1336">
            <v>39098.999417062594</v>
          </cell>
          <cell r="O1336">
            <v>11085.700582937408</v>
          </cell>
          <cell r="P1336" t="str">
            <v/>
          </cell>
          <cell r="Q1336">
            <v>34539.75</v>
          </cell>
          <cell r="R1336">
            <v>31737.3</v>
          </cell>
          <cell r="S1336">
            <v>33139</v>
          </cell>
        </row>
        <row r="1337">
          <cell r="B1337" t="str">
            <v>TATA0169</v>
          </cell>
          <cell r="C1337" t="str">
            <v>CHEQUE HIDRO SELLO EN TEFLÓN 4"</v>
          </cell>
          <cell r="D1337" t="str">
            <v>TUBERÍAS, ACCESORIOS DE TUBERÍAS Y AFINES</v>
          </cell>
          <cell r="E1337" t="str">
            <v>UN</v>
          </cell>
          <cell r="F1337">
            <v>110200</v>
          </cell>
          <cell r="G1337" t="str">
            <v>SERGUS LTDA</v>
          </cell>
          <cell r="H1337">
            <v>776931.96</v>
          </cell>
          <cell r="I1337" t="str">
            <v>PV CENTER</v>
          </cell>
          <cell r="J1337">
            <v>619835.29999999993</v>
          </cell>
          <cell r="K1337" t="str">
            <v>DISTRIBUIDORA PEVEGAL</v>
          </cell>
          <cell r="L1337">
            <v>502322.41999999993</v>
          </cell>
          <cell r="M1337">
            <v>348553.91885012755</v>
          </cell>
          <cell r="N1337">
            <v>850876.33885012753</v>
          </cell>
          <cell r="O1337">
            <v>153768.50114987238</v>
          </cell>
          <cell r="P1337" t="str">
            <v/>
          </cell>
          <cell r="Q1337">
            <v>776931.96</v>
          </cell>
          <cell r="R1337">
            <v>619835.29999999993</v>
          </cell>
          <cell r="S1337">
            <v>698384</v>
          </cell>
        </row>
        <row r="1338">
          <cell r="B1338" t="str">
            <v>TATA0170</v>
          </cell>
          <cell r="C1338" t="str">
            <v>CHEQUE HIDRO VERTICAL 1"</v>
          </cell>
          <cell r="D1338" t="str">
            <v>TUBERÍAS, ACCESORIOS DE TUBERÍAS Y AFINES</v>
          </cell>
          <cell r="E1338" t="str">
            <v>UN</v>
          </cell>
          <cell r="F1338">
            <v>57786.399999999994</v>
          </cell>
          <cell r="G1338" t="str">
            <v>EL HIDRANTE S.A.</v>
          </cell>
          <cell r="H1338">
            <v>52007.759999999995</v>
          </cell>
          <cell r="I1338" t="str">
            <v>NURUEÑA S.A.S.</v>
          </cell>
          <cell r="J1338">
            <v>54174.75</v>
          </cell>
          <cell r="K1338" t="str">
            <v>PV CENTER</v>
          </cell>
          <cell r="L1338">
            <v>54656.303333333322</v>
          </cell>
          <cell r="M1338">
            <v>2919.2619396061959</v>
          </cell>
          <cell r="N1338">
            <v>57575.565272939515</v>
          </cell>
          <cell r="O1338">
            <v>51737.04139372713</v>
          </cell>
          <cell r="P1338" t="str">
            <v/>
          </cell>
          <cell r="Q1338">
            <v>52007.759999999995</v>
          </cell>
          <cell r="R1338">
            <v>54174.75</v>
          </cell>
          <cell r="S1338">
            <v>53091</v>
          </cell>
        </row>
        <row r="1339">
          <cell r="B1339" t="str">
            <v>TATA0171</v>
          </cell>
          <cell r="C1339" t="str">
            <v>CHEQUE HIDRO VERTICAL 1/2"</v>
          </cell>
          <cell r="D1339" t="str">
            <v>TUBERÍAS, ACCESORIOS DE TUBERÍAS Y AFINES</v>
          </cell>
          <cell r="E1339" t="str">
            <v>UN</v>
          </cell>
          <cell r="F1339">
            <v>28179.199999999997</v>
          </cell>
          <cell r="G1339" t="str">
            <v>EL HIDRANTE S.A.</v>
          </cell>
          <cell r="H1339">
            <v>25361.279999999999</v>
          </cell>
          <cell r="I1339" t="str">
            <v>NURUEÑA S.A.S.</v>
          </cell>
          <cell r="J1339">
            <v>26418</v>
          </cell>
          <cell r="K1339" t="str">
            <v>PV CENTER</v>
          </cell>
          <cell r="L1339">
            <v>26652.826666666664</v>
          </cell>
          <cell r="M1339">
            <v>1423.5610117354754</v>
          </cell>
          <cell r="N1339">
            <v>28076.387678402141</v>
          </cell>
          <cell r="O1339">
            <v>25229.265654931187</v>
          </cell>
          <cell r="P1339" t="str">
            <v/>
          </cell>
          <cell r="Q1339">
            <v>25361.279999999999</v>
          </cell>
          <cell r="R1339">
            <v>26418</v>
          </cell>
          <cell r="S1339">
            <v>25890</v>
          </cell>
        </row>
        <row r="1340">
          <cell r="B1340" t="str">
            <v>TATA0172</v>
          </cell>
          <cell r="C1340" t="str">
            <v>CHEQUE HIDRO VERTICAL 1-1/4"</v>
          </cell>
          <cell r="D1340" t="str">
            <v>TUBERÍAS, ACCESORIOS DE TUBERÍAS Y AFINES</v>
          </cell>
          <cell r="E1340" t="str">
            <v>UN</v>
          </cell>
          <cell r="F1340">
            <v>94057.599999999991</v>
          </cell>
          <cell r="G1340" t="str">
            <v>EL HIDRANTE S.A.</v>
          </cell>
          <cell r="H1340">
            <v>84649.459999999992</v>
          </cell>
          <cell r="I1340" t="str">
            <v>NURUEÑA S.A.S.</v>
          </cell>
          <cell r="J1340">
            <v>88179</v>
          </cell>
          <cell r="K1340" t="str">
            <v>PV CENTER</v>
          </cell>
          <cell r="L1340">
            <v>88962.02</v>
          </cell>
          <cell r="M1340">
            <v>4752.6955304542698</v>
          </cell>
          <cell r="N1340">
            <v>93714.715530454268</v>
          </cell>
          <cell r="O1340">
            <v>84209.32446954574</v>
          </cell>
          <cell r="P1340" t="str">
            <v/>
          </cell>
          <cell r="Q1340">
            <v>84649.459999999992</v>
          </cell>
          <cell r="R1340">
            <v>88179</v>
          </cell>
          <cell r="S1340">
            <v>86414</v>
          </cell>
        </row>
        <row r="1341">
          <cell r="B1341" t="str">
            <v>TATA0173</v>
          </cell>
          <cell r="C1341" t="str">
            <v>CHEQUE HIDRO VERTICAL 3/4"</v>
          </cell>
          <cell r="D1341" t="str">
            <v>TUBERÍAS, ACCESORIOS DE TUBERÍAS Y AFINES</v>
          </cell>
          <cell r="E1341" t="str">
            <v>UN</v>
          </cell>
          <cell r="F1341">
            <v>36842.400000000001</v>
          </cell>
          <cell r="G1341" t="str">
            <v>EL HIDRANTE S.A.</v>
          </cell>
          <cell r="H1341">
            <v>33158.159999999996</v>
          </cell>
          <cell r="I1341" t="str">
            <v>NURUEÑA S.A.S.</v>
          </cell>
          <cell r="J1341">
            <v>34539.75</v>
          </cell>
          <cell r="K1341" t="str">
            <v>PV CENTER</v>
          </cell>
          <cell r="L1341">
            <v>34846.769999999997</v>
          </cell>
          <cell r="M1341">
            <v>1861.2098362892909</v>
          </cell>
          <cell r="N1341">
            <v>36707.979836289291</v>
          </cell>
          <cell r="O1341">
            <v>32985.560163710703</v>
          </cell>
          <cell r="P1341" t="str">
            <v/>
          </cell>
          <cell r="Q1341">
            <v>33158.159999999996</v>
          </cell>
          <cell r="R1341">
            <v>34539.75</v>
          </cell>
          <cell r="S1341">
            <v>33849</v>
          </cell>
        </row>
        <row r="1342">
          <cell r="B1342" t="str">
            <v>TATA0174</v>
          </cell>
          <cell r="C1342" t="str">
            <v>CODO 45° CPVC 1"</v>
          </cell>
          <cell r="D1342" t="str">
            <v>TUBERÍAS, ACCESORIOS DE TUBERÍAS Y AFINES</v>
          </cell>
          <cell r="E1342" t="str">
            <v>UN</v>
          </cell>
          <cell r="F1342">
            <v>5221</v>
          </cell>
          <cell r="G1342" t="str">
            <v>INARDATOS 136 - PAG 255</v>
          </cell>
          <cell r="L1342">
            <v>5221</v>
          </cell>
          <cell r="M1342">
            <v>0</v>
          </cell>
          <cell r="N1342">
            <v>5221</v>
          </cell>
          <cell r="O1342">
            <v>5221</v>
          </cell>
          <cell r="P1342">
            <v>5221</v>
          </cell>
          <cell r="Q1342" t="str">
            <v/>
          </cell>
          <cell r="R1342" t="str">
            <v/>
          </cell>
          <cell r="S1342">
            <v>5221</v>
          </cell>
        </row>
        <row r="1343">
          <cell r="B1343" t="str">
            <v>TATA0175</v>
          </cell>
          <cell r="C1343" t="str">
            <v>CODO 45° CPVC 1/2"</v>
          </cell>
          <cell r="D1343" t="str">
            <v>TUBERÍAS, ACCESORIOS DE TUBERÍAS Y AFINES</v>
          </cell>
          <cell r="E1343" t="str">
            <v>UN</v>
          </cell>
          <cell r="F1343">
            <v>1000</v>
          </cell>
          <cell r="G1343" t="str">
            <v>GUÍA MAESTRA 15 PAG 152 COD 4585</v>
          </cell>
          <cell r="L1343">
            <v>1000</v>
          </cell>
          <cell r="M1343">
            <v>0</v>
          </cell>
          <cell r="N1343">
            <v>1000</v>
          </cell>
          <cell r="O1343">
            <v>1000</v>
          </cell>
          <cell r="P1343">
            <v>1000</v>
          </cell>
          <cell r="Q1343" t="str">
            <v/>
          </cell>
          <cell r="R1343" t="str">
            <v/>
          </cell>
          <cell r="S1343">
            <v>1000</v>
          </cell>
        </row>
        <row r="1344">
          <cell r="B1344" t="str">
            <v>TATA0176</v>
          </cell>
          <cell r="C1344" t="str">
            <v>CODO 45° CPVC 3/4"</v>
          </cell>
          <cell r="D1344" t="str">
            <v>TUBERÍAS, ACCESORIOS DE TUBERÍAS Y AFINES</v>
          </cell>
          <cell r="E1344" t="str">
            <v>UN</v>
          </cell>
          <cell r="F1344">
            <v>1900</v>
          </cell>
          <cell r="G1344" t="str">
            <v>GUÍA MAESTRA 15 PAG 152 COD 37673</v>
          </cell>
          <cell r="L1344">
            <v>1900</v>
          </cell>
          <cell r="M1344">
            <v>0</v>
          </cell>
          <cell r="N1344">
            <v>1900</v>
          </cell>
          <cell r="O1344">
            <v>1900</v>
          </cell>
          <cell r="P1344">
            <v>1900</v>
          </cell>
          <cell r="Q1344" t="str">
            <v/>
          </cell>
          <cell r="R1344" t="str">
            <v/>
          </cell>
          <cell r="S1344">
            <v>1900</v>
          </cell>
        </row>
        <row r="1345">
          <cell r="B1345" t="str">
            <v>TATA0177</v>
          </cell>
          <cell r="C1345" t="str">
            <v>CODO 45° PVC PRESIÓN 1"</v>
          </cell>
          <cell r="D1345" t="str">
            <v>TUBERÍAS, ACCESORIOS DE TUBERÍAS Y AFINES</v>
          </cell>
          <cell r="E1345" t="str">
            <v>UN</v>
          </cell>
          <cell r="F1345">
            <v>2000</v>
          </cell>
          <cell r="G1345" t="str">
            <v>GUÍA MAESTRA 15 PAG 150 COD 37487</v>
          </cell>
          <cell r="L1345">
            <v>2000</v>
          </cell>
          <cell r="M1345">
            <v>0</v>
          </cell>
          <cell r="N1345">
            <v>2000</v>
          </cell>
          <cell r="O1345">
            <v>2000</v>
          </cell>
          <cell r="P1345">
            <v>2000</v>
          </cell>
          <cell r="Q1345" t="str">
            <v/>
          </cell>
          <cell r="R1345" t="str">
            <v/>
          </cell>
          <cell r="S1345">
            <v>2000</v>
          </cell>
        </row>
        <row r="1346">
          <cell r="B1346" t="str">
            <v>TATA0178</v>
          </cell>
          <cell r="C1346" t="str">
            <v>CODO 45° PVC PRESIÓN 1/2"</v>
          </cell>
          <cell r="D1346" t="str">
            <v>TUBERÍAS, ACCESORIOS DE TUBERÍAS Y AFINES</v>
          </cell>
          <cell r="E1346" t="str">
            <v>UN</v>
          </cell>
          <cell r="F1346">
            <v>700</v>
          </cell>
          <cell r="G1346" t="str">
            <v>GUÍA MAESTRA 15 PAG 150 COD  4732</v>
          </cell>
          <cell r="L1346">
            <v>700</v>
          </cell>
          <cell r="M1346">
            <v>0</v>
          </cell>
          <cell r="N1346">
            <v>700</v>
          </cell>
          <cell r="O1346">
            <v>700</v>
          </cell>
          <cell r="P1346">
            <v>700</v>
          </cell>
          <cell r="Q1346" t="str">
            <v/>
          </cell>
          <cell r="R1346" t="str">
            <v/>
          </cell>
          <cell r="S1346">
            <v>700</v>
          </cell>
        </row>
        <row r="1347">
          <cell r="B1347" t="str">
            <v>TATA0179</v>
          </cell>
          <cell r="C1347" t="str">
            <v>CODO 45° PVC PRESIÓN 1-1/2"</v>
          </cell>
          <cell r="D1347" t="str">
            <v>TUBERÍAS, ACCESORIOS DE TUBERÍAS Y AFINES</v>
          </cell>
          <cell r="E1347" t="str">
            <v>UN</v>
          </cell>
          <cell r="F1347">
            <v>7000</v>
          </cell>
          <cell r="G1347" t="str">
            <v>GUÍA MAESTRA 15 PAG 150 COD 30029</v>
          </cell>
          <cell r="L1347">
            <v>7000</v>
          </cell>
          <cell r="M1347">
            <v>0</v>
          </cell>
          <cell r="N1347">
            <v>7000</v>
          </cell>
          <cell r="O1347">
            <v>7000</v>
          </cell>
          <cell r="P1347">
            <v>7000</v>
          </cell>
          <cell r="Q1347" t="str">
            <v/>
          </cell>
          <cell r="R1347" t="str">
            <v/>
          </cell>
          <cell r="S1347">
            <v>7000</v>
          </cell>
        </row>
        <row r="1348">
          <cell r="B1348" t="str">
            <v>TATA0180</v>
          </cell>
          <cell r="C1348" t="str">
            <v>CODO 45° PVC PRESIÓN 1-1/4"</v>
          </cell>
          <cell r="D1348" t="str">
            <v>TUBERÍAS, ACCESORIOS DE TUBERÍAS Y AFINES</v>
          </cell>
          <cell r="E1348" t="str">
            <v>UN</v>
          </cell>
          <cell r="F1348">
            <v>5200</v>
          </cell>
          <cell r="G1348" t="str">
            <v>GUÍA MAESTRA 15 PAG 150 COD  22752</v>
          </cell>
          <cell r="L1348">
            <v>5200</v>
          </cell>
          <cell r="M1348">
            <v>0</v>
          </cell>
          <cell r="N1348">
            <v>5200</v>
          </cell>
          <cell r="O1348">
            <v>5200</v>
          </cell>
          <cell r="P1348">
            <v>5200</v>
          </cell>
          <cell r="Q1348" t="str">
            <v/>
          </cell>
          <cell r="R1348" t="str">
            <v/>
          </cell>
          <cell r="S1348">
            <v>5200</v>
          </cell>
        </row>
        <row r="1349">
          <cell r="B1349" t="str">
            <v>TATA0181</v>
          </cell>
          <cell r="C1349" t="str">
            <v>CODO 45° PVC PRESIÓN 2"</v>
          </cell>
          <cell r="D1349" t="str">
            <v>TUBERÍAS, ACCESORIOS DE TUBERÍAS Y AFINES</v>
          </cell>
          <cell r="E1349" t="str">
            <v>UN</v>
          </cell>
          <cell r="F1349">
            <v>10100</v>
          </cell>
          <cell r="G1349" t="str">
            <v>GUÍA MAESTRA 15 PAG 150 COD 30032</v>
          </cell>
          <cell r="L1349">
            <v>10100</v>
          </cell>
          <cell r="M1349">
            <v>0</v>
          </cell>
          <cell r="N1349">
            <v>10100</v>
          </cell>
          <cell r="O1349">
            <v>10100</v>
          </cell>
          <cell r="P1349">
            <v>10100</v>
          </cell>
          <cell r="Q1349" t="str">
            <v/>
          </cell>
          <cell r="R1349" t="str">
            <v/>
          </cell>
          <cell r="S1349">
            <v>10100</v>
          </cell>
        </row>
        <row r="1350">
          <cell r="B1350" t="str">
            <v>TATA0182</v>
          </cell>
          <cell r="C1350" t="str">
            <v>CODO 45° PVC PRESIÓN 2-1/2"</v>
          </cell>
          <cell r="D1350" t="str">
            <v>TUBERÍAS, ACCESORIOS DE TUBERÍAS Y AFINES</v>
          </cell>
          <cell r="E1350" t="str">
            <v>UN</v>
          </cell>
          <cell r="F1350">
            <v>26759</v>
          </cell>
          <cell r="G1350" t="str">
            <v>INARDATOS 136 - PAG 256</v>
          </cell>
          <cell r="L1350">
            <v>26759</v>
          </cell>
          <cell r="M1350">
            <v>0</v>
          </cell>
          <cell r="N1350">
            <v>26759</v>
          </cell>
          <cell r="O1350">
            <v>26759</v>
          </cell>
          <cell r="P1350">
            <v>26759</v>
          </cell>
          <cell r="Q1350" t="str">
            <v/>
          </cell>
          <cell r="R1350" t="str">
            <v/>
          </cell>
          <cell r="S1350">
            <v>26759</v>
          </cell>
        </row>
        <row r="1351">
          <cell r="B1351" t="str">
            <v>TATA0183</v>
          </cell>
          <cell r="C1351" t="str">
            <v>CODO 45° PRESIÓN PVC 3"</v>
          </cell>
          <cell r="D1351" t="str">
            <v>TUBERÍAS, ACCESORIOS DE TUBERÍAS Y AFINES</v>
          </cell>
          <cell r="E1351" t="str">
            <v>UN</v>
          </cell>
          <cell r="F1351">
            <v>34755</v>
          </cell>
          <cell r="G1351" t="str">
            <v>CONSTRUDATA DIGITAL (CODO 45° PRESIÓN PVC 3)</v>
          </cell>
          <cell r="L1351">
            <v>34755</v>
          </cell>
          <cell r="M1351">
            <v>0</v>
          </cell>
          <cell r="N1351">
            <v>34755</v>
          </cell>
          <cell r="O1351">
            <v>34755</v>
          </cell>
          <cell r="P1351">
            <v>34755</v>
          </cell>
          <cell r="Q1351" t="str">
            <v/>
          </cell>
          <cell r="R1351" t="str">
            <v/>
          </cell>
          <cell r="S1351">
            <v>34755</v>
          </cell>
        </row>
        <row r="1352">
          <cell r="B1352" t="str">
            <v>TATA0184</v>
          </cell>
          <cell r="C1352" t="str">
            <v>CODO 45° PVC PRESIÓN 3/4"</v>
          </cell>
          <cell r="D1352" t="str">
            <v>TUBERÍAS, ACCESORIOS DE TUBERÍAS Y AFINES</v>
          </cell>
          <cell r="E1352" t="str">
            <v>UN</v>
          </cell>
          <cell r="F1352">
            <v>1000</v>
          </cell>
          <cell r="G1352" t="str">
            <v>GUÍA MAESTRA 15 PAG 150 COD 4733</v>
          </cell>
          <cell r="L1352">
            <v>1000</v>
          </cell>
          <cell r="M1352">
            <v>0</v>
          </cell>
          <cell r="N1352">
            <v>1000</v>
          </cell>
          <cell r="O1352">
            <v>1000</v>
          </cell>
          <cell r="P1352">
            <v>1000</v>
          </cell>
          <cell r="Q1352" t="str">
            <v/>
          </cell>
          <cell r="R1352" t="str">
            <v/>
          </cell>
          <cell r="S1352">
            <v>1000</v>
          </cell>
        </row>
        <row r="1353">
          <cell r="B1353" t="str">
            <v>TATA0185</v>
          </cell>
          <cell r="C1353" t="str">
            <v>CODO 45° PVC PRESIÓN 4"</v>
          </cell>
          <cell r="D1353" t="str">
            <v>TUBERÍAS, ACCESORIOS DE TUBERÍAS Y AFINES</v>
          </cell>
          <cell r="E1353" t="str">
            <v>UN</v>
          </cell>
          <cell r="F1353">
            <v>73943</v>
          </cell>
          <cell r="G1353" t="str">
            <v>CONSTRUDATA DIGITAL (CODO 45° PRESIÓN PVC 4)</v>
          </cell>
          <cell r="L1353">
            <v>73943</v>
          </cell>
          <cell r="M1353">
            <v>0</v>
          </cell>
          <cell r="N1353">
            <v>73943</v>
          </cell>
          <cell r="O1353">
            <v>73943</v>
          </cell>
          <cell r="P1353">
            <v>73943</v>
          </cell>
          <cell r="Q1353" t="str">
            <v/>
          </cell>
          <cell r="R1353" t="str">
            <v/>
          </cell>
          <cell r="S1353">
            <v>73943</v>
          </cell>
        </row>
        <row r="1354">
          <cell r="B1354" t="str">
            <v>TATA0186</v>
          </cell>
          <cell r="C1354" t="str">
            <v>CODO 45° PVC SANITARIO CXC 1-1/2"</v>
          </cell>
          <cell r="D1354" t="str">
            <v>TUBERÍAS, ACCESORIOS DE TUBERÍAS Y AFINES</v>
          </cell>
          <cell r="E1354" t="str">
            <v>UN</v>
          </cell>
          <cell r="F1354">
            <v>1900</v>
          </cell>
          <cell r="G1354" t="str">
            <v>GUÍA MAESTRA 15 PAG 146 COD 45445</v>
          </cell>
          <cell r="L1354">
            <v>1900</v>
          </cell>
          <cell r="M1354">
            <v>0</v>
          </cell>
          <cell r="N1354">
            <v>1900</v>
          </cell>
          <cell r="O1354">
            <v>1900</v>
          </cell>
          <cell r="P1354">
            <v>1900</v>
          </cell>
          <cell r="Q1354" t="str">
            <v/>
          </cell>
          <cell r="R1354" t="str">
            <v/>
          </cell>
          <cell r="S1354">
            <v>1900</v>
          </cell>
        </row>
        <row r="1355">
          <cell r="B1355" t="str">
            <v>TATA0187</v>
          </cell>
          <cell r="C1355" t="str">
            <v>CODO 45° PVC SANITARIO CXC 2"</v>
          </cell>
          <cell r="D1355" t="str">
            <v>TUBERÍAS, ACCESORIOS DE TUBERÍAS Y AFINES</v>
          </cell>
          <cell r="E1355" t="str">
            <v>UN</v>
          </cell>
          <cell r="F1355">
            <v>1900</v>
          </cell>
          <cell r="G1355" t="str">
            <v>GUÍA MAESTRA 15 PAG 146 COD 4583</v>
          </cell>
          <cell r="L1355">
            <v>1900</v>
          </cell>
          <cell r="M1355">
            <v>0</v>
          </cell>
          <cell r="N1355">
            <v>1900</v>
          </cell>
          <cell r="O1355">
            <v>1900</v>
          </cell>
          <cell r="P1355">
            <v>1900</v>
          </cell>
          <cell r="Q1355" t="str">
            <v/>
          </cell>
          <cell r="R1355" t="str">
            <v/>
          </cell>
          <cell r="S1355">
            <v>1900</v>
          </cell>
        </row>
        <row r="1356">
          <cell r="B1356" t="str">
            <v>TATA0188</v>
          </cell>
          <cell r="C1356" t="str">
            <v>CODO 45° PVC SANITARIO CXC 3"</v>
          </cell>
          <cell r="D1356" t="str">
            <v>TUBERÍAS, ACCESORIOS DE TUBERÍAS Y AFINES</v>
          </cell>
          <cell r="E1356" t="str">
            <v>UN</v>
          </cell>
          <cell r="F1356">
            <v>4900</v>
          </cell>
          <cell r="G1356" t="str">
            <v>GUÍA MAESTRA 15 PAG 146 COD 4584</v>
          </cell>
          <cell r="L1356">
            <v>4900</v>
          </cell>
          <cell r="M1356">
            <v>0</v>
          </cell>
          <cell r="N1356">
            <v>4900</v>
          </cell>
          <cell r="O1356">
            <v>4900</v>
          </cell>
          <cell r="P1356">
            <v>4900</v>
          </cell>
          <cell r="Q1356" t="str">
            <v/>
          </cell>
          <cell r="R1356" t="str">
            <v/>
          </cell>
          <cell r="S1356">
            <v>4900</v>
          </cell>
        </row>
        <row r="1357">
          <cell r="B1357" t="str">
            <v>TATA0189</v>
          </cell>
          <cell r="C1357" t="str">
            <v>CODO 45° PVC SANITARIO CXC 4"</v>
          </cell>
          <cell r="D1357" t="str">
            <v>TUBERÍAS, ACCESORIOS DE TUBERÍAS Y AFINES</v>
          </cell>
          <cell r="E1357" t="str">
            <v>UN</v>
          </cell>
          <cell r="F1357">
            <v>8900</v>
          </cell>
          <cell r="G1357" t="str">
            <v>GUÍA MAESTRA 15 PAG 146 COD  22766</v>
          </cell>
          <cell r="L1357">
            <v>8900</v>
          </cell>
          <cell r="M1357">
            <v>0</v>
          </cell>
          <cell r="N1357">
            <v>8900</v>
          </cell>
          <cell r="O1357">
            <v>8900</v>
          </cell>
          <cell r="P1357">
            <v>8900</v>
          </cell>
          <cell r="Q1357" t="str">
            <v/>
          </cell>
          <cell r="R1357" t="str">
            <v/>
          </cell>
          <cell r="S1357">
            <v>8900</v>
          </cell>
        </row>
        <row r="1358">
          <cell r="B1358" t="str">
            <v>TATA0190</v>
          </cell>
          <cell r="C1358" t="str">
            <v>CODO 45° PVC SANITARIO CXC 6"</v>
          </cell>
          <cell r="D1358" t="str">
            <v>TUBERÍAS, ACCESORIOS DE TUBERÍAS Y AFINES</v>
          </cell>
          <cell r="E1358" t="str">
            <v>UN</v>
          </cell>
          <cell r="F1358">
            <v>31900</v>
          </cell>
          <cell r="G1358" t="str">
            <v>GUÍA MAESTRA 15 PAG 146 COD  29400</v>
          </cell>
          <cell r="L1358">
            <v>31900</v>
          </cell>
          <cell r="M1358">
            <v>0</v>
          </cell>
          <cell r="N1358">
            <v>31900</v>
          </cell>
          <cell r="O1358">
            <v>31900</v>
          </cell>
          <cell r="P1358">
            <v>31900</v>
          </cell>
          <cell r="Q1358" t="str">
            <v/>
          </cell>
          <cell r="R1358" t="str">
            <v/>
          </cell>
          <cell r="S1358">
            <v>31900</v>
          </cell>
        </row>
        <row r="1359">
          <cell r="B1359" t="str">
            <v>TATA0191</v>
          </cell>
          <cell r="C1359" t="str">
            <v>CODO 45° PVC SANITARIO CXE 1-1/2"</v>
          </cell>
          <cell r="D1359" t="str">
            <v>TUBERÍAS, ACCESORIOS DE TUBERÍAS Y AFINES</v>
          </cell>
          <cell r="E1359" t="str">
            <v>UN</v>
          </cell>
          <cell r="F1359">
            <v>2900</v>
          </cell>
          <cell r="G1359" t="str">
            <v>GUÍA MAESTRA 15 PAG 146 COD  45446</v>
          </cell>
          <cell r="L1359">
            <v>2900</v>
          </cell>
          <cell r="M1359">
            <v>0</v>
          </cell>
          <cell r="N1359">
            <v>2900</v>
          </cell>
          <cell r="O1359">
            <v>2900</v>
          </cell>
          <cell r="P1359">
            <v>2900</v>
          </cell>
          <cell r="Q1359" t="str">
            <v/>
          </cell>
          <cell r="R1359" t="str">
            <v/>
          </cell>
          <cell r="S1359">
            <v>2900</v>
          </cell>
        </row>
        <row r="1360">
          <cell r="B1360" t="str">
            <v>TATA0192</v>
          </cell>
          <cell r="C1360" t="str">
            <v>CODO 45° PVC SANITARIO CXE 2"</v>
          </cell>
          <cell r="D1360" t="str">
            <v>TUBERÍAS, ACCESORIOS DE TUBERÍAS Y AFINES</v>
          </cell>
          <cell r="E1360" t="str">
            <v>UN</v>
          </cell>
          <cell r="F1360">
            <v>3900</v>
          </cell>
          <cell r="G1360" t="str">
            <v>GUÍA MAESTRA 15 PAG 146 COD  4586</v>
          </cell>
          <cell r="L1360">
            <v>3900</v>
          </cell>
          <cell r="M1360">
            <v>0</v>
          </cell>
          <cell r="N1360">
            <v>3900</v>
          </cell>
          <cell r="O1360">
            <v>3900</v>
          </cell>
          <cell r="P1360">
            <v>3900</v>
          </cell>
          <cell r="Q1360" t="str">
            <v/>
          </cell>
          <cell r="R1360" t="str">
            <v/>
          </cell>
          <cell r="S1360">
            <v>3900</v>
          </cell>
        </row>
        <row r="1361">
          <cell r="B1361" t="str">
            <v>TATA0193</v>
          </cell>
          <cell r="C1361" t="str">
            <v>CODO 45° PVC SANITARIO CXE 3"</v>
          </cell>
          <cell r="D1361" t="str">
            <v>TUBERÍAS, ACCESORIOS DE TUBERÍAS Y AFINES</v>
          </cell>
          <cell r="E1361" t="str">
            <v>UN</v>
          </cell>
          <cell r="F1361">
            <v>6900</v>
          </cell>
          <cell r="G1361" t="str">
            <v>GUÍA MAESTRA 15 PAG 146 COD 4587</v>
          </cell>
          <cell r="L1361">
            <v>6900</v>
          </cell>
          <cell r="M1361">
            <v>0</v>
          </cell>
          <cell r="N1361">
            <v>6900</v>
          </cell>
          <cell r="O1361">
            <v>6900</v>
          </cell>
          <cell r="P1361">
            <v>6900</v>
          </cell>
          <cell r="Q1361" t="str">
            <v/>
          </cell>
          <cell r="R1361" t="str">
            <v/>
          </cell>
          <cell r="S1361">
            <v>6900</v>
          </cell>
        </row>
        <row r="1362">
          <cell r="B1362" t="str">
            <v>TATA0194</v>
          </cell>
          <cell r="C1362" t="str">
            <v>CODO 45° PVC SANITARIO CXE 4"</v>
          </cell>
          <cell r="D1362" t="str">
            <v>TUBERÍAS, ACCESORIOS DE TUBERÍAS Y AFINES</v>
          </cell>
          <cell r="E1362" t="str">
            <v>UN</v>
          </cell>
          <cell r="F1362">
            <v>11900</v>
          </cell>
          <cell r="G1362" t="str">
            <v>GUÍA MAESTRA 15 PAG 146 COD  37728</v>
          </cell>
          <cell r="L1362">
            <v>11900</v>
          </cell>
          <cell r="M1362">
            <v>0</v>
          </cell>
          <cell r="N1362">
            <v>11900</v>
          </cell>
          <cell r="O1362">
            <v>11900</v>
          </cell>
          <cell r="P1362">
            <v>11900</v>
          </cell>
          <cell r="Q1362" t="str">
            <v/>
          </cell>
          <cell r="R1362" t="str">
            <v/>
          </cell>
          <cell r="S1362">
            <v>11900</v>
          </cell>
        </row>
        <row r="1363">
          <cell r="B1363" t="str">
            <v>TATA0195</v>
          </cell>
          <cell r="C1363" t="str">
            <v>CODO 45° PVC SANITARIO CXE 6"</v>
          </cell>
          <cell r="D1363" t="str">
            <v>TUBERÍAS, ACCESORIOS DE TUBERÍAS Y AFINES</v>
          </cell>
          <cell r="E1363" t="str">
            <v>UN</v>
          </cell>
          <cell r="F1363">
            <v>39911</v>
          </cell>
          <cell r="G1363" t="str">
            <v>INARDATOS 136 - PAG 258</v>
          </cell>
          <cell r="L1363">
            <v>39911</v>
          </cell>
          <cell r="M1363">
            <v>0</v>
          </cell>
          <cell r="N1363">
            <v>39911</v>
          </cell>
          <cell r="O1363">
            <v>39911</v>
          </cell>
          <cell r="P1363">
            <v>39911</v>
          </cell>
          <cell r="Q1363" t="str">
            <v/>
          </cell>
          <cell r="R1363" t="str">
            <v/>
          </cell>
          <cell r="S1363">
            <v>39911</v>
          </cell>
        </row>
        <row r="1364">
          <cell r="B1364" t="str">
            <v>TATA0196</v>
          </cell>
          <cell r="C1364" t="str">
            <v>CODO 90° CPVC 1/2 "</v>
          </cell>
          <cell r="D1364" t="str">
            <v>TUBERÍAS, ACCESORIOS DE TUBERÍAS Y AFINES</v>
          </cell>
          <cell r="E1364" t="str">
            <v>UN</v>
          </cell>
          <cell r="F1364">
            <v>900</v>
          </cell>
          <cell r="G1364" t="str">
            <v>GUÍA MAESTRA 15 PAG 152 COD 4769</v>
          </cell>
          <cell r="L1364">
            <v>900</v>
          </cell>
          <cell r="M1364">
            <v>0</v>
          </cell>
          <cell r="N1364">
            <v>900</v>
          </cell>
          <cell r="O1364">
            <v>900</v>
          </cell>
          <cell r="P1364">
            <v>900</v>
          </cell>
          <cell r="Q1364" t="str">
            <v/>
          </cell>
          <cell r="R1364" t="str">
            <v/>
          </cell>
          <cell r="S1364">
            <v>900</v>
          </cell>
        </row>
        <row r="1365">
          <cell r="B1365" t="str">
            <v>TATA0197</v>
          </cell>
          <cell r="C1365" t="str">
            <v>CODO 90° CPVC 1"</v>
          </cell>
          <cell r="D1365" t="str">
            <v>TUBERÍAS, ACCESORIOS DE TUBERÍAS Y AFINES</v>
          </cell>
          <cell r="E1365" t="str">
            <v>UN</v>
          </cell>
          <cell r="F1365">
            <v>5829</v>
          </cell>
          <cell r="G1365" t="str">
            <v>INARDATOS 136 - PAG 255</v>
          </cell>
          <cell r="L1365">
            <v>5829</v>
          </cell>
          <cell r="M1365">
            <v>0</v>
          </cell>
          <cell r="N1365">
            <v>5829</v>
          </cell>
          <cell r="O1365">
            <v>5829</v>
          </cell>
          <cell r="P1365">
            <v>5829</v>
          </cell>
          <cell r="Q1365" t="str">
            <v/>
          </cell>
          <cell r="R1365" t="str">
            <v/>
          </cell>
          <cell r="S1365">
            <v>5829</v>
          </cell>
        </row>
        <row r="1366">
          <cell r="B1366" t="str">
            <v>TATA0198</v>
          </cell>
          <cell r="C1366" t="str">
            <v>CODO 90° CPVC 1/2" X 10 UN</v>
          </cell>
          <cell r="D1366" t="str">
            <v>TUBERÍAS, ACCESORIOS DE TUBERÍAS Y AFINES</v>
          </cell>
          <cell r="E1366" t="str">
            <v>PTE</v>
          </cell>
          <cell r="F1366">
            <v>7700</v>
          </cell>
          <cell r="G1366" t="str">
            <v>GUÍA MAESTRA 15 PAG 152 COD 74887</v>
          </cell>
          <cell r="L1366">
            <v>7700</v>
          </cell>
          <cell r="M1366">
            <v>0</v>
          </cell>
          <cell r="N1366">
            <v>7700</v>
          </cell>
          <cell r="O1366">
            <v>7700</v>
          </cell>
          <cell r="P1366">
            <v>7700</v>
          </cell>
          <cell r="Q1366" t="str">
            <v/>
          </cell>
          <cell r="R1366" t="str">
            <v/>
          </cell>
          <cell r="S1366">
            <v>7700</v>
          </cell>
        </row>
        <row r="1367">
          <cell r="B1367" t="str">
            <v>TATA0199</v>
          </cell>
          <cell r="C1367" t="str">
            <v>CODO 90° CPVC 3/4"</v>
          </cell>
          <cell r="D1367" t="str">
            <v>TUBERÍAS, ACCESORIOS DE TUBERÍAS Y AFINES</v>
          </cell>
          <cell r="E1367" t="str">
            <v>UN</v>
          </cell>
          <cell r="F1367">
            <v>2400</v>
          </cell>
          <cell r="G1367" t="str">
            <v>GUÍA MAESTRA 15 PAG 152 COD 4767</v>
          </cell>
          <cell r="L1367">
            <v>2400</v>
          </cell>
          <cell r="M1367">
            <v>0</v>
          </cell>
          <cell r="N1367">
            <v>2400</v>
          </cell>
          <cell r="O1367">
            <v>2400</v>
          </cell>
          <cell r="P1367">
            <v>2400</v>
          </cell>
          <cell r="Q1367" t="str">
            <v/>
          </cell>
          <cell r="R1367" t="str">
            <v/>
          </cell>
          <cell r="S1367">
            <v>2400</v>
          </cell>
        </row>
        <row r="1368">
          <cell r="B1368" t="str">
            <v>TATA0200</v>
          </cell>
          <cell r="C1368" t="str">
            <v>CODO 90° PVC PRESIÓN 1"</v>
          </cell>
          <cell r="D1368" t="str">
            <v>TUBERÍAS, ACCESORIOS DE TUBERÍAS Y AFINES</v>
          </cell>
          <cell r="E1368" t="str">
            <v>UN</v>
          </cell>
          <cell r="F1368">
            <v>1100</v>
          </cell>
          <cell r="G1368" t="str">
            <v>GUÍA MAESTRA 15 PAG 150 COD 4755</v>
          </cell>
          <cell r="L1368">
            <v>1100</v>
          </cell>
          <cell r="M1368">
            <v>0</v>
          </cell>
          <cell r="N1368">
            <v>1100</v>
          </cell>
          <cell r="O1368">
            <v>1100</v>
          </cell>
          <cell r="P1368">
            <v>1100</v>
          </cell>
          <cell r="Q1368" t="str">
            <v/>
          </cell>
          <cell r="R1368" t="str">
            <v/>
          </cell>
          <cell r="S1368">
            <v>1100</v>
          </cell>
        </row>
        <row r="1369">
          <cell r="B1369" t="str">
            <v>TATA0201</v>
          </cell>
          <cell r="C1369" t="str">
            <v>CODO 90° PVC PRESIÓN 1/2"</v>
          </cell>
          <cell r="D1369" t="str">
            <v>TUBERÍAS, ACCESORIOS DE TUBERÍAS Y AFINES</v>
          </cell>
          <cell r="E1369" t="str">
            <v>UN</v>
          </cell>
          <cell r="F1369">
            <v>300</v>
          </cell>
          <cell r="G1369" t="str">
            <v>GUÍA MAESTRA 15 PAG 150 COD 4730</v>
          </cell>
          <cell r="L1369">
            <v>300</v>
          </cell>
          <cell r="M1369">
            <v>0</v>
          </cell>
          <cell r="N1369">
            <v>300</v>
          </cell>
          <cell r="O1369">
            <v>300</v>
          </cell>
          <cell r="P1369">
            <v>300</v>
          </cell>
          <cell r="Q1369" t="str">
            <v/>
          </cell>
          <cell r="R1369" t="str">
            <v/>
          </cell>
          <cell r="S1369">
            <v>300</v>
          </cell>
        </row>
        <row r="1370">
          <cell r="B1370" t="str">
            <v>TATA0202</v>
          </cell>
          <cell r="C1370" t="str">
            <v>CODO 90° PVC PRESIÓN 1-1/2"</v>
          </cell>
          <cell r="D1370" t="str">
            <v>TUBERÍAS, ACCESORIOS DE TUBERÍAS Y AFINES</v>
          </cell>
          <cell r="E1370" t="str">
            <v>UN</v>
          </cell>
          <cell r="F1370">
            <v>5287</v>
          </cell>
          <cell r="G1370" t="str">
            <v>INARDATOS 136 - PAG 256</v>
          </cell>
          <cell r="L1370">
            <v>5287</v>
          </cell>
          <cell r="M1370">
            <v>0</v>
          </cell>
          <cell r="N1370">
            <v>5287</v>
          </cell>
          <cell r="O1370">
            <v>5287</v>
          </cell>
          <cell r="P1370">
            <v>5287</v>
          </cell>
          <cell r="Q1370" t="str">
            <v/>
          </cell>
          <cell r="R1370" t="str">
            <v/>
          </cell>
          <cell r="S1370">
            <v>5287</v>
          </cell>
        </row>
        <row r="1371">
          <cell r="B1371" t="str">
            <v>TATA0203</v>
          </cell>
          <cell r="C1371" t="str">
            <v>CODO 90° PVC PRESIÓN 1-1/4"</v>
          </cell>
          <cell r="D1371" t="str">
            <v>TUBERÍAS, ACCESORIOS DE TUBERÍAS Y AFINES</v>
          </cell>
          <cell r="E1371" t="str">
            <v>UN</v>
          </cell>
          <cell r="F1371">
            <v>2831</v>
          </cell>
          <cell r="G1371" t="str">
            <v>INARDATOS 136 - PAG 256</v>
          </cell>
          <cell r="L1371">
            <v>2831</v>
          </cell>
          <cell r="M1371">
            <v>0</v>
          </cell>
          <cell r="N1371">
            <v>2831</v>
          </cell>
          <cell r="O1371">
            <v>2831</v>
          </cell>
          <cell r="P1371">
            <v>2831</v>
          </cell>
          <cell r="Q1371" t="str">
            <v/>
          </cell>
          <cell r="R1371" t="str">
            <v/>
          </cell>
          <cell r="S1371">
            <v>2831</v>
          </cell>
        </row>
        <row r="1372">
          <cell r="B1372" t="str">
            <v>TATA0204</v>
          </cell>
          <cell r="C1372" t="str">
            <v>CODO 90° PVC PRESIÓN 2"</v>
          </cell>
          <cell r="D1372" t="str">
            <v>TUBERÍAS, ACCESORIOS DE TUBERÍAS Y AFINES</v>
          </cell>
          <cell r="E1372" t="str">
            <v>UN</v>
          </cell>
          <cell r="F1372">
            <v>8663</v>
          </cell>
          <cell r="G1372" t="str">
            <v>INARDATOS 136 - PAG 256</v>
          </cell>
          <cell r="L1372">
            <v>8663</v>
          </cell>
          <cell r="M1372">
            <v>0</v>
          </cell>
          <cell r="N1372">
            <v>8663</v>
          </cell>
          <cell r="O1372">
            <v>8663</v>
          </cell>
          <cell r="P1372">
            <v>8663</v>
          </cell>
          <cell r="Q1372" t="str">
            <v/>
          </cell>
          <cell r="R1372" t="str">
            <v/>
          </cell>
          <cell r="S1372">
            <v>8663</v>
          </cell>
        </row>
        <row r="1373">
          <cell r="B1373" t="str">
            <v>TATA0205</v>
          </cell>
          <cell r="C1373" t="str">
            <v>CODO 90° PVC PRESIÓN 2-1/2"</v>
          </cell>
          <cell r="D1373" t="str">
            <v>TUBERÍAS, ACCESORIOS DE TUBERÍAS Y AFINES</v>
          </cell>
          <cell r="E1373" t="str">
            <v>UN</v>
          </cell>
          <cell r="F1373">
            <v>24952</v>
          </cell>
          <cell r="G1373" t="str">
            <v>INARDATOS 136 - PAG 256</v>
          </cell>
          <cell r="L1373">
            <v>24952</v>
          </cell>
          <cell r="M1373">
            <v>0</v>
          </cell>
          <cell r="N1373">
            <v>24952</v>
          </cell>
          <cell r="O1373">
            <v>24952</v>
          </cell>
          <cell r="P1373">
            <v>24952</v>
          </cell>
          <cell r="Q1373" t="str">
            <v/>
          </cell>
          <cell r="R1373" t="str">
            <v/>
          </cell>
          <cell r="S1373">
            <v>24952</v>
          </cell>
        </row>
        <row r="1374">
          <cell r="B1374" t="str">
            <v>TATA0206</v>
          </cell>
          <cell r="C1374" t="str">
            <v>CODO 90° PVC PRESIÓN 3"</v>
          </cell>
          <cell r="D1374" t="str">
            <v>TUBERÍAS, ACCESORIOS DE TUBERÍAS Y AFINES</v>
          </cell>
          <cell r="E1374" t="str">
            <v>UN</v>
          </cell>
          <cell r="F1374">
            <v>32291</v>
          </cell>
          <cell r="G1374" t="str">
            <v>INARDATOS 136 - PAG 256</v>
          </cell>
          <cell r="L1374">
            <v>32291</v>
          </cell>
          <cell r="M1374">
            <v>0</v>
          </cell>
          <cell r="N1374">
            <v>32291</v>
          </cell>
          <cell r="O1374">
            <v>32291</v>
          </cell>
          <cell r="P1374">
            <v>32291</v>
          </cell>
          <cell r="Q1374" t="str">
            <v/>
          </cell>
          <cell r="R1374" t="str">
            <v/>
          </cell>
          <cell r="S1374">
            <v>32291</v>
          </cell>
        </row>
        <row r="1375">
          <cell r="B1375" t="str">
            <v>TATA0207</v>
          </cell>
          <cell r="C1375" t="str">
            <v>CODO 90° PVC PRESIÓN 3/4"</v>
          </cell>
          <cell r="D1375" t="str">
            <v>TUBERÍAS, ACCESORIOS DE TUBERÍAS Y AFINES</v>
          </cell>
          <cell r="E1375" t="str">
            <v>UN</v>
          </cell>
          <cell r="F1375">
            <v>700</v>
          </cell>
          <cell r="G1375" t="str">
            <v>GUÍA MAESTRA 15 PAG 150 COD 4735</v>
          </cell>
          <cell r="L1375">
            <v>700</v>
          </cell>
          <cell r="M1375">
            <v>0</v>
          </cell>
          <cell r="N1375">
            <v>700</v>
          </cell>
          <cell r="O1375">
            <v>700</v>
          </cell>
          <cell r="P1375">
            <v>700</v>
          </cell>
          <cell r="Q1375" t="str">
            <v/>
          </cell>
          <cell r="R1375" t="str">
            <v/>
          </cell>
          <cell r="S1375">
            <v>700</v>
          </cell>
        </row>
        <row r="1376">
          <cell r="B1376" t="str">
            <v>TATA0208</v>
          </cell>
          <cell r="C1376" t="str">
            <v>CODO 90° PVC PRESIÓN 4"</v>
          </cell>
          <cell r="D1376" t="str">
            <v>TUBERÍAS, ACCESORIOS DE TUBERÍAS Y AFINES</v>
          </cell>
          <cell r="E1376" t="str">
            <v>UN</v>
          </cell>
          <cell r="F1376">
            <v>70053</v>
          </cell>
          <cell r="G1376" t="str">
            <v>INARDATOS 136 - PAG 256</v>
          </cell>
          <cell r="L1376">
            <v>70053</v>
          </cell>
          <cell r="M1376">
            <v>0</v>
          </cell>
          <cell r="N1376">
            <v>70053</v>
          </cell>
          <cell r="O1376">
            <v>70053</v>
          </cell>
          <cell r="P1376">
            <v>70053</v>
          </cell>
          <cell r="Q1376" t="str">
            <v/>
          </cell>
          <cell r="R1376" t="str">
            <v/>
          </cell>
          <cell r="S1376">
            <v>70053</v>
          </cell>
        </row>
        <row r="1377">
          <cell r="B1377" t="str">
            <v>TATA0209</v>
          </cell>
          <cell r="C1377" t="str">
            <v>CODO 90° RANURADO 2-1/2"  HIERRO DUCTIL</v>
          </cell>
          <cell r="D1377" t="str">
            <v>TUBERÍAS, ACCESORIOS DE TUBERÍAS Y AFINES</v>
          </cell>
          <cell r="E1377" t="str">
            <v>UN</v>
          </cell>
          <cell r="F1377">
            <v>20685</v>
          </cell>
          <cell r="G1377" t="str">
            <v>CONSTRUDATA 187 - PAG 160 TUBERÍA ACERO  RED CONTRA INCENDIO</v>
          </cell>
          <cell r="L1377">
            <v>20685</v>
          </cell>
          <cell r="M1377">
            <v>0</v>
          </cell>
          <cell r="N1377">
            <v>20685</v>
          </cell>
          <cell r="O1377">
            <v>20685</v>
          </cell>
          <cell r="P1377">
            <v>20685</v>
          </cell>
          <cell r="Q1377" t="str">
            <v/>
          </cell>
          <cell r="R1377" t="str">
            <v/>
          </cell>
          <cell r="S1377">
            <v>20685</v>
          </cell>
        </row>
        <row r="1378">
          <cell r="B1378" t="str">
            <v>TATA0210</v>
          </cell>
          <cell r="C1378" t="str">
            <v>CODO 90° RANURADO HIERRO DUCTIL 4"</v>
          </cell>
          <cell r="D1378" t="str">
            <v>TUBERÍAS, ACCESORIOS DE TUBERÍAS Y AFINES</v>
          </cell>
          <cell r="E1378" t="str">
            <v>UN</v>
          </cell>
          <cell r="F1378">
            <v>52000</v>
          </cell>
          <cell r="G1378" t="str">
            <v>CONSTRUDATA 187 - PAG 219</v>
          </cell>
          <cell r="L1378">
            <v>52000</v>
          </cell>
          <cell r="M1378">
            <v>0</v>
          </cell>
          <cell r="N1378">
            <v>52000</v>
          </cell>
          <cell r="O1378">
            <v>52000</v>
          </cell>
          <cell r="P1378">
            <v>52000</v>
          </cell>
          <cell r="Q1378" t="str">
            <v/>
          </cell>
          <cell r="R1378" t="str">
            <v/>
          </cell>
          <cell r="S1378">
            <v>52000</v>
          </cell>
        </row>
        <row r="1379">
          <cell r="B1379" t="str">
            <v>TATA0211</v>
          </cell>
          <cell r="C1379" t="str">
            <v>CODO 90° 1/4" PVC SANITARIO CXE 6"</v>
          </cell>
          <cell r="D1379" t="str">
            <v>TUBERÍAS, ACCESORIOS DE TUBERÍAS Y AFINES</v>
          </cell>
          <cell r="E1379" t="str">
            <v>UN</v>
          </cell>
          <cell r="F1379">
            <v>93902</v>
          </cell>
          <cell r="G1379" t="str">
            <v>CONSTRUDATA DIGITAL (CODO 90° 1/4 PVC SANITARIO CXE 6)</v>
          </cell>
          <cell r="L1379">
            <v>93902</v>
          </cell>
          <cell r="M1379">
            <v>0</v>
          </cell>
          <cell r="N1379">
            <v>93902</v>
          </cell>
          <cell r="O1379">
            <v>93902</v>
          </cell>
          <cell r="P1379">
            <v>93902</v>
          </cell>
          <cell r="Q1379" t="str">
            <v/>
          </cell>
          <cell r="R1379" t="str">
            <v/>
          </cell>
          <cell r="S1379">
            <v>93902</v>
          </cell>
        </row>
        <row r="1380">
          <cell r="B1380" t="str">
            <v>TATA0212</v>
          </cell>
          <cell r="C1380" t="str">
            <v>CODO 45° GALVANIZADO 3"</v>
          </cell>
          <cell r="D1380" t="str">
            <v>TUBERÍAS, ACCESORIOS DE TUBERÍAS Y AFINES</v>
          </cell>
          <cell r="E1380" t="str">
            <v>UN</v>
          </cell>
          <cell r="F1380">
            <v>36057</v>
          </cell>
          <cell r="G1380" t="str">
            <v>CONSTRUDATA DIGITAL (CODO 45° GALVANIZADO 3)</v>
          </cell>
          <cell r="L1380">
            <v>36057</v>
          </cell>
          <cell r="M1380">
            <v>0</v>
          </cell>
          <cell r="N1380">
            <v>36057</v>
          </cell>
          <cell r="O1380">
            <v>36057</v>
          </cell>
          <cell r="P1380">
            <v>36057</v>
          </cell>
          <cell r="Q1380" t="str">
            <v/>
          </cell>
          <cell r="R1380" t="str">
            <v/>
          </cell>
          <cell r="S1380">
            <v>36057</v>
          </cell>
        </row>
        <row r="1381">
          <cell r="B1381" t="str">
            <v>TATA0213</v>
          </cell>
          <cell r="C1381" t="str">
            <v>CODO BAJANTE 45°</v>
          </cell>
          <cell r="D1381" t="str">
            <v>TUBERÍAS, ACCESORIOS DE TUBERÍAS Y AFINES</v>
          </cell>
          <cell r="E1381" t="str">
            <v>UN</v>
          </cell>
          <cell r="F1381">
            <v>5150</v>
          </cell>
          <cell r="G1381" t="str">
            <v>GUÍA MAESTRA 15 PAG 102 COD 4680</v>
          </cell>
          <cell r="L1381">
            <v>5150</v>
          </cell>
          <cell r="M1381">
            <v>0</v>
          </cell>
          <cell r="N1381">
            <v>5150</v>
          </cell>
          <cell r="O1381">
            <v>5150</v>
          </cell>
          <cell r="P1381">
            <v>5150</v>
          </cell>
          <cell r="Q1381" t="str">
            <v/>
          </cell>
          <cell r="R1381" t="str">
            <v/>
          </cell>
          <cell r="S1381">
            <v>5150</v>
          </cell>
        </row>
        <row r="1382">
          <cell r="B1382" t="str">
            <v>TATA0214</v>
          </cell>
          <cell r="C1382" t="str">
            <v>CODO BAJANTE 90°</v>
          </cell>
          <cell r="D1382" t="str">
            <v>TUBERÍAS, ACCESORIOS DE TUBERÍAS Y AFINES</v>
          </cell>
          <cell r="E1382" t="str">
            <v>UN</v>
          </cell>
          <cell r="F1382">
            <v>5950</v>
          </cell>
          <cell r="G1382" t="str">
            <v>GUÍA MAESTRA 15 PAG 102 COD 4676</v>
          </cell>
          <cell r="L1382">
            <v>5950</v>
          </cell>
          <cell r="M1382">
            <v>0</v>
          </cell>
          <cell r="N1382">
            <v>5950</v>
          </cell>
          <cell r="O1382">
            <v>5950</v>
          </cell>
          <cell r="P1382">
            <v>5950</v>
          </cell>
          <cell r="Q1382" t="str">
            <v/>
          </cell>
          <cell r="R1382" t="str">
            <v/>
          </cell>
          <cell r="S1382">
            <v>5950</v>
          </cell>
        </row>
        <row r="1383">
          <cell r="B1383" t="str">
            <v>TATA0215</v>
          </cell>
          <cell r="C1383" t="str">
            <v>CODO CALLE GALVANIZADO 1"</v>
          </cell>
          <cell r="D1383" t="str">
            <v>TUBERÍAS, ACCESORIOS DE TUBERÍAS Y AFINES</v>
          </cell>
          <cell r="E1383" t="str">
            <v>UN</v>
          </cell>
          <cell r="F1383">
            <v>4860</v>
          </cell>
          <cell r="G1383" t="str">
            <v>INARDATOS 136 - PAG 254</v>
          </cell>
          <cell r="L1383">
            <v>4860</v>
          </cell>
          <cell r="M1383">
            <v>0</v>
          </cell>
          <cell r="N1383">
            <v>4860</v>
          </cell>
          <cell r="O1383">
            <v>4860</v>
          </cell>
          <cell r="P1383">
            <v>4860</v>
          </cell>
          <cell r="Q1383" t="str">
            <v/>
          </cell>
          <cell r="R1383" t="str">
            <v/>
          </cell>
          <cell r="S1383">
            <v>4860</v>
          </cell>
        </row>
        <row r="1384">
          <cell r="B1384" t="str">
            <v>TATA0216</v>
          </cell>
          <cell r="C1384" t="str">
            <v>CODO CALLE GALVANIZADO 1/2"</v>
          </cell>
          <cell r="D1384" t="str">
            <v>TUBERÍAS, ACCESORIOS DE TUBERÍAS Y AFINES</v>
          </cell>
          <cell r="E1384" t="str">
            <v>UN</v>
          </cell>
          <cell r="F1384">
            <v>1900</v>
          </cell>
          <cell r="G1384" t="str">
            <v>GUÍA MAESTRA 15 PAG 161 COD 145409</v>
          </cell>
          <cell r="L1384">
            <v>1900</v>
          </cell>
          <cell r="M1384">
            <v>0</v>
          </cell>
          <cell r="N1384">
            <v>1900</v>
          </cell>
          <cell r="O1384">
            <v>1900</v>
          </cell>
          <cell r="P1384">
            <v>1900</v>
          </cell>
          <cell r="Q1384" t="str">
            <v/>
          </cell>
          <cell r="R1384" t="str">
            <v/>
          </cell>
          <cell r="S1384">
            <v>1900</v>
          </cell>
        </row>
        <row r="1385">
          <cell r="B1385" t="str">
            <v>TATA0217</v>
          </cell>
          <cell r="C1385" t="str">
            <v>CODO CALLE GALVANIZADO 3/4"</v>
          </cell>
          <cell r="D1385" t="str">
            <v>TUBERÍAS, ACCESORIOS DE TUBERÍAS Y AFINES</v>
          </cell>
          <cell r="E1385" t="str">
            <v>UN</v>
          </cell>
          <cell r="F1385">
            <v>2142</v>
          </cell>
          <cell r="G1385" t="str">
            <v>CONSTRUDATA DIGITAL (CODO CALLE GALVANIZADO 3/4)</v>
          </cell>
          <cell r="L1385">
            <v>2142</v>
          </cell>
          <cell r="M1385">
            <v>0</v>
          </cell>
          <cell r="N1385">
            <v>2142</v>
          </cell>
          <cell r="O1385">
            <v>2142</v>
          </cell>
          <cell r="P1385">
            <v>2142</v>
          </cell>
          <cell r="Q1385" t="str">
            <v/>
          </cell>
          <cell r="R1385" t="str">
            <v/>
          </cell>
          <cell r="S1385">
            <v>2142</v>
          </cell>
        </row>
        <row r="1386">
          <cell r="B1386" t="str">
            <v>TATA0218</v>
          </cell>
          <cell r="C1386" t="str">
            <v>CODO CALLE GALVANIZADO 3/8"</v>
          </cell>
          <cell r="D1386" t="str">
            <v>TUBERÍAS, ACCESORIOS DE TUBERÍAS Y AFINES</v>
          </cell>
          <cell r="E1386" t="str">
            <v>UN</v>
          </cell>
          <cell r="F1386">
            <v>1200</v>
          </cell>
          <cell r="G1386" t="str">
            <v>INARDATOS 136 - PAG 254</v>
          </cell>
          <cell r="L1386">
            <v>1200</v>
          </cell>
          <cell r="M1386">
            <v>0</v>
          </cell>
          <cell r="N1386">
            <v>1200</v>
          </cell>
          <cell r="O1386">
            <v>1200</v>
          </cell>
          <cell r="P1386">
            <v>1200</v>
          </cell>
          <cell r="Q1386" t="str">
            <v/>
          </cell>
          <cell r="R1386" t="str">
            <v/>
          </cell>
          <cell r="S1386">
            <v>1200</v>
          </cell>
        </row>
        <row r="1387">
          <cell r="B1387" t="str">
            <v>TATA0219</v>
          </cell>
          <cell r="C1387" t="str">
            <v>CODO COBRE 1"</v>
          </cell>
          <cell r="D1387" t="str">
            <v>TUBERÍAS, ACCESORIOS DE TUBERÍAS Y AFINES</v>
          </cell>
          <cell r="E1387" t="str">
            <v xml:space="preserve">UN </v>
          </cell>
          <cell r="F1387">
            <v>5900</v>
          </cell>
          <cell r="G1387" t="str">
            <v>GUÍA MAESTRA 15 PAG 134 COD 1640</v>
          </cell>
          <cell r="L1387">
            <v>5900</v>
          </cell>
          <cell r="M1387">
            <v>0</v>
          </cell>
          <cell r="N1387">
            <v>5900</v>
          </cell>
          <cell r="O1387">
            <v>5900</v>
          </cell>
          <cell r="P1387">
            <v>5900</v>
          </cell>
          <cell r="Q1387" t="str">
            <v/>
          </cell>
          <cell r="R1387" t="str">
            <v/>
          </cell>
          <cell r="S1387">
            <v>5900</v>
          </cell>
        </row>
        <row r="1388">
          <cell r="B1388" t="str">
            <v>TATA0220</v>
          </cell>
          <cell r="C1388" t="str">
            <v>CODO COBRE 1/2"</v>
          </cell>
          <cell r="D1388" t="str">
            <v>TUBERÍAS, ACCESORIOS DE TUBERÍAS Y AFINES</v>
          </cell>
          <cell r="E1388" t="str">
            <v xml:space="preserve">UN </v>
          </cell>
          <cell r="F1388">
            <v>1100</v>
          </cell>
          <cell r="G1388" t="str">
            <v>GUÍA MAESTRA 15 PAG 134 COD 38147</v>
          </cell>
          <cell r="L1388">
            <v>1100</v>
          </cell>
          <cell r="M1388">
            <v>0</v>
          </cell>
          <cell r="N1388">
            <v>1100</v>
          </cell>
          <cell r="O1388">
            <v>1100</v>
          </cell>
          <cell r="P1388">
            <v>1100</v>
          </cell>
          <cell r="Q1388" t="str">
            <v/>
          </cell>
          <cell r="R1388" t="str">
            <v/>
          </cell>
          <cell r="S1388">
            <v>1100</v>
          </cell>
        </row>
        <row r="1389">
          <cell r="B1389" t="str">
            <v>TATA0221</v>
          </cell>
          <cell r="C1389" t="str">
            <v>CODO COBRE 3/4"</v>
          </cell>
          <cell r="D1389" t="str">
            <v>TUBERÍAS, ACCESORIOS DE TUBERÍAS Y AFINES</v>
          </cell>
          <cell r="E1389" t="str">
            <v xml:space="preserve">UN </v>
          </cell>
          <cell r="F1389">
            <v>2400</v>
          </cell>
          <cell r="G1389" t="str">
            <v>GUÍA MAESTRA 15 PAG 134 COD 38148</v>
          </cell>
          <cell r="L1389">
            <v>2400</v>
          </cell>
          <cell r="M1389">
            <v>0</v>
          </cell>
          <cell r="N1389">
            <v>2400</v>
          </cell>
          <cell r="O1389">
            <v>2400</v>
          </cell>
          <cell r="P1389">
            <v>2400</v>
          </cell>
          <cell r="Q1389" t="str">
            <v/>
          </cell>
          <cell r="R1389" t="str">
            <v/>
          </cell>
          <cell r="S1389">
            <v>2400</v>
          </cell>
        </row>
        <row r="1390">
          <cell r="B1390" t="str">
            <v>TATA0222</v>
          </cell>
          <cell r="C1390" t="str">
            <v>CODO DE 3/4" ACERO CARBONO</v>
          </cell>
          <cell r="D1390" t="str">
            <v>TUBERÍAS, ACCESORIOS DE TUBERÍAS Y AFINES</v>
          </cell>
          <cell r="E1390" t="str">
            <v>UN</v>
          </cell>
          <cell r="F1390">
            <v>8448.9853000000003</v>
          </cell>
          <cell r="G1390" t="str">
            <v xml:space="preserve">PRECIO REFERENCIA CONTRATO 7078/2017 + IPC 4.09% </v>
          </cell>
          <cell r="L1390">
            <v>8448.9853000000003</v>
          </cell>
          <cell r="M1390">
            <v>0</v>
          </cell>
          <cell r="N1390">
            <v>8448.9853000000003</v>
          </cell>
          <cell r="O1390">
            <v>8448.9853000000003</v>
          </cell>
          <cell r="P1390">
            <v>8448.9853000000003</v>
          </cell>
          <cell r="Q1390" t="str">
            <v/>
          </cell>
          <cell r="R1390" t="str">
            <v/>
          </cell>
          <cell r="S1390">
            <v>8449</v>
          </cell>
        </row>
        <row r="1391">
          <cell r="B1391" t="str">
            <v>TATA0223</v>
          </cell>
          <cell r="C1391" t="str">
            <v>CODO DE 1-1/2" EN COBRE TIPO K</v>
          </cell>
          <cell r="D1391" t="str">
            <v>TUBERÍAS, ACCESORIOS DE TUBERÍAS Y AFINES</v>
          </cell>
          <cell r="E1391" t="str">
            <v>UN</v>
          </cell>
          <cell r="F1391">
            <v>19100.514999999999</v>
          </cell>
          <cell r="G1391" t="str">
            <v xml:space="preserve">PRECIO REFERENCIA CONTRATO 7078/2017 + IPC 4.09% </v>
          </cell>
          <cell r="L1391">
            <v>19100.514999999999</v>
          </cell>
          <cell r="M1391">
            <v>0</v>
          </cell>
          <cell r="N1391">
            <v>19100.514999999999</v>
          </cell>
          <cell r="O1391">
            <v>19100.514999999999</v>
          </cell>
          <cell r="P1391">
            <v>19100.514999999999</v>
          </cell>
          <cell r="Q1391" t="str">
            <v/>
          </cell>
          <cell r="R1391" t="str">
            <v/>
          </cell>
          <cell r="S1391">
            <v>19101</v>
          </cell>
        </row>
        <row r="1392">
          <cell r="B1392" t="str">
            <v>TATA0224</v>
          </cell>
          <cell r="C1392" t="str">
            <v>CODO DE 1-1/2” ACERO CARBONO</v>
          </cell>
          <cell r="D1392" t="str">
            <v>TUBERÍAS, ACCESORIOS DE TUBERÍAS Y AFINES</v>
          </cell>
          <cell r="E1392" t="str">
            <v>UN</v>
          </cell>
          <cell r="F1392">
            <v>18252.181499999999</v>
          </cell>
          <cell r="G1392" t="str">
            <v xml:space="preserve">PRECIO REFERENCIA CONTRATO 7078/2017 + IPC 4.09% </v>
          </cell>
          <cell r="L1392">
            <v>18252.181499999999</v>
          </cell>
          <cell r="M1392">
            <v>0</v>
          </cell>
          <cell r="N1392">
            <v>18252.181499999999</v>
          </cell>
          <cell r="O1392">
            <v>18252.181499999999</v>
          </cell>
          <cell r="P1392">
            <v>18252.181499999999</v>
          </cell>
          <cell r="Q1392" t="str">
            <v/>
          </cell>
          <cell r="R1392" t="str">
            <v/>
          </cell>
          <cell r="S1392">
            <v>18252</v>
          </cell>
        </row>
        <row r="1393">
          <cell r="B1393" t="str">
            <v>TATA0225</v>
          </cell>
          <cell r="C1393" t="str">
            <v>CODO DE 1-1/4" EN COBRE TIPO K</v>
          </cell>
          <cell r="D1393" t="str">
            <v>TUBERÍAS, ACCESORIOS DE TUBERÍAS Y AFINES</v>
          </cell>
          <cell r="E1393" t="str">
            <v>UN</v>
          </cell>
          <cell r="F1393">
            <v>19057.838100000001</v>
          </cell>
          <cell r="G1393" t="str">
            <v xml:space="preserve">PRECIO REFERENCIA CONTRATO 7078/2017 + IPC 4.09% </v>
          </cell>
          <cell r="L1393">
            <v>19057.838100000001</v>
          </cell>
          <cell r="M1393">
            <v>0</v>
          </cell>
          <cell r="N1393">
            <v>19057.838100000001</v>
          </cell>
          <cell r="O1393">
            <v>19057.838100000001</v>
          </cell>
          <cell r="P1393">
            <v>19057.838100000001</v>
          </cell>
          <cell r="Q1393" t="str">
            <v/>
          </cell>
          <cell r="R1393" t="str">
            <v/>
          </cell>
          <cell r="S1393">
            <v>19058</v>
          </cell>
        </row>
        <row r="1394">
          <cell r="B1394" t="str">
            <v>TATA0226</v>
          </cell>
          <cell r="C1394" t="str">
            <v>CODO DE 1-1/4” ACERO CARBONO</v>
          </cell>
          <cell r="D1394" t="str">
            <v>TUBERÍAS, ACCESORIOS DE TUBERÍAS Y AFINES</v>
          </cell>
          <cell r="E1394" t="str">
            <v>UN</v>
          </cell>
          <cell r="F1394">
            <v>7983.7029999999995</v>
          </cell>
          <cell r="G1394" t="str">
            <v xml:space="preserve">PRECIO REFERENCIA CONTRATO 7078/2017 + IPC 4.09% </v>
          </cell>
          <cell r="L1394">
            <v>7983.7029999999995</v>
          </cell>
          <cell r="M1394">
            <v>0</v>
          </cell>
          <cell r="N1394">
            <v>7983.7029999999995</v>
          </cell>
          <cell r="O1394">
            <v>7983.7029999999995</v>
          </cell>
          <cell r="P1394">
            <v>7983.7029999999995</v>
          </cell>
          <cell r="Q1394" t="str">
            <v/>
          </cell>
          <cell r="R1394" t="str">
            <v/>
          </cell>
          <cell r="S1394">
            <v>7984</v>
          </cell>
        </row>
        <row r="1395">
          <cell r="B1395" t="str">
            <v>TATA0227</v>
          </cell>
          <cell r="C1395" t="str">
            <v>CODO DE 1/4" EN ACERO GALVANIZADO</v>
          </cell>
          <cell r="D1395" t="str">
            <v>TUBERÍAS, ACCESORIOS DE TUBERÍAS Y AFINES</v>
          </cell>
          <cell r="E1395" t="str">
            <v>UN</v>
          </cell>
          <cell r="F1395">
            <v>1184.5441999999998</v>
          </cell>
          <cell r="G1395" t="str">
            <v xml:space="preserve">PRECIO REFERENCIA CONTRATO 6949/2017 + IPC 4.09% </v>
          </cell>
          <cell r="L1395">
            <v>1184.5441999999998</v>
          </cell>
          <cell r="M1395">
            <v>0</v>
          </cell>
          <cell r="N1395">
            <v>1184.5441999999998</v>
          </cell>
          <cell r="O1395">
            <v>1184.5441999999998</v>
          </cell>
          <cell r="P1395">
            <v>1184.5441999999998</v>
          </cell>
          <cell r="Q1395" t="str">
            <v/>
          </cell>
          <cell r="R1395" t="str">
            <v/>
          </cell>
          <cell r="S1395">
            <v>1185</v>
          </cell>
        </row>
        <row r="1396">
          <cell r="B1396" t="str">
            <v>TATA0228</v>
          </cell>
          <cell r="C1396" t="str">
            <v>CODO DE 1/4" EN ACERO INOXIDABLE</v>
          </cell>
          <cell r="D1396" t="str">
            <v>TUBERÍAS, ACCESORIOS DE TUBERÍAS Y AFINES</v>
          </cell>
          <cell r="E1396" t="str">
            <v>UN</v>
          </cell>
          <cell r="F1396">
            <v>9520</v>
          </cell>
          <cell r="G1396" t="str">
            <v>SERVICOLLS MANTENIMIENTO &amp; EQUIPOS SAS</v>
          </cell>
          <cell r="H1396">
            <v>6366.5</v>
          </cell>
          <cell r="I1396" t="str">
            <v xml:space="preserve">INGSAJO </v>
          </cell>
          <cell r="J1396">
            <v>10115</v>
          </cell>
          <cell r="K1396" t="str">
            <v>ING. DE BOMBAS Y PLANTAS</v>
          </cell>
          <cell r="L1396">
            <v>8667.1666666666661</v>
          </cell>
          <cell r="M1396">
            <v>2014.5239098440427</v>
          </cell>
          <cell r="N1396">
            <v>10681.690576510709</v>
          </cell>
          <cell r="O1396">
            <v>6652.6427568226236</v>
          </cell>
          <cell r="P1396">
            <v>9520</v>
          </cell>
          <cell r="Q1396" t="str">
            <v/>
          </cell>
          <cell r="R1396">
            <v>10115</v>
          </cell>
          <cell r="S1396">
            <v>9818</v>
          </cell>
        </row>
        <row r="1397">
          <cell r="B1397" t="str">
            <v>TATA0229</v>
          </cell>
          <cell r="C1397" t="str">
            <v>CODO DE 1” ACERO CARBONO</v>
          </cell>
          <cell r="D1397" t="str">
            <v>TUBERÍAS, ACCESORIOS DE TUBERÍAS Y AFINES</v>
          </cell>
          <cell r="E1397" t="str">
            <v>UN</v>
          </cell>
          <cell r="F1397">
            <v>6782.5043999999998</v>
          </cell>
          <cell r="G1397" t="str">
            <v xml:space="preserve">PRECIO REFERENCIA CONTRATO 7078/2017 + IPC 4.09% </v>
          </cell>
          <cell r="L1397">
            <v>6782.5043999999998</v>
          </cell>
          <cell r="M1397">
            <v>0</v>
          </cell>
          <cell r="N1397">
            <v>6782.5043999999998</v>
          </cell>
          <cell r="O1397">
            <v>6782.5043999999998</v>
          </cell>
          <cell r="P1397">
            <v>6782.5043999999998</v>
          </cell>
          <cell r="Q1397" t="str">
            <v/>
          </cell>
          <cell r="R1397" t="str">
            <v/>
          </cell>
          <cell r="S1397">
            <v>6783</v>
          </cell>
        </row>
        <row r="1398">
          <cell r="B1398" t="str">
            <v>TATA0230</v>
          </cell>
          <cell r="C1398" t="str">
            <v>CODO DE 2" EN COBRE TIPO K</v>
          </cell>
          <cell r="D1398" t="str">
            <v>TUBERÍAS, ACCESORIOS DE TUBERÍAS Y AFINES</v>
          </cell>
          <cell r="E1398" t="str">
            <v>UN</v>
          </cell>
          <cell r="F1398">
            <v>34615.129500000003</v>
          </cell>
          <cell r="G1398" t="str">
            <v xml:space="preserve">PRECIO REFERENCIA CONTRATO 7078/2017 + IPC 4.09% </v>
          </cell>
          <cell r="L1398">
            <v>34615.129500000003</v>
          </cell>
          <cell r="M1398">
            <v>0</v>
          </cell>
          <cell r="N1398">
            <v>34615.129500000003</v>
          </cell>
          <cell r="O1398">
            <v>34615.129500000003</v>
          </cell>
          <cell r="P1398">
            <v>34615.129500000003</v>
          </cell>
          <cell r="Q1398" t="str">
            <v/>
          </cell>
          <cell r="R1398" t="str">
            <v/>
          </cell>
          <cell r="S1398">
            <v>34615</v>
          </cell>
        </row>
        <row r="1399">
          <cell r="B1399" t="str">
            <v>TATA0231</v>
          </cell>
          <cell r="C1399" t="str">
            <v>CODO DE 2” ACERO CARBONO</v>
          </cell>
          <cell r="D1399" t="str">
            <v>TUBERÍAS, ACCESORIOS DE TUBERÍAS Y AFINES</v>
          </cell>
          <cell r="E1399" t="str">
            <v>UN</v>
          </cell>
          <cell r="F1399">
            <v>21370.7179</v>
          </cell>
          <cell r="G1399" t="str">
            <v xml:space="preserve">PRECIO REFERENCIA CONTRATO 7078/2017 + IPC 4.09% </v>
          </cell>
          <cell r="L1399">
            <v>21370.7179</v>
          </cell>
          <cell r="M1399">
            <v>0</v>
          </cell>
          <cell r="N1399">
            <v>21370.7179</v>
          </cell>
          <cell r="O1399">
            <v>21370.7179</v>
          </cell>
          <cell r="P1399">
            <v>21370.7179</v>
          </cell>
          <cell r="Q1399" t="str">
            <v/>
          </cell>
          <cell r="R1399" t="str">
            <v/>
          </cell>
          <cell r="S1399">
            <v>21371</v>
          </cell>
        </row>
        <row r="1400">
          <cell r="B1400" t="str">
            <v>TATA0232</v>
          </cell>
          <cell r="C1400" t="str">
            <v>CODO EN ACERO INOXIDABLE DE 1-1/2"</v>
          </cell>
          <cell r="D1400" t="str">
            <v>TUBERÍAS, ACCESORIOS DE TUBERÍAS Y AFINES</v>
          </cell>
          <cell r="E1400" t="str">
            <v>UN</v>
          </cell>
          <cell r="F1400">
            <v>26279.602299999999</v>
          </cell>
          <cell r="G1400" t="str">
            <v xml:space="preserve">PRECIO REFERENCIA CONTRATO 6949/2017 + IPC 4.09% </v>
          </cell>
          <cell r="L1400">
            <v>26279.602299999999</v>
          </cell>
          <cell r="M1400">
            <v>0</v>
          </cell>
          <cell r="N1400">
            <v>26279.602299999999</v>
          </cell>
          <cell r="O1400">
            <v>26279.602299999999</v>
          </cell>
          <cell r="P1400">
            <v>26279.602299999999</v>
          </cell>
          <cell r="Q1400" t="str">
            <v/>
          </cell>
          <cell r="R1400" t="str">
            <v/>
          </cell>
          <cell r="S1400">
            <v>26280</v>
          </cell>
        </row>
        <row r="1401">
          <cell r="B1401" t="str">
            <v>TATA0233</v>
          </cell>
          <cell r="C1401" t="str">
            <v>CODO EN ACERO INOXIDABLE DE 1-1/4"</v>
          </cell>
          <cell r="D1401" t="str">
            <v>TUBERÍAS, ACCESORIOS DE TUBERÍAS Y AFINES</v>
          </cell>
          <cell r="E1401" t="str">
            <v>UN</v>
          </cell>
          <cell r="F1401">
            <v>21064.693299999999</v>
          </cell>
          <cell r="G1401" t="str">
            <v xml:space="preserve">PRECIO REFERENCIA CONTRATO 7078/2017 + IPC 4.09% </v>
          </cell>
          <cell r="L1401">
            <v>21064.693299999999</v>
          </cell>
          <cell r="M1401">
            <v>0</v>
          </cell>
          <cell r="N1401">
            <v>21064.693299999999</v>
          </cell>
          <cell r="O1401">
            <v>21064.693299999999</v>
          </cell>
          <cell r="P1401">
            <v>21064.693299999999</v>
          </cell>
          <cell r="Q1401" t="str">
            <v/>
          </cell>
          <cell r="R1401" t="str">
            <v/>
          </cell>
          <cell r="S1401">
            <v>21065</v>
          </cell>
        </row>
        <row r="1402">
          <cell r="B1402" t="str">
            <v>TATA0234</v>
          </cell>
          <cell r="C1402" t="str">
            <v>CODO EN ACERO INOXIDABLE DE 1"</v>
          </cell>
          <cell r="D1402" t="str">
            <v>TUBERÍAS, ACCESORIOS DE TUBERÍAS Y AFINES</v>
          </cell>
          <cell r="E1402" t="str">
            <v>UN</v>
          </cell>
          <cell r="F1402">
            <v>11201.124900000001</v>
          </cell>
          <cell r="G1402" t="str">
            <v xml:space="preserve">PRECIO REFERENCIA CONTRATO 7078/2017 + IPC 4.09% </v>
          </cell>
          <cell r="L1402">
            <v>11201.124900000001</v>
          </cell>
          <cell r="M1402">
            <v>0</v>
          </cell>
          <cell r="N1402">
            <v>11201.124900000001</v>
          </cell>
          <cell r="O1402">
            <v>11201.124900000001</v>
          </cell>
          <cell r="P1402">
            <v>11201.124900000001</v>
          </cell>
          <cell r="Q1402" t="str">
            <v/>
          </cell>
          <cell r="R1402" t="str">
            <v/>
          </cell>
          <cell r="S1402">
            <v>11201</v>
          </cell>
        </row>
        <row r="1403">
          <cell r="B1403" t="str">
            <v>TATA0235</v>
          </cell>
          <cell r="C1403" t="str">
            <v>CODO EN ACERO INOXIDABLE DE 1/2"</v>
          </cell>
          <cell r="D1403" t="str">
            <v>TUBERÍAS, ACCESORIOS DE TUBERÍAS Y AFINES</v>
          </cell>
          <cell r="E1403" t="str">
            <v>UN</v>
          </cell>
          <cell r="F1403">
            <v>10234</v>
          </cell>
          <cell r="G1403" t="str">
            <v>SERVICOLLS MANTENIMIENTO &amp; EQUIPOS SAS</v>
          </cell>
          <cell r="H1403">
            <v>5712</v>
          </cell>
          <cell r="I1403" t="str">
            <v xml:space="preserve">INGSAJO </v>
          </cell>
          <cell r="J1403">
            <v>34986</v>
          </cell>
          <cell r="K1403" t="str">
            <v>ING. DE BOMBAS Y PLANTAS</v>
          </cell>
          <cell r="L1403">
            <v>16977.333333333332</v>
          </cell>
          <cell r="M1403">
            <v>15759.003056454216</v>
          </cell>
          <cell r="N1403">
            <v>32736.336389787546</v>
          </cell>
          <cell r="O1403">
            <v>1218.3302768791164</v>
          </cell>
          <cell r="P1403">
            <v>10234</v>
          </cell>
          <cell r="Q1403">
            <v>5712</v>
          </cell>
          <cell r="R1403" t="str">
            <v/>
          </cell>
          <cell r="S1403">
            <v>7973</v>
          </cell>
        </row>
        <row r="1404">
          <cell r="B1404" t="str">
            <v>TATA0236</v>
          </cell>
          <cell r="C1404" t="str">
            <v>CODO EN ACERO INOXIDABLE DE 2"</v>
          </cell>
          <cell r="D1404" t="str">
            <v>TUBERÍAS, ACCESORIOS DE TUBERÍAS Y AFINES</v>
          </cell>
          <cell r="E1404" t="str">
            <v>UN</v>
          </cell>
          <cell r="F1404">
            <v>33664.787799999998</v>
          </cell>
          <cell r="G1404" t="str">
            <v xml:space="preserve">PRECIO REFERENCIA CONTRATO 7078/2017 + IPC 4.09% </v>
          </cell>
          <cell r="L1404">
            <v>33664.787799999998</v>
          </cell>
          <cell r="M1404">
            <v>0</v>
          </cell>
          <cell r="N1404">
            <v>33664.787799999998</v>
          </cell>
          <cell r="O1404">
            <v>33664.787799999998</v>
          </cell>
          <cell r="P1404">
            <v>33664.787799999998</v>
          </cell>
          <cell r="Q1404" t="str">
            <v/>
          </cell>
          <cell r="R1404" t="str">
            <v/>
          </cell>
          <cell r="S1404">
            <v>33665</v>
          </cell>
        </row>
        <row r="1405">
          <cell r="B1405" t="str">
            <v>TATA0237</v>
          </cell>
          <cell r="C1405" t="str">
            <v>CODO EN ACERO INOXIDABLE DE 3"</v>
          </cell>
          <cell r="D1405" t="str">
            <v>TUBERÍAS, ACCESORIOS DE TUBERÍAS Y AFINES</v>
          </cell>
          <cell r="E1405" t="str">
            <v>UN</v>
          </cell>
          <cell r="F1405">
            <v>55130.32</v>
          </cell>
          <cell r="G1405" t="str">
            <v>FERREINOXIDABLES E INVERSIONES SAS</v>
          </cell>
          <cell r="H1405">
            <v>53550</v>
          </cell>
          <cell r="I1405" t="str">
            <v>FERRO MENDEZ SAS</v>
          </cell>
          <cell r="J1405">
            <v>81122.3</v>
          </cell>
          <cell r="K1405" t="str">
            <v>GRANADA IMPORTADORES</v>
          </cell>
          <cell r="L1405">
            <v>63267.54</v>
          </cell>
          <cell r="M1405">
            <v>15482.851604882153</v>
          </cell>
          <cell r="N1405">
            <v>78750.391604882156</v>
          </cell>
          <cell r="O1405">
            <v>47784.688395117846</v>
          </cell>
          <cell r="P1405">
            <v>55130.32</v>
          </cell>
          <cell r="Q1405">
            <v>53550</v>
          </cell>
          <cell r="R1405" t="str">
            <v/>
          </cell>
          <cell r="S1405">
            <v>54340</v>
          </cell>
        </row>
        <row r="1406">
          <cell r="B1406" t="str">
            <v>TATA0238</v>
          </cell>
          <cell r="C1406" t="str">
            <v>CODO EN ACERO INOXIDABLE DE 4"</v>
          </cell>
          <cell r="D1406" t="str">
            <v>TUBERÍAS, ACCESORIOS DE TUBERÍAS Y AFINES</v>
          </cell>
          <cell r="E1406" t="str">
            <v>UN</v>
          </cell>
          <cell r="F1406">
            <v>202307.24219999998</v>
          </cell>
          <cell r="G1406" t="str">
            <v xml:space="preserve">PRECIO REFERENCIA CONTRATO 6949/2017 + IPC 4.09% </v>
          </cell>
          <cell r="L1406">
            <v>202307.24219999998</v>
          </cell>
          <cell r="M1406">
            <v>0</v>
          </cell>
          <cell r="N1406">
            <v>202307.24219999998</v>
          </cell>
          <cell r="O1406">
            <v>202307.24219999998</v>
          </cell>
          <cell r="P1406">
            <v>202307.24219999998</v>
          </cell>
          <cell r="Q1406" t="str">
            <v/>
          </cell>
          <cell r="R1406" t="str">
            <v/>
          </cell>
          <cell r="S1406">
            <v>202307</v>
          </cell>
        </row>
        <row r="1407">
          <cell r="B1407" t="str">
            <v>TATA0239</v>
          </cell>
          <cell r="C1407" t="str">
            <v>CODO GALVANIZADO 1-1/2</v>
          </cell>
          <cell r="D1407" t="str">
            <v>TUBERÍAS, ACCESORIOS DE TUBERÍAS Y AFINES</v>
          </cell>
          <cell r="E1407" t="str">
            <v>UN</v>
          </cell>
          <cell r="F1407">
            <v>4380</v>
          </cell>
          <cell r="G1407" t="str">
            <v>INARDATOS 136 - PAG 254</v>
          </cell>
          <cell r="L1407">
            <v>4380</v>
          </cell>
          <cell r="M1407">
            <v>0</v>
          </cell>
          <cell r="N1407">
            <v>4380</v>
          </cell>
          <cell r="O1407">
            <v>4380</v>
          </cell>
          <cell r="P1407">
            <v>4380</v>
          </cell>
          <cell r="Q1407" t="str">
            <v/>
          </cell>
          <cell r="R1407" t="str">
            <v/>
          </cell>
          <cell r="S1407">
            <v>4380</v>
          </cell>
        </row>
        <row r="1408">
          <cell r="B1408" t="str">
            <v>TATA0240</v>
          </cell>
          <cell r="C1408" t="str">
            <v>CODO GALVANIZADO 1"</v>
          </cell>
          <cell r="D1408" t="str">
            <v>TUBERÍAS, ACCESORIOS DE TUBERÍAS Y AFINES</v>
          </cell>
          <cell r="E1408" t="str">
            <v>UN</v>
          </cell>
          <cell r="F1408">
            <v>2280</v>
          </cell>
          <cell r="G1408" t="str">
            <v>INARDATOS 136 - PAG 254</v>
          </cell>
          <cell r="L1408">
            <v>2280</v>
          </cell>
          <cell r="M1408">
            <v>0</v>
          </cell>
          <cell r="N1408">
            <v>2280</v>
          </cell>
          <cell r="O1408">
            <v>2280</v>
          </cell>
          <cell r="P1408">
            <v>2280</v>
          </cell>
          <cell r="Q1408" t="str">
            <v/>
          </cell>
          <cell r="R1408" t="str">
            <v/>
          </cell>
          <cell r="S1408">
            <v>2280</v>
          </cell>
        </row>
        <row r="1409">
          <cell r="B1409" t="str">
            <v>TATA0241</v>
          </cell>
          <cell r="C1409" t="str">
            <v>CODO GALVANIZADO 1/2"</v>
          </cell>
          <cell r="D1409" t="str">
            <v>TUBERÍAS, ACCESORIOS DE TUBERÍAS Y AFINES</v>
          </cell>
          <cell r="E1409" t="str">
            <v>UN</v>
          </cell>
          <cell r="F1409">
            <v>1900</v>
          </cell>
          <cell r="G1409" t="str">
            <v>GUÍA MAESTRA 15 PAG 161 COD 145406</v>
          </cell>
          <cell r="L1409">
            <v>1900</v>
          </cell>
          <cell r="M1409">
            <v>0</v>
          </cell>
          <cell r="N1409">
            <v>1900</v>
          </cell>
          <cell r="O1409">
            <v>1900</v>
          </cell>
          <cell r="P1409">
            <v>1900</v>
          </cell>
          <cell r="Q1409" t="str">
            <v/>
          </cell>
          <cell r="R1409" t="str">
            <v/>
          </cell>
          <cell r="S1409">
            <v>1900</v>
          </cell>
        </row>
        <row r="1410">
          <cell r="B1410" t="str">
            <v>TATA0242</v>
          </cell>
          <cell r="C1410" t="str">
            <v>CODO GALVANIZADO 1-1/4"</v>
          </cell>
          <cell r="D1410" t="str">
            <v>TUBERÍAS, ACCESORIOS DE TUBERÍAS Y AFINES</v>
          </cell>
          <cell r="E1410" t="str">
            <v>UN</v>
          </cell>
          <cell r="F1410">
            <v>3390</v>
          </cell>
          <cell r="G1410" t="str">
            <v>INARDATOS 136 - PAG 254</v>
          </cell>
          <cell r="L1410">
            <v>3390</v>
          </cell>
          <cell r="M1410">
            <v>0</v>
          </cell>
          <cell r="N1410">
            <v>3390</v>
          </cell>
          <cell r="O1410">
            <v>3390</v>
          </cell>
          <cell r="P1410">
            <v>3390</v>
          </cell>
          <cell r="Q1410" t="str">
            <v/>
          </cell>
          <cell r="R1410" t="str">
            <v/>
          </cell>
          <cell r="S1410">
            <v>3390</v>
          </cell>
        </row>
        <row r="1411">
          <cell r="B1411" t="str">
            <v>TATA0243</v>
          </cell>
          <cell r="C1411" t="str">
            <v>CODO GALVANIZADO 2"</v>
          </cell>
          <cell r="D1411" t="str">
            <v>TUBERÍAS, ACCESORIOS DE TUBERÍAS Y AFINES</v>
          </cell>
          <cell r="E1411" t="str">
            <v>UN</v>
          </cell>
          <cell r="F1411">
            <v>6810</v>
          </cell>
          <cell r="G1411" t="str">
            <v>INARDATOS 136 - PAG 254</v>
          </cell>
          <cell r="L1411">
            <v>6810</v>
          </cell>
          <cell r="M1411">
            <v>0</v>
          </cell>
          <cell r="N1411">
            <v>6810</v>
          </cell>
          <cell r="O1411">
            <v>6810</v>
          </cell>
          <cell r="P1411">
            <v>6810</v>
          </cell>
          <cell r="Q1411" t="str">
            <v/>
          </cell>
          <cell r="R1411" t="str">
            <v/>
          </cell>
          <cell r="S1411">
            <v>6810</v>
          </cell>
        </row>
        <row r="1412">
          <cell r="B1412" t="str">
            <v>TATA0244</v>
          </cell>
          <cell r="C1412" t="str">
            <v>CODO GALVANIZADO 2-1/2"</v>
          </cell>
          <cell r="D1412" t="str">
            <v>TUBERÍAS, ACCESORIOS DE TUBERÍAS Y AFINES</v>
          </cell>
          <cell r="E1412" t="str">
            <v>UN</v>
          </cell>
          <cell r="F1412">
            <v>13590</v>
          </cell>
          <cell r="G1412" t="str">
            <v>INARDATOS 136 - PAG 254</v>
          </cell>
          <cell r="L1412">
            <v>13590</v>
          </cell>
          <cell r="M1412">
            <v>0</v>
          </cell>
          <cell r="N1412">
            <v>13590</v>
          </cell>
          <cell r="O1412">
            <v>13590</v>
          </cell>
          <cell r="P1412">
            <v>13590</v>
          </cell>
          <cell r="Q1412" t="str">
            <v/>
          </cell>
          <cell r="R1412" t="str">
            <v/>
          </cell>
          <cell r="S1412">
            <v>13590</v>
          </cell>
        </row>
        <row r="1413">
          <cell r="B1413" t="str">
            <v>TATA0245</v>
          </cell>
          <cell r="C1413" t="str">
            <v>CODO GALVANIZADO 3"</v>
          </cell>
          <cell r="D1413" t="str">
            <v>TUBERÍAS, ACCESORIOS DE TUBERÍAS Y AFINES</v>
          </cell>
          <cell r="E1413" t="str">
            <v>UN</v>
          </cell>
          <cell r="F1413">
            <v>18930</v>
          </cell>
          <cell r="G1413" t="str">
            <v>INARDATOS 136 - PAG 254</v>
          </cell>
          <cell r="L1413">
            <v>18930</v>
          </cell>
          <cell r="M1413">
            <v>0</v>
          </cell>
          <cell r="N1413">
            <v>18930</v>
          </cell>
          <cell r="O1413">
            <v>18930</v>
          </cell>
          <cell r="P1413">
            <v>18930</v>
          </cell>
          <cell r="Q1413" t="str">
            <v/>
          </cell>
          <cell r="R1413" t="str">
            <v/>
          </cell>
          <cell r="S1413">
            <v>18930</v>
          </cell>
        </row>
        <row r="1414">
          <cell r="B1414" t="str">
            <v>TATA0246</v>
          </cell>
          <cell r="C1414" t="str">
            <v>CODO GALVANIZADO 3/4"</v>
          </cell>
          <cell r="D1414" t="str">
            <v>TUBERÍAS, ACCESORIOS DE TUBERÍAS Y AFINES</v>
          </cell>
          <cell r="E1414" t="str">
            <v>UN</v>
          </cell>
          <cell r="F1414">
            <v>3100</v>
          </cell>
          <cell r="G1414" t="str">
            <v>GUÍA MAESTRA 15 PAG 161 COD 145407</v>
          </cell>
          <cell r="L1414">
            <v>3100</v>
          </cell>
          <cell r="M1414">
            <v>0</v>
          </cell>
          <cell r="N1414">
            <v>3100</v>
          </cell>
          <cell r="O1414">
            <v>3100</v>
          </cell>
          <cell r="P1414">
            <v>3100</v>
          </cell>
          <cell r="Q1414" t="str">
            <v/>
          </cell>
          <cell r="R1414" t="str">
            <v/>
          </cell>
          <cell r="S1414">
            <v>3100</v>
          </cell>
        </row>
        <row r="1415">
          <cell r="B1415" t="str">
            <v>TATA0247</v>
          </cell>
          <cell r="C1415" t="str">
            <v>CODO GALVANIZADO 4"</v>
          </cell>
          <cell r="D1415" t="str">
            <v>TUBERÍAS, ACCESORIOS DE TUBERÍAS Y AFINES</v>
          </cell>
          <cell r="E1415" t="str">
            <v>UN</v>
          </cell>
          <cell r="F1415">
            <v>35940</v>
          </cell>
          <cell r="G1415" t="str">
            <v>INARDATOS 136 - PAG 254</v>
          </cell>
          <cell r="L1415">
            <v>35940</v>
          </cell>
          <cell r="M1415">
            <v>0</v>
          </cell>
          <cell r="N1415">
            <v>35940</v>
          </cell>
          <cell r="O1415">
            <v>35940</v>
          </cell>
          <cell r="P1415">
            <v>35940</v>
          </cell>
          <cell r="Q1415" t="str">
            <v/>
          </cell>
          <cell r="R1415" t="str">
            <v/>
          </cell>
          <cell r="S1415">
            <v>35940</v>
          </cell>
        </row>
        <row r="1416">
          <cell r="B1416" t="str">
            <v>TATA0248</v>
          </cell>
          <cell r="C1416" t="str">
            <v>CODO GALVANIZADO DE 1-1/4"</v>
          </cell>
          <cell r="D1416" t="str">
            <v>TUBERÍAS, ACCESORIOS DE TUBERÍAS Y AFINES</v>
          </cell>
          <cell r="E1416" t="str">
            <v>UN</v>
          </cell>
          <cell r="F1416" t="str">
            <v/>
          </cell>
          <cell r="G1416" t="str">
            <v/>
          </cell>
          <cell r="L1416" t="e">
            <v>#DIV/0!</v>
          </cell>
          <cell r="M1416">
            <v>0</v>
          </cell>
          <cell r="N1416" t="e">
            <v>#DIV/0!</v>
          </cell>
          <cell r="O1416" t="e">
            <v>#DIV/0!</v>
          </cell>
          <cell r="P1416" t="e">
            <v>#DIV/0!</v>
          </cell>
          <cell r="Q1416" t="e">
            <v>#DIV/0!</v>
          </cell>
          <cell r="R1416" t="e">
            <v>#DIV/0!</v>
          </cell>
          <cell r="S1416" t="e">
            <v>#DIV/0!</v>
          </cell>
        </row>
        <row r="1417">
          <cell r="B1417" t="str">
            <v>TATA0249</v>
          </cell>
          <cell r="C1417" t="str">
            <v>CODO GALVANIZADO DE 1/4"</v>
          </cell>
          <cell r="D1417" t="str">
            <v>TUBERÍAS, ACCESORIOS DE TUBERÍAS Y AFINES</v>
          </cell>
          <cell r="E1417" t="str">
            <v>UN</v>
          </cell>
          <cell r="F1417">
            <v>946.17809999999997</v>
          </cell>
          <cell r="G1417" t="str">
            <v xml:space="preserve">PRECIO REFERENCIA CONTRATO 6949/2017 + IPC 4.09% </v>
          </cell>
          <cell r="L1417">
            <v>946.17809999999997</v>
          </cell>
          <cell r="M1417">
            <v>0</v>
          </cell>
          <cell r="N1417">
            <v>946.17809999999997</v>
          </cell>
          <cell r="O1417">
            <v>946.17809999999997</v>
          </cell>
          <cell r="P1417">
            <v>946.17809999999997</v>
          </cell>
          <cell r="Q1417" t="str">
            <v/>
          </cell>
          <cell r="R1417" t="str">
            <v/>
          </cell>
          <cell r="S1417">
            <v>946</v>
          </cell>
        </row>
        <row r="1418">
          <cell r="B1418" t="str">
            <v>TATA0250</v>
          </cell>
          <cell r="C1418" t="str">
            <v>CODO PVC SANITARIO CXC   2"</v>
          </cell>
          <cell r="D1418" t="str">
            <v>TUBERÍAS, ACCESORIOS DE TUBERÍAS Y AFINES</v>
          </cell>
          <cell r="E1418" t="str">
            <v>UN</v>
          </cell>
          <cell r="F1418">
            <v>1600</v>
          </cell>
          <cell r="G1418" t="str">
            <v>GUÍA MAESTRA 15 PAG 147 COD 4577</v>
          </cell>
          <cell r="L1418">
            <v>1600</v>
          </cell>
          <cell r="M1418">
            <v>0</v>
          </cell>
          <cell r="N1418">
            <v>1600</v>
          </cell>
          <cell r="O1418">
            <v>1600</v>
          </cell>
          <cell r="P1418">
            <v>1600</v>
          </cell>
          <cell r="Q1418" t="str">
            <v/>
          </cell>
          <cell r="R1418" t="str">
            <v/>
          </cell>
          <cell r="S1418">
            <v>1600</v>
          </cell>
        </row>
        <row r="1419">
          <cell r="B1419" t="str">
            <v>TATA0251</v>
          </cell>
          <cell r="C1419" t="str">
            <v>CODO PVC SANITARIO CXC   3"</v>
          </cell>
          <cell r="D1419" t="str">
            <v>TUBERÍAS, ACCESORIOS DE TUBERÍAS Y AFINES</v>
          </cell>
          <cell r="E1419" t="str">
            <v>UN</v>
          </cell>
          <cell r="F1419">
            <v>3600</v>
          </cell>
          <cell r="G1419" t="str">
            <v>GUÍA MAESTRA 15 PAG 147 COD 4578</v>
          </cell>
          <cell r="L1419">
            <v>3600</v>
          </cell>
          <cell r="M1419">
            <v>0</v>
          </cell>
          <cell r="N1419">
            <v>3600</v>
          </cell>
          <cell r="O1419">
            <v>3600</v>
          </cell>
          <cell r="P1419">
            <v>3600</v>
          </cell>
          <cell r="Q1419" t="str">
            <v/>
          </cell>
          <cell r="R1419" t="str">
            <v/>
          </cell>
          <cell r="S1419">
            <v>3600</v>
          </cell>
        </row>
        <row r="1420">
          <cell r="B1420" t="str">
            <v>TATA0252</v>
          </cell>
          <cell r="C1420" t="str">
            <v>CODO PVC SANITARIO CXC   4"</v>
          </cell>
          <cell r="D1420" t="str">
            <v>TUBERÍAS, ACCESORIOS DE TUBERÍAS Y AFINES</v>
          </cell>
          <cell r="E1420" t="str">
            <v>UN</v>
          </cell>
          <cell r="F1420">
            <v>5900</v>
          </cell>
          <cell r="G1420" t="str">
            <v>GUÍA MAESTRA 15 PAG 147 COD 6688</v>
          </cell>
          <cell r="L1420">
            <v>5900</v>
          </cell>
          <cell r="M1420">
            <v>0</v>
          </cell>
          <cell r="N1420">
            <v>5900</v>
          </cell>
          <cell r="O1420">
            <v>5900</v>
          </cell>
          <cell r="P1420">
            <v>5900</v>
          </cell>
          <cell r="Q1420" t="str">
            <v/>
          </cell>
          <cell r="R1420" t="str">
            <v/>
          </cell>
          <cell r="S1420">
            <v>5900</v>
          </cell>
        </row>
        <row r="1421">
          <cell r="B1421" t="str">
            <v>TATA0253</v>
          </cell>
          <cell r="C1421" t="str">
            <v>CODO PVC SANITARIO CXC   6"</v>
          </cell>
          <cell r="D1421" t="str">
            <v>TUBERÍAS, ACCESORIOS DE TUBERÍAS Y AFINES</v>
          </cell>
          <cell r="E1421" t="str">
            <v>UN</v>
          </cell>
          <cell r="F1421">
            <v>66900</v>
          </cell>
          <cell r="G1421" t="str">
            <v>GUÍA MAESTRA 15 PAG 147 COD 29670</v>
          </cell>
          <cell r="L1421">
            <v>66900</v>
          </cell>
          <cell r="M1421">
            <v>0</v>
          </cell>
          <cell r="N1421">
            <v>66900</v>
          </cell>
          <cell r="O1421">
            <v>66900</v>
          </cell>
          <cell r="P1421">
            <v>66900</v>
          </cell>
          <cell r="Q1421" t="str">
            <v/>
          </cell>
          <cell r="R1421" t="str">
            <v/>
          </cell>
          <cell r="S1421">
            <v>66900</v>
          </cell>
        </row>
        <row r="1422">
          <cell r="B1422" t="str">
            <v>TATA0254</v>
          </cell>
          <cell r="C1422" t="str">
            <v>CODO PVC SANITARIO CXC 1-1/2"</v>
          </cell>
          <cell r="D1422" t="str">
            <v>TUBERÍAS, ACCESORIOS DE TUBERÍAS Y AFINES</v>
          </cell>
          <cell r="E1422" t="str">
            <v>UN</v>
          </cell>
          <cell r="F1422">
            <v>1900</v>
          </cell>
          <cell r="G1422" t="str">
            <v>GUÍA MAESTRA 15 PAG 147 COD 4576</v>
          </cell>
          <cell r="L1422">
            <v>1900</v>
          </cell>
          <cell r="M1422">
            <v>0</v>
          </cell>
          <cell r="N1422">
            <v>1900</v>
          </cell>
          <cell r="O1422">
            <v>1900</v>
          </cell>
          <cell r="P1422">
            <v>1900</v>
          </cell>
          <cell r="Q1422" t="str">
            <v/>
          </cell>
          <cell r="R1422" t="str">
            <v/>
          </cell>
          <cell r="S1422">
            <v>1900</v>
          </cell>
        </row>
        <row r="1423">
          <cell r="B1423" t="str">
            <v>TATA0255</v>
          </cell>
          <cell r="C1423" t="str">
            <v>CODO PVC SANITARIO CXE   1-1/2"</v>
          </cell>
          <cell r="D1423" t="str">
            <v>TUBERÍAS, ACCESORIOS DE TUBERÍAS Y AFINES</v>
          </cell>
          <cell r="E1423" t="str">
            <v>UN</v>
          </cell>
          <cell r="F1423">
            <v>2050</v>
          </cell>
          <cell r="G1423" t="str">
            <v>GUÍA MAESTRA 15 PAG 146 COD 4579</v>
          </cell>
          <cell r="L1423">
            <v>2050</v>
          </cell>
          <cell r="M1423">
            <v>0</v>
          </cell>
          <cell r="N1423">
            <v>2050</v>
          </cell>
          <cell r="O1423">
            <v>2050</v>
          </cell>
          <cell r="P1423">
            <v>2050</v>
          </cell>
          <cell r="Q1423" t="str">
            <v/>
          </cell>
          <cell r="R1423" t="str">
            <v/>
          </cell>
          <cell r="S1423">
            <v>2050</v>
          </cell>
        </row>
        <row r="1424">
          <cell r="B1424" t="str">
            <v>TATA0256</v>
          </cell>
          <cell r="C1424" t="str">
            <v>CODO PVC SANITARIO CXE   3"</v>
          </cell>
          <cell r="D1424" t="str">
            <v>TUBERÍAS, ACCESORIOS DE TUBERÍAS Y AFINES</v>
          </cell>
          <cell r="E1424" t="str">
            <v>UN</v>
          </cell>
          <cell r="F1424">
            <v>3900</v>
          </cell>
          <cell r="G1424" t="str">
            <v>GUÍA MAESTRA 15 PAG 146 COD 4581</v>
          </cell>
          <cell r="L1424">
            <v>3900</v>
          </cell>
          <cell r="M1424">
            <v>0</v>
          </cell>
          <cell r="N1424">
            <v>3900</v>
          </cell>
          <cell r="O1424">
            <v>3900</v>
          </cell>
          <cell r="P1424">
            <v>3900</v>
          </cell>
          <cell r="Q1424" t="str">
            <v/>
          </cell>
          <cell r="R1424" t="str">
            <v/>
          </cell>
          <cell r="S1424">
            <v>3900</v>
          </cell>
        </row>
        <row r="1425">
          <cell r="B1425" t="str">
            <v>TATA0257</v>
          </cell>
          <cell r="C1425" t="str">
            <v>CODO PVC SANITARIO CXE   4"</v>
          </cell>
          <cell r="D1425" t="str">
            <v>TUBERÍAS, ACCESORIOS DE TUBERÍAS Y AFINES</v>
          </cell>
          <cell r="E1425" t="str">
            <v>UN</v>
          </cell>
          <cell r="F1425">
            <v>6400</v>
          </cell>
          <cell r="G1425" t="str">
            <v>GUÍA MAESTRA 15 PAG 146 COD 10637</v>
          </cell>
          <cell r="L1425">
            <v>6400</v>
          </cell>
          <cell r="M1425">
            <v>0</v>
          </cell>
          <cell r="N1425">
            <v>6400</v>
          </cell>
          <cell r="O1425">
            <v>6400</v>
          </cell>
          <cell r="P1425">
            <v>6400</v>
          </cell>
          <cell r="Q1425" t="str">
            <v/>
          </cell>
          <cell r="R1425" t="str">
            <v/>
          </cell>
          <cell r="S1425">
            <v>6400</v>
          </cell>
        </row>
        <row r="1426">
          <cell r="B1426" t="str">
            <v>TATA0258</v>
          </cell>
          <cell r="C1426" t="str">
            <v>CODO PVC SANITARIO CXE  2"</v>
          </cell>
          <cell r="D1426" t="str">
            <v>TUBERÍAS, ACCESORIOS DE TUBERÍAS Y AFINES</v>
          </cell>
          <cell r="E1426" t="str">
            <v>UN</v>
          </cell>
          <cell r="F1426">
            <v>1730</v>
          </cell>
          <cell r="G1426" t="str">
            <v>GUÍA MAESTRA 15 PAG 146 COD 4580</v>
          </cell>
          <cell r="L1426">
            <v>1730</v>
          </cell>
          <cell r="M1426">
            <v>0</v>
          </cell>
          <cell r="N1426">
            <v>1730</v>
          </cell>
          <cell r="O1426">
            <v>1730</v>
          </cell>
          <cell r="P1426">
            <v>1730</v>
          </cell>
          <cell r="Q1426" t="str">
            <v/>
          </cell>
          <cell r="R1426" t="str">
            <v/>
          </cell>
          <cell r="S1426">
            <v>1730</v>
          </cell>
        </row>
        <row r="1427">
          <cell r="B1427" t="str">
            <v>TATA0259</v>
          </cell>
          <cell r="C1427" t="str">
            <v>CODO ROSCADO COBRE 1/2"</v>
          </cell>
          <cell r="D1427" t="str">
            <v>TUBERÍAS, ACCESORIOS DE TUBERÍAS Y AFINES</v>
          </cell>
          <cell r="E1427" t="str">
            <v>UN</v>
          </cell>
          <cell r="F1427">
            <v>1178.0999999999999</v>
          </cell>
          <cell r="G1427" t="str">
            <v>DISTRIBUIDORA PEVEGAL</v>
          </cell>
          <cell r="H1427">
            <v>949.62</v>
          </cell>
          <cell r="I1427" t="str">
            <v xml:space="preserve">ALMACEN 
SANITARIO </v>
          </cell>
          <cell r="J1427">
            <v>1144.78</v>
          </cell>
          <cell r="K1427" t="str">
            <v>FERRETERÍA NUREÑA S.A.S.</v>
          </cell>
          <cell r="L1427">
            <v>1090.8333333333333</v>
          </cell>
          <cell r="M1427">
            <v>123.42390260129244</v>
          </cell>
          <cell r="N1427">
            <v>1214.2572359346257</v>
          </cell>
          <cell r="O1427">
            <v>967.40943073204085</v>
          </cell>
          <cell r="P1427">
            <v>1178.0999999999999</v>
          </cell>
          <cell r="Q1427" t="str">
            <v/>
          </cell>
          <cell r="R1427">
            <v>1144.78</v>
          </cell>
          <cell r="S1427">
            <v>1161</v>
          </cell>
        </row>
        <row r="1428">
          <cell r="B1428" t="str">
            <v>TATA0260</v>
          </cell>
          <cell r="C1428" t="str">
            <v>CODO ROSCADO COBRE 3/4"</v>
          </cell>
          <cell r="D1428" t="str">
            <v>TUBERÍAS, ACCESORIOS DE TUBERÍAS Y AFINES</v>
          </cell>
          <cell r="E1428" t="str">
            <v>UN</v>
          </cell>
          <cell r="F1428">
            <v>2261</v>
          </cell>
          <cell r="G1428" t="str">
            <v>DISTRIBUIDORA PEVEGAL</v>
          </cell>
          <cell r="H1428">
            <v>2318.12</v>
          </cell>
          <cell r="I1428" t="str">
            <v>FERRETERÍA NUREÑA S.A.S.</v>
          </cell>
          <cell r="J1428">
            <v>2344.2999999999997</v>
          </cell>
          <cell r="K1428" t="str">
            <v xml:space="preserve">ALMACEN 
SANITARIO </v>
          </cell>
          <cell r="L1428">
            <v>2307.8066666666668</v>
          </cell>
          <cell r="M1428">
            <v>42.596902860810459</v>
          </cell>
          <cell r="N1428">
            <v>2350.4035695274774</v>
          </cell>
          <cell r="O1428">
            <v>2265.2097638058563</v>
          </cell>
          <cell r="P1428" t="str">
            <v/>
          </cell>
          <cell r="Q1428">
            <v>2318.12</v>
          </cell>
          <cell r="R1428">
            <v>2344.2999999999997</v>
          </cell>
          <cell r="S1428">
            <v>2331</v>
          </cell>
        </row>
        <row r="1429">
          <cell r="B1429" t="str">
            <v>TATA0261</v>
          </cell>
          <cell r="C1429" t="str">
            <v>CODO ROSCADO 90° GALVANIZADO 1"</v>
          </cell>
          <cell r="D1429" t="str">
            <v>TUBERÍAS, ACCESORIOS DE TUBERÍAS Y AFINES</v>
          </cell>
          <cell r="E1429" t="str">
            <v>UN</v>
          </cell>
          <cell r="F1429">
            <v>4800</v>
          </cell>
          <cell r="G1429" t="str">
            <v>GUÍA MAESTRA 15 PAG 161 COD 145408</v>
          </cell>
          <cell r="L1429">
            <v>4800</v>
          </cell>
          <cell r="M1429">
            <v>0</v>
          </cell>
          <cell r="N1429">
            <v>4800</v>
          </cell>
          <cell r="O1429">
            <v>4800</v>
          </cell>
          <cell r="P1429">
            <v>4800</v>
          </cell>
          <cell r="Q1429" t="str">
            <v/>
          </cell>
          <cell r="R1429" t="str">
            <v/>
          </cell>
          <cell r="S1429">
            <v>4800</v>
          </cell>
        </row>
        <row r="1430">
          <cell r="B1430" t="str">
            <v>TATA0262</v>
          </cell>
          <cell r="C1430" t="str">
            <v>CODO ROSCADO 90° GALVANIZADO 1/2"</v>
          </cell>
          <cell r="D1430" t="str">
            <v>TUBERÍAS, ACCESORIOS DE TUBERÍAS Y AFINES</v>
          </cell>
          <cell r="E1430" t="str">
            <v>UN</v>
          </cell>
          <cell r="F1430">
            <v>1900</v>
          </cell>
          <cell r="G1430" t="str">
            <v>GUÍA MAESTRA 15 PAG 161 COD 145406</v>
          </cell>
          <cell r="L1430">
            <v>1900</v>
          </cell>
          <cell r="M1430">
            <v>0</v>
          </cell>
          <cell r="N1430">
            <v>1900</v>
          </cell>
          <cell r="O1430">
            <v>1900</v>
          </cell>
          <cell r="P1430">
            <v>1900</v>
          </cell>
          <cell r="Q1430" t="str">
            <v/>
          </cell>
          <cell r="R1430" t="str">
            <v/>
          </cell>
          <cell r="S1430">
            <v>1900</v>
          </cell>
        </row>
        <row r="1431">
          <cell r="B1431" t="str">
            <v>TATA0263</v>
          </cell>
          <cell r="C1431" t="str">
            <v>CODO ROSCADO 90° GALVANIZADO 3/4"</v>
          </cell>
          <cell r="D1431" t="str">
            <v>TUBERÍAS, ACCESORIOS DE TUBERÍAS Y AFINES</v>
          </cell>
          <cell r="E1431" t="str">
            <v>UN</v>
          </cell>
          <cell r="F1431">
            <v>3100</v>
          </cell>
          <cell r="G1431" t="str">
            <v>GUÍA MAESTRA 15 PAG 161 COD 145407</v>
          </cell>
          <cell r="L1431">
            <v>3100</v>
          </cell>
          <cell r="M1431">
            <v>0</v>
          </cell>
          <cell r="N1431">
            <v>3100</v>
          </cell>
          <cell r="O1431">
            <v>3100</v>
          </cell>
          <cell r="P1431">
            <v>3100</v>
          </cell>
          <cell r="Q1431" t="str">
            <v/>
          </cell>
          <cell r="R1431" t="str">
            <v/>
          </cell>
          <cell r="S1431">
            <v>3100</v>
          </cell>
        </row>
        <row r="1432">
          <cell r="B1432" t="str">
            <v>TATA0264</v>
          </cell>
          <cell r="C1432" t="str">
            <v>CODO ROSCADO 90° GALVANIZADO 3/8"</v>
          </cell>
          <cell r="D1432" t="str">
            <v>TUBERÍAS, ACCESORIOS DE TUBERÍAS Y AFINES</v>
          </cell>
          <cell r="E1432" t="str">
            <v>UN</v>
          </cell>
          <cell r="F1432">
            <v>1900</v>
          </cell>
          <cell r="G1432" t="str">
            <v>GUÍA MAESTRA 15 PAG 161 COD 145405</v>
          </cell>
          <cell r="L1432">
            <v>1900</v>
          </cell>
          <cell r="M1432">
            <v>0</v>
          </cell>
          <cell r="N1432">
            <v>1900</v>
          </cell>
          <cell r="O1432">
            <v>1900</v>
          </cell>
          <cell r="P1432">
            <v>1900</v>
          </cell>
          <cell r="Q1432" t="str">
            <v/>
          </cell>
          <cell r="R1432" t="str">
            <v/>
          </cell>
          <cell r="S1432">
            <v>1900</v>
          </cell>
        </row>
        <row r="1433">
          <cell r="B1433" t="str">
            <v>TATA0265</v>
          </cell>
          <cell r="C1433" t="str">
            <v>CODOS DE 1/2" ACERO CARBONO</v>
          </cell>
          <cell r="D1433" t="str">
            <v>TUBERÍAS, ACCESORIOS DE TUBERÍAS Y AFINES</v>
          </cell>
          <cell r="E1433" t="str">
            <v>UN</v>
          </cell>
          <cell r="F1433">
            <v>4843.3077000000003</v>
          </cell>
          <cell r="G1433" t="str">
            <v xml:space="preserve">PRECIO REFERENCIA CONTRATO 7078/2017 + IPC 4.09% </v>
          </cell>
          <cell r="L1433">
            <v>4843.3077000000003</v>
          </cell>
          <cell r="M1433">
            <v>0</v>
          </cell>
          <cell r="N1433">
            <v>4843.3077000000003</v>
          </cell>
          <cell r="O1433">
            <v>4843.3077000000003</v>
          </cell>
          <cell r="P1433">
            <v>4843.3077000000003</v>
          </cell>
          <cell r="Q1433" t="str">
            <v/>
          </cell>
          <cell r="R1433" t="str">
            <v/>
          </cell>
          <cell r="S1433">
            <v>4843</v>
          </cell>
        </row>
        <row r="1434">
          <cell r="B1434" t="str">
            <v>TATA0266</v>
          </cell>
          <cell r="C1434" t="str">
            <v>CODOS DE 1/4" ACERO CARBONO</v>
          </cell>
          <cell r="D1434" t="str">
            <v>TUBERÍAS, ACCESORIOS DE TUBERÍAS Y AFINES</v>
          </cell>
          <cell r="E1434" t="str">
            <v>UN</v>
          </cell>
          <cell r="F1434">
            <v>3254.8942999999999</v>
          </cell>
          <cell r="G1434" t="str">
            <v xml:space="preserve">PRECIO REFERENCIA CONTRATO 7078/2017 + IPC 4.09% </v>
          </cell>
          <cell r="L1434">
            <v>3254.8942999999999</v>
          </cell>
          <cell r="M1434">
            <v>0</v>
          </cell>
          <cell r="N1434">
            <v>3254.8942999999999</v>
          </cell>
          <cell r="O1434">
            <v>3254.8942999999999</v>
          </cell>
          <cell r="P1434">
            <v>3254.8942999999999</v>
          </cell>
          <cell r="Q1434" t="str">
            <v/>
          </cell>
          <cell r="R1434" t="str">
            <v/>
          </cell>
          <cell r="S1434">
            <v>3255</v>
          </cell>
        </row>
        <row r="1435">
          <cell r="B1435" t="str">
            <v>TATA0267</v>
          </cell>
          <cell r="C1435" t="str">
            <v>CODOS DE 1/4" EN COBRE TIPO K</v>
          </cell>
          <cell r="D1435" t="str">
            <v>TUBERÍAS, ACCESORIOS DE TUBERÍAS Y AFINES</v>
          </cell>
          <cell r="E1435" t="str">
            <v>UN</v>
          </cell>
          <cell r="F1435">
            <v>3610.8820999999998</v>
          </cell>
          <cell r="G1435" t="str">
            <v xml:space="preserve">PRECIO REFERENCIA CONTRATO 7078/2017 + IPC 4.09% </v>
          </cell>
          <cell r="L1435">
            <v>3610.8820999999998</v>
          </cell>
          <cell r="M1435">
            <v>0</v>
          </cell>
          <cell r="N1435">
            <v>3610.8820999999998</v>
          </cell>
          <cell r="O1435">
            <v>3610.8820999999998</v>
          </cell>
          <cell r="P1435">
            <v>3610.8820999999998</v>
          </cell>
          <cell r="Q1435" t="str">
            <v/>
          </cell>
          <cell r="R1435" t="str">
            <v/>
          </cell>
          <cell r="S1435">
            <v>3611</v>
          </cell>
        </row>
        <row r="1436">
          <cell r="B1436" t="str">
            <v>TATA0268</v>
          </cell>
          <cell r="C1436" t="str">
            <v>CODOS DE 3/4" EN ACERO INOXIDABLE</v>
          </cell>
          <cell r="D1436" t="str">
            <v>TUBERÍAS, ACCESORIOS DE TUBERÍAS Y AFINES</v>
          </cell>
          <cell r="E1436" t="str">
            <v>UN</v>
          </cell>
          <cell r="F1436">
            <v>10657.775100000001</v>
          </cell>
          <cell r="G1436" t="str">
            <v xml:space="preserve">PRECIO REFERENCIA CONTRATO 7078/2017 + IPC 4.09% </v>
          </cell>
          <cell r="L1436">
            <v>10657.775100000001</v>
          </cell>
          <cell r="M1436">
            <v>0</v>
          </cell>
          <cell r="N1436">
            <v>10657.775100000001</v>
          </cell>
          <cell r="O1436">
            <v>10657.775100000001</v>
          </cell>
          <cell r="P1436">
            <v>10657.775100000001</v>
          </cell>
          <cell r="Q1436" t="str">
            <v/>
          </cell>
          <cell r="R1436" t="str">
            <v/>
          </cell>
          <cell r="S1436">
            <v>10658</v>
          </cell>
        </row>
        <row r="1437">
          <cell r="B1437" t="str">
            <v>TATA0269</v>
          </cell>
          <cell r="C1437" t="str">
            <v>CONECTOR LIQUID TIGHT CURVO A 90° EN ZINC CON BOQUILLA PLÁSTICA DE 1"</v>
          </cell>
          <cell r="D1437" t="str">
            <v>TUBERÍAS, ACCESORIOS DE TUBERÍAS Y AFINES</v>
          </cell>
          <cell r="E1437" t="str">
            <v>UN</v>
          </cell>
          <cell r="F1437">
            <v>10115</v>
          </cell>
          <cell r="G1437" t="str">
            <v xml:space="preserve">El Polo Electrico SAS.     Cotización No. 000000105 </v>
          </cell>
          <cell r="H1437">
            <v>5355</v>
          </cell>
          <cell r="I1437" t="str">
            <v>INTERNACIONAL DE ELECTRICOS E ILUMINACIONES LTDA. Cotización 3483.</v>
          </cell>
          <cell r="J1437">
            <v>6902</v>
          </cell>
          <cell r="K1437" t="str">
            <v>AUTOMATIZACION Y DISEÑOS ELECTRICOS INDUSTRIALES ADEI S.A.S COTIZACION  No 6</v>
          </cell>
          <cell r="L1437">
            <v>7457.333333333333</v>
          </cell>
          <cell r="M1437">
            <v>2428.1055029247245</v>
          </cell>
          <cell r="N1437">
            <v>9885.4388362580576</v>
          </cell>
          <cell r="O1437">
            <v>5029.2278304086085</v>
          </cell>
          <cell r="P1437" t="str">
            <v/>
          </cell>
          <cell r="Q1437">
            <v>5355</v>
          </cell>
          <cell r="R1437">
            <v>6902</v>
          </cell>
          <cell r="S1437">
            <v>6129</v>
          </cell>
        </row>
        <row r="1438">
          <cell r="B1438" t="str">
            <v>TATA0270</v>
          </cell>
          <cell r="C1438" t="str">
            <v>CONECTOR LIQUID TIGHT CURVO A 90° EN ZINC CON BOQUILLA PLÁSTICA DE 1/2"</v>
          </cell>
          <cell r="D1438" t="str">
            <v>TUBERÍAS, ACCESORIOS DE TUBERÍAS Y AFINES</v>
          </cell>
          <cell r="E1438" t="str">
            <v>UN</v>
          </cell>
          <cell r="F1438">
            <v>4760</v>
          </cell>
          <cell r="G1438" t="str">
            <v xml:space="preserve">El Polo Electrico SAS.     Cotización No. 000000105 </v>
          </cell>
          <cell r="H1438">
            <v>3570</v>
          </cell>
          <cell r="I1438" t="str">
            <v>INTERNACIONAL DE ELECTRICOS E ILUMINACIONES LTDA. Cotización 3483.</v>
          </cell>
          <cell r="J1438">
            <v>4165</v>
          </cell>
          <cell r="K1438" t="str">
            <v>AUTOMATIZACION Y DISEÑOS ELECTRICOS INDUSTRIALES ADEI S.A.S COTIZACION  No 6</v>
          </cell>
          <cell r="L1438">
            <v>4165</v>
          </cell>
          <cell r="M1438">
            <v>595</v>
          </cell>
          <cell r="N1438">
            <v>4760</v>
          </cell>
          <cell r="O1438">
            <v>3570</v>
          </cell>
          <cell r="P1438">
            <v>4760</v>
          </cell>
          <cell r="Q1438">
            <v>3570</v>
          </cell>
          <cell r="R1438">
            <v>4165</v>
          </cell>
          <cell r="S1438">
            <v>4165</v>
          </cell>
        </row>
        <row r="1439">
          <cell r="B1439" t="str">
            <v>TATA0271</v>
          </cell>
          <cell r="C1439" t="str">
            <v>CONECTOR LIQUID TIGHT CURVO A 90° EN ZINC CON BOQUILLA PLÁSTICA DE 1-1/2"</v>
          </cell>
          <cell r="D1439" t="str">
            <v>TUBERÍAS, ACCESORIOS DE TUBERÍAS Y AFINES</v>
          </cell>
          <cell r="E1439" t="str">
            <v>UN</v>
          </cell>
          <cell r="F1439">
            <v>31535</v>
          </cell>
          <cell r="G1439" t="str">
            <v xml:space="preserve">El Polo Electrico SAS.     Cotización No. 000000105 </v>
          </cell>
          <cell r="H1439">
            <v>10710</v>
          </cell>
          <cell r="I1439" t="str">
            <v>INTERNACIONAL DE ELECTRICOS E ILUMINACIONES LTDA. Cotización 3483.</v>
          </cell>
          <cell r="J1439">
            <v>15470</v>
          </cell>
          <cell r="K1439" t="str">
            <v>AUTOMATIZACION Y DISEÑOS ELECTRICOS INDUSTRIALES ADEI S.A.S COTIZACION  No 6</v>
          </cell>
          <cell r="L1439">
            <v>19238.333333333332</v>
          </cell>
          <cell r="M1439">
            <v>10911.938798093279</v>
          </cell>
          <cell r="N1439">
            <v>30150.272131426609</v>
          </cell>
          <cell r="O1439">
            <v>8326.3945352400533</v>
          </cell>
          <cell r="P1439" t="str">
            <v/>
          </cell>
          <cell r="Q1439">
            <v>10710</v>
          </cell>
          <cell r="R1439">
            <v>15470</v>
          </cell>
          <cell r="S1439">
            <v>13090</v>
          </cell>
        </row>
        <row r="1440">
          <cell r="B1440" t="str">
            <v>TATA0272</v>
          </cell>
          <cell r="C1440" t="str">
            <v>CONECTOR LIQUID TIGHT CURVO A 90° EN ZINC CON BOQUILLA PLÁSTICA DE 1-1/4"</v>
          </cell>
          <cell r="D1440" t="str">
            <v>TUBERÍAS, ACCESORIOS DE TUBERÍAS Y AFINES</v>
          </cell>
          <cell r="E1440" t="str">
            <v>UN</v>
          </cell>
          <cell r="F1440">
            <v>23205</v>
          </cell>
          <cell r="G1440" t="str">
            <v xml:space="preserve">El Polo Electrico SAS.     Cotización No. 000000105 </v>
          </cell>
          <cell r="H1440">
            <v>10472</v>
          </cell>
          <cell r="I1440" t="str">
            <v>INTERNACIONAL DE ELECTRICOS E ILUMINACIONES LTDA. Cotización 3483.</v>
          </cell>
          <cell r="J1440">
            <v>12495</v>
          </cell>
          <cell r="K1440" t="str">
            <v>AUTOMATIZACION Y DISEÑOS ELECTRICOS INDUSTRIALES ADEI S.A.S COTIZACION  No 6</v>
          </cell>
          <cell r="L1440">
            <v>15390.666666666666</v>
          </cell>
          <cell r="M1440">
            <v>6842.5862313406997</v>
          </cell>
          <cell r="N1440">
            <v>22233.252898007366</v>
          </cell>
          <cell r="O1440">
            <v>8548.0804353259664</v>
          </cell>
          <cell r="P1440" t="str">
            <v/>
          </cell>
          <cell r="Q1440">
            <v>10472</v>
          </cell>
          <cell r="R1440">
            <v>12495</v>
          </cell>
          <cell r="S1440">
            <v>11484</v>
          </cell>
        </row>
        <row r="1441">
          <cell r="B1441" t="str">
            <v>TATA0273</v>
          </cell>
          <cell r="C1441" t="str">
            <v>CONECTOR LIQUID TIGHT CURVO A 90° EN ZINC CON BOQUILLA PLÁSTICA DE 2"</v>
          </cell>
          <cell r="D1441" t="str">
            <v>TUBERÍAS, ACCESORIOS DE TUBERÍAS Y AFINES</v>
          </cell>
          <cell r="E1441" t="str">
            <v>UN</v>
          </cell>
          <cell r="F1441">
            <v>57120</v>
          </cell>
          <cell r="G1441" t="str">
            <v xml:space="preserve">El Polo Electrico SAS.     Cotización No. 000000105 </v>
          </cell>
          <cell r="H1441">
            <v>16065</v>
          </cell>
          <cell r="I1441" t="str">
            <v>INTERNACIONAL DE ELECTRICOS E ILUMINACIONES LTDA. Cotización 3483.</v>
          </cell>
          <cell r="J1441">
            <v>21420</v>
          </cell>
          <cell r="K1441" t="str">
            <v>AUTOMATIZACION Y DISEÑOS ELECTRICOS INDUSTRIALES ADEI S.A.S COTIZACION  No 6</v>
          </cell>
          <cell r="L1441">
            <v>31535</v>
          </cell>
          <cell r="M1441">
            <v>22318.449206878151</v>
          </cell>
          <cell r="N1441">
            <v>53853.449206878155</v>
          </cell>
          <cell r="O1441">
            <v>9216.550793121849</v>
          </cell>
          <cell r="P1441" t="str">
            <v/>
          </cell>
          <cell r="Q1441">
            <v>16065</v>
          </cell>
          <cell r="R1441">
            <v>21420</v>
          </cell>
          <cell r="S1441">
            <v>18743</v>
          </cell>
        </row>
        <row r="1442">
          <cell r="B1442" t="str">
            <v>TATA0274</v>
          </cell>
          <cell r="C1442" t="str">
            <v>CONECTOR LIQUID TIGHT CURVO A 90° EN ZINC CON BOQUILLA PLÁSTICA DE 2-1/2"</v>
          </cell>
          <cell r="D1442" t="str">
            <v>TUBERÍAS, ACCESORIOS DE TUBERÍAS Y AFINES</v>
          </cell>
          <cell r="E1442" t="str">
            <v>UN</v>
          </cell>
          <cell r="F1442">
            <v>69600</v>
          </cell>
          <cell r="G1442" t="str">
            <v>MUNDIELECTRICOS Y REDES SAS.        Cotización 0101</v>
          </cell>
          <cell r="H1442">
            <v>53550</v>
          </cell>
          <cell r="I1442" t="str">
            <v>INTERNACIONAL DE ELECTRICOS E ILUMINACIONES LTDA. Cotización 3483.</v>
          </cell>
          <cell r="J1442">
            <v>64260</v>
          </cell>
          <cell r="K1442" t="str">
            <v>AUTOMATIZACION Y DISEÑOS ELECTRICOS INDUSTRIALES ADEI S.A.S COTIZACION  No 6</v>
          </cell>
          <cell r="L1442">
            <v>62470</v>
          </cell>
          <cell r="M1442">
            <v>8173.3530451094548</v>
          </cell>
          <cell r="N1442">
            <v>70643.353045109456</v>
          </cell>
          <cell r="O1442">
            <v>54296.646954890544</v>
          </cell>
          <cell r="P1442">
            <v>69600</v>
          </cell>
          <cell r="Q1442" t="str">
            <v/>
          </cell>
          <cell r="R1442">
            <v>64260</v>
          </cell>
          <cell r="S1442">
            <v>66930</v>
          </cell>
        </row>
        <row r="1443">
          <cell r="B1443" t="str">
            <v>TATA0275</v>
          </cell>
          <cell r="C1443" t="str">
            <v>CONECTOR LIQUID TIGHT CURVO A 90° EN ZINC CON BOQUILLA PLÁSTICA DE 3"</v>
          </cell>
          <cell r="D1443" t="str">
            <v>TUBERÍAS, ACCESORIOS DE TUBERÍAS Y AFINES</v>
          </cell>
          <cell r="E1443" t="str">
            <v>UN</v>
          </cell>
          <cell r="F1443">
            <v>123760</v>
          </cell>
          <cell r="G1443" t="str">
            <v xml:space="preserve">El Polo Electrico SAS.     Cotización No. 000000105 </v>
          </cell>
          <cell r="H1443">
            <v>69020</v>
          </cell>
          <cell r="I1443" t="str">
            <v>INTERNACIONAL DE ELECTRICOS E ILUMINACIONES LTDA. Cotización 3483.</v>
          </cell>
          <cell r="J1443">
            <v>78540</v>
          </cell>
          <cell r="K1443" t="str">
            <v>AUTOMATIZACION Y DISEÑOS ELECTRICOS INDUSTRIALES ADEI S.A.S COTIZACION  No 6</v>
          </cell>
          <cell r="L1443">
            <v>90440</v>
          </cell>
          <cell r="M1443">
            <v>29245.929631317929</v>
          </cell>
          <cell r="N1443">
            <v>119685.92963131794</v>
          </cell>
          <cell r="O1443">
            <v>61194.070368682071</v>
          </cell>
          <cell r="P1443" t="str">
            <v/>
          </cell>
          <cell r="Q1443">
            <v>69020</v>
          </cell>
          <cell r="R1443">
            <v>78540</v>
          </cell>
          <cell r="S1443">
            <v>73780</v>
          </cell>
        </row>
        <row r="1444">
          <cell r="B1444" t="str">
            <v>TATA0276</v>
          </cell>
          <cell r="C1444" t="str">
            <v>CONECTOR LIQUID TIGHT CURVO A 90° EN ZINC CON BOQUILLA PLÁSTICA DE 3/4"</v>
          </cell>
          <cell r="D1444" t="str">
            <v>TUBERÍAS, ACCESORIOS DE TUBERÍAS Y AFINES</v>
          </cell>
          <cell r="E1444" t="str">
            <v>UN</v>
          </cell>
          <cell r="F1444">
            <v>7140</v>
          </cell>
          <cell r="G1444" t="str">
            <v xml:space="preserve">El Polo Electrico SAS.     Cotización No. 000000105 </v>
          </cell>
          <cell r="H1444">
            <v>4522</v>
          </cell>
          <cell r="I1444" t="str">
            <v>INTERNACIONAL DE ELECTRICOS E ILUMINACIONES LTDA. Cotización 3483.</v>
          </cell>
          <cell r="J1444">
            <v>4284</v>
          </cell>
          <cell r="K1444" t="str">
            <v>AUTOMATIZACION Y DISEÑOS ELECTRICOS INDUSTRIALES ADEI S.A.S COTIZACION  No 6</v>
          </cell>
          <cell r="L1444">
            <v>5315.333333333333</v>
          </cell>
          <cell r="M1444">
            <v>1584.6820921980964</v>
          </cell>
          <cell r="N1444">
            <v>6900.0154255314292</v>
          </cell>
          <cell r="O1444">
            <v>3730.6512411352369</v>
          </cell>
          <cell r="P1444" t="str">
            <v/>
          </cell>
          <cell r="Q1444">
            <v>4522</v>
          </cell>
          <cell r="R1444">
            <v>4284</v>
          </cell>
          <cell r="S1444">
            <v>4403</v>
          </cell>
        </row>
        <row r="1445">
          <cell r="B1445" t="str">
            <v>TATA0277</v>
          </cell>
          <cell r="C1445" t="str">
            <v>CONECTOR LIQUID TIGHT CURVO A 90° EN ZINC CON BOQUILLA PLÁSTICA DE 4"</v>
          </cell>
          <cell r="D1445" t="str">
            <v>TUBERÍAS, ACCESORIOS DE TUBERÍAS Y AFINES</v>
          </cell>
          <cell r="E1445" t="str">
            <v>UN</v>
          </cell>
          <cell r="F1445">
            <v>123760</v>
          </cell>
          <cell r="G1445" t="str">
            <v>MUNDIELECTRICOS Y REDES SAS.        Cotización 0101</v>
          </cell>
          <cell r="H1445">
            <v>124950</v>
          </cell>
          <cell r="I1445" t="str">
            <v>INTERNACIONAL DE ELECTRICOS E ILUMINACIONES LTDA. Cotización 3483.</v>
          </cell>
          <cell r="J1445">
            <v>126140</v>
          </cell>
          <cell r="K1445" t="str">
            <v>AUTOMATIZACION Y DISEÑOS ELECTRICOS INDUSTRIALES ADEI S.A.S COTIZACION  No 6</v>
          </cell>
          <cell r="L1445">
            <v>124950</v>
          </cell>
          <cell r="M1445">
            <v>1190</v>
          </cell>
          <cell r="N1445">
            <v>126140</v>
          </cell>
          <cell r="O1445">
            <v>123760</v>
          </cell>
          <cell r="P1445">
            <v>123760</v>
          </cell>
          <cell r="Q1445">
            <v>124950</v>
          </cell>
          <cell r="R1445">
            <v>126140</v>
          </cell>
          <cell r="S1445">
            <v>124950</v>
          </cell>
        </row>
        <row r="1446">
          <cell r="B1446" t="str">
            <v>TATA0278</v>
          </cell>
          <cell r="C1446" t="str">
            <v>CONECTOR LIQUID TIGHT RECTO EN ZINC CON BOQUILLA PLÁSTICA DE 1"</v>
          </cell>
          <cell r="D1446" t="str">
            <v>TUBERÍAS, ACCESORIOS DE TUBERÍAS Y AFINES</v>
          </cell>
          <cell r="E1446" t="str">
            <v>UN</v>
          </cell>
          <cell r="F1446">
            <v>5950</v>
          </cell>
          <cell r="G1446" t="str">
            <v xml:space="preserve">El Polo Electrico SAS.     Cotización No. 000000105 </v>
          </cell>
          <cell r="H1446">
            <v>4760</v>
          </cell>
          <cell r="I1446" t="str">
            <v>INTERNACIONAL DE ELECTRICOS E ILUMINACIONES LTDA. Cotización 3483.</v>
          </cell>
          <cell r="J1446">
            <v>4165</v>
          </cell>
          <cell r="K1446" t="str">
            <v>AUTOMATIZACION Y DISEÑOS ELECTRICOS INDUSTRIALES ADEI S.A.S COTIZACION  No 6</v>
          </cell>
          <cell r="L1446">
            <v>4958.333333333333</v>
          </cell>
          <cell r="M1446">
            <v>908.87751283290959</v>
          </cell>
          <cell r="N1446">
            <v>5867.2108461662428</v>
          </cell>
          <cell r="O1446">
            <v>4049.4558205004232</v>
          </cell>
          <cell r="P1446" t="str">
            <v/>
          </cell>
          <cell r="Q1446">
            <v>4760</v>
          </cell>
          <cell r="R1446">
            <v>4165</v>
          </cell>
          <cell r="S1446">
            <v>4463</v>
          </cell>
        </row>
        <row r="1447">
          <cell r="B1447" t="str">
            <v>TATA0279</v>
          </cell>
          <cell r="C1447" t="str">
            <v>CONECTOR LIQUID TIGHT RECTO EN ZINC CON BOQUILLA PLÁSTICA DE 1/2"</v>
          </cell>
          <cell r="D1447" t="str">
            <v>TUBERÍAS, ACCESORIOS DE TUBERÍAS Y AFINES</v>
          </cell>
          <cell r="E1447" t="str">
            <v>UN</v>
          </cell>
          <cell r="F1447">
            <v>4760</v>
          </cell>
          <cell r="G1447" t="str">
            <v xml:space="preserve">El Polo Electrico SAS.     Cotización No. 000000105 </v>
          </cell>
          <cell r="H1447">
            <v>2737</v>
          </cell>
          <cell r="I1447" t="str">
            <v>INTERNACIONAL DE ELECTRICOS E ILUMINACIONES LTDA. Cotización 3483.</v>
          </cell>
          <cell r="J1447">
            <v>2737</v>
          </cell>
          <cell r="K1447" t="str">
            <v>AUTOMATIZACION Y DISEÑOS ELECTRICOS INDUSTRIALES ADEI S.A.S COTIZACION  No 6</v>
          </cell>
          <cell r="L1447">
            <v>3411.3333333333335</v>
          </cell>
          <cell r="M1447">
            <v>1167.9795945706123</v>
          </cell>
          <cell r="N1447">
            <v>4579.3129279039458</v>
          </cell>
          <cell r="O1447">
            <v>2243.3537387627212</v>
          </cell>
          <cell r="P1447" t="str">
            <v/>
          </cell>
          <cell r="Q1447">
            <v>2737</v>
          </cell>
          <cell r="R1447">
            <v>2737</v>
          </cell>
          <cell r="S1447">
            <v>2737</v>
          </cell>
        </row>
        <row r="1448">
          <cell r="B1448" t="str">
            <v>TATA0280</v>
          </cell>
          <cell r="C1448" t="str">
            <v>CONECTOR LIQUID TIGHT RECTO EN ZINC CON BOQUILLA PLÁSTICA DE 1-1/2"</v>
          </cell>
          <cell r="D1448" t="str">
            <v>TUBERÍAS, ACCESORIOS DE TUBERÍAS Y AFINES</v>
          </cell>
          <cell r="E1448" t="str">
            <v>UN</v>
          </cell>
          <cell r="F1448">
            <v>22610</v>
          </cell>
          <cell r="G1448" t="str">
            <v xml:space="preserve">El Polo Electrico SAS.     Cotización No. 000000105 </v>
          </cell>
          <cell r="H1448">
            <v>8092</v>
          </cell>
          <cell r="I1448" t="str">
            <v>INTERNACIONAL DE ELECTRICOS E ILUMINACIONES LTDA. Cotización 3483.</v>
          </cell>
          <cell r="J1448">
            <v>7973</v>
          </cell>
          <cell r="K1448" t="str">
            <v>AUTOMATIZACION Y DISEÑOS ELECTRICOS INDUSTRIALES ADEI S.A.S COTIZACION  No 6</v>
          </cell>
          <cell r="L1448">
            <v>12891.666666666666</v>
          </cell>
          <cell r="M1448">
            <v>8416.5338669391294</v>
          </cell>
          <cell r="N1448">
            <v>21308.200533605795</v>
          </cell>
          <cell r="O1448">
            <v>4475.1327997275366</v>
          </cell>
          <cell r="P1448" t="str">
            <v/>
          </cell>
          <cell r="Q1448">
            <v>8092</v>
          </cell>
          <cell r="R1448">
            <v>7973</v>
          </cell>
          <cell r="S1448">
            <v>8033</v>
          </cell>
        </row>
        <row r="1449">
          <cell r="B1449" t="str">
            <v>TATA0281</v>
          </cell>
          <cell r="C1449" t="str">
            <v>CONECTOR LIQUID TIGHT RECTO EN ZINC CON BOQUILLA PLÁSTICA DE 1-1/4"</v>
          </cell>
          <cell r="D1449" t="str">
            <v>TUBERÍAS, ACCESORIOS DE TUBERÍAS Y AFINES</v>
          </cell>
          <cell r="E1449" t="str">
            <v>UN</v>
          </cell>
          <cell r="F1449">
            <v>14280</v>
          </cell>
          <cell r="G1449" t="str">
            <v xml:space="preserve">El Polo Electrico SAS.     Cotización No. 000000105 </v>
          </cell>
          <cell r="H1449">
            <v>7140</v>
          </cell>
          <cell r="I1449" t="str">
            <v>INTERNACIONAL DE ELECTRICOS E ILUMINACIONES LTDA. Cotización 3483.</v>
          </cell>
          <cell r="J1449">
            <v>7140</v>
          </cell>
          <cell r="K1449" t="str">
            <v>AUTOMATIZACION Y DISEÑOS ELECTRICOS INDUSTRIALES ADEI S.A.S COTIZACION  No 6</v>
          </cell>
          <cell r="L1449">
            <v>9520</v>
          </cell>
          <cell r="M1449">
            <v>4122.2809220139279</v>
          </cell>
          <cell r="N1449">
            <v>13642.280922013928</v>
          </cell>
          <cell r="O1449">
            <v>5397.7190779860721</v>
          </cell>
          <cell r="P1449" t="str">
            <v/>
          </cell>
          <cell r="Q1449">
            <v>7140</v>
          </cell>
          <cell r="R1449">
            <v>7140</v>
          </cell>
          <cell r="S1449">
            <v>7140</v>
          </cell>
        </row>
        <row r="1450">
          <cell r="B1450" t="str">
            <v>TATA0282</v>
          </cell>
          <cell r="C1450" t="str">
            <v>CONECTOR LIQUID TIGHT RECTO EN ZINC CON BOQUILLA PLÁSTICA DE 2"</v>
          </cell>
          <cell r="D1450" t="str">
            <v>TUBERÍAS, ACCESORIOS DE TUBERÍAS Y AFINES</v>
          </cell>
          <cell r="E1450" t="str">
            <v>UN</v>
          </cell>
          <cell r="F1450">
            <v>29750</v>
          </cell>
          <cell r="G1450" t="str">
            <v xml:space="preserve">El Polo Electrico SAS.     Cotización No. 000000105 </v>
          </cell>
          <cell r="H1450">
            <v>9520</v>
          </cell>
          <cell r="I1450" t="str">
            <v>INTERNACIONAL DE ELECTRICOS E ILUMINACIONES LTDA. Cotización 3483.</v>
          </cell>
          <cell r="J1450">
            <v>12145.14</v>
          </cell>
          <cell r="K1450" t="str">
            <v>AUTOMATIZACION Y DISEÑOS ELECTRICOS INDUSTRIALES ADEI S.A.S COTIZACION  No 6</v>
          </cell>
          <cell r="L1450">
            <v>17138.38</v>
          </cell>
          <cell r="M1450">
            <v>11000.570861241706</v>
          </cell>
          <cell r="N1450">
            <v>28138.950861241705</v>
          </cell>
          <cell r="O1450">
            <v>6137.8091387582954</v>
          </cell>
          <cell r="P1450" t="str">
            <v/>
          </cell>
          <cell r="Q1450">
            <v>9520</v>
          </cell>
          <cell r="R1450">
            <v>12145.14</v>
          </cell>
          <cell r="S1450">
            <v>10833</v>
          </cell>
        </row>
        <row r="1451">
          <cell r="B1451" t="str">
            <v>TATA0283</v>
          </cell>
          <cell r="C1451" t="str">
            <v>CONECTOR LIQUID TIGHT RECTO EN ZINC CON BOQUILLA PLÁSTICA DE 2-1/2"</v>
          </cell>
          <cell r="D1451" t="str">
            <v>TUBERÍAS, ACCESORIOS DE TUBERÍAS Y AFINES</v>
          </cell>
          <cell r="E1451" t="str">
            <v>UN</v>
          </cell>
          <cell r="F1451">
            <v>35600</v>
          </cell>
          <cell r="G1451" t="str">
            <v xml:space="preserve">El Polo Electrico SAS.     Cotización No. 000000105 </v>
          </cell>
          <cell r="H1451">
            <v>51170</v>
          </cell>
          <cell r="I1451" t="str">
            <v>INTERNACIONAL DE ELECTRICOS E ILUMINACIONES LTDA. Cotización 3483.</v>
          </cell>
          <cell r="J1451">
            <v>36295</v>
          </cell>
          <cell r="K1451" t="str">
            <v>AUTOMATIZACION Y DISEÑOS ELECTRICOS INDUSTRIALES ADEI S.A.S COTIZACION  No 6</v>
          </cell>
          <cell r="L1451">
            <v>41021.666666666664</v>
          </cell>
          <cell r="M1451">
            <v>8795.5817507049233</v>
          </cell>
          <cell r="N1451">
            <v>49817.248417371586</v>
          </cell>
          <cell r="O1451">
            <v>32226.084915961743</v>
          </cell>
          <cell r="P1451">
            <v>35600</v>
          </cell>
          <cell r="Q1451" t="str">
            <v/>
          </cell>
          <cell r="R1451">
            <v>36295</v>
          </cell>
          <cell r="S1451">
            <v>35948</v>
          </cell>
        </row>
        <row r="1452">
          <cell r="B1452" t="str">
            <v>TATA0284</v>
          </cell>
          <cell r="C1452" t="str">
            <v>CONECTOR LIQUID TIGHT RECTO EN ZINC CON BOQUILLA PLÁSTICA DE 3"</v>
          </cell>
          <cell r="D1452" t="str">
            <v>TUBERÍAS, ACCESORIOS DE TUBERÍAS Y AFINES</v>
          </cell>
          <cell r="E1452" t="str">
            <v>UN</v>
          </cell>
          <cell r="F1452">
            <v>124236</v>
          </cell>
          <cell r="G1452" t="str">
            <v xml:space="preserve">El Polo Electrico SAS.     Cotización No. 000000105 </v>
          </cell>
          <cell r="H1452">
            <v>44030</v>
          </cell>
          <cell r="I1452" t="str">
            <v>INTERNACIONAL DE ELECTRICOS E ILUMINACIONES LTDA. Cotización 3483.</v>
          </cell>
          <cell r="J1452">
            <v>42840</v>
          </cell>
          <cell r="K1452" t="str">
            <v>AUTOMATIZACION Y DISEÑOS ELECTRICOS INDUSTRIALES ADEI S.A.S COTIZACION  No 6</v>
          </cell>
          <cell r="L1452">
            <v>70368.666666666672</v>
          </cell>
          <cell r="M1452">
            <v>46654.273387690148</v>
          </cell>
          <cell r="N1452">
            <v>117022.94005435682</v>
          </cell>
          <cell r="O1452">
            <v>23714.393278976524</v>
          </cell>
          <cell r="P1452" t="str">
            <v/>
          </cell>
          <cell r="Q1452">
            <v>44030</v>
          </cell>
          <cell r="R1452">
            <v>42840</v>
          </cell>
          <cell r="S1452">
            <v>43435</v>
          </cell>
        </row>
        <row r="1453">
          <cell r="B1453" t="str">
            <v>TATA0285</v>
          </cell>
          <cell r="C1453" t="str">
            <v>CONECTOR LIQUID TIGHT RECTO EN ZINC CON BOQUILLA PLÁSTICA DE 3/4"</v>
          </cell>
          <cell r="D1453" t="str">
            <v>TUBERÍAS, ACCESORIOS DE TUBERÍAS Y AFINES</v>
          </cell>
          <cell r="E1453" t="str">
            <v>UN</v>
          </cell>
          <cell r="F1453">
            <v>5950</v>
          </cell>
          <cell r="G1453" t="str">
            <v xml:space="preserve">El Polo Electrico SAS.     Cotización No. 000000105 </v>
          </cell>
          <cell r="H1453">
            <v>2975</v>
          </cell>
          <cell r="I1453" t="str">
            <v>INTERNACIONAL DE ELECTRICOS E ILUMINACIONES LTDA. Cotización 3483.</v>
          </cell>
          <cell r="J1453">
            <v>3570</v>
          </cell>
          <cell r="K1453" t="str">
            <v>AUTOMATIZACION Y DISEÑOS ELECTRICOS INDUSTRIALES ADEI S.A.S COTIZACION  No 6</v>
          </cell>
          <cell r="L1453">
            <v>4165</v>
          </cell>
          <cell r="M1453">
            <v>1574.2220300834315</v>
          </cell>
          <cell r="N1453">
            <v>5739.2220300834315</v>
          </cell>
          <cell r="O1453">
            <v>2590.7779699165685</v>
          </cell>
          <cell r="P1453" t="str">
            <v/>
          </cell>
          <cell r="Q1453">
            <v>2975</v>
          </cell>
          <cell r="R1453">
            <v>3570</v>
          </cell>
          <cell r="S1453">
            <v>3273</v>
          </cell>
        </row>
        <row r="1454">
          <cell r="B1454" t="str">
            <v>TATA0286</v>
          </cell>
          <cell r="C1454" t="str">
            <v>CONECTOR LIQUID TIGHT RECTO EN ZINC CON BOQUILLA PLÁSTICA DE 4"</v>
          </cell>
          <cell r="D1454" t="str">
            <v>TUBERÍAS, ACCESORIOS DE TUBERÍAS Y AFINES</v>
          </cell>
          <cell r="E1454" t="str">
            <v>UN</v>
          </cell>
          <cell r="F1454">
            <v>45500</v>
          </cell>
          <cell r="G1454" t="str">
            <v>MUNDIELECTRICOS Y REDES SAS.        Cotización 0101</v>
          </cell>
          <cell r="H1454">
            <v>71400</v>
          </cell>
          <cell r="I1454" t="str">
            <v>INTERNACIONAL DE ELECTRICOS E ILUMINACIONES LTDA. Cotización 3483.</v>
          </cell>
          <cell r="J1454">
            <v>57477</v>
          </cell>
          <cell r="K1454" t="str">
            <v>AUTOMATIZACION Y DISEÑOS ELECTRICOS INDUSTRIALES ADEI S.A.S COTIZACION  No 6</v>
          </cell>
          <cell r="L1454">
            <v>58125.666666666664</v>
          </cell>
          <cell r="M1454">
            <v>12962.178687756661</v>
          </cell>
          <cell r="N1454">
            <v>71087.84535442332</v>
          </cell>
          <cell r="O1454">
            <v>45163.487978910001</v>
          </cell>
          <cell r="P1454">
            <v>45500</v>
          </cell>
          <cell r="Q1454" t="str">
            <v/>
          </cell>
          <cell r="R1454">
            <v>57477</v>
          </cell>
          <cell r="S1454">
            <v>51489</v>
          </cell>
        </row>
        <row r="1455">
          <cell r="B1455" t="str">
            <v>TATA0287</v>
          </cell>
          <cell r="C1455" t="str">
            <v>CONTROL DE NIVEL DE AGUA</v>
          </cell>
          <cell r="D1455" t="str">
            <v>TUBERÍAS, ACCESORIOS DE TUBERÍAS Y AFINES</v>
          </cell>
          <cell r="E1455" t="str">
            <v>UN</v>
          </cell>
          <cell r="F1455">
            <v>2095838.6183</v>
          </cell>
          <cell r="G1455" t="str">
            <v xml:space="preserve">PRECIO REFERENCIA CONTRATO 7078/2017 + IPC 4.09% </v>
          </cell>
          <cell r="L1455">
            <v>2095838.6183</v>
          </cell>
          <cell r="M1455">
            <v>0</v>
          </cell>
          <cell r="N1455">
            <v>2095838.6183</v>
          </cell>
          <cell r="O1455">
            <v>2095838.6183</v>
          </cell>
          <cell r="P1455">
            <v>2095838.6183</v>
          </cell>
          <cell r="Q1455" t="str">
            <v/>
          </cell>
          <cell r="R1455" t="str">
            <v/>
          </cell>
          <cell r="S1455">
            <v>2095839</v>
          </cell>
        </row>
        <row r="1456">
          <cell r="B1456" t="str">
            <v>TATA0288</v>
          </cell>
          <cell r="C1456" t="str">
            <v>CONTROL DE NIVEL DE 115 V ELECTRONICO</v>
          </cell>
          <cell r="D1456" t="str">
            <v>TUBERÍAS, ACCESORIOS DE TUBERÍAS Y AFINES</v>
          </cell>
          <cell r="E1456" t="str">
            <v>UN</v>
          </cell>
          <cell r="F1456">
            <v>428048.26610000001</v>
          </cell>
          <cell r="G1456" t="str">
            <v xml:space="preserve">PRECIO REFERENCIA CONTRATO 7078/2017 + IPC 4.09% </v>
          </cell>
          <cell r="L1456">
            <v>428048.26610000001</v>
          </cell>
          <cell r="M1456">
            <v>0</v>
          </cell>
          <cell r="N1456">
            <v>428048.26610000001</v>
          </cell>
          <cell r="O1456">
            <v>428048.26610000001</v>
          </cell>
          <cell r="P1456">
            <v>428048.26610000001</v>
          </cell>
          <cell r="Q1456" t="str">
            <v/>
          </cell>
          <cell r="R1456" t="str">
            <v/>
          </cell>
          <cell r="S1456">
            <v>428048</v>
          </cell>
        </row>
        <row r="1457">
          <cell r="B1457" t="str">
            <v>TATA0289</v>
          </cell>
          <cell r="C1457" t="str">
            <v>CONTROL DE TEMPERATURA DIGITAL O PIRÓMETRO</v>
          </cell>
          <cell r="D1457" t="str">
            <v>TUBERÍAS, ACCESORIOS DE TUBERÍAS Y AFINES</v>
          </cell>
          <cell r="E1457" t="str">
            <v>UN</v>
          </cell>
          <cell r="F1457">
            <v>273591.19689999998</v>
          </cell>
          <cell r="G1457" t="str">
            <v xml:space="preserve">PRECIO REFERENCIA CONTRATO 7078/2017 + IPC 4.09% </v>
          </cell>
          <cell r="L1457">
            <v>273591.19689999998</v>
          </cell>
          <cell r="M1457">
            <v>0</v>
          </cell>
          <cell r="N1457">
            <v>273591.19689999998</v>
          </cell>
          <cell r="O1457">
            <v>273591.19689999998</v>
          </cell>
          <cell r="P1457">
            <v>273591.19689999998</v>
          </cell>
          <cell r="Q1457" t="str">
            <v/>
          </cell>
          <cell r="R1457" t="str">
            <v/>
          </cell>
          <cell r="S1457">
            <v>273591</v>
          </cell>
        </row>
        <row r="1458">
          <cell r="B1458" t="str">
            <v>TATA0290</v>
          </cell>
          <cell r="C1458" t="str">
            <v>COPA DE 1-1/4" A 1" EN ACERO GALVANIZADO</v>
          </cell>
          <cell r="D1458" t="str">
            <v>TUBERÍAS, ACCESORIOS DE TUBERÍAS Y AFINES</v>
          </cell>
          <cell r="E1458" t="str">
            <v>UN</v>
          </cell>
          <cell r="F1458">
            <v>15749.65</v>
          </cell>
          <cell r="G1458" t="str">
            <v>S.M.I ELECTRONICA S.A.S</v>
          </cell>
          <cell r="H1458">
            <v>19278</v>
          </cell>
          <cell r="I1458" t="str">
            <v>ABACAL S.A.S.</v>
          </cell>
          <cell r="J1458">
            <v>7021</v>
          </cell>
          <cell r="K1458" t="str">
            <v>SERVICOLLS MANTENIMIENTO &amp; EQUIPOS SAS</v>
          </cell>
          <cell r="L1458">
            <v>14016.216666666667</v>
          </cell>
          <cell r="M1458">
            <v>6309.6834778642615</v>
          </cell>
          <cell r="N1458">
            <v>20325.90014453093</v>
          </cell>
          <cell r="O1458">
            <v>7706.5331888024057</v>
          </cell>
          <cell r="P1458">
            <v>15749.65</v>
          </cell>
          <cell r="Q1458">
            <v>19278</v>
          </cell>
          <cell r="R1458" t="str">
            <v/>
          </cell>
          <cell r="S1458">
            <v>17514</v>
          </cell>
        </row>
        <row r="1459">
          <cell r="B1459" t="str">
            <v>TATA0291</v>
          </cell>
          <cell r="C1459" t="str">
            <v>COPA DE 1" A 1/2" EN ACERO GALVANIZADO</v>
          </cell>
          <cell r="D1459" t="str">
            <v>TUBERÍAS, ACCESORIOS DE TUBERÍAS Y AFINES</v>
          </cell>
          <cell r="E1459" t="str">
            <v>UN</v>
          </cell>
          <cell r="F1459">
            <v>18899.580000000002</v>
          </cell>
          <cell r="G1459" t="str">
            <v>S.M.I ELECTRONICA S.A.S</v>
          </cell>
          <cell r="H1459">
            <v>9639</v>
          </cell>
          <cell r="I1459" t="str">
            <v>ABACAL S.A.S.</v>
          </cell>
          <cell r="J1459">
            <v>4879</v>
          </cell>
          <cell r="K1459" t="str">
            <v>SERVICOLLS MANTENIMIENTO &amp; EQUIPOS SAS</v>
          </cell>
          <cell r="L1459">
            <v>11139.193333333335</v>
          </cell>
          <cell r="M1459">
            <v>7129.6634501309645</v>
          </cell>
          <cell r="N1459">
            <v>18268.8567834643</v>
          </cell>
          <cell r="O1459">
            <v>4009.52988320237</v>
          </cell>
          <cell r="P1459" t="str">
            <v/>
          </cell>
          <cell r="Q1459">
            <v>9639</v>
          </cell>
          <cell r="R1459">
            <v>4879</v>
          </cell>
          <cell r="S1459">
            <v>7259</v>
          </cell>
        </row>
        <row r="1460">
          <cell r="B1460" t="str">
            <v>TATA0292</v>
          </cell>
          <cell r="C1460" t="str">
            <v>COPA DE COBRE DE 1-1/4" A 1"</v>
          </cell>
          <cell r="D1460" t="str">
            <v>TUBERÍAS, ACCESORIOS DE TUBERÍAS Y AFINES</v>
          </cell>
          <cell r="E1460" t="str">
            <v>UN</v>
          </cell>
          <cell r="F1460">
            <v>23573.262299999999</v>
          </cell>
          <cell r="G1460" t="str">
            <v xml:space="preserve">PRECIO REFERENCIA CONTRATO 7078/2017 + IPC 4.09% </v>
          </cell>
          <cell r="L1460">
            <v>23573.262299999999</v>
          </cell>
          <cell r="M1460">
            <v>0</v>
          </cell>
          <cell r="N1460">
            <v>23573.262299999999</v>
          </cell>
          <cell r="O1460">
            <v>23573.262299999999</v>
          </cell>
          <cell r="P1460">
            <v>23573.262299999999</v>
          </cell>
          <cell r="Q1460" t="str">
            <v/>
          </cell>
          <cell r="R1460" t="str">
            <v/>
          </cell>
          <cell r="S1460">
            <v>23573</v>
          </cell>
        </row>
        <row r="1461">
          <cell r="B1461" t="str">
            <v>TATA0293</v>
          </cell>
          <cell r="C1461" t="str">
            <v>COPA REDUCTORA COBRE 1" X 1/2"</v>
          </cell>
          <cell r="D1461" t="str">
            <v>TUBERÍAS, ACCESORIOS DE TUBERÍAS Y AFINES</v>
          </cell>
          <cell r="E1461" t="str">
            <v xml:space="preserve">UN </v>
          </cell>
          <cell r="F1461">
            <v>4800</v>
          </cell>
          <cell r="G1461" t="str">
            <v>GUÍA MAESTRA 15 PAG 135 COD 38144</v>
          </cell>
          <cell r="L1461">
            <v>4800</v>
          </cell>
          <cell r="M1461">
            <v>0</v>
          </cell>
          <cell r="N1461">
            <v>4800</v>
          </cell>
          <cell r="O1461">
            <v>4800</v>
          </cell>
          <cell r="P1461">
            <v>4800</v>
          </cell>
          <cell r="Q1461" t="str">
            <v/>
          </cell>
          <cell r="R1461" t="str">
            <v/>
          </cell>
          <cell r="S1461">
            <v>4800</v>
          </cell>
        </row>
        <row r="1462">
          <cell r="B1462" t="str">
            <v>TATA0294</v>
          </cell>
          <cell r="C1462" t="str">
            <v>COPA REDUCTORA COBRE 1" X 3/4"</v>
          </cell>
          <cell r="D1462" t="str">
            <v>TUBERÍAS, ACCESORIOS DE TUBERÍAS Y AFINES</v>
          </cell>
          <cell r="E1462" t="str">
            <v xml:space="preserve">UN </v>
          </cell>
          <cell r="F1462">
            <v>4150</v>
          </cell>
          <cell r="G1462" t="str">
            <v>GUÍA MAESTRA 15 PAG 135 COD 99977</v>
          </cell>
          <cell r="L1462">
            <v>4150</v>
          </cell>
          <cell r="M1462">
            <v>0</v>
          </cell>
          <cell r="N1462">
            <v>4150</v>
          </cell>
          <cell r="O1462">
            <v>4150</v>
          </cell>
          <cell r="P1462">
            <v>4150</v>
          </cell>
          <cell r="Q1462" t="str">
            <v/>
          </cell>
          <cell r="R1462" t="str">
            <v/>
          </cell>
          <cell r="S1462">
            <v>4150</v>
          </cell>
        </row>
        <row r="1463">
          <cell r="B1463" t="str">
            <v>TATA0295</v>
          </cell>
          <cell r="C1463" t="str">
            <v>COPA REDUCTORA COBRE 3/4" X 1/2"</v>
          </cell>
          <cell r="D1463" t="str">
            <v>TUBERÍAS, ACCESORIOS DE TUBERÍAS Y AFINES</v>
          </cell>
          <cell r="E1463" t="str">
            <v xml:space="preserve">UN </v>
          </cell>
          <cell r="F1463">
            <v>2900</v>
          </cell>
          <cell r="G1463" t="str">
            <v>GUÍA MAESTRA 15 PAG 135 COD 99972</v>
          </cell>
          <cell r="L1463">
            <v>2900</v>
          </cell>
          <cell r="M1463">
            <v>0</v>
          </cell>
          <cell r="N1463">
            <v>2900</v>
          </cell>
          <cell r="O1463">
            <v>2900</v>
          </cell>
          <cell r="P1463">
            <v>2900</v>
          </cell>
          <cell r="Q1463" t="str">
            <v/>
          </cell>
          <cell r="R1463" t="str">
            <v/>
          </cell>
          <cell r="S1463">
            <v>2900</v>
          </cell>
        </row>
        <row r="1464">
          <cell r="B1464" t="str">
            <v>TATA0296</v>
          </cell>
          <cell r="C1464" t="str">
            <v>CRUCETA DE 1" EN ACERO INOXIDABLE</v>
          </cell>
          <cell r="D1464" t="str">
            <v>TUBERÍAS, ACCESORIOS DE TUBERÍAS Y AFINES</v>
          </cell>
          <cell r="E1464" t="str">
            <v>UN</v>
          </cell>
          <cell r="F1464">
            <v>9737.6195000000007</v>
          </cell>
          <cell r="G1464" t="str">
            <v xml:space="preserve">PRECIO REFERENCIA CONTRATO 7078/2017 + IPC 4.09% </v>
          </cell>
          <cell r="L1464">
            <v>9737.6195000000007</v>
          </cell>
          <cell r="M1464">
            <v>0</v>
          </cell>
          <cell r="N1464">
            <v>9737.6195000000007</v>
          </cell>
          <cell r="O1464">
            <v>9737.6195000000007</v>
          </cell>
          <cell r="P1464">
            <v>9737.6195000000007</v>
          </cell>
          <cell r="Q1464" t="str">
            <v/>
          </cell>
          <cell r="R1464" t="str">
            <v/>
          </cell>
          <cell r="S1464">
            <v>9738</v>
          </cell>
        </row>
        <row r="1465">
          <cell r="B1465" t="str">
            <v>TATA0297</v>
          </cell>
          <cell r="C1465" t="str">
            <v>CRUCETA DE 3/4" EN ACERO CARBONO</v>
          </cell>
          <cell r="D1465" t="str">
            <v>TUBERÍAS, ACCESORIOS DE TUBERÍAS Y AFINES</v>
          </cell>
          <cell r="E1465" t="str">
            <v>UN</v>
          </cell>
          <cell r="F1465">
            <v>22049.510000000002</v>
          </cell>
          <cell r="G1465" t="str">
            <v>S.M.I ELECTRONICA S.A.S</v>
          </cell>
          <cell r="H1465">
            <v>53335.8</v>
          </cell>
          <cell r="I1465" t="str">
            <v>ABACAL S.A.S.</v>
          </cell>
          <cell r="J1465">
            <v>10948</v>
          </cell>
          <cell r="K1465" t="str">
            <v>SERVICOLLS MANTENIMIENTO &amp; EQUIPOS SAS</v>
          </cell>
          <cell r="L1465">
            <v>28777.77</v>
          </cell>
          <cell r="M1465">
            <v>21980.298204999406</v>
          </cell>
          <cell r="N1465">
            <v>50758.068204999407</v>
          </cell>
          <cell r="O1465">
            <v>6797.4717950005943</v>
          </cell>
          <cell r="P1465">
            <v>22049.510000000002</v>
          </cell>
          <cell r="Q1465" t="str">
            <v/>
          </cell>
          <cell r="R1465">
            <v>10948</v>
          </cell>
          <cell r="S1465">
            <v>16499</v>
          </cell>
        </row>
        <row r="1466">
          <cell r="B1466" t="str">
            <v>TATA0298</v>
          </cell>
          <cell r="C1466" t="str">
            <v>CRUZ O DOBLE TEE DE 1-1/4" EN ACERO GALVANIZADO</v>
          </cell>
          <cell r="D1466" t="str">
            <v>TUBERÍAS, ACCESORIOS DE TUBERÍAS Y AFINES</v>
          </cell>
          <cell r="E1466" t="str">
            <v>UN</v>
          </cell>
          <cell r="F1466">
            <v>21420</v>
          </cell>
          <cell r="G1466" t="str">
            <v>SERVICOLLS MANTENIMIENTO &amp; EQUIPOS SAS</v>
          </cell>
          <cell r="H1466">
            <v>21777</v>
          </cell>
          <cell r="I1466" t="str">
            <v xml:space="preserve">INGSAJO </v>
          </cell>
          <cell r="J1466">
            <v>32725</v>
          </cell>
          <cell r="K1466" t="str">
            <v>ING. DE BOMBAS Y PLANTAS</v>
          </cell>
          <cell r="L1466">
            <v>25307.333333333332</v>
          </cell>
          <cell r="M1466">
            <v>6426.3672734549937</v>
          </cell>
          <cell r="N1466">
            <v>31733.700606788327</v>
          </cell>
          <cell r="O1466">
            <v>18880.966059878338</v>
          </cell>
          <cell r="P1466">
            <v>21420</v>
          </cell>
          <cell r="Q1466">
            <v>21777</v>
          </cell>
          <cell r="R1466" t="str">
            <v/>
          </cell>
          <cell r="S1466">
            <v>21599</v>
          </cell>
        </row>
        <row r="1467">
          <cell r="B1467" t="str">
            <v>TATA0299</v>
          </cell>
          <cell r="C1467" t="str">
            <v>CRUZ O DOBLE TEE DE 1-1/4" EN ACERO INOXIDABLE</v>
          </cell>
          <cell r="D1467" t="str">
            <v>TUBERÍAS, ACCESORIOS DE TUBERÍAS Y AFINES</v>
          </cell>
          <cell r="E1467" t="str">
            <v>UN</v>
          </cell>
          <cell r="F1467">
            <v>53550</v>
          </cell>
          <cell r="G1467" t="str">
            <v>SERVICOLLS MANTENIMIENTO &amp; EQUIPOS SAS</v>
          </cell>
          <cell r="H1467">
            <v>47243</v>
          </cell>
          <cell r="I1467" t="str">
            <v xml:space="preserve">INGSAJO </v>
          </cell>
          <cell r="J1467">
            <v>41650</v>
          </cell>
          <cell r="K1467" t="str">
            <v>ING. DE BOMBAS Y PLANTAS</v>
          </cell>
          <cell r="L1467">
            <v>47481</v>
          </cell>
          <cell r="M1467">
            <v>5953.5689296421187</v>
          </cell>
          <cell r="N1467">
            <v>53434.568929642119</v>
          </cell>
          <cell r="O1467">
            <v>41527.431070357881</v>
          </cell>
          <cell r="P1467" t="str">
            <v/>
          </cell>
          <cell r="Q1467">
            <v>47243</v>
          </cell>
          <cell r="R1467">
            <v>41650</v>
          </cell>
          <cell r="S1467">
            <v>44447</v>
          </cell>
        </row>
        <row r="1468">
          <cell r="B1468" t="str">
            <v>TATA0300</v>
          </cell>
          <cell r="C1468" t="str">
            <v xml:space="preserve">CURVA 90° PARA TUBERÍA ACERO GALVANIZADO IMC CONDUIT DE 1" </v>
          </cell>
          <cell r="D1468" t="str">
            <v>TUBERÍAS, ACCESORIOS DE TUBERÍAS Y AFINES</v>
          </cell>
          <cell r="E1468" t="str">
            <v>UN</v>
          </cell>
          <cell r="F1468">
            <v>28900</v>
          </cell>
          <cell r="G1468" t="str">
            <v>GUÍA MAESTRA 15 PAG 197 COD 293050</v>
          </cell>
          <cell r="L1468">
            <v>28900</v>
          </cell>
          <cell r="M1468">
            <v>0</v>
          </cell>
          <cell r="N1468">
            <v>28900</v>
          </cell>
          <cell r="O1468">
            <v>28900</v>
          </cell>
          <cell r="P1468">
            <v>28900</v>
          </cell>
          <cell r="Q1468" t="str">
            <v/>
          </cell>
          <cell r="R1468" t="str">
            <v/>
          </cell>
          <cell r="S1468">
            <v>28900</v>
          </cell>
        </row>
        <row r="1469">
          <cell r="B1469" t="str">
            <v>TATA0301</v>
          </cell>
          <cell r="C1469" t="str">
            <v xml:space="preserve">CURVA 90° PARA TUBERÍA ACERO GALVANIZADO IMC CONDUIT DE 1/2" </v>
          </cell>
          <cell r="D1469" t="str">
            <v>TUBERÍAS, ACCESORIOS DE TUBERÍAS Y AFINES</v>
          </cell>
          <cell r="E1469" t="str">
            <v>UN</v>
          </cell>
          <cell r="F1469">
            <v>3570</v>
          </cell>
          <cell r="G1469" t="str">
            <v xml:space="preserve">El Polo Electrico SAS.     Cotización No. 000000105 </v>
          </cell>
          <cell r="H1469">
            <v>4760</v>
          </cell>
          <cell r="I1469" t="str">
            <v>INTERNACIONAL DE ELECTRICOS E ILUMINACIONES LTDA. Cotización 3483.</v>
          </cell>
          <cell r="J1469">
            <v>4117.3999999999996</v>
          </cell>
          <cell r="K1469" t="str">
            <v>AUTOMATIZACION Y DISEÑOS ELECTRICOS INDUSTRIALES ADEI S.A.S COTIZACION  No 6</v>
          </cell>
          <cell r="L1469">
            <v>4149.1333333333332</v>
          </cell>
          <cell r="M1469">
            <v>595.63432853835241</v>
          </cell>
          <cell r="N1469">
            <v>4744.767661871686</v>
          </cell>
          <cell r="O1469">
            <v>3553.4990047949809</v>
          </cell>
          <cell r="P1469">
            <v>3570</v>
          </cell>
          <cell r="Q1469" t="str">
            <v/>
          </cell>
          <cell r="R1469">
            <v>4117.3999999999996</v>
          </cell>
          <cell r="S1469">
            <v>3844</v>
          </cell>
        </row>
        <row r="1470">
          <cell r="B1470" t="str">
            <v>TATA0302</v>
          </cell>
          <cell r="C1470" t="str">
            <v>CURVA IMC 1-1/2"</v>
          </cell>
          <cell r="D1470" t="str">
            <v>TUBERÍAS, ACCESORIOS DE TUBERÍAS Y AFINES</v>
          </cell>
          <cell r="E1470" t="str">
            <v>UN</v>
          </cell>
          <cell r="F1470">
            <v>13700</v>
          </cell>
          <cell r="G1470" t="str">
            <v>CONSTRUDATA DIGITAL (CURVA IMC 1-1/2)</v>
          </cell>
          <cell r="L1470">
            <v>13700</v>
          </cell>
          <cell r="M1470">
            <v>0</v>
          </cell>
          <cell r="N1470">
            <v>13700</v>
          </cell>
          <cell r="O1470">
            <v>13700</v>
          </cell>
          <cell r="P1470">
            <v>13700</v>
          </cell>
          <cell r="Q1470" t="str">
            <v/>
          </cell>
          <cell r="R1470" t="str">
            <v/>
          </cell>
          <cell r="S1470">
            <v>13700</v>
          </cell>
        </row>
        <row r="1471">
          <cell r="B1471" t="str">
            <v>TATA0303</v>
          </cell>
          <cell r="C1471" t="str">
            <v xml:space="preserve">CURVA 90° PARA TUBERÍA ACERO GALVANIZADO IMC CONDUIT DE 1-1/4" </v>
          </cell>
          <cell r="D1471" t="str">
            <v>TUBERÍAS, ACCESORIOS DE TUBERÍAS Y AFINES</v>
          </cell>
          <cell r="E1471" t="str">
            <v>UN</v>
          </cell>
          <cell r="F1471">
            <v>8330</v>
          </cell>
          <cell r="G1471" t="str">
            <v xml:space="preserve">El Polo Electrico SAS.     Cotización No. 000000105 </v>
          </cell>
          <cell r="H1471">
            <v>9520</v>
          </cell>
          <cell r="I1471" t="str">
            <v>INTERNACIONAL DE ELECTRICOS E ILUMINACIONES LTDA. Cotización 3483.</v>
          </cell>
          <cell r="J1471">
            <v>11662</v>
          </cell>
          <cell r="K1471" t="str">
            <v>AUTOMATIZACION Y DISEÑOS ELECTRICOS INDUSTRIALES ADEI S.A.S COTIZACION  No 6</v>
          </cell>
          <cell r="L1471">
            <v>9837.3333333333339</v>
          </cell>
          <cell r="M1471">
            <v>1688.5145345342287</v>
          </cell>
          <cell r="N1471">
            <v>11525.847867867562</v>
          </cell>
          <cell r="O1471">
            <v>8148.818798799105</v>
          </cell>
          <cell r="P1471">
            <v>8330</v>
          </cell>
          <cell r="Q1471">
            <v>9520</v>
          </cell>
          <cell r="R1471" t="str">
            <v/>
          </cell>
          <cell r="S1471">
            <v>8925</v>
          </cell>
        </row>
        <row r="1472">
          <cell r="B1472" t="str">
            <v>TATA0304</v>
          </cell>
          <cell r="C1472" t="str">
            <v xml:space="preserve">CURVA 90° PARA TUBERÍA ACERO GALVANIZADO IMC CONDUIT DE 2" </v>
          </cell>
          <cell r="D1472" t="str">
            <v>TUBERÍAS, ACCESORIOS DE TUBERÍAS Y AFINES</v>
          </cell>
          <cell r="E1472" t="str">
            <v>UN</v>
          </cell>
          <cell r="F1472">
            <v>19040</v>
          </cell>
          <cell r="G1472" t="str">
            <v xml:space="preserve">El Polo Electrico SAS.     Cotización No. 000000105 </v>
          </cell>
          <cell r="H1472">
            <v>17850</v>
          </cell>
          <cell r="I1472" t="str">
            <v>INTERNACIONAL DE ELECTRICOS E ILUMINACIONES LTDA. Cotización 3483.</v>
          </cell>
          <cell r="J1472">
            <v>29750</v>
          </cell>
          <cell r="K1472" t="str">
            <v>AUTOMATIZACION Y DISEÑOS ELECTRICOS INDUSTRIALES ADEI S.A.S COTIZACION  No 6</v>
          </cell>
          <cell r="L1472">
            <v>22213.333333333332</v>
          </cell>
          <cell r="M1472">
            <v>6554.0089512704644</v>
          </cell>
          <cell r="N1472">
            <v>28767.342284603797</v>
          </cell>
          <cell r="O1472">
            <v>15659.324382062867</v>
          </cell>
          <cell r="P1472">
            <v>19040</v>
          </cell>
          <cell r="Q1472">
            <v>17850</v>
          </cell>
          <cell r="R1472" t="str">
            <v/>
          </cell>
          <cell r="S1472">
            <v>18445</v>
          </cell>
        </row>
        <row r="1473">
          <cell r="B1473" t="str">
            <v>TATA0305</v>
          </cell>
          <cell r="C1473" t="str">
            <v>CURVA IMC 3"</v>
          </cell>
          <cell r="D1473" t="str">
            <v>TUBERÍAS, ACCESORIOS DE TUBERÍAS Y AFINES</v>
          </cell>
          <cell r="E1473" t="str">
            <v>UN</v>
          </cell>
          <cell r="F1473">
            <v>81000</v>
          </cell>
          <cell r="G1473" t="str">
            <v>CONSTRUDATA DIGITAL (CURVA IMC 3)</v>
          </cell>
          <cell r="L1473">
            <v>81000</v>
          </cell>
          <cell r="M1473">
            <v>0</v>
          </cell>
          <cell r="N1473">
            <v>81000</v>
          </cell>
          <cell r="O1473">
            <v>81000</v>
          </cell>
          <cell r="P1473">
            <v>81000</v>
          </cell>
          <cell r="Q1473" t="str">
            <v/>
          </cell>
          <cell r="R1473" t="str">
            <v/>
          </cell>
          <cell r="S1473">
            <v>81000</v>
          </cell>
        </row>
        <row r="1474">
          <cell r="B1474" t="str">
            <v>TATA0306</v>
          </cell>
          <cell r="C1474" t="str">
            <v xml:space="preserve">CURVA 90° PARA TUBERÍA ACERO GALVANIZADO IMC CONDUIT DE 3/4" </v>
          </cell>
          <cell r="D1474" t="str">
            <v>TUBERÍAS, ACCESORIOS DE TUBERÍAS Y AFINES</v>
          </cell>
          <cell r="E1474" t="str">
            <v>UN</v>
          </cell>
          <cell r="F1474">
            <v>4760</v>
          </cell>
          <cell r="G1474" t="str">
            <v xml:space="preserve">El Polo Electrico SAS.     Cotización No. 000000105 </v>
          </cell>
          <cell r="H1474">
            <v>5950</v>
          </cell>
          <cell r="I1474" t="str">
            <v>INTERNACIONAL DE ELECTRICOS E ILUMINACIONES LTDA. Cotización 3483.</v>
          </cell>
          <cell r="J1474">
            <v>5712</v>
          </cell>
          <cell r="K1474" t="str">
            <v>AUTOMATIZACION Y DISEÑOS ELECTRICOS INDUSTRIALES ADEI S.A.S COTIZACION  No 6</v>
          </cell>
          <cell r="L1474">
            <v>5474</v>
          </cell>
          <cell r="M1474">
            <v>629.68881203337253</v>
          </cell>
          <cell r="N1474">
            <v>6103.6888120333724</v>
          </cell>
          <cell r="O1474">
            <v>4844.3111879666276</v>
          </cell>
          <cell r="P1474" t="str">
            <v/>
          </cell>
          <cell r="Q1474">
            <v>5950</v>
          </cell>
          <cell r="R1474">
            <v>5712</v>
          </cell>
          <cell r="S1474">
            <v>5831</v>
          </cell>
        </row>
        <row r="1475">
          <cell r="B1475" t="str">
            <v>TATA0307</v>
          </cell>
          <cell r="C1475" t="str">
            <v>CURVA IMC 4"</v>
          </cell>
          <cell r="D1475" t="str">
            <v>TUBERÍAS, ACCESORIOS DE TUBERÍAS Y AFINES</v>
          </cell>
          <cell r="E1475" t="str">
            <v>UN</v>
          </cell>
          <cell r="F1475">
            <v>147150</v>
          </cell>
          <cell r="G1475" t="str">
            <v>CONSTRUDATA DIGITAL (CURVA IMC 4)</v>
          </cell>
          <cell r="L1475">
            <v>147150</v>
          </cell>
          <cell r="M1475">
            <v>0</v>
          </cell>
          <cell r="N1475">
            <v>147150</v>
          </cell>
          <cell r="O1475">
            <v>147150</v>
          </cell>
          <cell r="P1475">
            <v>147150</v>
          </cell>
          <cell r="Q1475" t="str">
            <v/>
          </cell>
          <cell r="R1475" t="str">
            <v/>
          </cell>
          <cell r="S1475">
            <v>147150</v>
          </cell>
        </row>
        <row r="1476">
          <cell r="B1476" t="str">
            <v>TATA0308</v>
          </cell>
          <cell r="C1476" t="str">
            <v xml:space="preserve">CURVA 90° PARA TUBERÍA METÁLICA GALVANIZADA EMT CONDUIT DE 1" </v>
          </cell>
          <cell r="D1476" t="str">
            <v>TUBERÍAS, ACCESORIOS DE TUBERÍAS Y AFINES</v>
          </cell>
          <cell r="E1476" t="str">
            <v>UN</v>
          </cell>
          <cell r="F1476">
            <v>20900</v>
          </cell>
          <cell r="G1476" t="str">
            <v>GUÍA MAESTRA 15 PAG 196 COD 293053</v>
          </cell>
          <cell r="L1476">
            <v>20900</v>
          </cell>
          <cell r="M1476">
            <v>0</v>
          </cell>
          <cell r="N1476">
            <v>20900</v>
          </cell>
          <cell r="O1476">
            <v>20900</v>
          </cell>
          <cell r="P1476">
            <v>20900</v>
          </cell>
          <cell r="Q1476" t="str">
            <v/>
          </cell>
          <cell r="R1476" t="str">
            <v/>
          </cell>
          <cell r="S1476">
            <v>20900</v>
          </cell>
        </row>
        <row r="1477">
          <cell r="B1477" t="str">
            <v>TATA0309</v>
          </cell>
          <cell r="C1477" t="str">
            <v>CURVA 90° PARA TUBERÍA METÁLICA GALVANIZADA EMT CONDUIT DE 1/2"</v>
          </cell>
          <cell r="D1477" t="str">
            <v>TUBERÍAS, ACCESORIOS DE TUBERÍAS Y AFINES</v>
          </cell>
          <cell r="E1477" t="str">
            <v>UN</v>
          </cell>
          <cell r="F1477">
            <v>14900</v>
          </cell>
          <cell r="G1477" t="str">
            <v>GUÍA MAESTRA 15 PAG 196 COD 293051</v>
          </cell>
          <cell r="L1477">
            <v>14900</v>
          </cell>
          <cell r="M1477">
            <v>0</v>
          </cell>
          <cell r="N1477">
            <v>14900</v>
          </cell>
          <cell r="O1477">
            <v>14900</v>
          </cell>
          <cell r="P1477">
            <v>14900</v>
          </cell>
          <cell r="Q1477" t="str">
            <v/>
          </cell>
          <cell r="R1477" t="str">
            <v/>
          </cell>
          <cell r="S1477">
            <v>14900</v>
          </cell>
        </row>
        <row r="1478">
          <cell r="B1478" t="str">
            <v>TATA0310</v>
          </cell>
          <cell r="C1478" t="str">
            <v>CURVA 90° EMT 1-1/2"</v>
          </cell>
          <cell r="D1478" t="str">
            <v>TUBERÍAS, ACCESORIOS DE TUBERÍAS Y AFINES</v>
          </cell>
          <cell r="E1478" t="str">
            <v>UN</v>
          </cell>
          <cell r="F1478">
            <v>6200</v>
          </cell>
          <cell r="G1478" t="str">
            <v>CONSTRUDATA DIGITAL (CURVA 90° EMT 1-1/2)</v>
          </cell>
          <cell r="L1478">
            <v>6200</v>
          </cell>
          <cell r="M1478">
            <v>0</v>
          </cell>
          <cell r="N1478">
            <v>6200</v>
          </cell>
          <cell r="O1478">
            <v>6200</v>
          </cell>
          <cell r="P1478">
            <v>6200</v>
          </cell>
          <cell r="Q1478" t="str">
            <v/>
          </cell>
          <cell r="R1478" t="str">
            <v/>
          </cell>
          <cell r="S1478">
            <v>6200</v>
          </cell>
        </row>
        <row r="1479">
          <cell r="B1479" t="str">
            <v>TATA0311</v>
          </cell>
          <cell r="C1479" t="str">
            <v xml:space="preserve">CURVA 90° PARA TUBERÍA METÁLICA GALVANIZADA EMT CONDUIT DE 1-1/4" </v>
          </cell>
          <cell r="D1479" t="str">
            <v>TUBERÍAS, ACCESORIOS DE TUBERÍAS Y AFINES</v>
          </cell>
          <cell r="E1479" t="str">
            <v>UN</v>
          </cell>
          <cell r="F1479">
            <v>5950</v>
          </cell>
          <cell r="G1479" t="str">
            <v xml:space="preserve">El Polo Electrico SAS.     Cotización No. 000000105 </v>
          </cell>
          <cell r="H1479">
            <v>10115</v>
          </cell>
          <cell r="I1479" t="str">
            <v>INTERNACIONAL DE ELECTRICOS E ILUMINACIONES LTDA. Cotización 3483.</v>
          </cell>
          <cell r="J1479">
            <v>9282</v>
          </cell>
          <cell r="K1479" t="str">
            <v>AUTOMATIZACION Y DISEÑOS ELECTRICOS INDUSTRIALES ADEI S.A.S COTIZACION  No 6</v>
          </cell>
          <cell r="L1479">
            <v>8449</v>
          </cell>
          <cell r="M1479">
            <v>2203.9108421168039</v>
          </cell>
          <cell r="N1479">
            <v>10652.910842116804</v>
          </cell>
          <cell r="O1479">
            <v>6245.0891578831961</v>
          </cell>
          <cell r="P1479" t="str">
            <v/>
          </cell>
          <cell r="Q1479">
            <v>10115</v>
          </cell>
          <cell r="R1479">
            <v>9282</v>
          </cell>
          <cell r="S1479">
            <v>9699</v>
          </cell>
        </row>
        <row r="1480">
          <cell r="B1480" t="str">
            <v>TATA0312</v>
          </cell>
          <cell r="C1480" t="str">
            <v xml:space="preserve">CURVA 90° PARA TUBERÍA METÁLICA GALVANIZADA EMT CONDUIT DE 2" </v>
          </cell>
          <cell r="D1480" t="str">
            <v>TUBERÍAS, ACCESORIOS DE TUBERÍAS Y AFINES</v>
          </cell>
          <cell r="E1480" t="str">
            <v>UN</v>
          </cell>
          <cell r="F1480">
            <v>9750</v>
          </cell>
          <cell r="G1480" t="str">
            <v>CONSTRUDATA DIGITAL (CURVA 90° EMT 2)</v>
          </cell>
          <cell r="L1480">
            <v>9750</v>
          </cell>
          <cell r="M1480">
            <v>0</v>
          </cell>
          <cell r="N1480">
            <v>9750</v>
          </cell>
          <cell r="O1480">
            <v>9750</v>
          </cell>
          <cell r="P1480">
            <v>9750</v>
          </cell>
          <cell r="Q1480" t="str">
            <v/>
          </cell>
          <cell r="R1480" t="str">
            <v/>
          </cell>
          <cell r="S1480">
            <v>9750</v>
          </cell>
        </row>
        <row r="1481">
          <cell r="B1481" t="str">
            <v>TATA0313</v>
          </cell>
          <cell r="C1481" t="str">
            <v>CURVA 90° PARA TUBERÍA METÁLICA GALVANIZADA EMT CONDUIT DE 3"</v>
          </cell>
          <cell r="D1481" t="str">
            <v>TUBERÍAS, ACCESORIOS DE TUBERÍAS Y AFINES</v>
          </cell>
          <cell r="E1481" t="str">
            <v>UN</v>
          </cell>
          <cell r="F1481">
            <v>53550</v>
          </cell>
          <cell r="G1481" t="str">
            <v xml:space="preserve">El Polo Electrico SAS.     Cotización No. 000000105 </v>
          </cell>
          <cell r="H1481">
            <v>58310</v>
          </cell>
          <cell r="I1481" t="str">
            <v>INTERNACIONAL DE ELECTRICOS E ILUMINACIONES LTDA. Cotización 3483.</v>
          </cell>
          <cell r="J1481">
            <v>14280</v>
          </cell>
          <cell r="K1481" t="str">
            <v>AUTOMATIZACION Y DISEÑOS ELECTRICOS INDUSTRIALES ADEI S.A.S COTIZACION  No 6</v>
          </cell>
          <cell r="L1481">
            <v>42046.666666666664</v>
          </cell>
          <cell r="M1481">
            <v>24164.131131355283</v>
          </cell>
          <cell r="N1481">
            <v>66210.797798021944</v>
          </cell>
          <cell r="O1481">
            <v>17882.535535311381</v>
          </cell>
          <cell r="P1481">
            <v>53550</v>
          </cell>
          <cell r="Q1481">
            <v>58310</v>
          </cell>
          <cell r="R1481" t="str">
            <v/>
          </cell>
          <cell r="S1481">
            <v>55930</v>
          </cell>
        </row>
        <row r="1482">
          <cell r="B1482" t="str">
            <v>TATA0314</v>
          </cell>
          <cell r="C1482" t="str">
            <v>CURVA 90° PARA TUBERÍA METÁLICA GALVANIZADA EMT CONDUIT DE 3/4"</v>
          </cell>
          <cell r="D1482" t="str">
            <v>TUBERÍAS, ACCESORIOS DE TUBERÍAS Y AFINES</v>
          </cell>
          <cell r="E1482" t="str">
            <v>UN</v>
          </cell>
          <cell r="F1482">
            <v>15900</v>
          </cell>
          <cell r="G1482" t="str">
            <v>GUÍA MAESTRA 15 PAG 196 COD 293052</v>
          </cell>
          <cell r="L1482">
            <v>15900</v>
          </cell>
          <cell r="M1482">
            <v>0</v>
          </cell>
          <cell r="N1482">
            <v>15900</v>
          </cell>
          <cell r="O1482">
            <v>15900</v>
          </cell>
          <cell r="P1482">
            <v>15900</v>
          </cell>
          <cell r="Q1482" t="str">
            <v/>
          </cell>
          <cell r="R1482" t="str">
            <v/>
          </cell>
          <cell r="S1482">
            <v>15900</v>
          </cell>
        </row>
        <row r="1483">
          <cell r="B1483" t="str">
            <v>TATA0315</v>
          </cell>
          <cell r="C1483" t="str">
            <v xml:space="preserve">CURVA 90° PARA TUBERÍA METÁLICA GALVANIZADA EMT CONDUIT DE 4" </v>
          </cell>
          <cell r="D1483" t="str">
            <v>TUBERÍAS, ACCESORIOS DE TUBERÍAS Y AFINES</v>
          </cell>
          <cell r="E1483" t="str">
            <v>UN</v>
          </cell>
          <cell r="F1483">
            <v>71400</v>
          </cell>
          <cell r="G1483" t="str">
            <v xml:space="preserve">El Polo Electrico SAS.     Cotización No. 000000105 </v>
          </cell>
          <cell r="H1483">
            <v>98770</v>
          </cell>
          <cell r="I1483" t="str">
            <v>INTERNACIONAL DE ELECTRICOS E ILUMINACIONES LTDA. Cotización 3483.</v>
          </cell>
          <cell r="J1483">
            <v>41650</v>
          </cell>
          <cell r="K1483" t="str">
            <v>AUTOMATIZACION Y DISEÑOS ELECTRICOS INDUSTRIALES ADEI S.A.S COTIZACION  No 6</v>
          </cell>
          <cell r="L1483">
            <v>70606.666666666672</v>
          </cell>
          <cell r="M1483">
            <v>28568.262693648925</v>
          </cell>
          <cell r="N1483">
            <v>99174.929360315597</v>
          </cell>
          <cell r="O1483">
            <v>42038.403973017746</v>
          </cell>
          <cell r="P1483">
            <v>71400</v>
          </cell>
          <cell r="Q1483">
            <v>98770</v>
          </cell>
          <cell r="R1483" t="str">
            <v/>
          </cell>
          <cell r="S1483">
            <v>85085</v>
          </cell>
        </row>
        <row r="1484">
          <cell r="B1484" t="str">
            <v>TATA0316</v>
          </cell>
          <cell r="C1484" t="str">
            <v>CURVA 90° PARA TUBERÍA PVC CONDUIT DE 1".</v>
          </cell>
          <cell r="D1484" t="str">
            <v>TUBERÍAS, ACCESORIOS DE TUBERÍAS Y AFINES</v>
          </cell>
          <cell r="E1484" t="str">
            <v>UN</v>
          </cell>
          <cell r="F1484">
            <v>2250</v>
          </cell>
          <cell r="G1484" t="str">
            <v>GUÍA MAESTRA 15 PAG 194 COD 4641</v>
          </cell>
          <cell r="L1484">
            <v>2250</v>
          </cell>
          <cell r="M1484">
            <v>0</v>
          </cell>
          <cell r="N1484">
            <v>2250</v>
          </cell>
          <cell r="O1484">
            <v>2250</v>
          </cell>
          <cell r="P1484">
            <v>2250</v>
          </cell>
          <cell r="Q1484" t="str">
            <v/>
          </cell>
          <cell r="R1484" t="str">
            <v/>
          </cell>
          <cell r="S1484">
            <v>2250</v>
          </cell>
        </row>
        <row r="1485">
          <cell r="B1485" t="str">
            <v>TATA0317</v>
          </cell>
          <cell r="C1485" t="str">
            <v>CURVA 90° PARA TUBERÍA PVC CONDUIT DE 1/2"</v>
          </cell>
          <cell r="D1485" t="str">
            <v>TUBERÍAS, ACCESORIOS DE TUBERÍAS Y AFINES</v>
          </cell>
          <cell r="E1485" t="str">
            <v>UN</v>
          </cell>
          <cell r="F1485">
            <v>750</v>
          </cell>
          <cell r="G1485" t="str">
            <v>GUÍA MAESTRA 15 PAG 194 COD 4644</v>
          </cell>
          <cell r="L1485">
            <v>750</v>
          </cell>
          <cell r="M1485">
            <v>0</v>
          </cell>
          <cell r="N1485">
            <v>750</v>
          </cell>
          <cell r="O1485">
            <v>750</v>
          </cell>
          <cell r="P1485">
            <v>750</v>
          </cell>
          <cell r="Q1485" t="str">
            <v/>
          </cell>
          <cell r="R1485" t="str">
            <v/>
          </cell>
          <cell r="S1485">
            <v>750</v>
          </cell>
        </row>
        <row r="1486">
          <cell r="B1486" t="str">
            <v>TATA0318</v>
          </cell>
          <cell r="C1486" t="str">
            <v>CURVA 90º CXE CONDUIT 1-1/2</v>
          </cell>
          <cell r="D1486" t="str">
            <v>TUBERÍAS, ACCESORIOS DE TUBERÍAS Y AFINES</v>
          </cell>
          <cell r="E1486" t="str">
            <v>UN</v>
          </cell>
          <cell r="F1486">
            <v>7660</v>
          </cell>
          <cell r="G1486" t="str">
            <v>CONSTRUDATA DIGITAL (CURVA 90º CXE CONDUIT 1-1/2)</v>
          </cell>
          <cell r="L1486">
            <v>7660</v>
          </cell>
          <cell r="M1486">
            <v>0</v>
          </cell>
          <cell r="N1486">
            <v>7660</v>
          </cell>
          <cell r="O1486">
            <v>7660</v>
          </cell>
          <cell r="P1486">
            <v>7660</v>
          </cell>
          <cell r="Q1486" t="str">
            <v/>
          </cell>
          <cell r="R1486" t="str">
            <v/>
          </cell>
          <cell r="S1486">
            <v>7660</v>
          </cell>
        </row>
        <row r="1487">
          <cell r="B1487" t="str">
            <v>TATA0319</v>
          </cell>
          <cell r="C1487" t="str">
            <v>CURVA 90° PARA TUBERÍA PVC CONDUIT DE 1-1/4"</v>
          </cell>
          <cell r="D1487" t="str">
            <v>TUBERÍAS, ACCESORIOS DE TUBERÍAS Y AFINES</v>
          </cell>
          <cell r="E1487" t="str">
            <v>UN</v>
          </cell>
          <cell r="F1487">
            <v>4300</v>
          </cell>
          <cell r="G1487" t="str">
            <v>GUÍA MAESTRA 15 PAG 194 COD 223660</v>
          </cell>
          <cell r="L1487">
            <v>4300</v>
          </cell>
          <cell r="M1487">
            <v>0</v>
          </cell>
          <cell r="N1487">
            <v>4300</v>
          </cell>
          <cell r="O1487">
            <v>4300</v>
          </cell>
          <cell r="P1487">
            <v>4300</v>
          </cell>
          <cell r="Q1487" t="str">
            <v/>
          </cell>
          <cell r="R1487" t="str">
            <v/>
          </cell>
          <cell r="S1487">
            <v>4300</v>
          </cell>
        </row>
        <row r="1488">
          <cell r="B1488" t="str">
            <v>TATA0320</v>
          </cell>
          <cell r="C1488" t="str">
            <v>CURVA 90° PARA TUBERÍA PVC CONDUIT DE 2"</v>
          </cell>
          <cell r="D1488" t="str">
            <v>TUBERÍAS, ACCESORIOS DE TUBERÍAS Y AFINES</v>
          </cell>
          <cell r="E1488" t="str">
            <v>UN</v>
          </cell>
          <cell r="F1488">
            <v>10900</v>
          </cell>
          <cell r="G1488" t="str">
            <v>GUÍA MAESTRA 15 PAG 194 COD 223661</v>
          </cell>
          <cell r="L1488">
            <v>10900</v>
          </cell>
          <cell r="M1488">
            <v>0</v>
          </cell>
          <cell r="N1488">
            <v>10900</v>
          </cell>
          <cell r="O1488">
            <v>10900</v>
          </cell>
          <cell r="P1488">
            <v>10900</v>
          </cell>
          <cell r="Q1488" t="str">
            <v/>
          </cell>
          <cell r="R1488" t="str">
            <v/>
          </cell>
          <cell r="S1488">
            <v>10900</v>
          </cell>
        </row>
        <row r="1489">
          <cell r="B1489" t="str">
            <v>TATA0321</v>
          </cell>
          <cell r="C1489" t="str">
            <v>CURVA 90° PARA TUBERÍA PVC CONDUIT DE 3"</v>
          </cell>
          <cell r="D1489" t="str">
            <v>TUBERÍAS, ACCESORIOS DE TUBERÍAS Y AFINES</v>
          </cell>
          <cell r="E1489" t="str">
            <v>UN</v>
          </cell>
          <cell r="F1489">
            <v>17850</v>
          </cell>
          <cell r="G1489" t="str">
            <v xml:space="preserve">El Polo Electrico SAS.     Cotización No. 000000105 </v>
          </cell>
          <cell r="H1489">
            <v>9520</v>
          </cell>
          <cell r="I1489" t="str">
            <v>INTERNACIONAL DE ELECTRICOS E ILUMINACIONES LTDA. Cotización 3483.</v>
          </cell>
          <cell r="J1489">
            <v>6902</v>
          </cell>
          <cell r="K1489" t="str">
            <v>AUTOMATIZACION Y DISEÑOS ELECTRICOS INDUSTRIALES ADEI S.A.S COTIZACION  No 6</v>
          </cell>
          <cell r="L1489">
            <v>11424</v>
          </cell>
          <cell r="M1489">
            <v>5716.9561831450137</v>
          </cell>
          <cell r="N1489">
            <v>17140.956183145012</v>
          </cell>
          <cell r="O1489">
            <v>5707.0438168549863</v>
          </cell>
          <cell r="P1489" t="str">
            <v/>
          </cell>
          <cell r="Q1489">
            <v>9520</v>
          </cell>
          <cell r="R1489">
            <v>6902</v>
          </cell>
          <cell r="S1489">
            <v>8211</v>
          </cell>
        </row>
        <row r="1490">
          <cell r="B1490" t="str">
            <v>TATA0322</v>
          </cell>
          <cell r="C1490" t="str">
            <v>CURVA 90° PARA TUBERÍA PVC CONDUIT DE 3/4"</v>
          </cell>
          <cell r="D1490" t="str">
            <v>TUBERÍAS, ACCESORIOS DE TUBERÍAS Y AFINES</v>
          </cell>
          <cell r="E1490" t="str">
            <v>UN</v>
          </cell>
          <cell r="F1490">
            <v>1350</v>
          </cell>
          <cell r="G1490" t="str">
            <v>GUÍA MAESTRA 15 PAG 194 COD 4643</v>
          </cell>
          <cell r="L1490">
            <v>1350</v>
          </cell>
          <cell r="M1490">
            <v>0</v>
          </cell>
          <cell r="N1490">
            <v>1350</v>
          </cell>
          <cell r="O1490">
            <v>1350</v>
          </cell>
          <cell r="P1490">
            <v>1350</v>
          </cell>
          <cell r="Q1490" t="str">
            <v/>
          </cell>
          <cell r="R1490" t="str">
            <v/>
          </cell>
          <cell r="S1490">
            <v>1350</v>
          </cell>
        </row>
        <row r="1491">
          <cell r="B1491" t="str">
            <v>TATA0323</v>
          </cell>
          <cell r="C1491" t="str">
            <v>CURVA 90° PARA TUBERÍA PVC CONDUIT DE 4"</v>
          </cell>
          <cell r="D1491" t="str">
            <v>TUBERÍAS, ACCESORIOS DE TUBERÍAS Y AFINES</v>
          </cell>
          <cell r="E1491" t="str">
            <v>UN</v>
          </cell>
          <cell r="F1491">
            <v>21420</v>
          </cell>
          <cell r="G1491" t="str">
            <v xml:space="preserve">El Polo Electrico SAS.     Cotización No. 000000105 </v>
          </cell>
          <cell r="H1491">
            <v>19040</v>
          </cell>
          <cell r="I1491" t="str">
            <v>INTERNACIONAL DE ELECTRICOS E ILUMINACIONES LTDA. Cotización 3483.</v>
          </cell>
          <cell r="J1491">
            <v>9282</v>
          </cell>
          <cell r="K1491" t="str">
            <v>AUTOMATIZACION Y DISEÑOS ELECTRICOS INDUSTRIALES ADEI S.A.S COTIZACION  No 6</v>
          </cell>
          <cell r="L1491">
            <v>16580.666666666668</v>
          </cell>
          <cell r="M1491">
            <v>6431.8738586304162</v>
          </cell>
          <cell r="N1491">
            <v>23012.540525297085</v>
          </cell>
          <cell r="O1491">
            <v>10148.792808036251</v>
          </cell>
          <cell r="P1491">
            <v>21420</v>
          </cell>
          <cell r="Q1491">
            <v>19040</v>
          </cell>
          <cell r="R1491" t="str">
            <v/>
          </cell>
          <cell r="S1491">
            <v>20230</v>
          </cell>
        </row>
        <row r="1492">
          <cell r="B1492" t="str">
            <v>TATA0324</v>
          </cell>
          <cell r="C1492" t="str">
            <v>DESAGÜE SENCILLO INTEGRADO CROMADO CON REBOSE</v>
          </cell>
          <cell r="D1492" t="str">
            <v>TUBERÍAS, ACCESORIOS DE TUBERÍAS Y AFINES</v>
          </cell>
          <cell r="E1492" t="str">
            <v>UN</v>
          </cell>
          <cell r="F1492">
            <v>9900</v>
          </cell>
          <cell r="G1492" t="str">
            <v>GUÍA MAESTRA 15 PAG 170 COD 33665</v>
          </cell>
          <cell r="L1492">
            <v>9900</v>
          </cell>
          <cell r="M1492">
            <v>0</v>
          </cell>
          <cell r="N1492">
            <v>9900</v>
          </cell>
          <cell r="O1492">
            <v>9900</v>
          </cell>
          <cell r="P1492">
            <v>9900</v>
          </cell>
          <cell r="Q1492" t="str">
            <v/>
          </cell>
          <cell r="R1492" t="str">
            <v/>
          </cell>
          <cell r="S1492">
            <v>9900</v>
          </cell>
        </row>
        <row r="1493">
          <cell r="B1493" t="str">
            <v>TATA0325</v>
          </cell>
          <cell r="C1493" t="str">
            <v>ELECTRO VALVULA PARA VAPOR DE 1-1/14" ALTO FLUJO A 110 V PARA TRABAJO PESADO</v>
          </cell>
          <cell r="D1493" t="str">
            <v>TUBERÍAS, ACCESORIOS DE TUBERÍAS Y AFINES</v>
          </cell>
          <cell r="E1493" t="str">
            <v>UN</v>
          </cell>
          <cell r="F1493">
            <v>529884.71759999997</v>
          </cell>
          <cell r="G1493" t="str">
            <v xml:space="preserve">PRECIO REFERENCIA CONTRATO 7078/2017 + IPC 4.09% </v>
          </cell>
          <cell r="L1493">
            <v>529884.71759999997</v>
          </cell>
          <cell r="M1493">
            <v>0</v>
          </cell>
          <cell r="N1493">
            <v>529884.71759999997</v>
          </cell>
          <cell r="O1493">
            <v>529884.71759999997</v>
          </cell>
          <cell r="P1493">
            <v>529884.71759999997</v>
          </cell>
          <cell r="Q1493" t="str">
            <v/>
          </cell>
          <cell r="R1493" t="str">
            <v/>
          </cell>
          <cell r="S1493">
            <v>529885</v>
          </cell>
        </row>
        <row r="1494">
          <cell r="B1494" t="str">
            <v>TATA0326</v>
          </cell>
          <cell r="C1494" t="str">
            <v>ELECTRO VALVULA PARA VAPOR DE 3/4" 110 V PARA TRABAJO PESADO</v>
          </cell>
          <cell r="D1494" t="str">
            <v>TUBERÍAS, ACCESORIOS DE TUBERÍAS Y AFINES</v>
          </cell>
          <cell r="E1494" t="str">
            <v>UN</v>
          </cell>
          <cell r="F1494">
            <v>362209.25929999998</v>
          </cell>
          <cell r="G1494" t="str">
            <v xml:space="preserve">PRECIO REFERENCIA CONTRATO 7078/2017 + IPC 4.09% </v>
          </cell>
          <cell r="L1494">
            <v>362209.25929999998</v>
          </cell>
          <cell r="M1494">
            <v>0</v>
          </cell>
          <cell r="N1494">
            <v>362209.25929999998</v>
          </cell>
          <cell r="O1494">
            <v>362209.25929999998</v>
          </cell>
          <cell r="P1494">
            <v>362209.25929999998</v>
          </cell>
          <cell r="Q1494" t="str">
            <v/>
          </cell>
          <cell r="R1494" t="str">
            <v/>
          </cell>
          <cell r="S1494">
            <v>362209</v>
          </cell>
        </row>
        <row r="1495">
          <cell r="B1495" t="str">
            <v>TATA0327</v>
          </cell>
          <cell r="C1495" t="str">
            <v>ELECTRO VALVULA SOLENOIDE PARA VAPOR DE 1" 110 V PARA TRABAJO PESADO</v>
          </cell>
          <cell r="D1495" t="str">
            <v>TUBERÍAS, ACCESORIOS DE TUBERÍAS Y AFINES</v>
          </cell>
          <cell r="E1495" t="str">
            <v>UN</v>
          </cell>
          <cell r="F1495">
            <v>467094.50689999998</v>
          </cell>
          <cell r="G1495" t="str">
            <v xml:space="preserve">PRECIO REFERENCIA CONTRATO 7078/2017 + IPC 4.09% </v>
          </cell>
          <cell r="L1495">
            <v>467094.50689999998</v>
          </cell>
          <cell r="M1495">
            <v>0</v>
          </cell>
          <cell r="N1495">
            <v>467094.50689999998</v>
          </cell>
          <cell r="O1495">
            <v>467094.50689999998</v>
          </cell>
          <cell r="P1495">
            <v>467094.50689999998</v>
          </cell>
          <cell r="Q1495" t="str">
            <v/>
          </cell>
          <cell r="R1495" t="str">
            <v/>
          </cell>
          <cell r="S1495">
            <v>467095</v>
          </cell>
        </row>
        <row r="1496">
          <cell r="B1496" t="str">
            <v>TATA0328</v>
          </cell>
          <cell r="C1496" t="str">
            <v>ELECTRO PARA NIVEL DE AGUA</v>
          </cell>
          <cell r="D1496" t="str">
            <v>TUBERÍAS, ACCESORIOS DE TUBERÍAS Y AFINES</v>
          </cell>
          <cell r="E1496" t="str">
            <v>UN</v>
          </cell>
          <cell r="F1496">
            <v>124180.4109</v>
          </cell>
          <cell r="G1496" t="str">
            <v xml:space="preserve">PRECIO REFERENCIA CONTRATO 7078/2017 + IPC 4.09% </v>
          </cell>
          <cell r="L1496">
            <v>124180.4109</v>
          </cell>
          <cell r="M1496">
            <v>0</v>
          </cell>
          <cell r="N1496">
            <v>124180.4109</v>
          </cell>
          <cell r="O1496">
            <v>124180.4109</v>
          </cell>
          <cell r="P1496">
            <v>124180.4109</v>
          </cell>
          <cell r="Q1496" t="str">
            <v/>
          </cell>
          <cell r="R1496" t="str">
            <v/>
          </cell>
          <cell r="S1496">
            <v>124180</v>
          </cell>
        </row>
        <row r="1497">
          <cell r="B1497" t="str">
            <v>TATA0329</v>
          </cell>
          <cell r="C1497" t="str">
            <v>ELECTROVÁLVULA DE APERTURA PLENA DE 24 V PARA GAS</v>
          </cell>
          <cell r="D1497" t="str">
            <v>TUBERÍAS, ACCESORIOS DE TUBERÍAS Y AFINES</v>
          </cell>
          <cell r="E1497" t="str">
            <v>UN</v>
          </cell>
          <cell r="F1497">
            <v>606242.01890000002</v>
          </cell>
          <cell r="G1497" t="str">
            <v xml:space="preserve">PRECIO REFERENCIA CONTRATO 7078/2017 + IPC 4.09% </v>
          </cell>
          <cell r="L1497">
            <v>606242.01890000002</v>
          </cell>
          <cell r="M1497">
            <v>0</v>
          </cell>
          <cell r="N1497">
            <v>606242.01890000002</v>
          </cell>
          <cell r="O1497">
            <v>606242.01890000002</v>
          </cell>
          <cell r="P1497">
            <v>606242.01890000002</v>
          </cell>
          <cell r="Q1497" t="str">
            <v/>
          </cell>
          <cell r="R1497" t="str">
            <v/>
          </cell>
          <cell r="S1497">
            <v>606242</v>
          </cell>
        </row>
        <row r="1498">
          <cell r="B1498" t="str">
            <v>TATA0330</v>
          </cell>
          <cell r="C1498" t="str">
            <v>ELECTROVÁLVULA 3/4" 110 V</v>
          </cell>
          <cell r="D1498" t="str">
            <v>TUBERÍAS, ACCESORIOS DE TUBERÍAS Y AFINES</v>
          </cell>
          <cell r="E1498" t="str">
            <v>UN</v>
          </cell>
          <cell r="F1498">
            <v>237949.74</v>
          </cell>
          <cell r="G1498" t="str">
            <v xml:space="preserve">PRECIO REFERENCIA CONTRATO 7078/2017 + IPC 4.09% </v>
          </cell>
          <cell r="L1498">
            <v>237949.74</v>
          </cell>
          <cell r="M1498">
            <v>0</v>
          </cell>
          <cell r="N1498">
            <v>237949.74</v>
          </cell>
          <cell r="O1498">
            <v>237949.74</v>
          </cell>
          <cell r="P1498">
            <v>237949.74</v>
          </cell>
          <cell r="Q1498" t="str">
            <v/>
          </cell>
          <cell r="R1498" t="str">
            <v/>
          </cell>
          <cell r="S1498">
            <v>237950</v>
          </cell>
        </row>
        <row r="1499">
          <cell r="B1499" t="str">
            <v>TATA0331</v>
          </cell>
          <cell r="C1499" t="str">
            <v>ELECTROVÁLVULA DE 1/2” X 110 PARA VAPOR</v>
          </cell>
          <cell r="D1499" t="str">
            <v>TUBERÍAS, ACCESORIOS DE TUBERÍAS Y AFINES</v>
          </cell>
          <cell r="E1499" t="str">
            <v>UN</v>
          </cell>
          <cell r="F1499">
            <v>345752.63030000002</v>
          </cell>
          <cell r="G1499" t="str">
            <v xml:space="preserve">PRECIO REFERENCIA CONTRATO 7078/2017 + IPC 4.09% </v>
          </cell>
          <cell r="L1499">
            <v>345752.63030000002</v>
          </cell>
          <cell r="M1499">
            <v>0</v>
          </cell>
          <cell r="N1499">
            <v>345752.63030000002</v>
          </cell>
          <cell r="O1499">
            <v>345752.63030000002</v>
          </cell>
          <cell r="P1499">
            <v>345752.63030000002</v>
          </cell>
          <cell r="Q1499" t="str">
            <v/>
          </cell>
          <cell r="R1499" t="str">
            <v/>
          </cell>
          <cell r="S1499">
            <v>345753</v>
          </cell>
        </row>
        <row r="1500">
          <cell r="B1500" t="str">
            <v>TATA0332</v>
          </cell>
          <cell r="C1500" t="str">
            <v>FILTRO TIPO "Y" EN ACERO CARBONO DE 1-1/2" 150 PSI</v>
          </cell>
          <cell r="D1500" t="str">
            <v>TUBERÍAS, ACCESORIOS DE TUBERÍAS Y AFINES</v>
          </cell>
          <cell r="E1500" t="str">
            <v>UN</v>
          </cell>
          <cell r="F1500">
            <v>97650.21</v>
          </cell>
          <cell r="G1500" t="str">
            <v>S.M.I ELECTRONICA S.A.S</v>
          </cell>
          <cell r="H1500">
            <v>302022</v>
          </cell>
          <cell r="I1500" t="str">
            <v>ABACAL S.A.S.</v>
          </cell>
          <cell r="J1500">
            <v>128520</v>
          </cell>
          <cell r="K1500" t="str">
            <v>SERVICOLLS MANTENIMIENTO &amp; EQUIPOS SAS</v>
          </cell>
          <cell r="L1500">
            <v>176064.06999999998</v>
          </cell>
          <cell r="M1500">
            <v>110169.35182288538</v>
          </cell>
          <cell r="N1500">
            <v>286233.42182288534</v>
          </cell>
          <cell r="O1500">
            <v>65894.718177114599</v>
          </cell>
          <cell r="P1500">
            <v>97650.21</v>
          </cell>
          <cell r="Q1500" t="str">
            <v/>
          </cell>
          <cell r="R1500">
            <v>128520</v>
          </cell>
          <cell r="S1500">
            <v>113085</v>
          </cell>
        </row>
        <row r="1501">
          <cell r="B1501" t="str">
            <v>TATA0333</v>
          </cell>
          <cell r="C1501" t="str">
            <v>FILTRO TIPO "Y" EN ACERO CARBONO DE 1-1/4" 150 PSI</v>
          </cell>
          <cell r="D1501" t="str">
            <v>TUBERÍAS, ACCESORIOS DE TUBERÍAS Y AFINES</v>
          </cell>
          <cell r="E1501" t="str">
            <v>UN</v>
          </cell>
          <cell r="F1501">
            <v>89250</v>
          </cell>
          <cell r="G1501" t="str">
            <v>S.M.I ELECTRONICA S.A.S</v>
          </cell>
          <cell r="H1501">
            <v>282744</v>
          </cell>
          <cell r="I1501" t="str">
            <v>ABACAL S.A.S.</v>
          </cell>
          <cell r="J1501">
            <v>104720</v>
          </cell>
          <cell r="K1501" t="str">
            <v>SERVICOLLS MANTENIMIENTO &amp; EQUIPOS SAS</v>
          </cell>
          <cell r="L1501">
            <v>158904.66666666666</v>
          </cell>
          <cell r="M1501">
            <v>107526.58083159408</v>
          </cell>
          <cell r="N1501">
            <v>266431.24749826075</v>
          </cell>
          <cell r="O1501">
            <v>51378.085835072576</v>
          </cell>
          <cell r="P1501">
            <v>89250</v>
          </cell>
          <cell r="Q1501" t="str">
            <v/>
          </cell>
          <cell r="R1501">
            <v>104720</v>
          </cell>
          <cell r="S1501">
            <v>96985</v>
          </cell>
        </row>
        <row r="1502">
          <cell r="B1502" t="str">
            <v>TATA0334</v>
          </cell>
          <cell r="C1502" t="str">
            <v>FILTRO TIPO "Y" EN ACERO CARBONO DE 1" 150 PSI</v>
          </cell>
          <cell r="D1502" t="str">
            <v>TUBERÍAS, ACCESORIOS DE TUBERÍAS Y AFINES</v>
          </cell>
          <cell r="E1502" t="str">
            <v>UN</v>
          </cell>
          <cell r="F1502">
            <v>79800.210000000006</v>
          </cell>
          <cell r="G1502" t="str">
            <v>S.M.I ELECTRONICA S.A.S</v>
          </cell>
          <cell r="H1502">
            <v>192780</v>
          </cell>
          <cell r="I1502" t="str">
            <v>ABACAL S.A.S.</v>
          </cell>
          <cell r="J1502">
            <v>105910</v>
          </cell>
          <cell r="K1502" t="str">
            <v>SERVICOLLS MANTENIMIENTO &amp; EQUIPOS SAS</v>
          </cell>
          <cell r="L1502">
            <v>126163.40333333334</v>
          </cell>
          <cell r="M1502">
            <v>59150.304285337625</v>
          </cell>
          <cell r="N1502">
            <v>185313.70761867095</v>
          </cell>
          <cell r="O1502">
            <v>67013.099047995711</v>
          </cell>
          <cell r="P1502">
            <v>79800.210000000006</v>
          </cell>
          <cell r="Q1502" t="str">
            <v/>
          </cell>
          <cell r="R1502">
            <v>105910</v>
          </cell>
          <cell r="S1502">
            <v>92855</v>
          </cell>
        </row>
        <row r="1503">
          <cell r="B1503" t="str">
            <v>TATA0335</v>
          </cell>
          <cell r="C1503" t="str">
            <v>FILTRO TIPO "Y" EN ACERO CARBONO DE 1/2" 150 PSI</v>
          </cell>
          <cell r="D1503" t="str">
            <v>TUBERÍAS, ACCESORIOS DE TUBERÍAS Y AFINES</v>
          </cell>
          <cell r="E1503" t="str">
            <v>UN</v>
          </cell>
          <cell r="F1503">
            <v>70350.42</v>
          </cell>
          <cell r="G1503" t="str">
            <v>S.M.I ELECTRONICA S.A.S</v>
          </cell>
          <cell r="H1503">
            <v>173502</v>
          </cell>
          <cell r="I1503" t="str">
            <v>ABACAL S.A.S.</v>
          </cell>
          <cell r="J1503">
            <v>34510</v>
          </cell>
          <cell r="K1503" t="str">
            <v>SERVICOLLS MANTENIMIENTO &amp; EQUIPOS SAS</v>
          </cell>
          <cell r="L1503">
            <v>92787.473333333328</v>
          </cell>
          <cell r="M1503">
            <v>72161.347255384127</v>
          </cell>
          <cell r="N1503">
            <v>164948.82058871747</v>
          </cell>
          <cell r="O1503">
            <v>20626.1260779492</v>
          </cell>
          <cell r="P1503">
            <v>70350.42</v>
          </cell>
          <cell r="Q1503" t="str">
            <v/>
          </cell>
          <cell r="R1503">
            <v>34510</v>
          </cell>
          <cell r="S1503">
            <v>52430</v>
          </cell>
        </row>
        <row r="1504">
          <cell r="B1504" t="str">
            <v>TATA0336</v>
          </cell>
          <cell r="C1504" t="str">
            <v>FILTRO TIPO "Y" EN ACERO CARBONO DE 3/4" 150 PSI</v>
          </cell>
          <cell r="D1504" t="str">
            <v>TUBERÍAS, ACCESORIOS DE TUBERÍAS Y AFINES</v>
          </cell>
          <cell r="E1504" t="str">
            <v>UN</v>
          </cell>
          <cell r="F1504">
            <v>74549.929999999993</v>
          </cell>
          <cell r="G1504" t="str">
            <v>S.M.I ELECTRONICA S.A.S</v>
          </cell>
          <cell r="H1504">
            <v>128520</v>
          </cell>
          <cell r="I1504" t="str">
            <v>ABACAL S.A.S.</v>
          </cell>
          <cell r="J1504">
            <v>46410</v>
          </cell>
          <cell r="K1504" t="str">
            <v>SERVICOLLS MANTENIMIENTO &amp; EQUIPOS SAS</v>
          </cell>
          <cell r="L1504">
            <v>83159.976666666669</v>
          </cell>
          <cell r="M1504">
            <v>41726.642600401407</v>
          </cell>
          <cell r="N1504">
            <v>124886.61926706808</v>
          </cell>
          <cell r="O1504">
            <v>41433.334066265263</v>
          </cell>
          <cell r="P1504">
            <v>74549.929999999993</v>
          </cell>
          <cell r="Q1504" t="str">
            <v/>
          </cell>
          <cell r="R1504">
            <v>46410</v>
          </cell>
          <cell r="S1504">
            <v>60480</v>
          </cell>
        </row>
        <row r="1505">
          <cell r="B1505" t="str">
            <v>TATA0337</v>
          </cell>
          <cell r="C1505" t="str">
            <v>FILTRO TIPO "Y" EN BRONCE DE 1-1/2" 150 PSI</v>
          </cell>
          <cell r="D1505" t="str">
            <v>TUBERÍAS, ACCESORIOS DE TUBERÍAS Y AFINES</v>
          </cell>
          <cell r="E1505" t="str">
            <v>UN</v>
          </cell>
          <cell r="F1505">
            <v>177450.42</v>
          </cell>
          <cell r="G1505" t="str">
            <v>S.M.I ELECTRONICA S.A.S</v>
          </cell>
          <cell r="H1505">
            <v>321300</v>
          </cell>
          <cell r="I1505" t="str">
            <v>ABACAL S.A.S.</v>
          </cell>
          <cell r="J1505">
            <v>272510</v>
          </cell>
          <cell r="K1505" t="str">
            <v>SERVICOLLS MANTENIMIENTO &amp; EQUIPOS SAS</v>
          </cell>
          <cell r="L1505">
            <v>257086.80666666667</v>
          </cell>
          <cell r="M1505">
            <v>73154.504891989578</v>
          </cell>
          <cell r="N1505">
            <v>330241.31155865628</v>
          </cell>
          <cell r="O1505">
            <v>183932.30177467709</v>
          </cell>
          <cell r="P1505" t="str">
            <v/>
          </cell>
          <cell r="Q1505">
            <v>321300</v>
          </cell>
          <cell r="R1505">
            <v>272510</v>
          </cell>
          <cell r="S1505">
            <v>296905</v>
          </cell>
        </row>
        <row r="1506">
          <cell r="B1506" t="str">
            <v>TATA0338</v>
          </cell>
          <cell r="C1506" t="str">
            <v>FILTRO TIPO "Y" EN BRONCE DE 1-1/4" 150 PSI</v>
          </cell>
          <cell r="D1506" t="str">
            <v>TUBERÍAS, ACCESORIOS DE TUBERÍAS Y AFINES</v>
          </cell>
          <cell r="E1506" t="str">
            <v>UN</v>
          </cell>
          <cell r="F1506">
            <v>153300.56</v>
          </cell>
          <cell r="G1506" t="str">
            <v>S.M.I ELECTRONICA S.A.S</v>
          </cell>
          <cell r="H1506">
            <v>321300</v>
          </cell>
          <cell r="I1506" t="str">
            <v>ABACAL S.A.S.</v>
          </cell>
          <cell r="J1506">
            <v>222530</v>
          </cell>
          <cell r="K1506" t="str">
            <v>SERVICOLLS MANTENIMIENTO &amp; EQUIPOS SAS</v>
          </cell>
          <cell r="L1506">
            <v>232376.85333333336</v>
          </cell>
          <cell r="M1506">
            <v>84431.471327370091</v>
          </cell>
          <cell r="N1506">
            <v>316808.32466070342</v>
          </cell>
          <cell r="O1506">
            <v>147945.38200596327</v>
          </cell>
          <cell r="P1506">
            <v>153300.56</v>
          </cell>
          <cell r="Q1506" t="str">
            <v/>
          </cell>
          <cell r="R1506">
            <v>222530</v>
          </cell>
          <cell r="S1506">
            <v>187915</v>
          </cell>
        </row>
        <row r="1507">
          <cell r="B1507" t="str">
            <v>TATA0339</v>
          </cell>
          <cell r="C1507" t="str">
            <v>FILTRO TIPO "Y" EN BRONCE DE 1" 150 PSI</v>
          </cell>
          <cell r="D1507" t="str">
            <v>TUBERÍAS, ACCESORIOS DE TUBERÍAS Y AFINES</v>
          </cell>
          <cell r="E1507" t="str">
            <v>UN</v>
          </cell>
          <cell r="F1507">
            <v>74367.1005</v>
          </cell>
          <cell r="G1507" t="str">
            <v xml:space="preserve">PRECIO REFERENCIA CONTRATO 7078/2017 + IPC 4.09% </v>
          </cell>
          <cell r="L1507">
            <v>74367.1005</v>
          </cell>
          <cell r="M1507">
            <v>0</v>
          </cell>
          <cell r="N1507">
            <v>74367.1005</v>
          </cell>
          <cell r="O1507">
            <v>74367.1005</v>
          </cell>
          <cell r="P1507">
            <v>74367.1005</v>
          </cell>
          <cell r="Q1507" t="str">
            <v/>
          </cell>
          <cell r="R1507" t="str">
            <v/>
          </cell>
          <cell r="S1507">
            <v>74367</v>
          </cell>
        </row>
        <row r="1508">
          <cell r="B1508" t="str">
            <v>TATA0340</v>
          </cell>
          <cell r="C1508" t="str">
            <v>FILTRO TIPO "Y" EN BRONCE DE 1/2" 150 PSI</v>
          </cell>
          <cell r="D1508" t="str">
            <v>TUBERÍAS, ACCESORIOS DE TUBERÍAS Y AFINES</v>
          </cell>
          <cell r="E1508" t="str">
            <v>UN</v>
          </cell>
          <cell r="F1508">
            <v>51506.854699999996</v>
          </cell>
          <cell r="G1508" t="str">
            <v xml:space="preserve">PRECIO REFERENCIA CONTRATO 7078/2017 + IPC 4.09% </v>
          </cell>
          <cell r="L1508">
            <v>51506.854699999996</v>
          </cell>
          <cell r="M1508">
            <v>0</v>
          </cell>
          <cell r="N1508">
            <v>51506.854699999996</v>
          </cell>
          <cell r="O1508">
            <v>51506.854699999996</v>
          </cell>
          <cell r="P1508">
            <v>51506.854699999996</v>
          </cell>
          <cell r="Q1508" t="str">
            <v/>
          </cell>
          <cell r="R1508" t="str">
            <v/>
          </cell>
          <cell r="S1508">
            <v>51507</v>
          </cell>
        </row>
        <row r="1509">
          <cell r="B1509" t="str">
            <v>TATA0341</v>
          </cell>
          <cell r="C1509" t="str">
            <v>FILTRO TIPO "Y" EN BRONCE DE 3/4" 150 PSI</v>
          </cell>
          <cell r="D1509" t="str">
            <v>TUBERÍAS, ACCESORIOS DE TUBERÍAS Y AFINES</v>
          </cell>
          <cell r="E1509" t="str">
            <v>UN</v>
          </cell>
          <cell r="F1509">
            <v>62336.378299999997</v>
          </cell>
          <cell r="G1509" t="str">
            <v xml:space="preserve">PRECIO REFERENCIA CONTRATO 7078/2017 + IPC 4.09% </v>
          </cell>
          <cell r="L1509">
            <v>62336.378299999997</v>
          </cell>
          <cell r="M1509">
            <v>0</v>
          </cell>
          <cell r="N1509">
            <v>62336.378299999997</v>
          </cell>
          <cell r="O1509">
            <v>62336.378299999997</v>
          </cell>
          <cell r="P1509">
            <v>62336.378299999997</v>
          </cell>
          <cell r="Q1509" t="str">
            <v/>
          </cell>
          <cell r="R1509" t="str">
            <v/>
          </cell>
          <cell r="S1509">
            <v>62336</v>
          </cell>
        </row>
        <row r="1510">
          <cell r="B1510" t="str">
            <v>TATA0342</v>
          </cell>
          <cell r="C1510" t="str">
            <v>GRIFO DE COLUMNA DE NIVEL Y/O DE PURGA DE 1/2"</v>
          </cell>
          <cell r="D1510" t="str">
            <v>TUBERÍAS, ACCESORIOS DE TUBERÍAS Y AFINES</v>
          </cell>
          <cell r="E1510" t="str">
            <v>UN</v>
          </cell>
          <cell r="F1510">
            <v>42824.707799999996</v>
          </cell>
          <cell r="G1510" t="str">
            <v xml:space="preserve">PRECIO REFERENCIA CONTRATO 7078/2017 + IPC 4.09% </v>
          </cell>
          <cell r="L1510">
            <v>42824.707799999996</v>
          </cell>
          <cell r="M1510">
            <v>0</v>
          </cell>
          <cell r="N1510">
            <v>42824.707799999996</v>
          </cell>
          <cell r="O1510">
            <v>42824.707799999996</v>
          </cell>
          <cell r="P1510">
            <v>42824.707799999996</v>
          </cell>
          <cell r="Q1510" t="str">
            <v/>
          </cell>
          <cell r="R1510" t="str">
            <v/>
          </cell>
          <cell r="S1510">
            <v>42825</v>
          </cell>
        </row>
        <row r="1511">
          <cell r="B1511" t="str">
            <v>TATA0343</v>
          </cell>
          <cell r="C1511" t="str">
            <v>JUNTA DE EXPANSIÓN PVC SANITARIO 3"</v>
          </cell>
          <cell r="D1511" t="str">
            <v>TUBERÍAS, ACCESORIOS DE TUBERÍAS Y AFINES</v>
          </cell>
          <cell r="E1511" t="str">
            <v>UN</v>
          </cell>
          <cell r="F1511">
            <v>24943</v>
          </cell>
          <cell r="G1511" t="str">
            <v>INARDATOS 136 - PAG 258</v>
          </cell>
          <cell r="L1511">
            <v>24943</v>
          </cell>
          <cell r="M1511">
            <v>0</v>
          </cell>
          <cell r="N1511">
            <v>24943</v>
          </cell>
          <cell r="O1511">
            <v>24943</v>
          </cell>
          <cell r="P1511">
            <v>24943</v>
          </cell>
          <cell r="Q1511" t="str">
            <v/>
          </cell>
          <cell r="R1511" t="str">
            <v/>
          </cell>
          <cell r="S1511">
            <v>24943</v>
          </cell>
        </row>
        <row r="1512">
          <cell r="B1512" t="str">
            <v>TATA0344</v>
          </cell>
          <cell r="C1512" t="str">
            <v>JUNTA DE EXPANSIÓN PVC SANITARIO 4"</v>
          </cell>
          <cell r="D1512" t="str">
            <v>TUBERÍAS, ACCESORIOS DE TUBERÍAS Y AFINES</v>
          </cell>
          <cell r="E1512" t="str">
            <v>UN</v>
          </cell>
          <cell r="F1512">
            <v>28218</v>
          </cell>
          <cell r="G1512" t="str">
            <v>INARDATOS 136 - PAG 258</v>
          </cell>
          <cell r="L1512">
            <v>28218</v>
          </cell>
          <cell r="M1512">
            <v>0</v>
          </cell>
          <cell r="N1512">
            <v>28218</v>
          </cell>
          <cell r="O1512">
            <v>28218</v>
          </cell>
          <cell r="P1512">
            <v>28218</v>
          </cell>
          <cell r="Q1512" t="str">
            <v/>
          </cell>
          <cell r="R1512" t="str">
            <v/>
          </cell>
          <cell r="S1512">
            <v>28218</v>
          </cell>
        </row>
        <row r="1513">
          <cell r="B1513" t="str">
            <v>TATA0345</v>
          </cell>
          <cell r="C1513" t="str">
            <v>JUNTA DE EXPANSIÓN PVC SANITARIO 6"</v>
          </cell>
          <cell r="D1513" t="str">
            <v>TUBERÍAS, ACCESORIOS DE TUBERÍAS Y AFINES</v>
          </cell>
          <cell r="E1513" t="str">
            <v>UN</v>
          </cell>
          <cell r="F1513">
            <v>54590</v>
          </cell>
          <cell r="G1513" t="str">
            <v>INARDATOS 136 - PAG 258</v>
          </cell>
          <cell r="L1513">
            <v>54590</v>
          </cell>
          <cell r="M1513">
            <v>0</v>
          </cell>
          <cell r="N1513">
            <v>54590</v>
          </cell>
          <cell r="O1513">
            <v>54590</v>
          </cell>
          <cell r="P1513">
            <v>54590</v>
          </cell>
          <cell r="Q1513" t="str">
            <v/>
          </cell>
          <cell r="R1513" t="str">
            <v/>
          </cell>
          <cell r="S1513">
            <v>54590</v>
          </cell>
        </row>
        <row r="1514">
          <cell r="B1514" t="str">
            <v>TATA0346</v>
          </cell>
          <cell r="C1514" t="str">
            <v xml:space="preserve">KIT VÁLVULA PARA GAS 3/4" - 2" (ACTUADOR - VÁLVULA - ADAPTADORES )  </v>
          </cell>
          <cell r="D1514" t="str">
            <v>TUBERÍAS, ACCESORIOS DE TUBERÍAS Y AFINES</v>
          </cell>
          <cell r="E1514" t="str">
            <v>UN</v>
          </cell>
          <cell r="F1514">
            <v>1686825</v>
          </cell>
          <cell r="G1514" t="str">
            <v>EXPEROS INGENIEROS</v>
          </cell>
          <cell r="H1514">
            <v>1606500</v>
          </cell>
          <cell r="I1514" t="str">
            <v>ABACAL S.A.S.</v>
          </cell>
          <cell r="J1514">
            <v>1963500</v>
          </cell>
          <cell r="K1514" t="str">
            <v>SERVICOLLS MANTENIMIENTO &amp; EQUIPOS SAS</v>
          </cell>
          <cell r="L1514">
            <v>1752275</v>
          </cell>
          <cell r="M1514">
            <v>187283.27975289198</v>
          </cell>
          <cell r="N1514">
            <v>1939558.279752892</v>
          </cell>
          <cell r="O1514">
            <v>1564991.720247108</v>
          </cell>
          <cell r="P1514">
            <v>1686825</v>
          </cell>
          <cell r="Q1514">
            <v>1606500</v>
          </cell>
          <cell r="R1514" t="str">
            <v/>
          </cell>
          <cell r="S1514">
            <v>1646663</v>
          </cell>
        </row>
        <row r="1515">
          <cell r="B1515" t="str">
            <v>TATA0347</v>
          </cell>
          <cell r="C1515" t="str">
            <v>LLAVE TIPO JARDÍN TRABAJO PESADO CROMADA</v>
          </cell>
          <cell r="D1515" t="str">
            <v>TUBERÍAS, ACCESORIOS DE TUBERÍAS Y AFINES</v>
          </cell>
          <cell r="E1515" t="str">
            <v>UN</v>
          </cell>
          <cell r="F1515">
            <v>27900</v>
          </cell>
          <cell r="G1515" t="str">
            <v>GUÍA MAESTRA 15 PAG 144 COD 312221</v>
          </cell>
          <cell r="L1515">
            <v>27900</v>
          </cell>
          <cell r="M1515">
            <v>0</v>
          </cell>
          <cell r="N1515">
            <v>27900</v>
          </cell>
          <cell r="O1515">
            <v>27900</v>
          </cell>
          <cell r="P1515">
            <v>27900</v>
          </cell>
          <cell r="Q1515" t="str">
            <v/>
          </cell>
          <cell r="R1515" t="str">
            <v/>
          </cell>
          <cell r="S1515">
            <v>27900</v>
          </cell>
        </row>
        <row r="1516">
          <cell r="B1516" t="str">
            <v>TATA0348</v>
          </cell>
          <cell r="C1516" t="str">
            <v>MANGUERA FLEXOMETALICA PARA GAS (AMARILLA) DE 1/2" X 1 M</v>
          </cell>
          <cell r="D1516" t="str">
            <v>TUBERÍAS, ACCESORIOS DE TUBERÍAS Y AFINES</v>
          </cell>
          <cell r="E1516" t="str">
            <v>UN</v>
          </cell>
          <cell r="F1516">
            <v>34900</v>
          </cell>
          <cell r="G1516" t="str">
            <v>GUÍA MAESTRA 15 PAG 137 COD 228481</v>
          </cell>
          <cell r="L1516">
            <v>34900</v>
          </cell>
          <cell r="M1516">
            <v>0</v>
          </cell>
          <cell r="N1516">
            <v>34900</v>
          </cell>
          <cell r="O1516">
            <v>34900</v>
          </cell>
          <cell r="P1516">
            <v>34900</v>
          </cell>
          <cell r="Q1516" t="str">
            <v/>
          </cell>
          <cell r="R1516" t="str">
            <v/>
          </cell>
          <cell r="S1516">
            <v>34900</v>
          </cell>
        </row>
        <row r="1517">
          <cell r="B1517" t="str">
            <v>TATA0349</v>
          </cell>
          <cell r="C1517" t="str">
            <v>MANGUERA FLEXOMETALICA PARA GAS (AMARILLA) DE 1/2" X 1,5 M</v>
          </cell>
          <cell r="D1517" t="str">
            <v>TUBERÍAS, ACCESORIOS DE TUBERÍAS Y AFINES</v>
          </cell>
          <cell r="E1517" t="str">
            <v>UN</v>
          </cell>
          <cell r="F1517">
            <v>45900</v>
          </cell>
          <cell r="G1517" t="str">
            <v>GUÍA MAESTRA 15 PAG 137 COD 228482</v>
          </cell>
          <cell r="L1517">
            <v>45900</v>
          </cell>
          <cell r="M1517">
            <v>0</v>
          </cell>
          <cell r="N1517">
            <v>45900</v>
          </cell>
          <cell r="O1517">
            <v>45900</v>
          </cell>
          <cell r="P1517">
            <v>45900</v>
          </cell>
          <cell r="Q1517" t="str">
            <v/>
          </cell>
          <cell r="R1517" t="str">
            <v/>
          </cell>
          <cell r="S1517">
            <v>45900</v>
          </cell>
        </row>
        <row r="1518">
          <cell r="B1518" t="str">
            <v>TATA0350</v>
          </cell>
          <cell r="C1518" t="str">
            <v>MANGUERA LABORATORIO 1/8" X 10M</v>
          </cell>
          <cell r="D1518" t="str">
            <v>TUBERÍAS, ACCESORIOS DE TUBERÍAS Y AFINES</v>
          </cell>
          <cell r="E1518" t="str">
            <v>UN</v>
          </cell>
          <cell r="F1518">
            <v>3000</v>
          </cell>
          <cell r="G1518" t="str">
            <v>GUÍA MAESTRA 15 PAG 333 COD 276816</v>
          </cell>
          <cell r="L1518">
            <v>3000</v>
          </cell>
          <cell r="M1518">
            <v>0</v>
          </cell>
          <cell r="N1518">
            <v>3000</v>
          </cell>
          <cell r="O1518">
            <v>3000</v>
          </cell>
          <cell r="P1518">
            <v>3000</v>
          </cell>
          <cell r="Q1518" t="str">
            <v/>
          </cell>
          <cell r="R1518" t="str">
            <v/>
          </cell>
          <cell r="S1518">
            <v>3000</v>
          </cell>
        </row>
        <row r="1519">
          <cell r="B1519" t="str">
            <v>TATA0351</v>
          </cell>
          <cell r="C1519" t="str">
            <v>MANGUERA LABORATORIO 3/8" X 5M</v>
          </cell>
          <cell r="D1519" t="str">
            <v>TUBERÍAS, ACCESORIOS DE TUBERÍAS Y AFINES</v>
          </cell>
          <cell r="E1519" t="str">
            <v>UN</v>
          </cell>
          <cell r="F1519">
            <v>6600</v>
          </cell>
          <cell r="G1519" t="str">
            <v>GUÍA MAESTRA 15 PAG 333 COD 276824</v>
          </cell>
          <cell r="L1519">
            <v>6600</v>
          </cell>
          <cell r="M1519">
            <v>0</v>
          </cell>
          <cell r="N1519">
            <v>6600</v>
          </cell>
          <cell r="O1519">
            <v>6600</v>
          </cell>
          <cell r="P1519">
            <v>6600</v>
          </cell>
          <cell r="Q1519" t="str">
            <v/>
          </cell>
          <cell r="R1519" t="str">
            <v/>
          </cell>
          <cell r="S1519">
            <v>6600</v>
          </cell>
        </row>
        <row r="1520">
          <cell r="B1520" t="str">
            <v>TATA0352</v>
          </cell>
          <cell r="C1520" t="str">
            <v>MANGUERA LABORATORIO 5/16" X 5 M</v>
          </cell>
          <cell r="D1520" t="str">
            <v>TUBERÍAS, ACCESORIOS DE TUBERÍAS Y AFINES</v>
          </cell>
          <cell r="E1520" t="str">
            <v>UN</v>
          </cell>
          <cell r="F1520">
            <v>4800</v>
          </cell>
          <cell r="G1520" t="str">
            <v xml:space="preserve">GUÍA MAESTRA 15 PAG  333 COD 276821 </v>
          </cell>
          <cell r="L1520">
            <v>4800</v>
          </cell>
          <cell r="M1520">
            <v>0</v>
          </cell>
          <cell r="N1520">
            <v>4800</v>
          </cell>
          <cell r="O1520">
            <v>4800</v>
          </cell>
          <cell r="P1520">
            <v>4800</v>
          </cell>
          <cell r="Q1520" t="str">
            <v/>
          </cell>
          <cell r="R1520" t="str">
            <v/>
          </cell>
          <cell r="S1520">
            <v>4800</v>
          </cell>
        </row>
        <row r="1521">
          <cell r="B1521" t="str">
            <v>TATA0353</v>
          </cell>
          <cell r="C1521" t="str">
            <v>MANGUERA LABORATORIO PRECORTADA MULTIFUNCIONAL  3/8" X 5 M</v>
          </cell>
          <cell r="D1521" t="str">
            <v>TUBERÍAS, ACCESORIOS DE TUBERÍAS Y AFINES</v>
          </cell>
          <cell r="E1521" t="str">
            <v>UN</v>
          </cell>
          <cell r="F1521">
            <v>6600</v>
          </cell>
          <cell r="G1521" t="str">
            <v>GUÍA MAESTRA 15 PAG 333 COD 276824</v>
          </cell>
          <cell r="L1521">
            <v>6600</v>
          </cell>
          <cell r="M1521">
            <v>0</v>
          </cell>
          <cell r="N1521">
            <v>6600</v>
          </cell>
          <cell r="O1521">
            <v>6600</v>
          </cell>
          <cell r="P1521">
            <v>6600</v>
          </cell>
          <cell r="Q1521" t="str">
            <v/>
          </cell>
          <cell r="R1521" t="str">
            <v/>
          </cell>
          <cell r="S1521">
            <v>6600</v>
          </cell>
        </row>
        <row r="1522">
          <cell r="B1522" t="str">
            <v>TATA0354</v>
          </cell>
          <cell r="C1522" t="str">
            <v xml:space="preserve">MEDIA CAÑA EN PVC 6 CM X 3 M </v>
          </cell>
          <cell r="D1522" t="str">
            <v>TUBERÍAS, ACCESORIOS DE TUBERÍAS Y AFINES</v>
          </cell>
          <cell r="E1522" t="str">
            <v>UN</v>
          </cell>
          <cell r="F1522">
            <v>22900</v>
          </cell>
          <cell r="G1522" t="str">
            <v>GUÍA MAESTRA 15 PAG 586 COD 305265</v>
          </cell>
          <cell r="L1522">
            <v>22900</v>
          </cell>
          <cell r="M1522">
            <v>0</v>
          </cell>
          <cell r="N1522">
            <v>22900</v>
          </cell>
          <cell r="O1522">
            <v>22900</v>
          </cell>
          <cell r="P1522">
            <v>22900</v>
          </cell>
          <cell r="Q1522" t="str">
            <v/>
          </cell>
          <cell r="R1522" t="str">
            <v/>
          </cell>
          <cell r="S1522">
            <v>22900</v>
          </cell>
        </row>
        <row r="1523">
          <cell r="B1523" t="str">
            <v>TATA0355</v>
          </cell>
          <cell r="C1523" t="str">
            <v>MEDIA CAÑA EN PVC 9 CM X 3 M</v>
          </cell>
          <cell r="D1523" t="str">
            <v>TUBERÍAS, ACCESORIOS DE TUBERÍAS Y AFINES</v>
          </cell>
          <cell r="E1523" t="str">
            <v>UN</v>
          </cell>
          <cell r="F1523">
            <v>29500</v>
          </cell>
          <cell r="G1523" t="str">
            <v>GUÍA MAESTRA 15 PAG 586 COD 305264</v>
          </cell>
          <cell r="L1523">
            <v>29500</v>
          </cell>
          <cell r="M1523">
            <v>0</v>
          </cell>
          <cell r="N1523">
            <v>29500</v>
          </cell>
          <cell r="O1523">
            <v>29500</v>
          </cell>
          <cell r="P1523">
            <v>29500</v>
          </cell>
          <cell r="Q1523" t="str">
            <v/>
          </cell>
          <cell r="R1523" t="str">
            <v/>
          </cell>
          <cell r="S1523">
            <v>29500</v>
          </cell>
        </row>
        <row r="1524">
          <cell r="B1524" t="str">
            <v>TATA0356</v>
          </cell>
          <cell r="C1524" t="str">
            <v>MEDIDOR DE 1".</v>
          </cell>
          <cell r="D1524" t="str">
            <v>TUBERÍAS, ACCESORIOS DE TUBERÍAS Y AFINES</v>
          </cell>
          <cell r="E1524" t="str">
            <v>UN</v>
          </cell>
          <cell r="F1524">
            <v>222530</v>
          </cell>
          <cell r="G1524" t="str">
            <v>INARDATOS 136 - PAG 265</v>
          </cell>
          <cell r="L1524">
            <v>222530</v>
          </cell>
          <cell r="M1524">
            <v>0</v>
          </cell>
          <cell r="N1524">
            <v>222530</v>
          </cell>
          <cell r="O1524">
            <v>222530</v>
          </cell>
          <cell r="P1524">
            <v>222530</v>
          </cell>
          <cell r="Q1524" t="str">
            <v/>
          </cell>
          <cell r="R1524" t="str">
            <v/>
          </cell>
          <cell r="S1524">
            <v>222530</v>
          </cell>
        </row>
        <row r="1525">
          <cell r="B1525" t="str">
            <v>TATA0357</v>
          </cell>
          <cell r="C1525" t="str">
            <v>MEDIDOR DE 1/2"</v>
          </cell>
          <cell r="D1525" t="str">
            <v>TUBERÍAS, ACCESORIOS DE TUBERÍAS Y AFINES</v>
          </cell>
          <cell r="E1525" t="str">
            <v>UN</v>
          </cell>
          <cell r="F1525">
            <v>84339</v>
          </cell>
          <cell r="G1525" t="str">
            <v>INARDATOS 136 - PAG 265</v>
          </cell>
          <cell r="L1525">
            <v>84339</v>
          </cell>
          <cell r="M1525">
            <v>0</v>
          </cell>
          <cell r="N1525">
            <v>84339</v>
          </cell>
          <cell r="O1525">
            <v>84339</v>
          </cell>
          <cell r="P1525">
            <v>84339</v>
          </cell>
          <cell r="Q1525" t="str">
            <v/>
          </cell>
          <cell r="R1525" t="str">
            <v/>
          </cell>
          <cell r="S1525">
            <v>84339</v>
          </cell>
        </row>
        <row r="1526">
          <cell r="B1526" t="str">
            <v>TATA0358</v>
          </cell>
          <cell r="C1526" t="str">
            <v>MEDIDOR DE 1-1/2"</v>
          </cell>
          <cell r="D1526" t="str">
            <v>TUBERÍAS, ACCESORIOS DE TUBERÍAS Y AFINES</v>
          </cell>
          <cell r="E1526" t="str">
            <v>UN</v>
          </cell>
          <cell r="F1526">
            <v>956106</v>
          </cell>
          <cell r="G1526" t="str">
            <v>INARDATOS 136 - PAG 265</v>
          </cell>
          <cell r="L1526">
            <v>956106</v>
          </cell>
          <cell r="M1526">
            <v>0</v>
          </cell>
          <cell r="N1526">
            <v>956106</v>
          </cell>
          <cell r="O1526">
            <v>956106</v>
          </cell>
          <cell r="P1526">
            <v>956106</v>
          </cell>
          <cell r="Q1526" t="str">
            <v/>
          </cell>
          <cell r="R1526" t="str">
            <v/>
          </cell>
          <cell r="S1526">
            <v>956106</v>
          </cell>
        </row>
        <row r="1527">
          <cell r="B1527" t="str">
            <v>TATA0359</v>
          </cell>
          <cell r="C1527" t="str">
            <v>MEDIDOR DE 3/4"</v>
          </cell>
          <cell r="D1527" t="str">
            <v>TUBERÍAS, ACCESORIOS DE TUBERÍAS Y AFINES</v>
          </cell>
          <cell r="E1527" t="str">
            <v>UN</v>
          </cell>
          <cell r="F1527">
            <v>119117</v>
          </cell>
          <cell r="G1527" t="str">
            <v>INARDATOS 136 - PAG 265</v>
          </cell>
          <cell r="L1527">
            <v>119117</v>
          </cell>
          <cell r="M1527">
            <v>0</v>
          </cell>
          <cell r="N1527">
            <v>119117</v>
          </cell>
          <cell r="O1527">
            <v>119117</v>
          </cell>
          <cell r="P1527">
            <v>119117</v>
          </cell>
          <cell r="Q1527" t="str">
            <v/>
          </cell>
          <cell r="R1527" t="str">
            <v/>
          </cell>
          <cell r="S1527">
            <v>119117</v>
          </cell>
        </row>
        <row r="1528">
          <cell r="B1528" t="str">
            <v>TATA0360</v>
          </cell>
          <cell r="C1528" t="str">
            <v>MEDIDOR PARA AGUA HOMOLOGADO Y CALIBRADO DE 1"</v>
          </cell>
          <cell r="D1528" t="str">
            <v>TUBERÍAS, ACCESORIOS DE TUBERÍAS Y AFINES</v>
          </cell>
          <cell r="E1528" t="str">
            <v>UN</v>
          </cell>
          <cell r="F1528">
            <v>222530</v>
          </cell>
          <cell r="G1528" t="str">
            <v>INARDATOS 136 - PAG 265</v>
          </cell>
          <cell r="L1528">
            <v>222530</v>
          </cell>
          <cell r="M1528">
            <v>0</v>
          </cell>
          <cell r="N1528">
            <v>222530</v>
          </cell>
          <cell r="O1528">
            <v>222530</v>
          </cell>
          <cell r="P1528">
            <v>222530</v>
          </cell>
          <cell r="Q1528" t="str">
            <v/>
          </cell>
          <cell r="R1528" t="str">
            <v/>
          </cell>
          <cell r="S1528">
            <v>222530</v>
          </cell>
        </row>
        <row r="1529">
          <cell r="B1529" t="str">
            <v>TATA0361</v>
          </cell>
          <cell r="C1529" t="str">
            <v>MEDIDOR PARA AGUA HOMOLOGADO Y CALIBRADO DE 1/2"</v>
          </cell>
          <cell r="D1529" t="str">
            <v>TUBERÍAS, ACCESORIOS DE TUBERÍAS Y AFINES</v>
          </cell>
          <cell r="E1529" t="str">
            <v>UN</v>
          </cell>
          <cell r="F1529">
            <v>185913.69999999998</v>
          </cell>
          <cell r="G1529" t="str">
            <v>DISTRIBUIDORA PEVEGAL</v>
          </cell>
          <cell r="H1529">
            <v>149464</v>
          </cell>
          <cell r="I1529" t="str">
            <v>FERRETERÍA NUREÑA S.A.S.</v>
          </cell>
          <cell r="J1529">
            <v>150000</v>
          </cell>
          <cell r="K1529" t="str">
            <v>FERRETERÍA LOS ROJAS S.A.S.</v>
          </cell>
          <cell r="L1529">
            <v>161792.56666666665</v>
          </cell>
          <cell r="M1529">
            <v>20891.23330402829</v>
          </cell>
          <cell r="N1529">
            <v>182683.79997069493</v>
          </cell>
          <cell r="O1529">
            <v>140901.33336263837</v>
          </cell>
          <cell r="P1529" t="str">
            <v/>
          </cell>
          <cell r="Q1529">
            <v>149464</v>
          </cell>
          <cell r="R1529">
            <v>150000</v>
          </cell>
          <cell r="S1529">
            <v>149732</v>
          </cell>
        </row>
        <row r="1530">
          <cell r="B1530" t="str">
            <v>TATA0362</v>
          </cell>
          <cell r="C1530" t="str">
            <v>MEDIDOR PARA AGUA HOMOLOGADO Y CALIBRADO DE 1-1/2"</v>
          </cell>
          <cell r="D1530" t="str">
            <v>TUBERÍAS, ACCESORIOS DE TUBERÍAS Y AFINES</v>
          </cell>
          <cell r="E1530" t="str">
            <v>UN</v>
          </cell>
          <cell r="F1530">
            <v>956106</v>
          </cell>
          <cell r="G1530" t="str">
            <v>INARDATOS 136 - PAG 265</v>
          </cell>
          <cell r="L1530">
            <v>956106</v>
          </cell>
          <cell r="M1530">
            <v>0</v>
          </cell>
          <cell r="N1530">
            <v>956106</v>
          </cell>
          <cell r="O1530">
            <v>956106</v>
          </cell>
          <cell r="P1530">
            <v>956106</v>
          </cell>
          <cell r="Q1530" t="str">
            <v/>
          </cell>
          <cell r="R1530" t="str">
            <v/>
          </cell>
          <cell r="S1530">
            <v>956106</v>
          </cell>
        </row>
        <row r="1531">
          <cell r="B1531" t="str">
            <v>TATA0363</v>
          </cell>
          <cell r="C1531" t="str">
            <v>MEDIDOR PARA AGUA HOMOLOGADO Y CALIBRADO DE 3/4"</v>
          </cell>
          <cell r="D1531" t="str">
            <v>TUBERÍAS, ACCESORIOS DE TUBERÍAS Y AFINES</v>
          </cell>
          <cell r="E1531" t="str">
            <v>UN</v>
          </cell>
          <cell r="F1531">
            <v>299253.46499999997</v>
          </cell>
          <cell r="G1531" t="str">
            <v>DISTRIBUIDORA PEVEGAL</v>
          </cell>
          <cell r="H1531">
            <v>357000</v>
          </cell>
          <cell r="I1531" t="str">
            <v>FERRETERÍA NUREÑA S.A.S.</v>
          </cell>
          <cell r="J1531">
            <v>360000</v>
          </cell>
          <cell r="K1531" t="str">
            <v>FERRETERÍA LOS ROJAS S.A.S.</v>
          </cell>
          <cell r="L1531">
            <v>338751.15499999997</v>
          </cell>
          <cell r="M1531">
            <v>34238.876098699213</v>
          </cell>
          <cell r="N1531">
            <v>372990.0310986992</v>
          </cell>
          <cell r="O1531">
            <v>304512.27890130074</v>
          </cell>
          <cell r="P1531" t="str">
            <v/>
          </cell>
          <cell r="Q1531">
            <v>357000</v>
          </cell>
          <cell r="R1531">
            <v>360000</v>
          </cell>
          <cell r="S1531">
            <v>358500</v>
          </cell>
        </row>
        <row r="1532">
          <cell r="B1532" t="str">
            <v>TATA0364</v>
          </cell>
          <cell r="C1532" t="str">
            <v>NIPLE BARRIL GALVANIZADO 1" X 2"</v>
          </cell>
          <cell r="D1532" t="str">
            <v>TUBERÍAS, ACCESORIOS DE TUBERÍAS Y AFINES</v>
          </cell>
          <cell r="E1532" t="str">
            <v>UN</v>
          </cell>
          <cell r="F1532">
            <v>1500</v>
          </cell>
          <cell r="G1532" t="str">
            <v>SERGUS LTDA</v>
          </cell>
          <cell r="H1532">
            <v>2380</v>
          </cell>
          <cell r="I1532" t="str">
            <v>Ferretería REINA SA</v>
          </cell>
          <cell r="J1532">
            <v>3272.5</v>
          </cell>
          <cell r="K1532" t="str">
            <v>TUVALREP</v>
          </cell>
          <cell r="L1532">
            <v>2384.1666666666665</v>
          </cell>
          <cell r="M1532">
            <v>886.2573459968238</v>
          </cell>
          <cell r="N1532">
            <v>3270.4240126634904</v>
          </cell>
          <cell r="O1532">
            <v>1497.9093206698426</v>
          </cell>
          <cell r="P1532">
            <v>1500</v>
          </cell>
          <cell r="Q1532">
            <v>2380</v>
          </cell>
          <cell r="R1532" t="str">
            <v/>
          </cell>
          <cell r="S1532">
            <v>1940</v>
          </cell>
        </row>
        <row r="1533">
          <cell r="B1533" t="str">
            <v>TATA0365</v>
          </cell>
          <cell r="C1533" t="str">
            <v>NIPLE BARRIL GALVANIZADO 1/2" X 1-1/2"</v>
          </cell>
          <cell r="D1533" t="str">
            <v>TUBERÍAS, ACCESORIOS DE TUBERÍAS Y AFINES</v>
          </cell>
          <cell r="E1533" t="str">
            <v>UN</v>
          </cell>
          <cell r="F1533">
            <v>750</v>
          </cell>
          <cell r="G1533" t="str">
            <v>SERGUS LTDA</v>
          </cell>
          <cell r="H1533">
            <v>997.21999999999991</v>
          </cell>
          <cell r="I1533" t="str">
            <v>ALMACEN SANITARIO</v>
          </cell>
          <cell r="J1533">
            <v>1606.5</v>
          </cell>
          <cell r="K1533" t="str">
            <v>TUVALREP</v>
          </cell>
          <cell r="L1533">
            <v>1117.9066666666665</v>
          </cell>
          <cell r="M1533">
            <v>440.81970932948718</v>
          </cell>
          <cell r="N1533">
            <v>1558.7263759961538</v>
          </cell>
          <cell r="O1533">
            <v>677.08695733717934</v>
          </cell>
          <cell r="P1533">
            <v>750</v>
          </cell>
          <cell r="Q1533">
            <v>997.21999999999991</v>
          </cell>
          <cell r="R1533" t="str">
            <v/>
          </cell>
          <cell r="S1533">
            <v>874</v>
          </cell>
        </row>
        <row r="1534">
          <cell r="B1534" t="str">
            <v>TATA0366</v>
          </cell>
          <cell r="C1534" t="str">
            <v>NIPLE BARRIL GALVANIZADO 3/4" X 2"</v>
          </cell>
          <cell r="D1534" t="str">
            <v>TUBERÍAS, ACCESORIOS DE TUBERÍAS Y AFINES</v>
          </cell>
          <cell r="E1534" t="str">
            <v>UN</v>
          </cell>
          <cell r="F1534">
            <v>1000</v>
          </cell>
          <cell r="G1534" t="str">
            <v>SERGUS LTDA</v>
          </cell>
          <cell r="H1534">
            <v>1201.8999999999999</v>
          </cell>
          <cell r="I1534" t="str">
            <v>Ferretería REINA SA</v>
          </cell>
          <cell r="J1534">
            <v>2201.5</v>
          </cell>
          <cell r="K1534" t="str">
            <v>TUVALREP</v>
          </cell>
          <cell r="L1534">
            <v>1467.8</v>
          </cell>
          <cell r="M1534">
            <v>643.37210850331428</v>
          </cell>
          <cell r="N1534">
            <v>2111.1721085033141</v>
          </cell>
          <cell r="O1534">
            <v>824.42789149668567</v>
          </cell>
          <cell r="P1534">
            <v>1000</v>
          </cell>
          <cell r="Q1534">
            <v>1201.8999999999999</v>
          </cell>
          <cell r="R1534" t="str">
            <v/>
          </cell>
          <cell r="S1534">
            <v>1101</v>
          </cell>
        </row>
        <row r="1535">
          <cell r="B1535" t="str">
            <v>TATA0367</v>
          </cell>
          <cell r="C1535" t="str">
            <v>NIPLE BARRIL GALVANIZADO 3/8" X 1-1/2"</v>
          </cell>
          <cell r="D1535" t="str">
            <v>TUBERÍAS, ACCESORIOS DE TUBERÍAS Y AFINES</v>
          </cell>
          <cell r="E1535" t="str">
            <v>UN</v>
          </cell>
          <cell r="F1535">
            <v>2439.5</v>
          </cell>
          <cell r="G1535" t="str">
            <v>TUVALREP</v>
          </cell>
          <cell r="H1535">
            <v>1725.5</v>
          </cell>
          <cell r="I1535" t="str">
            <v>FERRETERÍA NUREÑA S.A.S.</v>
          </cell>
          <cell r="J1535">
            <v>1425.62</v>
          </cell>
          <cell r="K1535" t="str">
            <v xml:space="preserve">ALMACEN 
SANITARIO </v>
          </cell>
          <cell r="L1535">
            <v>1863.54</v>
          </cell>
          <cell r="M1535">
            <v>520.84493354548408</v>
          </cell>
          <cell r="N1535">
            <v>2384.3849335454843</v>
          </cell>
          <cell r="O1535">
            <v>1342.6950664545159</v>
          </cell>
          <cell r="P1535" t="str">
            <v/>
          </cell>
          <cell r="Q1535">
            <v>1725.5</v>
          </cell>
          <cell r="R1535">
            <v>1425.62</v>
          </cell>
          <cell r="S1535">
            <v>1576</v>
          </cell>
        </row>
        <row r="1536">
          <cell r="B1536" t="str">
            <v>TATA0368</v>
          </cell>
          <cell r="C1536" t="str">
            <v>PASAMURO HG RUANA SOLDADA 1"</v>
          </cell>
          <cell r="D1536" t="str">
            <v>TUBERÍAS, ACCESORIOS DE TUBERÍAS Y AFINES</v>
          </cell>
          <cell r="E1536" t="str">
            <v>UN</v>
          </cell>
          <cell r="F1536">
            <v>20230</v>
          </cell>
          <cell r="G1536" t="str">
            <v>DISTRIBUIDORA PEVEGAL S.A.S.</v>
          </cell>
          <cell r="H1536">
            <v>57120</v>
          </cell>
          <cell r="I1536" t="str">
            <v>TUVALREP S.A.S</v>
          </cell>
          <cell r="J1536">
            <v>22926.539999999997</v>
          </cell>
          <cell r="K1536" t="str">
            <v xml:space="preserve">FLUIDOPACK </v>
          </cell>
          <cell r="L1536">
            <v>33425.513333333329</v>
          </cell>
          <cell r="M1536">
            <v>20564.273772504908</v>
          </cell>
          <cell r="N1536">
            <v>53989.787105838237</v>
          </cell>
          <cell r="O1536">
            <v>12861.239560828421</v>
          </cell>
          <cell r="P1536">
            <v>20230</v>
          </cell>
          <cell r="Q1536" t="str">
            <v/>
          </cell>
          <cell r="R1536">
            <v>22926.539999999997</v>
          </cell>
          <cell r="S1536">
            <v>21578</v>
          </cell>
        </row>
        <row r="1537">
          <cell r="B1537" t="str">
            <v>TATA0369</v>
          </cell>
          <cell r="C1537" t="str">
            <v>PASAMURO HG RUANA SOLDADA 3"</v>
          </cell>
          <cell r="D1537" t="str">
            <v>TUBERÍAS, ACCESORIOS DE TUBERÍAS Y AFINES</v>
          </cell>
          <cell r="E1537" t="str">
            <v>UN</v>
          </cell>
          <cell r="F1537">
            <v>39270</v>
          </cell>
          <cell r="G1537" t="str">
            <v>DISTRIBUIDORA PEVEGAL S.A.S.</v>
          </cell>
          <cell r="H1537">
            <v>81515</v>
          </cell>
          <cell r="I1537" t="str">
            <v>TUVALREP S.A.S</v>
          </cell>
          <cell r="J1537">
            <v>86408.28</v>
          </cell>
          <cell r="K1537" t="str">
            <v xml:space="preserve">FLUIDOPACK </v>
          </cell>
          <cell r="L1537">
            <v>69064.426666666666</v>
          </cell>
          <cell r="M1537">
            <v>25918.467211355943</v>
          </cell>
          <cell r="N1537">
            <v>94982.893878022616</v>
          </cell>
          <cell r="O1537">
            <v>43145.959455310724</v>
          </cell>
          <cell r="P1537" t="str">
            <v/>
          </cell>
          <cell r="Q1537">
            <v>81515</v>
          </cell>
          <cell r="R1537">
            <v>86408.28</v>
          </cell>
          <cell r="S1537">
            <v>83962</v>
          </cell>
        </row>
        <row r="1538">
          <cell r="B1538" t="str">
            <v>TATA0370</v>
          </cell>
          <cell r="C1538" t="str">
            <v>PEDAL DE LAVAMANOS</v>
          </cell>
          <cell r="D1538" t="str">
            <v>TUBERÍAS, ACCESORIOS DE TUBERÍAS Y AFINES</v>
          </cell>
          <cell r="E1538" t="str">
            <v>UN</v>
          </cell>
          <cell r="F1538">
            <v>378420</v>
          </cell>
          <cell r="G1538" t="str">
            <v>ACCESORIOS Y ACABADOS</v>
          </cell>
          <cell r="H1538">
            <v>375000</v>
          </cell>
          <cell r="I1538" t="str">
            <v>ALMACÈN FERROPIN</v>
          </cell>
          <cell r="J1538">
            <v>328440</v>
          </cell>
          <cell r="K1538" t="str">
            <v xml:space="preserve">FERROMAX S.A.S. </v>
          </cell>
          <cell r="L1538">
            <v>360620</v>
          </cell>
          <cell r="M1538">
            <v>27921.110293109763</v>
          </cell>
          <cell r="N1538">
            <v>388541.11029310978</v>
          </cell>
          <cell r="O1538">
            <v>332698.88970689022</v>
          </cell>
          <cell r="P1538">
            <v>378420</v>
          </cell>
          <cell r="Q1538">
            <v>375000</v>
          </cell>
          <cell r="R1538" t="str">
            <v/>
          </cell>
          <cell r="S1538">
            <v>376710</v>
          </cell>
        </row>
        <row r="1539">
          <cell r="B1539" t="str">
            <v>TATA0371</v>
          </cell>
          <cell r="C1539" t="str">
            <v>PERLIZADOR DE AGUA PARA GRIFO</v>
          </cell>
          <cell r="D1539" t="str">
            <v>TUBERÍAS, ACCESORIOS DE TUBERÍAS Y AFINES</v>
          </cell>
          <cell r="E1539" t="str">
            <v>UN</v>
          </cell>
          <cell r="F1539">
            <v>7000</v>
          </cell>
          <cell r="G1539" t="str">
            <v>ALMACÉN FERRELECTRIC DE SUBA</v>
          </cell>
          <cell r="H1539">
            <v>8330</v>
          </cell>
          <cell r="I1539" t="str">
            <v>FERREELECTRICOS GUGA</v>
          </cell>
          <cell r="J1539">
            <v>53550</v>
          </cell>
          <cell r="K1539" t="str">
            <v xml:space="preserve">FERROMAX S.A.S. </v>
          </cell>
          <cell r="L1539">
            <v>22960</v>
          </cell>
          <cell r="M1539">
            <v>26500.062264077795</v>
          </cell>
          <cell r="N1539">
            <v>49460.062264077795</v>
          </cell>
          <cell r="O1539">
            <v>-3540.0622640777947</v>
          </cell>
          <cell r="P1539">
            <v>7000</v>
          </cell>
          <cell r="Q1539">
            <v>8330</v>
          </cell>
          <cell r="R1539" t="str">
            <v/>
          </cell>
          <cell r="S1539">
            <v>7665</v>
          </cell>
        </row>
        <row r="1540">
          <cell r="B1540" t="str">
            <v>TATA0372</v>
          </cell>
          <cell r="C1540" t="str">
            <v>REDUCCION 1-1/4" A 1 " EN ACERO AL CARBÓN</v>
          </cell>
          <cell r="D1540" t="str">
            <v>TUBERÍAS, ACCESORIOS DE TUBERÍAS Y AFINES</v>
          </cell>
          <cell r="E1540" t="str">
            <v>UN</v>
          </cell>
          <cell r="F1540">
            <v>7648.5331999999999</v>
          </cell>
          <cell r="G1540" t="str">
            <v xml:space="preserve">PRECIO REFERENCIA CONTRATO 7078/2017 + IPC 4.09% </v>
          </cell>
          <cell r="L1540">
            <v>7648.5331999999999</v>
          </cell>
          <cell r="M1540">
            <v>0</v>
          </cell>
          <cell r="N1540">
            <v>7648.5331999999999</v>
          </cell>
          <cell r="O1540">
            <v>7648.5331999999999</v>
          </cell>
          <cell r="P1540">
            <v>7648.5331999999999</v>
          </cell>
          <cell r="Q1540" t="str">
            <v/>
          </cell>
          <cell r="R1540" t="str">
            <v/>
          </cell>
          <cell r="S1540">
            <v>7649</v>
          </cell>
        </row>
        <row r="1541">
          <cell r="B1541" t="str">
            <v>TATA0373</v>
          </cell>
          <cell r="C1541" t="str">
            <v>REDUCCION 1-1/4" A 1 " EN ACERO INOXIDABLE</v>
          </cell>
          <cell r="D1541" t="str">
            <v>TUBERÍAS, ACCESORIOS DE TUBERÍAS Y AFINES</v>
          </cell>
          <cell r="E1541" t="str">
            <v>UN</v>
          </cell>
          <cell r="F1541">
            <v>12660.466700000001</v>
          </cell>
          <cell r="G1541" t="str">
            <v xml:space="preserve">PRECIO REFERENCIA CONTRATO 7078/2017 + IPC 4.09% </v>
          </cell>
          <cell r="L1541">
            <v>12660.466700000001</v>
          </cell>
          <cell r="M1541">
            <v>0</v>
          </cell>
          <cell r="N1541">
            <v>12660.466700000001</v>
          </cell>
          <cell r="O1541">
            <v>12660.466700000001</v>
          </cell>
          <cell r="P1541">
            <v>12660.466700000001</v>
          </cell>
          <cell r="Q1541" t="str">
            <v/>
          </cell>
          <cell r="R1541" t="str">
            <v/>
          </cell>
          <cell r="S1541">
            <v>12660</v>
          </cell>
        </row>
        <row r="1542">
          <cell r="B1542" t="str">
            <v>TATA0374</v>
          </cell>
          <cell r="C1542" t="str">
            <v>REDUCCION 1-1/4" A 1/2 " EN ACERO INOXIDABLE</v>
          </cell>
          <cell r="D1542" t="str">
            <v>TUBERÍAS, ACCESORIOS DE TUBERÍAS Y AFINES</v>
          </cell>
          <cell r="E1542" t="str">
            <v>UN</v>
          </cell>
          <cell r="F1542">
            <v>11870.4236</v>
          </cell>
          <cell r="G1542" t="str">
            <v xml:space="preserve">PRECIO REFERENCIA CONTRATO 7078/2017 + IPC 4.09% </v>
          </cell>
          <cell r="L1542">
            <v>11870.4236</v>
          </cell>
          <cell r="M1542">
            <v>0</v>
          </cell>
          <cell r="N1542">
            <v>11870.4236</v>
          </cell>
          <cell r="O1542">
            <v>11870.4236</v>
          </cell>
          <cell r="P1542">
            <v>11870.4236</v>
          </cell>
          <cell r="Q1542" t="str">
            <v/>
          </cell>
          <cell r="R1542" t="str">
            <v/>
          </cell>
          <cell r="S1542">
            <v>11870</v>
          </cell>
        </row>
        <row r="1543">
          <cell r="B1543" t="str">
            <v>TATA0375</v>
          </cell>
          <cell r="C1543" t="str">
            <v>REDUCCION 1" A 1/2 " EN ACERO CARBON</v>
          </cell>
          <cell r="D1543" t="str">
            <v>TUBERÍAS, ACCESORIOS DE TUBERÍAS Y AFINES</v>
          </cell>
          <cell r="E1543" t="str">
            <v>UN</v>
          </cell>
          <cell r="F1543">
            <v>4654.9048000000003</v>
          </cell>
          <cell r="G1543" t="str">
            <v xml:space="preserve">PRECIO REFERENCIA CONTRATO 7078/2017 + IPC 4.09% </v>
          </cell>
          <cell r="L1543">
            <v>4654.9048000000003</v>
          </cell>
          <cell r="M1543">
            <v>0</v>
          </cell>
          <cell r="N1543">
            <v>4654.9048000000003</v>
          </cell>
          <cell r="O1543">
            <v>4654.9048000000003</v>
          </cell>
          <cell r="P1543">
            <v>4654.9048000000003</v>
          </cell>
          <cell r="Q1543" t="str">
            <v/>
          </cell>
          <cell r="R1543" t="str">
            <v/>
          </cell>
          <cell r="S1543">
            <v>4655</v>
          </cell>
        </row>
        <row r="1544">
          <cell r="B1544" t="str">
            <v>TATA0376</v>
          </cell>
          <cell r="C1544" t="str">
            <v>REDUCCIÓN 1/2" A 1/4 " EN ACERO CARBON</v>
          </cell>
          <cell r="D1544" t="str">
            <v>TUBERÍAS, ACCESORIOS DE TUBERÍAS Y AFINES</v>
          </cell>
          <cell r="E1544" t="str">
            <v>UN</v>
          </cell>
          <cell r="F1544">
            <v>4590.3689999999997</v>
          </cell>
          <cell r="G1544" t="str">
            <v xml:space="preserve">PRECIO REFERENCIA CONTRATO 7078/2017 + IPC 4.09% </v>
          </cell>
          <cell r="L1544">
            <v>4590.3689999999997</v>
          </cell>
          <cell r="M1544">
            <v>0</v>
          </cell>
          <cell r="N1544">
            <v>4590.3689999999997</v>
          </cell>
          <cell r="O1544">
            <v>4590.3689999999997</v>
          </cell>
          <cell r="P1544">
            <v>4590.3689999999997</v>
          </cell>
          <cell r="Q1544" t="str">
            <v/>
          </cell>
          <cell r="R1544" t="str">
            <v/>
          </cell>
          <cell r="S1544">
            <v>4590</v>
          </cell>
        </row>
        <row r="1545">
          <cell r="B1545" t="str">
            <v>TATA0377</v>
          </cell>
          <cell r="C1545" t="str">
            <v>REDUCCIÓN 3/4" A 1/2 " EN ACERO CARBON</v>
          </cell>
          <cell r="D1545" t="str">
            <v>TUBERÍAS, ACCESORIOS DE TUBERÍAS Y AFINES</v>
          </cell>
          <cell r="E1545" t="str">
            <v>UN</v>
          </cell>
          <cell r="F1545">
            <v>5514.6881999999996</v>
          </cell>
          <cell r="G1545" t="str">
            <v xml:space="preserve">PRECIO REFERENCIA CONTRATO 7078/2017 + IPC 4.09% </v>
          </cell>
          <cell r="L1545">
            <v>5514.6881999999996</v>
          </cell>
          <cell r="M1545">
            <v>0</v>
          </cell>
          <cell r="N1545">
            <v>5514.6881999999996</v>
          </cell>
          <cell r="O1545">
            <v>5514.6881999999996</v>
          </cell>
          <cell r="P1545">
            <v>5514.6881999999996</v>
          </cell>
          <cell r="Q1545" t="str">
            <v/>
          </cell>
          <cell r="R1545" t="str">
            <v/>
          </cell>
          <cell r="S1545">
            <v>5515</v>
          </cell>
        </row>
        <row r="1546">
          <cell r="B1546" t="str">
            <v>TATA0378</v>
          </cell>
          <cell r="C1546" t="str">
            <v>REDUCCIÓN BUSHING DE 1-1/2" A 1 " EN ACERO INOXIDABLE</v>
          </cell>
          <cell r="D1546" t="str">
            <v>TUBERÍAS, ACCESORIOS DE TUBERÍAS Y AFINES</v>
          </cell>
          <cell r="E1546" t="str">
            <v>UN</v>
          </cell>
          <cell r="F1546">
            <v>7200.6900000000005</v>
          </cell>
          <cell r="G1546" t="str">
            <v>SERVICOLLS MANTENIMIENTO &amp; EQUIPOS SAS</v>
          </cell>
          <cell r="H1546">
            <v>11543</v>
          </cell>
          <cell r="I1546" t="str">
            <v xml:space="preserve">INGSAJO </v>
          </cell>
          <cell r="J1546">
            <v>41650</v>
          </cell>
          <cell r="K1546" t="str">
            <v>ING. DE BOMBAS Y PLANTAS</v>
          </cell>
          <cell r="L1546">
            <v>20131.23</v>
          </cell>
          <cell r="M1546">
            <v>18761.849875977048</v>
          </cell>
          <cell r="N1546">
            <v>38893.079875977048</v>
          </cell>
          <cell r="O1546">
            <v>1369.3801240229513</v>
          </cell>
          <cell r="P1546">
            <v>7200.6900000000005</v>
          </cell>
          <cell r="Q1546">
            <v>11543</v>
          </cell>
          <cell r="R1546" t="str">
            <v/>
          </cell>
          <cell r="S1546">
            <v>9372</v>
          </cell>
        </row>
        <row r="1547">
          <cell r="B1547" t="str">
            <v>TATA0379</v>
          </cell>
          <cell r="C1547" t="str">
            <v>REDUCCIÓN BUSHING DE 1-1/2" A 1/2" EN ACERO GALVANIZADO</v>
          </cell>
          <cell r="D1547" t="str">
            <v>TUBERÍAS, ACCESORIOS DE TUBERÍAS Y AFINES</v>
          </cell>
          <cell r="E1547" t="str">
            <v>UN</v>
          </cell>
          <cell r="F1547">
            <v>7708.82</v>
          </cell>
          <cell r="G1547" t="str">
            <v>SERVICOLLS MANTENIMIENTO &amp; EQUIPOS SAS</v>
          </cell>
          <cell r="H1547">
            <v>5200.3</v>
          </cell>
          <cell r="I1547" t="str">
            <v xml:space="preserve">INGSAJO </v>
          </cell>
          <cell r="J1547">
            <v>14875</v>
          </cell>
          <cell r="K1547" t="str">
            <v>ING. DE BOMBAS Y PLANTAS</v>
          </cell>
          <cell r="L1547">
            <v>9261.373333333333</v>
          </cell>
          <cell r="M1547">
            <v>5020.7341507127576</v>
          </cell>
          <cell r="N1547">
            <v>14282.10748404609</v>
          </cell>
          <cell r="O1547">
            <v>4240.6391826205754</v>
          </cell>
          <cell r="P1547">
            <v>7708.82</v>
          </cell>
          <cell r="Q1547">
            <v>5200.3</v>
          </cell>
          <cell r="R1547" t="str">
            <v/>
          </cell>
          <cell r="S1547">
            <v>6455</v>
          </cell>
        </row>
        <row r="1548">
          <cell r="B1548" t="str">
            <v>TATA0380</v>
          </cell>
          <cell r="C1548" t="str">
            <v>REDUCCIÓN BUSHING DE 1-1/2" A 1-1/4" EN ACERO GALVANIZADO</v>
          </cell>
          <cell r="D1548" t="str">
            <v>TUBERÍAS, ACCESORIOS DE TUBERÍAS Y AFINES</v>
          </cell>
          <cell r="E1548" t="str">
            <v>UN</v>
          </cell>
          <cell r="F1548">
            <v>9118.9699999999993</v>
          </cell>
          <cell r="G1548" t="str">
            <v>SERVICOLLS MANTENIMIENTO &amp; EQUIPOS SAS</v>
          </cell>
          <cell r="H1548">
            <v>4938.5</v>
          </cell>
          <cell r="I1548" t="str">
            <v xml:space="preserve">INGSAJO </v>
          </cell>
          <cell r="J1548">
            <v>16660</v>
          </cell>
          <cell r="K1548" t="str">
            <v>ING. DE BOMBAS Y PLANTAS</v>
          </cell>
          <cell r="L1548">
            <v>10239.156666666668</v>
          </cell>
          <cell r="M1548">
            <v>5940.4969647861381</v>
          </cell>
          <cell r="N1548">
            <v>16179.653631452806</v>
          </cell>
          <cell r="O1548">
            <v>4298.6597018805296</v>
          </cell>
          <cell r="P1548">
            <v>9118.9699999999993</v>
          </cell>
          <cell r="Q1548">
            <v>4938.5</v>
          </cell>
          <cell r="R1548" t="str">
            <v/>
          </cell>
          <cell r="S1548">
            <v>7029</v>
          </cell>
        </row>
        <row r="1549">
          <cell r="B1549" t="str">
            <v>TATA0381</v>
          </cell>
          <cell r="C1549" t="str">
            <v>REDUCCIÓN BUSHING DE 1-1/2" A 1-1/4" EN ACERO INOXIDABLE</v>
          </cell>
          <cell r="D1549" t="str">
            <v>TUBERÍAS, ACCESORIOS DE TUBERÍAS Y AFINES</v>
          </cell>
          <cell r="E1549" t="str">
            <v>UN</v>
          </cell>
          <cell r="F1549">
            <v>21493.544099999999</v>
          </cell>
          <cell r="G1549" t="str">
            <v xml:space="preserve">PRECIO REFERENCIA CONTRATO 6949/2017 + IPC 4.09% </v>
          </cell>
          <cell r="L1549">
            <v>21493.544099999999</v>
          </cell>
          <cell r="M1549">
            <v>0</v>
          </cell>
          <cell r="N1549">
            <v>21493.544099999999</v>
          </cell>
          <cell r="O1549">
            <v>21493.544099999999</v>
          </cell>
          <cell r="P1549">
            <v>21493.544099999999</v>
          </cell>
          <cell r="Q1549" t="str">
            <v/>
          </cell>
          <cell r="R1549" t="str">
            <v/>
          </cell>
          <cell r="S1549">
            <v>21494</v>
          </cell>
        </row>
        <row r="1550">
          <cell r="B1550" t="str">
            <v>TATA0382</v>
          </cell>
          <cell r="C1550" t="str">
            <v>REDUCCIÓN BUSHING DE 1-1/2" A 1" EN ACERO GALVANIZADO</v>
          </cell>
          <cell r="D1550" t="str">
            <v>TUBERÍAS, ACCESORIOS DE TUBERÍAS Y AFINES</v>
          </cell>
          <cell r="E1550" t="str">
            <v>UN</v>
          </cell>
          <cell r="F1550">
            <v>7200.6900000000005</v>
          </cell>
          <cell r="G1550" t="str">
            <v>SERVICOLLS MANTENIMIENTO &amp; EQUIPOS SAS</v>
          </cell>
          <cell r="H1550">
            <v>4998</v>
          </cell>
          <cell r="I1550" t="str">
            <v xml:space="preserve">INGSAJO </v>
          </cell>
          <cell r="J1550">
            <v>16660</v>
          </cell>
          <cell r="K1550" t="str">
            <v>ING. DE BOMBAS Y PLANTAS</v>
          </cell>
          <cell r="L1550">
            <v>9619.5633333333335</v>
          </cell>
          <cell r="M1550">
            <v>6195.8673446123184</v>
          </cell>
          <cell r="N1550">
            <v>15815.430677945653</v>
          </cell>
          <cell r="O1550">
            <v>3423.6959887210151</v>
          </cell>
          <cell r="P1550">
            <v>7200.6900000000005</v>
          </cell>
          <cell r="Q1550">
            <v>4998</v>
          </cell>
          <cell r="R1550" t="str">
            <v/>
          </cell>
          <cell r="S1550">
            <v>6099</v>
          </cell>
        </row>
        <row r="1551">
          <cell r="B1551" t="str">
            <v>TATA0383</v>
          </cell>
          <cell r="C1551" t="str">
            <v>REDUCCIÓN BUSHING DE 1-1/2" A 1/2" EN ACERO INOXIDABLE</v>
          </cell>
          <cell r="D1551" t="str">
            <v>TUBERÍAS, ACCESORIOS DE TUBERÍAS Y AFINES</v>
          </cell>
          <cell r="E1551" t="str">
            <v>UN</v>
          </cell>
          <cell r="F1551">
            <v>18493.670299999998</v>
          </cell>
          <cell r="G1551" t="str">
            <v xml:space="preserve">PRECIO REFERENCIA CONTRATO 6949/2017 + IPC 4.09% </v>
          </cell>
          <cell r="L1551">
            <v>18493.670299999998</v>
          </cell>
          <cell r="M1551">
            <v>0</v>
          </cell>
          <cell r="N1551">
            <v>18493.670299999998</v>
          </cell>
          <cell r="O1551">
            <v>18493.670299999998</v>
          </cell>
          <cell r="P1551">
            <v>18493.670299999998</v>
          </cell>
          <cell r="Q1551" t="str">
            <v/>
          </cell>
          <cell r="R1551" t="str">
            <v/>
          </cell>
          <cell r="S1551">
            <v>18494</v>
          </cell>
        </row>
        <row r="1552">
          <cell r="B1552" t="str">
            <v>TATA0384</v>
          </cell>
          <cell r="C1552" t="str">
            <v>REDUCCIÓN BUSHING DE 1-1/2" A 1/4" EN ACERO GALVANIZADO</v>
          </cell>
          <cell r="D1552" t="str">
            <v>TUBERÍAS, ACCESORIOS DE TUBERÍAS Y AFINES</v>
          </cell>
          <cell r="E1552" t="str">
            <v>UN</v>
          </cell>
          <cell r="F1552">
            <v>3222.52</v>
          </cell>
          <cell r="G1552" t="str">
            <v>SERVICOLLS MANTENIMIENTO &amp; EQUIPOS SAS</v>
          </cell>
          <cell r="H1552">
            <v>4879</v>
          </cell>
          <cell r="I1552" t="str">
            <v xml:space="preserve">INGSAJO </v>
          </cell>
          <cell r="J1552">
            <v>14875</v>
          </cell>
          <cell r="K1552" t="str">
            <v>ING. DE BOMBAS Y PLANTAS</v>
          </cell>
          <cell r="L1552">
            <v>7658.84</v>
          </cell>
          <cell r="M1552">
            <v>6304.0229502120301</v>
          </cell>
          <cell r="N1552">
            <v>13962.862950212031</v>
          </cell>
          <cell r="O1552">
            <v>1354.8170497879701</v>
          </cell>
          <cell r="P1552">
            <v>3222.52</v>
          </cell>
          <cell r="Q1552">
            <v>4879</v>
          </cell>
          <cell r="R1552" t="str">
            <v/>
          </cell>
          <cell r="S1552">
            <v>4051</v>
          </cell>
        </row>
        <row r="1553">
          <cell r="B1553" t="str">
            <v>TATA0385</v>
          </cell>
          <cell r="C1553" t="str">
            <v>REDUCCIÓN BUSHING DE 1-1/2" A 3/4" EN ACERO INOXIDABLE</v>
          </cell>
          <cell r="D1553" t="str">
            <v>TUBERÍAS, ACCESORIOS DE TUBERÍAS Y AFINES</v>
          </cell>
          <cell r="E1553" t="str">
            <v>UN</v>
          </cell>
          <cell r="F1553">
            <v>31540.95</v>
          </cell>
          <cell r="G1553" t="str">
            <v>SERVICOLLS MANTENIMIENTO &amp; EQUIPOS SAS</v>
          </cell>
          <cell r="H1553">
            <v>15708</v>
          </cell>
          <cell r="I1553" t="str">
            <v xml:space="preserve">INGSAJO </v>
          </cell>
          <cell r="J1553">
            <v>14875</v>
          </cell>
          <cell r="K1553" t="str">
            <v>ING. DE BOMBAS Y PLANTAS</v>
          </cell>
          <cell r="L1553">
            <v>20707.983333333334</v>
          </cell>
          <cell r="M1553">
            <v>9390.8651013010258</v>
          </cell>
          <cell r="N1553">
            <v>30098.848434634361</v>
          </cell>
          <cell r="O1553">
            <v>11317.118232032308</v>
          </cell>
          <cell r="P1553" t="str">
            <v/>
          </cell>
          <cell r="Q1553">
            <v>15708</v>
          </cell>
          <cell r="R1553">
            <v>14875</v>
          </cell>
          <cell r="S1553">
            <v>15292</v>
          </cell>
        </row>
        <row r="1554">
          <cell r="B1554" t="str">
            <v>TATA0386</v>
          </cell>
          <cell r="C1554" t="str">
            <v>REDUCCIÓN BUSHING DE 1" A 1/4" EN ACERO GALVANIZADO</v>
          </cell>
          <cell r="D1554" t="str">
            <v>TUBERÍAS, ACCESORIOS DE TUBERÍAS Y AFINES</v>
          </cell>
          <cell r="E1554" t="str">
            <v>UN</v>
          </cell>
          <cell r="F1554">
            <v>3222.52</v>
          </cell>
          <cell r="G1554" t="str">
            <v>SERVICOLLS MANTENIMIENTO &amp; EQUIPOS SAS</v>
          </cell>
          <cell r="H1554">
            <v>3332</v>
          </cell>
          <cell r="I1554" t="str">
            <v xml:space="preserve">INGSAJO </v>
          </cell>
          <cell r="J1554">
            <v>9520</v>
          </cell>
          <cell r="K1554" t="str">
            <v>ING. DE BOMBAS Y PLANTAS</v>
          </cell>
          <cell r="L1554">
            <v>5358.1733333333332</v>
          </cell>
          <cell r="M1554">
            <v>3604.66328110315</v>
          </cell>
          <cell r="N1554">
            <v>8962.8366144364827</v>
          </cell>
          <cell r="O1554">
            <v>1753.5100522301832</v>
          </cell>
          <cell r="P1554">
            <v>3222.52</v>
          </cell>
          <cell r="Q1554">
            <v>3332</v>
          </cell>
          <cell r="R1554" t="str">
            <v/>
          </cell>
          <cell r="S1554">
            <v>3277</v>
          </cell>
        </row>
        <row r="1555">
          <cell r="B1555" t="str">
            <v>TATA0387</v>
          </cell>
          <cell r="C1555" t="str">
            <v>REDUCCIÓN BUSHING DE 1" A 1/4" EN ACERO INOXIDABLE</v>
          </cell>
          <cell r="D1555" t="str">
            <v>TUBERÍAS, ACCESORIOS DE TUBERÍAS Y AFINES</v>
          </cell>
          <cell r="E1555" t="str">
            <v>UN</v>
          </cell>
          <cell r="F1555">
            <v>14280</v>
          </cell>
          <cell r="G1555" t="str">
            <v>SERVICOLLS MANTENIMIENTO &amp; EQUIPOS SAS</v>
          </cell>
          <cell r="H1555">
            <v>8734.6</v>
          </cell>
          <cell r="I1555" t="str">
            <v xml:space="preserve">INGSAJO </v>
          </cell>
          <cell r="J1555">
            <v>17850</v>
          </cell>
          <cell r="K1555" t="str">
            <v>ING. DE BOMBAS Y PLANTAS</v>
          </cell>
          <cell r="L1555">
            <v>13621.533333333333</v>
          </cell>
          <cell r="M1555">
            <v>4593.2355756409233</v>
          </cell>
          <cell r="N1555">
            <v>18214.768908974256</v>
          </cell>
          <cell r="O1555">
            <v>9028.2977576924095</v>
          </cell>
          <cell r="P1555">
            <v>14280</v>
          </cell>
          <cell r="Q1555" t="str">
            <v/>
          </cell>
          <cell r="R1555">
            <v>17850</v>
          </cell>
          <cell r="S1555">
            <v>16065</v>
          </cell>
        </row>
        <row r="1556">
          <cell r="B1556" t="str">
            <v>TATA0388</v>
          </cell>
          <cell r="C1556" t="str">
            <v>REDUCCIÓN BUSHING DE 2-1/2" A 1-1/2" EN ACERO GALVANIZADO</v>
          </cell>
          <cell r="D1556" t="str">
            <v>TUBERÍAS, ACCESORIOS DE TUBERÍAS Y AFINES</v>
          </cell>
          <cell r="E1556" t="str">
            <v>UN</v>
          </cell>
          <cell r="F1556">
            <v>18802</v>
          </cell>
          <cell r="G1556" t="str">
            <v>SERVICOLLS MANTENIMIENTO &amp; EQUIPOS SAS</v>
          </cell>
          <cell r="H1556">
            <v>12495</v>
          </cell>
          <cell r="I1556" t="str">
            <v xml:space="preserve">INGSAJO </v>
          </cell>
          <cell r="J1556">
            <v>29750</v>
          </cell>
          <cell r="K1556" t="str">
            <v>ING. DE BOMBAS Y PLANTAS</v>
          </cell>
          <cell r="L1556">
            <v>20349</v>
          </cell>
          <cell r="M1556">
            <v>8730.9027597379645</v>
          </cell>
          <cell r="N1556">
            <v>29079.902759737965</v>
          </cell>
          <cell r="O1556">
            <v>11618.097240262035</v>
          </cell>
          <cell r="P1556">
            <v>18802</v>
          </cell>
          <cell r="Q1556">
            <v>12495</v>
          </cell>
          <cell r="R1556" t="str">
            <v/>
          </cell>
          <cell r="S1556">
            <v>15649</v>
          </cell>
        </row>
        <row r="1557">
          <cell r="B1557" t="str">
            <v>TATA0389</v>
          </cell>
          <cell r="C1557" t="str">
            <v>REDUCCIÓN BUSHING DE 2-1/2" A 1-1/2" EN ACERO INOXIDABLE</v>
          </cell>
          <cell r="D1557" t="str">
            <v>TUBERÍAS, ACCESORIOS DE TUBERÍAS Y AFINES</v>
          </cell>
          <cell r="E1557" t="str">
            <v>UN</v>
          </cell>
          <cell r="F1557">
            <v>67794.3</v>
          </cell>
          <cell r="G1557" t="str">
            <v>SERVICOLLS MANTENIMIENTO &amp; EQUIPOS SAS</v>
          </cell>
          <cell r="H1557">
            <v>40103</v>
          </cell>
          <cell r="I1557" t="str">
            <v xml:space="preserve">INGSAJO </v>
          </cell>
          <cell r="J1557">
            <v>101150</v>
          </cell>
          <cell r="K1557" t="str">
            <v>ING. DE BOMBAS Y PLANTAS</v>
          </cell>
          <cell r="L1557">
            <v>69682.433333333334</v>
          </cell>
          <cell r="M1557">
            <v>30567.267425521302</v>
          </cell>
          <cell r="N1557">
            <v>100249.70075885464</v>
          </cell>
          <cell r="O1557">
            <v>39115.165907812028</v>
          </cell>
          <cell r="P1557">
            <v>67794.3</v>
          </cell>
          <cell r="Q1557">
            <v>40103</v>
          </cell>
          <cell r="R1557" t="str">
            <v/>
          </cell>
          <cell r="S1557">
            <v>53949</v>
          </cell>
        </row>
        <row r="1558">
          <cell r="B1558" t="str">
            <v>TATA0390</v>
          </cell>
          <cell r="C1558" t="str">
            <v>REDUCCIÓN BUSHING DE 2-1/2" A 2" EN ACERO GALVANIZADO</v>
          </cell>
          <cell r="D1558" t="str">
            <v>TUBERÍAS, ACCESORIOS DE TUBERÍAS Y AFINES</v>
          </cell>
          <cell r="E1558" t="str">
            <v>UN</v>
          </cell>
          <cell r="F1558">
            <v>20648.88</v>
          </cell>
          <cell r="G1558" t="str">
            <v>SERVICOLLS MANTENIMIENTO &amp; EQUIPOS SAS</v>
          </cell>
          <cell r="H1558">
            <v>12495</v>
          </cell>
          <cell r="I1558" t="str">
            <v xml:space="preserve">INGSAJO </v>
          </cell>
          <cell r="J1558">
            <v>29750</v>
          </cell>
          <cell r="K1558" t="str">
            <v>ING. DE BOMBAS Y PLANTAS</v>
          </cell>
          <cell r="L1558">
            <v>20964.626666666667</v>
          </cell>
          <cell r="M1558">
            <v>8631.8322630906823</v>
          </cell>
          <cell r="N1558">
            <v>29596.458929757348</v>
          </cell>
          <cell r="O1558">
            <v>12332.794403575985</v>
          </cell>
          <cell r="P1558">
            <v>20648.88</v>
          </cell>
          <cell r="Q1558">
            <v>12495</v>
          </cell>
          <cell r="R1558" t="str">
            <v/>
          </cell>
          <cell r="S1558">
            <v>16572</v>
          </cell>
        </row>
        <row r="1559">
          <cell r="B1559" t="str">
            <v>TATA0391</v>
          </cell>
          <cell r="C1559" t="str">
            <v>REDUCCIÓN BUSHING DE 2-1/2" A 2" EN ACERO INOXIDABLE</v>
          </cell>
          <cell r="D1559" t="str">
            <v>TUBERÍAS, ACCESORIOS DE TUBERÍAS Y AFINES</v>
          </cell>
          <cell r="E1559" t="str">
            <v>UN</v>
          </cell>
          <cell r="F1559">
            <v>6860.5718999999999</v>
          </cell>
          <cell r="G1559" t="str">
            <v xml:space="preserve">PRECIO REFERENCIA CONTRATO 6949/2017 + IPC 4.09% </v>
          </cell>
          <cell r="L1559">
            <v>6860.5718999999999</v>
          </cell>
          <cell r="M1559">
            <v>0</v>
          </cell>
          <cell r="N1559">
            <v>6860.5718999999999</v>
          </cell>
          <cell r="O1559">
            <v>6860.5718999999999</v>
          </cell>
          <cell r="P1559">
            <v>6860.5718999999999</v>
          </cell>
          <cell r="Q1559" t="str">
            <v/>
          </cell>
          <cell r="R1559" t="str">
            <v/>
          </cell>
          <cell r="S1559">
            <v>6861</v>
          </cell>
        </row>
        <row r="1560">
          <cell r="B1560" t="str">
            <v>TATA0392</v>
          </cell>
          <cell r="C1560" t="str">
            <v>REDUCCIÓN BUSHING DE 2" A 1 " EN ACERO INOXIDABLE</v>
          </cell>
          <cell r="D1560" t="str">
            <v>TUBERÍAS, ACCESORIOS DE TUBERÍAS Y AFINES</v>
          </cell>
          <cell r="E1560" t="str">
            <v>UN</v>
          </cell>
          <cell r="F1560">
            <v>20297.55</v>
          </cell>
          <cell r="G1560" t="str">
            <v xml:space="preserve">PRECIO REFERENCIA CONTRATO 6949/2017 + IPC 4.09% </v>
          </cell>
          <cell r="L1560">
            <v>20297.55</v>
          </cell>
          <cell r="M1560">
            <v>0</v>
          </cell>
          <cell r="N1560">
            <v>20297.55</v>
          </cell>
          <cell r="O1560">
            <v>20297.55</v>
          </cell>
          <cell r="P1560">
            <v>20297.55</v>
          </cell>
          <cell r="Q1560" t="str">
            <v/>
          </cell>
          <cell r="R1560" t="str">
            <v/>
          </cell>
          <cell r="S1560">
            <v>20298</v>
          </cell>
        </row>
        <row r="1561">
          <cell r="B1561" t="str">
            <v>TATA0393</v>
          </cell>
          <cell r="C1561" t="str">
            <v>REDUCCIÓN BUSHING DE 2" A 1-1/2" EN ACERO GALVANIZADO</v>
          </cell>
          <cell r="D1561" t="str">
            <v>TUBERÍAS, ACCESORIOS DE TUBERÍAS Y AFINES</v>
          </cell>
          <cell r="E1561" t="str">
            <v>UN</v>
          </cell>
          <cell r="F1561">
            <v>11834.55</v>
          </cell>
          <cell r="G1561" t="str">
            <v>SERVICOLLS MANTENIMIENTO &amp; EQUIPOS SAS</v>
          </cell>
          <cell r="H1561">
            <v>8032.5</v>
          </cell>
          <cell r="I1561" t="str">
            <v xml:space="preserve">INGSAJO </v>
          </cell>
          <cell r="J1561">
            <v>26180</v>
          </cell>
          <cell r="K1561" t="str">
            <v>ING. DE BOMBAS Y PLANTAS</v>
          </cell>
          <cell r="L1561">
            <v>15349.016666666668</v>
          </cell>
          <cell r="M1561">
            <v>9570.6084459575104</v>
          </cell>
          <cell r="N1561">
            <v>24919.625112624177</v>
          </cell>
          <cell r="O1561">
            <v>5778.4082207091578</v>
          </cell>
          <cell r="P1561">
            <v>11834.55</v>
          </cell>
          <cell r="Q1561">
            <v>8032.5</v>
          </cell>
          <cell r="R1561" t="str">
            <v/>
          </cell>
          <cell r="S1561">
            <v>9934</v>
          </cell>
        </row>
        <row r="1562">
          <cell r="B1562" t="str">
            <v>TATA0394</v>
          </cell>
          <cell r="C1562" t="str">
            <v>REDUCCIÓN BUSHING DE 2" A 1-1/2" EN ACERO INOXIDABLE</v>
          </cell>
          <cell r="D1562" t="str">
            <v>TUBERÍAS, ACCESORIOS DE TUBERÍAS Y AFINES</v>
          </cell>
          <cell r="E1562" t="str">
            <v>UN</v>
          </cell>
          <cell r="F1562">
            <v>46346.93</v>
          </cell>
          <cell r="G1562" t="str">
            <v>SERVICOLLS MANTENIMIENTO &amp; EQUIPOS SAS</v>
          </cell>
          <cell r="H1562">
            <v>23443</v>
          </cell>
          <cell r="I1562" t="str">
            <v xml:space="preserve">INGSAJO </v>
          </cell>
          <cell r="J1562">
            <v>89250</v>
          </cell>
          <cell r="K1562" t="str">
            <v>ING. DE BOMBAS Y PLANTAS</v>
          </cell>
          <cell r="L1562">
            <v>53013.31</v>
          </cell>
          <cell r="M1562">
            <v>33406.148819914873</v>
          </cell>
          <cell r="N1562">
            <v>86419.458819914871</v>
          </cell>
          <cell r="O1562">
            <v>19607.161180085124</v>
          </cell>
          <cell r="P1562">
            <v>46346.93</v>
          </cell>
          <cell r="Q1562">
            <v>23443</v>
          </cell>
          <cell r="R1562" t="str">
            <v/>
          </cell>
          <cell r="S1562">
            <v>34895</v>
          </cell>
        </row>
        <row r="1563">
          <cell r="B1563" t="str">
            <v>TATA0395</v>
          </cell>
          <cell r="C1563" t="str">
            <v>REDUCCIÓN BUSHING DE 2" A 1-1/4" EN ACERO GALVANIZADO</v>
          </cell>
          <cell r="D1563" t="str">
            <v>TUBERÍAS, ACCESORIOS DE TUBERÍAS Y AFINES</v>
          </cell>
          <cell r="E1563" t="str">
            <v>UN</v>
          </cell>
          <cell r="F1563">
            <v>3667.0906999999997</v>
          </cell>
          <cell r="G1563" t="str">
            <v xml:space="preserve">PRECIO REFERENCIA CONTRATO 6949/2017 + IPC 4.09% </v>
          </cell>
          <cell r="L1563">
            <v>3667.0906999999997</v>
          </cell>
          <cell r="M1563">
            <v>0</v>
          </cell>
          <cell r="N1563">
            <v>3667.0906999999997</v>
          </cell>
          <cell r="O1563">
            <v>3667.0906999999997</v>
          </cell>
          <cell r="P1563">
            <v>3667.0906999999997</v>
          </cell>
          <cell r="Q1563" t="str">
            <v/>
          </cell>
          <cell r="R1563" t="str">
            <v/>
          </cell>
          <cell r="S1563">
            <v>3667</v>
          </cell>
        </row>
        <row r="1564">
          <cell r="B1564" t="str">
            <v>TATA0396</v>
          </cell>
          <cell r="C1564" t="str">
            <v>REDUCCIÓN BUSHING DE 2" A 1-1/4" EN ACERO INOXIDABLE</v>
          </cell>
          <cell r="D1564" t="str">
            <v>TUBERÍAS, ACCESORIOS DE TUBERÍAS Y AFINES</v>
          </cell>
          <cell r="E1564" t="str">
            <v>UN</v>
          </cell>
          <cell r="F1564">
            <v>21446.703599999997</v>
          </cell>
          <cell r="G1564" t="str">
            <v xml:space="preserve">PRECIO REFERENCIA CONTRATO 6949/2017 + IPC 4.09% </v>
          </cell>
          <cell r="L1564">
            <v>21446.703599999997</v>
          </cell>
          <cell r="M1564">
            <v>0</v>
          </cell>
          <cell r="N1564">
            <v>21446.703599999997</v>
          </cell>
          <cell r="O1564">
            <v>21446.703599999997</v>
          </cell>
          <cell r="P1564">
            <v>21446.703599999997</v>
          </cell>
          <cell r="Q1564" t="str">
            <v/>
          </cell>
          <cell r="R1564" t="str">
            <v/>
          </cell>
          <cell r="S1564">
            <v>21447</v>
          </cell>
        </row>
        <row r="1565">
          <cell r="B1565" t="str">
            <v>TATA0397</v>
          </cell>
          <cell r="C1565" t="str">
            <v>REDUCCIÓN BUSHING DE 3" A 1-1/2" EN ACERO GALVANIZADO</v>
          </cell>
          <cell r="D1565" t="str">
            <v>TUBERÍAS, ACCESORIOS DE TUBERÍAS Y AFINES</v>
          </cell>
          <cell r="E1565" t="str">
            <v>UN</v>
          </cell>
          <cell r="F1565">
            <v>95200</v>
          </cell>
          <cell r="G1565" t="str">
            <v>SERVICOLLS MANTENIMIENTO &amp; EQUIPOS SAS</v>
          </cell>
          <cell r="H1565">
            <v>17017</v>
          </cell>
          <cell r="I1565" t="str">
            <v xml:space="preserve">INGSAJO </v>
          </cell>
          <cell r="J1565">
            <v>41650</v>
          </cell>
          <cell r="K1565" t="str">
            <v>ING. DE BOMBAS Y PLANTAS</v>
          </cell>
          <cell r="L1565">
            <v>51289</v>
          </cell>
          <cell r="M1565">
            <v>39972.842193169105</v>
          </cell>
          <cell r="N1565">
            <v>91261.842193169112</v>
          </cell>
          <cell r="O1565">
            <v>11316.157806830895</v>
          </cell>
          <cell r="P1565" t="str">
            <v/>
          </cell>
          <cell r="Q1565">
            <v>17017</v>
          </cell>
          <cell r="R1565">
            <v>41650</v>
          </cell>
          <cell r="S1565">
            <v>29334</v>
          </cell>
        </row>
        <row r="1566">
          <cell r="B1566" t="str">
            <v>TATA0398</v>
          </cell>
          <cell r="C1566" t="str">
            <v>REDUCCIÓN BUSHING DE 3" A 1-1/2" EN ACERO INOXIDABLE</v>
          </cell>
          <cell r="D1566" t="str">
            <v>TUBERÍAS, ACCESORIOS DE TUBERÍAS Y AFINES</v>
          </cell>
          <cell r="E1566" t="str">
            <v>UN</v>
          </cell>
          <cell r="F1566">
            <v>80920</v>
          </cell>
          <cell r="G1566" t="str">
            <v>SERVICOLLS MANTENIMIENTO &amp; EQUIPOS SAS</v>
          </cell>
          <cell r="H1566">
            <v>50337</v>
          </cell>
          <cell r="I1566" t="str">
            <v xml:space="preserve">INGSAJO </v>
          </cell>
          <cell r="J1566">
            <v>148750</v>
          </cell>
          <cell r="K1566" t="str">
            <v>ING. DE BOMBAS Y PLANTAS</v>
          </cell>
          <cell r="L1566">
            <v>93335.666666666672</v>
          </cell>
          <cell r="M1566">
            <v>50367.561250603881</v>
          </cell>
          <cell r="N1566">
            <v>143703.22791727056</v>
          </cell>
          <cell r="O1566">
            <v>42968.10541606279</v>
          </cell>
          <cell r="P1566">
            <v>80920</v>
          </cell>
          <cell r="Q1566">
            <v>50337</v>
          </cell>
          <cell r="R1566" t="str">
            <v/>
          </cell>
          <cell r="S1566">
            <v>65629</v>
          </cell>
        </row>
        <row r="1567">
          <cell r="B1567" t="str">
            <v>TATA0399</v>
          </cell>
          <cell r="C1567" t="str">
            <v>REDUCCIÓN BUSHING DE 3" A 2-1/2" EN ACERO GALVANIZADO</v>
          </cell>
          <cell r="D1567" t="str">
            <v>TUBERÍAS, ACCESORIOS DE TUBERÍAS Y AFINES</v>
          </cell>
          <cell r="E1567" t="str">
            <v>UN</v>
          </cell>
          <cell r="F1567">
            <v>26860.68</v>
          </cell>
          <cell r="G1567" t="str">
            <v>SERVICOLLS MANTENIMIENTO &amp; EQUIPOS SAS</v>
          </cell>
          <cell r="H1567">
            <v>17017</v>
          </cell>
          <cell r="I1567" t="str">
            <v xml:space="preserve">INGSAJO </v>
          </cell>
          <cell r="J1567">
            <v>41650</v>
          </cell>
          <cell r="K1567" t="str">
            <v>ING. DE BOMBAS Y PLANTAS</v>
          </cell>
          <cell r="L1567">
            <v>28509.226666666666</v>
          </cell>
          <cell r="M1567">
            <v>12398.969789225772</v>
          </cell>
          <cell r="N1567">
            <v>40908.196455892437</v>
          </cell>
          <cell r="O1567">
            <v>16110.256877440894</v>
          </cell>
          <cell r="P1567">
            <v>26860.68</v>
          </cell>
          <cell r="Q1567">
            <v>17017</v>
          </cell>
          <cell r="R1567" t="str">
            <v/>
          </cell>
          <cell r="S1567">
            <v>21939</v>
          </cell>
        </row>
        <row r="1568">
          <cell r="B1568" t="str">
            <v>TATA0400</v>
          </cell>
          <cell r="C1568" t="str">
            <v>REDUCCIÓN BUSHING DE 3" A 2-1/2" EN ACERO INOXIDABLE</v>
          </cell>
          <cell r="D1568" t="str">
            <v>TUBERÍAS, ACCESORIOS DE TUBERÍAS Y AFINES</v>
          </cell>
          <cell r="E1568" t="str">
            <v>UN</v>
          </cell>
          <cell r="F1568">
            <v>106043.28</v>
          </cell>
          <cell r="G1568" t="str">
            <v>SERVICOLLS MANTENIMIENTO &amp; EQUIPOS SAS</v>
          </cell>
          <cell r="H1568">
            <v>50337</v>
          </cell>
          <cell r="I1568" t="str">
            <v xml:space="preserve">INGSAJO </v>
          </cell>
          <cell r="J1568">
            <v>178500</v>
          </cell>
          <cell r="K1568" t="str">
            <v>ING. DE BOMBAS Y PLANTAS</v>
          </cell>
          <cell r="L1568">
            <v>111626.76000000001</v>
          </cell>
          <cell r="M1568">
            <v>64263.676201512128</v>
          </cell>
          <cell r="N1568">
            <v>175890.43620151214</v>
          </cell>
          <cell r="O1568">
            <v>47363.083798487882</v>
          </cell>
          <cell r="P1568">
            <v>106043.28</v>
          </cell>
          <cell r="Q1568">
            <v>50337</v>
          </cell>
          <cell r="R1568" t="str">
            <v/>
          </cell>
          <cell r="S1568">
            <v>78190</v>
          </cell>
        </row>
        <row r="1569">
          <cell r="B1569" t="str">
            <v>TATA0401</v>
          </cell>
          <cell r="C1569" t="str">
            <v>REDUCCIÓN BUSHING DE 4" A 2-1/2" EN ACERO GALVANIZADO</v>
          </cell>
          <cell r="D1569" t="str">
            <v>TUBERÍAS, ACCESORIOS DE TUBERÍAS Y AFINES</v>
          </cell>
          <cell r="E1569" t="str">
            <v>UN</v>
          </cell>
          <cell r="F1569">
            <v>51034.34</v>
          </cell>
          <cell r="G1569" t="str">
            <v>SERVICOLLS MANTENIMIENTO &amp; EQUIPOS SAS</v>
          </cell>
          <cell r="H1569">
            <v>34153</v>
          </cell>
          <cell r="I1569" t="str">
            <v xml:space="preserve">INGSAJO </v>
          </cell>
          <cell r="J1569">
            <v>77350</v>
          </cell>
          <cell r="K1569" t="str">
            <v>ING. DE BOMBAS Y PLANTAS</v>
          </cell>
          <cell r="L1569">
            <v>54179.113333333335</v>
          </cell>
          <cell r="M1569">
            <v>21769.529203419468</v>
          </cell>
          <cell r="N1569">
            <v>75948.642536752799</v>
          </cell>
          <cell r="O1569">
            <v>32409.584129913866</v>
          </cell>
          <cell r="P1569">
            <v>51034.34</v>
          </cell>
          <cell r="Q1569">
            <v>34153</v>
          </cell>
          <cell r="R1569" t="str">
            <v/>
          </cell>
          <cell r="S1569">
            <v>42594</v>
          </cell>
        </row>
        <row r="1570">
          <cell r="B1570" t="str">
            <v>TATA0402</v>
          </cell>
          <cell r="C1570" t="str">
            <v>REDUCCIÓN BUSHING DE 4" A 2-1/2" EN ACERO INOXIDABLE</v>
          </cell>
          <cell r="D1570" t="str">
            <v>TUBERÍAS, ACCESORIOS DE TUBERÍAS Y AFINES</v>
          </cell>
          <cell r="E1570" t="str">
            <v>UN</v>
          </cell>
          <cell r="F1570">
            <v>159707.51999999999</v>
          </cell>
          <cell r="G1570" t="str">
            <v>SERVICOLLS MANTENIMIENTO &amp; EQUIPOS SAS</v>
          </cell>
          <cell r="H1570">
            <v>104363</v>
          </cell>
          <cell r="I1570" t="str">
            <v xml:space="preserve">INGSAJO </v>
          </cell>
          <cell r="J1570">
            <v>416500</v>
          </cell>
          <cell r="K1570" t="str">
            <v>ING. DE BOMBAS Y PLANTAS</v>
          </cell>
          <cell r="L1570">
            <v>226856.84</v>
          </cell>
          <cell r="M1570">
            <v>166550.74324240285</v>
          </cell>
          <cell r="N1570">
            <v>393407.58324240288</v>
          </cell>
          <cell r="O1570">
            <v>60306.096757597144</v>
          </cell>
          <cell r="P1570">
            <v>159707.51999999999</v>
          </cell>
          <cell r="Q1570">
            <v>104363</v>
          </cell>
          <cell r="R1570" t="str">
            <v/>
          </cell>
          <cell r="S1570">
            <v>132035</v>
          </cell>
        </row>
        <row r="1571">
          <cell r="B1571" t="str">
            <v>TATA0403</v>
          </cell>
          <cell r="C1571" t="str">
            <v>REDUCCIÓN COPA DE 1-1/2" A 3/4" EN ACERO GALVANIZADO</v>
          </cell>
          <cell r="D1571" t="str">
            <v>TUBERÍAS, ACCESORIOS DE TUBERÍAS Y AFINES</v>
          </cell>
          <cell r="E1571" t="str">
            <v>UN</v>
          </cell>
          <cell r="F1571">
            <v>9449.7900000000009</v>
          </cell>
          <cell r="G1571" t="str">
            <v>SERVICOLLS MANTENIMIENTO &amp; EQUIPOS SAS</v>
          </cell>
          <cell r="H1571">
            <v>6188</v>
          </cell>
          <cell r="I1571" t="str">
            <v xml:space="preserve">INGSAJO </v>
          </cell>
          <cell r="J1571">
            <v>32725</v>
          </cell>
          <cell r="K1571" t="str">
            <v>ING. DE BOMBAS Y PLANTAS</v>
          </cell>
          <cell r="L1571">
            <v>16120.93</v>
          </cell>
          <cell r="M1571">
            <v>14471.737073506412</v>
          </cell>
          <cell r="N1571">
            <v>30592.667073506411</v>
          </cell>
          <cell r="O1571">
            <v>1649.1929264935879</v>
          </cell>
          <cell r="P1571">
            <v>9449.7900000000009</v>
          </cell>
          <cell r="Q1571">
            <v>6188</v>
          </cell>
          <cell r="R1571" t="str">
            <v/>
          </cell>
          <cell r="S1571">
            <v>7819</v>
          </cell>
        </row>
        <row r="1572">
          <cell r="B1572" t="str">
            <v>TATA0404</v>
          </cell>
          <cell r="C1572" t="str">
            <v>REDUCCIÓN COPA DE 1-1/2" A 3/4" EN ACERO INOXIDABLE</v>
          </cell>
          <cell r="D1572" t="str">
            <v>TUBERÍAS, ACCESORIOS DE TUBERÍAS Y AFINES</v>
          </cell>
          <cell r="E1572" t="str">
            <v>UN</v>
          </cell>
          <cell r="F1572">
            <v>37641.025799999996</v>
          </cell>
          <cell r="G1572" t="str">
            <v xml:space="preserve">PRECIO REFERENCIA CONTRATO 6949/2017 + IPC 4.09% </v>
          </cell>
          <cell r="L1572">
            <v>37641.025799999996</v>
          </cell>
          <cell r="M1572">
            <v>0</v>
          </cell>
          <cell r="N1572">
            <v>37641.025799999996</v>
          </cell>
          <cell r="O1572">
            <v>37641.025799999996</v>
          </cell>
          <cell r="P1572">
            <v>37641.025799999996</v>
          </cell>
          <cell r="Q1572" t="str">
            <v/>
          </cell>
          <cell r="R1572" t="str">
            <v/>
          </cell>
          <cell r="S1572">
            <v>37641</v>
          </cell>
        </row>
        <row r="1573">
          <cell r="B1573" t="str">
            <v>TATA0405</v>
          </cell>
          <cell r="C1573" t="str">
            <v>REDUCCIÓN COPA DE 1/2" A 3/4" EN ACERO GALVANIZADO</v>
          </cell>
          <cell r="D1573" t="str">
            <v>TUBERÍAS, ACCESORIOS DE TUBERÍAS Y AFINES</v>
          </cell>
          <cell r="E1573" t="str">
            <v>UN</v>
          </cell>
          <cell r="F1573">
            <v>3525.9700000000003</v>
          </cell>
          <cell r="G1573" t="str">
            <v>SERVICOLLS MANTENIMIENTO &amp; EQUIPOS SAS</v>
          </cell>
          <cell r="H1573">
            <v>2546.6</v>
          </cell>
          <cell r="I1573" t="str">
            <v xml:space="preserve">INGSAJO </v>
          </cell>
          <cell r="J1573">
            <v>8330</v>
          </cell>
          <cell r="K1573" t="str">
            <v>ING. DE BOMBAS Y PLANTAS</v>
          </cell>
          <cell r="L1573">
            <v>4800.8566666666666</v>
          </cell>
          <cell r="M1573">
            <v>3095.3078844653455</v>
          </cell>
          <cell r="N1573">
            <v>7896.1645511320121</v>
          </cell>
          <cell r="O1573">
            <v>1705.548782201321</v>
          </cell>
          <cell r="P1573">
            <v>3525.9700000000003</v>
          </cell>
          <cell r="Q1573">
            <v>2546.6</v>
          </cell>
          <cell r="R1573" t="str">
            <v/>
          </cell>
          <cell r="S1573">
            <v>3036</v>
          </cell>
        </row>
        <row r="1574">
          <cell r="B1574" t="str">
            <v>TATA0406</v>
          </cell>
          <cell r="C1574" t="str">
            <v>REDUCCIÓN COPA DE 2-1/2" A 2" EN ACERO GALVANIZADO</v>
          </cell>
          <cell r="D1574" t="str">
            <v>TUBERÍAS, ACCESORIOS DE TUBERÍAS Y AFINES</v>
          </cell>
          <cell r="E1574" t="str">
            <v>UN</v>
          </cell>
          <cell r="F1574">
            <v>16952.097399999999</v>
          </cell>
          <cell r="G1574" t="str">
            <v xml:space="preserve">PRECIO REFERENCIA CONTRATO 6949/2017 + IPC 4.09% </v>
          </cell>
          <cell r="L1574">
            <v>16952.097399999999</v>
          </cell>
          <cell r="M1574">
            <v>0</v>
          </cell>
          <cell r="N1574">
            <v>16952.097399999999</v>
          </cell>
          <cell r="O1574">
            <v>16952.097399999999</v>
          </cell>
          <cell r="P1574">
            <v>16952.097399999999</v>
          </cell>
          <cell r="Q1574" t="str">
            <v/>
          </cell>
          <cell r="R1574" t="str">
            <v/>
          </cell>
          <cell r="S1574">
            <v>16952</v>
          </cell>
        </row>
        <row r="1575">
          <cell r="B1575" t="str">
            <v>TATA0407</v>
          </cell>
          <cell r="C1575" t="str">
            <v>REDUCCIÓN COPA DE 2-1/2" A 2" EN ACERO INOXIDABLE</v>
          </cell>
          <cell r="D1575" t="str">
            <v>TUBERÍAS, ACCESORIOS DE TUBERÍAS Y AFINES</v>
          </cell>
          <cell r="E1575" t="str">
            <v>UN</v>
          </cell>
          <cell r="F1575">
            <v>39653.085500000001</v>
          </cell>
          <cell r="G1575" t="str">
            <v xml:space="preserve">PRECIO REFERENCIA CONTRATO 6949/2017 + IPC 4.09% </v>
          </cell>
          <cell r="L1575">
            <v>39653.085500000001</v>
          </cell>
          <cell r="M1575">
            <v>0</v>
          </cell>
          <cell r="N1575">
            <v>39653.085500000001</v>
          </cell>
          <cell r="O1575">
            <v>39653.085500000001</v>
          </cell>
          <cell r="P1575">
            <v>39653.085500000001</v>
          </cell>
          <cell r="Q1575" t="str">
            <v/>
          </cell>
          <cell r="R1575" t="str">
            <v/>
          </cell>
          <cell r="S1575">
            <v>39653</v>
          </cell>
        </row>
        <row r="1576">
          <cell r="B1576" t="str">
            <v>TATA0408</v>
          </cell>
          <cell r="C1576" t="str">
            <v>REDUCCIÓN COPA DE 2" A 1-1/2" EN ACERO GALVANIZADO</v>
          </cell>
          <cell r="D1576" t="str">
            <v>TUBERÍAS, ACCESORIOS DE TUBERÍAS Y AFINES</v>
          </cell>
          <cell r="E1576" t="str">
            <v>UN</v>
          </cell>
          <cell r="F1576">
            <v>16241.119999999999</v>
          </cell>
          <cell r="G1576" t="str">
            <v>SERVICOLLS MANTENIMIENTO &amp; EQUIPOS SAS</v>
          </cell>
          <cell r="H1576">
            <v>10353</v>
          </cell>
          <cell r="I1576" t="str">
            <v xml:space="preserve">INGSAJO </v>
          </cell>
          <cell r="J1576">
            <v>35700</v>
          </cell>
          <cell r="K1576" t="str">
            <v>ING. DE BOMBAS Y PLANTAS</v>
          </cell>
          <cell r="L1576">
            <v>20764.706666666665</v>
          </cell>
          <cell r="M1576">
            <v>13265.169787761233</v>
          </cell>
          <cell r="N1576">
            <v>34029.876454427897</v>
          </cell>
          <cell r="O1576">
            <v>7499.5368789054319</v>
          </cell>
          <cell r="P1576">
            <v>16241.119999999999</v>
          </cell>
          <cell r="Q1576">
            <v>10353</v>
          </cell>
          <cell r="R1576" t="str">
            <v/>
          </cell>
          <cell r="S1576">
            <v>13297</v>
          </cell>
        </row>
        <row r="1577">
          <cell r="B1577" t="str">
            <v>TATA0409</v>
          </cell>
          <cell r="C1577" t="str">
            <v>REDUCCIÓN COPA DE 2" A 1-1/2" EN ACERO INOXIDABLE</v>
          </cell>
          <cell r="D1577" t="str">
            <v>TUBERÍAS, ACCESORIOS DE TUBERÍAS Y AFINES</v>
          </cell>
          <cell r="E1577" t="str">
            <v>UN</v>
          </cell>
          <cell r="F1577">
            <v>39364.756199999996</v>
          </cell>
          <cell r="G1577" t="str">
            <v xml:space="preserve">PRECIO REFERENCIA CONTRATO 6949/2017 + IPC 4.09% </v>
          </cell>
          <cell r="L1577">
            <v>39364.756199999996</v>
          </cell>
          <cell r="M1577">
            <v>0</v>
          </cell>
          <cell r="N1577">
            <v>39364.756199999996</v>
          </cell>
          <cell r="O1577">
            <v>39364.756199999996</v>
          </cell>
          <cell r="P1577">
            <v>39364.756199999996</v>
          </cell>
          <cell r="Q1577" t="str">
            <v/>
          </cell>
          <cell r="R1577" t="str">
            <v/>
          </cell>
          <cell r="S1577">
            <v>39365</v>
          </cell>
        </row>
        <row r="1578">
          <cell r="B1578" t="str">
            <v>TATA0410</v>
          </cell>
          <cell r="C1578" t="str">
            <v>REDUCCIÓN COPA DE 2" A 1-1/4" EN ACERO GALVANIZADO</v>
          </cell>
          <cell r="D1578" t="str">
            <v>TUBERÍAS, ACCESORIOS DE TUBERÍAS Y AFINES</v>
          </cell>
          <cell r="E1578" t="str">
            <v>UN</v>
          </cell>
          <cell r="F1578">
            <v>12892.46</v>
          </cell>
          <cell r="G1578" t="str">
            <v>SERVICOLLS MANTENIMIENTO &amp; EQUIPOS SAS</v>
          </cell>
          <cell r="H1578">
            <v>10353</v>
          </cell>
          <cell r="I1578" t="str">
            <v xml:space="preserve">INGSAJO </v>
          </cell>
          <cell r="J1578">
            <v>32725</v>
          </cell>
          <cell r="K1578" t="str">
            <v>ING. DE BOMBAS Y PLANTAS</v>
          </cell>
          <cell r="L1578">
            <v>18656.82</v>
          </cell>
          <cell r="M1578">
            <v>12249.386950259999</v>
          </cell>
          <cell r="N1578">
            <v>30906.206950259999</v>
          </cell>
          <cell r="O1578">
            <v>6407.4330497400006</v>
          </cell>
          <cell r="P1578">
            <v>12892.46</v>
          </cell>
          <cell r="Q1578">
            <v>10353</v>
          </cell>
          <cell r="R1578" t="str">
            <v/>
          </cell>
          <cell r="S1578">
            <v>11623</v>
          </cell>
        </row>
        <row r="1579">
          <cell r="B1579" t="str">
            <v>TATA0411</v>
          </cell>
          <cell r="C1579" t="str">
            <v>REDUCCIÓN COPA DE 2" A 1-1/4" EN ACERO INOXIDABLE</v>
          </cell>
          <cell r="D1579" t="str">
            <v>TUBERÍAS, ACCESORIOS DE TUBERÍAS Y AFINES</v>
          </cell>
          <cell r="E1579" t="str">
            <v>UN</v>
          </cell>
          <cell r="F1579">
            <v>39020.2183</v>
          </cell>
          <cell r="G1579" t="str">
            <v xml:space="preserve">PRECIO REFERENCIA CONTRATO 6949/2017 + IPC 4.09% </v>
          </cell>
          <cell r="L1579">
            <v>39020.2183</v>
          </cell>
          <cell r="M1579">
            <v>0</v>
          </cell>
          <cell r="N1579">
            <v>39020.2183</v>
          </cell>
          <cell r="O1579">
            <v>39020.2183</v>
          </cell>
          <cell r="P1579">
            <v>39020.2183</v>
          </cell>
          <cell r="Q1579" t="str">
            <v/>
          </cell>
          <cell r="R1579" t="str">
            <v/>
          </cell>
          <cell r="S1579">
            <v>39020</v>
          </cell>
        </row>
        <row r="1580">
          <cell r="B1580" t="str">
            <v>TATA0412</v>
          </cell>
          <cell r="C1580" t="str">
            <v>REDUCCIÓN COPA DE 3" A 2" EN ACERO GALVANIZADO</v>
          </cell>
          <cell r="D1580" t="str">
            <v>TUBERÍAS, ACCESORIOS DE TUBERÍAS Y AFINES</v>
          </cell>
          <cell r="E1580" t="str">
            <v>UN</v>
          </cell>
          <cell r="F1580">
            <v>50109.71</v>
          </cell>
          <cell r="G1580" t="str">
            <v>SERVICOLLS MANTENIMIENTO &amp; EQUIPOS SAS</v>
          </cell>
          <cell r="H1580">
            <v>27251</v>
          </cell>
          <cell r="I1580" t="str">
            <v xml:space="preserve">INGSAJO </v>
          </cell>
          <cell r="J1580">
            <v>85680</v>
          </cell>
          <cell r="K1580" t="str">
            <v>ING. DE BOMBAS Y PLANTAS</v>
          </cell>
          <cell r="L1580">
            <v>54346.903333333328</v>
          </cell>
          <cell r="M1580">
            <v>29444.054845724524</v>
          </cell>
          <cell r="N1580">
            <v>83790.958179057852</v>
          </cell>
          <cell r="O1580">
            <v>24902.848487608804</v>
          </cell>
          <cell r="P1580">
            <v>50109.71</v>
          </cell>
          <cell r="Q1580">
            <v>27251</v>
          </cell>
          <cell r="R1580" t="str">
            <v/>
          </cell>
          <cell r="S1580">
            <v>38680</v>
          </cell>
        </row>
        <row r="1581">
          <cell r="B1581" t="str">
            <v>TATA0413</v>
          </cell>
          <cell r="C1581" t="str">
            <v>REDUCCION DE 1-1/4" A 3/4" EN ACERO INOXIDABLE</v>
          </cell>
          <cell r="D1581" t="str">
            <v>TUBERÍAS, ACCESORIOS DE TUBERÍAS Y AFINES</v>
          </cell>
          <cell r="E1581" t="str">
            <v>UN</v>
          </cell>
          <cell r="F1581">
            <v>9686.6154000000006</v>
          </cell>
          <cell r="G1581" t="str">
            <v xml:space="preserve">PRECIO REFERENCIA CONTRATO 7078/2017 + IPC 4.09% </v>
          </cell>
          <cell r="L1581">
            <v>9686.6154000000006</v>
          </cell>
          <cell r="M1581">
            <v>0</v>
          </cell>
          <cell r="N1581">
            <v>9686.6154000000006</v>
          </cell>
          <cell r="O1581">
            <v>9686.6154000000006</v>
          </cell>
          <cell r="P1581">
            <v>9686.6154000000006</v>
          </cell>
          <cell r="Q1581" t="str">
            <v/>
          </cell>
          <cell r="R1581" t="str">
            <v/>
          </cell>
          <cell r="S1581">
            <v>9687</v>
          </cell>
        </row>
        <row r="1582">
          <cell r="B1582" t="str">
            <v>TATA0414</v>
          </cell>
          <cell r="C1582" t="str">
            <v>REDUCCION DE 1" A 1/2" EN ACERO INOXIDABLE</v>
          </cell>
          <cell r="D1582" t="str">
            <v>TUBERÍAS, ACCESORIOS DE TUBERÍAS Y AFINES</v>
          </cell>
          <cell r="E1582" t="str">
            <v>UN</v>
          </cell>
          <cell r="F1582">
            <v>7381.0218999999997</v>
          </cell>
          <cell r="G1582" t="str">
            <v xml:space="preserve">PRECIO REFERENCIA CONTRATO 7078/2017 + IPC 4.09% </v>
          </cell>
          <cell r="L1582">
            <v>7381.0218999999997</v>
          </cell>
          <cell r="M1582">
            <v>0</v>
          </cell>
          <cell r="N1582">
            <v>7381.0218999999997</v>
          </cell>
          <cell r="O1582">
            <v>7381.0218999999997</v>
          </cell>
          <cell r="P1582">
            <v>7381.0218999999997</v>
          </cell>
          <cell r="Q1582" t="str">
            <v/>
          </cell>
          <cell r="R1582" t="str">
            <v/>
          </cell>
          <cell r="S1582">
            <v>7381</v>
          </cell>
        </row>
        <row r="1583">
          <cell r="B1583" t="str">
            <v>TATA0415</v>
          </cell>
          <cell r="C1583" t="str">
            <v>REDUCCION DE 1" A 1/4" EN ACERO INOXIDABLE</v>
          </cell>
          <cell r="D1583" t="str">
            <v>TUBERÍAS, ACCESORIOS DE TUBERÍAS Y AFINES</v>
          </cell>
          <cell r="E1583" t="str">
            <v>UN</v>
          </cell>
          <cell r="F1583">
            <v>7284.2182000000003</v>
          </cell>
          <cell r="G1583" t="str">
            <v xml:space="preserve">PRECIO REFERENCIA CONTRATO 7078/2017 + IPC 4.09% </v>
          </cell>
          <cell r="L1583">
            <v>7284.2182000000003</v>
          </cell>
          <cell r="M1583">
            <v>0</v>
          </cell>
          <cell r="N1583">
            <v>7284.2182000000003</v>
          </cell>
          <cell r="O1583">
            <v>7284.2182000000003</v>
          </cell>
          <cell r="P1583">
            <v>7284.2182000000003</v>
          </cell>
          <cell r="Q1583" t="str">
            <v/>
          </cell>
          <cell r="R1583" t="str">
            <v/>
          </cell>
          <cell r="S1583">
            <v>7284</v>
          </cell>
        </row>
        <row r="1584">
          <cell r="B1584" t="str">
            <v>TATA0416</v>
          </cell>
          <cell r="C1584" t="str">
            <v>REDUCCIÓN DE 1" A 3/4" EN ACERO AL CARBÓN</v>
          </cell>
          <cell r="D1584" t="str">
            <v>TUBERÍAS, ACCESORIOS DE TUBERÍAS Y AFINES</v>
          </cell>
          <cell r="E1584" t="str">
            <v>UN</v>
          </cell>
          <cell r="F1584">
            <v>15749.65</v>
          </cell>
          <cell r="G1584" t="str">
            <v>S.M.I ELECTRONICA S.A.S</v>
          </cell>
          <cell r="H1584">
            <v>44982</v>
          </cell>
          <cell r="I1584" t="str">
            <v>ABACAL S.A.S.</v>
          </cell>
          <cell r="J1584">
            <v>4641</v>
          </cell>
          <cell r="K1584" t="str">
            <v>SERVICOLLS MANTENIMIENTO &amp; EQUIPOS SAS</v>
          </cell>
          <cell r="L1584">
            <v>21790.883333333335</v>
          </cell>
          <cell r="M1584">
            <v>20837.980837663548</v>
          </cell>
          <cell r="N1584">
            <v>42628.86417099688</v>
          </cell>
          <cell r="O1584">
            <v>952.90249566978673</v>
          </cell>
          <cell r="P1584">
            <v>15749.65</v>
          </cell>
          <cell r="Q1584" t="str">
            <v/>
          </cell>
          <cell r="R1584">
            <v>4641</v>
          </cell>
          <cell r="S1584">
            <v>10195</v>
          </cell>
        </row>
        <row r="1585">
          <cell r="B1585" t="str">
            <v>TATA0417</v>
          </cell>
          <cell r="C1585" t="str">
            <v>REDUCCION DE 1" A 3/4" EN ACERO INOXIDABLE</v>
          </cell>
          <cell r="D1585" t="str">
            <v>TUBERÍAS, ACCESORIOS DE TUBERÍAS Y AFINES</v>
          </cell>
          <cell r="E1585" t="str">
            <v>UN</v>
          </cell>
          <cell r="F1585">
            <v>7628.7560999999996</v>
          </cell>
          <cell r="G1585" t="str">
            <v xml:space="preserve">PRECIO REFERENCIA CONTRATO 7078/2017 + IPC 4.09% </v>
          </cell>
          <cell r="L1585">
            <v>7628.7560999999996</v>
          </cell>
          <cell r="M1585">
            <v>0</v>
          </cell>
          <cell r="N1585">
            <v>7628.7560999999996</v>
          </cell>
          <cell r="O1585">
            <v>7628.7560999999996</v>
          </cell>
          <cell r="P1585">
            <v>7628.7560999999996</v>
          </cell>
          <cell r="Q1585" t="str">
            <v/>
          </cell>
          <cell r="R1585" t="str">
            <v/>
          </cell>
          <cell r="S1585">
            <v>7629</v>
          </cell>
        </row>
        <row r="1586">
          <cell r="B1586" t="str">
            <v>TATA0418</v>
          </cell>
          <cell r="C1586" t="str">
            <v>REDUCCION DE 1/2" A 1/4" EN ACERO GALVANIZADO</v>
          </cell>
          <cell r="D1586" t="str">
            <v>TUBERÍAS, ACCESORIOS DE TUBERÍAS Y AFINES</v>
          </cell>
          <cell r="E1586" t="str">
            <v>UN</v>
          </cell>
          <cell r="F1586">
            <v>3422.4791999999998</v>
          </cell>
          <cell r="G1586" t="str">
            <v xml:space="preserve">PRECIO REFERENCIA CONTRATO 7078/2017 + IPC 4.09% </v>
          </cell>
          <cell r="L1586">
            <v>3422.4791999999998</v>
          </cell>
          <cell r="M1586">
            <v>0</v>
          </cell>
          <cell r="N1586">
            <v>3422.4791999999998</v>
          </cell>
          <cell r="O1586">
            <v>3422.4791999999998</v>
          </cell>
          <cell r="P1586">
            <v>3422.4791999999998</v>
          </cell>
          <cell r="Q1586" t="str">
            <v/>
          </cell>
          <cell r="R1586" t="str">
            <v/>
          </cell>
          <cell r="S1586">
            <v>3422</v>
          </cell>
        </row>
        <row r="1587">
          <cell r="B1587" t="str">
            <v>TATA0419</v>
          </cell>
          <cell r="C1587" t="str">
            <v>REDUCCION DE 1/2" A 1/4" EN ACERO INOXIDABLE</v>
          </cell>
          <cell r="D1587" t="str">
            <v>TUBERÍAS, ACCESORIOS DE TUBERÍAS Y AFINES</v>
          </cell>
          <cell r="E1587" t="str">
            <v>UN</v>
          </cell>
          <cell r="F1587">
            <v>4081.3688999999999</v>
          </cell>
          <cell r="G1587" t="str">
            <v xml:space="preserve">PRECIO REFERENCIA CONTRATO 7078/2017 + IPC 4.09% </v>
          </cell>
          <cell r="L1587">
            <v>4081.3688999999999</v>
          </cell>
          <cell r="M1587">
            <v>0</v>
          </cell>
          <cell r="N1587">
            <v>4081.3688999999999</v>
          </cell>
          <cell r="O1587">
            <v>4081.3688999999999</v>
          </cell>
          <cell r="P1587">
            <v>4081.3688999999999</v>
          </cell>
          <cell r="Q1587" t="str">
            <v/>
          </cell>
          <cell r="R1587" t="str">
            <v/>
          </cell>
          <cell r="S1587">
            <v>4081</v>
          </cell>
        </row>
        <row r="1588">
          <cell r="B1588" t="str">
            <v>TATA0420</v>
          </cell>
          <cell r="C1588" t="str">
            <v>REDUCCIÓN DE 2" A 1" EN ACERO CARBÓN</v>
          </cell>
          <cell r="D1588" t="str">
            <v>TUBERÍAS, ACCESORIOS DE TUBERÍAS Y AFINES</v>
          </cell>
          <cell r="E1588" t="str">
            <v>UN</v>
          </cell>
          <cell r="F1588">
            <v>27299.79</v>
          </cell>
          <cell r="G1588" t="str">
            <v>S.M.I ELECTRONICA S.A.S</v>
          </cell>
          <cell r="H1588">
            <v>25704</v>
          </cell>
          <cell r="I1588" t="str">
            <v>ABACAL S.A.S.</v>
          </cell>
          <cell r="J1588">
            <v>11781</v>
          </cell>
          <cell r="K1588" t="str">
            <v>SERVICOLLS MANTENIMIENTO &amp; EQUIPOS SAS</v>
          </cell>
          <cell r="L1588">
            <v>21594.93</v>
          </cell>
          <cell r="M1588">
            <v>8536.4836416817416</v>
          </cell>
          <cell r="N1588">
            <v>30131.413641681742</v>
          </cell>
          <cell r="O1588">
            <v>13058.446358318259</v>
          </cell>
          <cell r="P1588">
            <v>27299.79</v>
          </cell>
          <cell r="Q1588">
            <v>25704</v>
          </cell>
          <cell r="R1588" t="str">
            <v/>
          </cell>
          <cell r="S1588">
            <v>26502</v>
          </cell>
        </row>
        <row r="1589">
          <cell r="B1589" t="str">
            <v>TATA0421</v>
          </cell>
          <cell r="C1589" t="str">
            <v>REDUCCION DE 3/4" A 1/2" EN ACERO GALVANIZADO</v>
          </cell>
          <cell r="D1589" t="str">
            <v>TUBERÍAS, ACCESORIOS DE TUBERÍAS Y AFINES</v>
          </cell>
          <cell r="E1589" t="str">
            <v>UN</v>
          </cell>
          <cell r="F1589">
            <v>2224.4032999999999</v>
          </cell>
          <cell r="G1589" t="str">
            <v xml:space="preserve">PRECIO REFERENCIA CONTRATO 7078/2017 + IPC 4.09% </v>
          </cell>
          <cell r="L1589">
            <v>2224.4032999999999</v>
          </cell>
          <cell r="M1589">
            <v>0</v>
          </cell>
          <cell r="N1589">
            <v>2224.4032999999999</v>
          </cell>
          <cell r="O1589">
            <v>2224.4032999999999</v>
          </cell>
          <cell r="P1589">
            <v>2224.4032999999999</v>
          </cell>
          <cell r="Q1589" t="str">
            <v/>
          </cell>
          <cell r="R1589" t="str">
            <v/>
          </cell>
          <cell r="S1589">
            <v>2224</v>
          </cell>
        </row>
        <row r="1590">
          <cell r="B1590" t="str">
            <v>TATA0422</v>
          </cell>
          <cell r="C1590" t="str">
            <v>REDUCCION DE 3/4" A 1/2" EN ACERO INOXIDABLE</v>
          </cell>
          <cell r="D1590" t="str">
            <v>TUBERÍAS, ACCESORIOS DE TUBERÍAS Y AFINES</v>
          </cell>
          <cell r="E1590" t="str">
            <v>UN</v>
          </cell>
          <cell r="F1590">
            <v>5354.3896000000004</v>
          </cell>
          <cell r="G1590" t="str">
            <v xml:space="preserve">PRECIO REFERENCIA CONTRATO 7078/2017 + IPC 4.09% </v>
          </cell>
          <cell r="L1590">
            <v>5354.3896000000004</v>
          </cell>
          <cell r="M1590">
            <v>0</v>
          </cell>
          <cell r="N1590">
            <v>5354.3896000000004</v>
          </cell>
          <cell r="O1590">
            <v>5354.3896000000004</v>
          </cell>
          <cell r="P1590">
            <v>5354.3896000000004</v>
          </cell>
          <cell r="Q1590" t="str">
            <v/>
          </cell>
          <cell r="R1590" t="str">
            <v/>
          </cell>
          <cell r="S1590">
            <v>5354</v>
          </cell>
        </row>
        <row r="1591">
          <cell r="B1591" t="str">
            <v>TATA0423</v>
          </cell>
          <cell r="C1591" t="str">
            <v>REGISTRO CORTINA ROSCADO 1"</v>
          </cell>
          <cell r="D1591" t="str">
            <v>TUBERÍAS, ACCESORIOS DE TUBERÍAS Y AFINES</v>
          </cell>
          <cell r="E1591" t="str">
            <v>UN</v>
          </cell>
          <cell r="F1591">
            <v>62520</v>
          </cell>
          <cell r="G1591" t="str">
            <v>INARDATOS 136 - PAG 259</v>
          </cell>
          <cell r="L1591">
            <v>62520</v>
          </cell>
          <cell r="M1591">
            <v>0</v>
          </cell>
          <cell r="N1591">
            <v>62520</v>
          </cell>
          <cell r="O1591">
            <v>62520</v>
          </cell>
          <cell r="P1591">
            <v>62520</v>
          </cell>
          <cell r="Q1591" t="str">
            <v/>
          </cell>
          <cell r="R1591" t="str">
            <v/>
          </cell>
          <cell r="S1591">
            <v>62520</v>
          </cell>
        </row>
        <row r="1592">
          <cell r="B1592" t="str">
            <v>TATA0424</v>
          </cell>
          <cell r="C1592" t="str">
            <v>REGISTRO CORTINA ROSCADO 1/2"</v>
          </cell>
          <cell r="D1592" t="str">
            <v>TUBERÍAS, ACCESORIOS DE TUBERÍAS Y AFINES</v>
          </cell>
          <cell r="E1592" t="str">
            <v>UN</v>
          </cell>
          <cell r="F1592">
            <v>35190</v>
          </cell>
          <cell r="G1592" t="str">
            <v>INARDATOS 136 - PAG 259</v>
          </cell>
          <cell r="L1592">
            <v>35190</v>
          </cell>
          <cell r="M1592">
            <v>0</v>
          </cell>
          <cell r="N1592">
            <v>35190</v>
          </cell>
          <cell r="O1592">
            <v>35190</v>
          </cell>
          <cell r="P1592">
            <v>35190</v>
          </cell>
          <cell r="Q1592" t="str">
            <v/>
          </cell>
          <cell r="R1592" t="str">
            <v/>
          </cell>
          <cell r="S1592">
            <v>35190</v>
          </cell>
        </row>
        <row r="1593">
          <cell r="B1593" t="str">
            <v>TATA0425</v>
          </cell>
          <cell r="C1593" t="str">
            <v>REGISTRO CORTINA ROSCADO 1-1/4"</v>
          </cell>
          <cell r="D1593" t="str">
            <v>TUBERÍAS, ACCESORIOS DE TUBERÍAS Y AFINES</v>
          </cell>
          <cell r="E1593" t="str">
            <v>UN</v>
          </cell>
          <cell r="F1593">
            <v>37900</v>
          </cell>
          <cell r="G1593" t="str">
            <v>GUÍA MAESTRA 14 PAG 142 COD 204052</v>
          </cell>
          <cell r="L1593">
            <v>37900</v>
          </cell>
          <cell r="M1593">
            <v>0</v>
          </cell>
          <cell r="N1593">
            <v>37900</v>
          </cell>
          <cell r="O1593">
            <v>37900</v>
          </cell>
          <cell r="P1593">
            <v>37900</v>
          </cell>
          <cell r="Q1593" t="str">
            <v/>
          </cell>
          <cell r="R1593" t="str">
            <v/>
          </cell>
          <cell r="S1593">
            <v>37900</v>
          </cell>
        </row>
        <row r="1594">
          <cell r="B1594" t="str">
            <v>TATA0426</v>
          </cell>
          <cell r="C1594" t="str">
            <v>REGISTRO CORTINA ROSCADO 2"</v>
          </cell>
          <cell r="D1594" t="str">
            <v>TUBERÍAS, ACCESORIOS DE TUBERÍAS Y AFINES</v>
          </cell>
          <cell r="E1594" t="str">
            <v>UN</v>
          </cell>
          <cell r="F1594">
            <v>70100</v>
          </cell>
          <cell r="G1594" t="str">
            <v>SERGUS LTDA</v>
          </cell>
          <cell r="H1594">
            <v>93772</v>
          </cell>
          <cell r="I1594" t="str">
            <v>PV CENTER</v>
          </cell>
          <cell r="J1594">
            <v>216580</v>
          </cell>
          <cell r="K1594" t="str">
            <v>Ferretería REINA SA</v>
          </cell>
          <cell r="L1594">
            <v>126817.33333333333</v>
          </cell>
          <cell r="M1594">
            <v>78632.646790842104</v>
          </cell>
          <cell r="N1594">
            <v>205449.98012417543</v>
          </cell>
          <cell r="O1594">
            <v>48184.686542491225</v>
          </cell>
          <cell r="P1594">
            <v>70100</v>
          </cell>
          <cell r="Q1594">
            <v>93772</v>
          </cell>
          <cell r="R1594" t="str">
            <v/>
          </cell>
          <cell r="S1594">
            <v>81936</v>
          </cell>
        </row>
        <row r="1595">
          <cell r="B1595" t="str">
            <v>TATA0427</v>
          </cell>
          <cell r="C1595" t="str">
            <v>REGISTRO CORTINA ROSCADO 2-1/2"</v>
          </cell>
          <cell r="D1595" t="str">
            <v>TUBERÍAS, ACCESORIOS DE TUBERÍAS Y AFINES</v>
          </cell>
          <cell r="E1595" t="str">
            <v>UN</v>
          </cell>
          <cell r="F1595">
            <v>319350</v>
          </cell>
          <cell r="G1595" t="str">
            <v>INARDATOS 136 - PAG 259</v>
          </cell>
          <cell r="L1595">
            <v>319350</v>
          </cell>
          <cell r="M1595">
            <v>0</v>
          </cell>
          <cell r="N1595">
            <v>319350</v>
          </cell>
          <cell r="O1595">
            <v>319350</v>
          </cell>
          <cell r="P1595">
            <v>319350</v>
          </cell>
          <cell r="Q1595" t="str">
            <v/>
          </cell>
          <cell r="R1595" t="str">
            <v/>
          </cell>
          <cell r="S1595">
            <v>319350</v>
          </cell>
        </row>
        <row r="1596">
          <cell r="B1596" t="str">
            <v>TATA0428</v>
          </cell>
          <cell r="C1596" t="str">
            <v>REGISTRO CORTINA ROSCADO 3"</v>
          </cell>
          <cell r="D1596" t="str">
            <v>TUBERÍAS, ACCESORIOS DE TUBERÍAS Y AFINES</v>
          </cell>
          <cell r="E1596" t="str">
            <v>UN</v>
          </cell>
          <cell r="F1596">
            <v>148000</v>
          </cell>
          <cell r="G1596" t="str">
            <v>SERGUS LTDA</v>
          </cell>
          <cell r="H1596">
            <v>273700</v>
          </cell>
          <cell r="I1596" t="str">
            <v>PV CENTER</v>
          </cell>
          <cell r="J1596">
            <v>545020</v>
          </cell>
          <cell r="K1596" t="str">
            <v>Ferretería REINA SA</v>
          </cell>
          <cell r="L1596">
            <v>322240</v>
          </cell>
          <cell r="M1596">
            <v>202912.09623874078</v>
          </cell>
          <cell r="N1596">
            <v>525152.09623874072</v>
          </cell>
          <cell r="O1596">
            <v>119327.90376125922</v>
          </cell>
          <cell r="P1596">
            <v>148000</v>
          </cell>
          <cell r="Q1596">
            <v>273700</v>
          </cell>
          <cell r="R1596" t="str">
            <v/>
          </cell>
          <cell r="S1596">
            <v>210850</v>
          </cell>
        </row>
        <row r="1597">
          <cell r="B1597" t="str">
            <v>TATA0429</v>
          </cell>
          <cell r="C1597" t="str">
            <v>REGISTRO CORTINA ROSCADO 3/4"</v>
          </cell>
          <cell r="D1597" t="str">
            <v>TUBERÍAS, ACCESORIOS DE TUBERÍAS Y AFINES</v>
          </cell>
          <cell r="E1597" t="str">
            <v>UN</v>
          </cell>
          <cell r="F1597">
            <v>22900</v>
          </cell>
          <cell r="G1597" t="str">
            <v>GUÍA MAESTRA 14 PAG 142 COD 204050</v>
          </cell>
          <cell r="L1597">
            <v>22900</v>
          </cell>
          <cell r="M1597">
            <v>0</v>
          </cell>
          <cell r="N1597">
            <v>22900</v>
          </cell>
          <cell r="O1597">
            <v>22900</v>
          </cell>
          <cell r="P1597">
            <v>22900</v>
          </cell>
          <cell r="Q1597" t="str">
            <v/>
          </cell>
          <cell r="R1597" t="str">
            <v/>
          </cell>
          <cell r="S1597">
            <v>22900</v>
          </cell>
        </row>
        <row r="1598">
          <cell r="B1598" t="str">
            <v>TATA0430</v>
          </cell>
          <cell r="C1598" t="str">
            <v>REGISTRO CORTINA ROSCADO 4"</v>
          </cell>
          <cell r="D1598" t="str">
            <v>TUBERÍAS, ACCESORIOS DE TUBERÍAS Y AFINES</v>
          </cell>
          <cell r="E1598" t="str">
            <v>UN</v>
          </cell>
          <cell r="F1598">
            <v>301500</v>
          </cell>
          <cell r="G1598" t="str">
            <v>SERGUS LTDA</v>
          </cell>
          <cell r="H1598">
            <v>535500</v>
          </cell>
          <cell r="I1598" t="str">
            <v>PV CENTER</v>
          </cell>
          <cell r="J1598">
            <v>824670</v>
          </cell>
          <cell r="K1598" t="str">
            <v>Ferretería REINA SA</v>
          </cell>
          <cell r="L1598">
            <v>553890</v>
          </cell>
          <cell r="M1598">
            <v>262069.37306751433</v>
          </cell>
          <cell r="N1598">
            <v>815959.37306751427</v>
          </cell>
          <cell r="O1598">
            <v>291820.62693248567</v>
          </cell>
          <cell r="P1598">
            <v>301500</v>
          </cell>
          <cell r="Q1598">
            <v>535500</v>
          </cell>
          <cell r="R1598" t="str">
            <v/>
          </cell>
          <cell r="S1598">
            <v>418500</v>
          </cell>
        </row>
        <row r="1599">
          <cell r="B1599" t="str">
            <v>TATA0431</v>
          </cell>
          <cell r="C1599" t="str">
            <v>REGISTRO CORTINA ROSCADO1-1/2"</v>
          </cell>
          <cell r="D1599" t="str">
            <v>TUBERÍAS, ACCESORIOS DE TUBERÍAS Y AFINES</v>
          </cell>
          <cell r="E1599" t="str">
            <v>UN</v>
          </cell>
          <cell r="F1599">
            <v>112890</v>
          </cell>
          <cell r="G1599" t="str">
            <v>INARDATOS 136 - PAG 259</v>
          </cell>
          <cell r="L1599">
            <v>112890</v>
          </cell>
          <cell r="M1599">
            <v>0</v>
          </cell>
          <cell r="N1599">
            <v>112890</v>
          </cell>
          <cell r="O1599">
            <v>112890</v>
          </cell>
          <cell r="P1599">
            <v>112890</v>
          </cell>
          <cell r="Q1599" t="str">
            <v/>
          </cell>
          <cell r="R1599" t="str">
            <v/>
          </cell>
          <cell r="S1599">
            <v>112890</v>
          </cell>
        </row>
        <row r="1600">
          <cell r="B1600" t="str">
            <v>TATA0432</v>
          </cell>
          <cell r="C1600" t="str">
            <v>REGISTRO DE BOLA DE 1/2" PARA AGUA</v>
          </cell>
          <cell r="D1600" t="str">
            <v>TUBERÍAS, ACCESORIOS DE TUBERÍAS Y AFINES</v>
          </cell>
          <cell r="E1600" t="str">
            <v>UN</v>
          </cell>
          <cell r="L1600" t="e">
            <v>#DIV/0!</v>
          </cell>
          <cell r="M1600">
            <v>0</v>
          </cell>
          <cell r="N1600" t="e">
            <v>#DIV/0!</v>
          </cell>
          <cell r="O1600" t="e">
            <v>#DIV/0!</v>
          </cell>
          <cell r="P1600" t="e">
            <v>#DIV/0!</v>
          </cell>
          <cell r="Q1600" t="e">
            <v>#DIV/0!</v>
          </cell>
          <cell r="R1600" t="e">
            <v>#DIV/0!</v>
          </cell>
          <cell r="S1600" t="e">
            <v>#DIV/0!</v>
          </cell>
        </row>
        <row r="1601">
          <cell r="B1601" t="str">
            <v>TATA0433</v>
          </cell>
          <cell r="C1601" t="str">
            <v>REGISTRO DE BOLA GAS 1/2"</v>
          </cell>
          <cell r="D1601" t="str">
            <v>TUBERÍAS, ACCESORIOS DE TUBERÍAS Y AFINES</v>
          </cell>
          <cell r="E1601" t="str">
            <v>UN</v>
          </cell>
          <cell r="F1601">
            <v>20900</v>
          </cell>
          <cell r="G1601" t="str">
            <v>GUÍA MAESTRA 14 PAG 140 COD 204048</v>
          </cell>
          <cell r="L1601">
            <v>20900</v>
          </cell>
          <cell r="M1601">
            <v>0</v>
          </cell>
          <cell r="N1601">
            <v>20900</v>
          </cell>
          <cell r="O1601">
            <v>20900</v>
          </cell>
          <cell r="P1601">
            <v>20900</v>
          </cell>
          <cell r="Q1601" t="str">
            <v/>
          </cell>
          <cell r="R1601" t="str">
            <v/>
          </cell>
          <cell r="S1601">
            <v>20900</v>
          </cell>
        </row>
        <row r="1602">
          <cell r="B1602" t="str">
            <v>TATA0434</v>
          </cell>
          <cell r="C1602" t="str">
            <v>VÁLVULA BOLA MANIJA MARIPOSA 3/4" (GAS)</v>
          </cell>
          <cell r="D1602" t="str">
            <v>TUBERÍAS, ACCESORIOS DE TUBERÍAS Y AFINES</v>
          </cell>
          <cell r="E1602" t="str">
            <v>UN</v>
          </cell>
          <cell r="F1602">
            <v>23919</v>
          </cell>
          <cell r="G1602" t="str">
            <v>CONSTRUDATA DIGITAL (VÁLVULA BOLA MANIJA MARIPOSA 3/4)</v>
          </cell>
          <cell r="L1602">
            <v>23919</v>
          </cell>
          <cell r="M1602">
            <v>0</v>
          </cell>
          <cell r="N1602">
            <v>23919</v>
          </cell>
          <cell r="O1602">
            <v>23919</v>
          </cell>
          <cell r="P1602">
            <v>23919</v>
          </cell>
          <cell r="Q1602" t="str">
            <v/>
          </cell>
          <cell r="R1602" t="str">
            <v/>
          </cell>
          <cell r="S1602">
            <v>23919</v>
          </cell>
        </row>
        <row r="1603">
          <cell r="B1603" t="str">
            <v>TATA0435</v>
          </cell>
          <cell r="C1603" t="str">
            <v>REGISTRO DE BOLA ROSCADO 1"</v>
          </cell>
          <cell r="D1603" t="str">
            <v>TUBERÍAS, ACCESORIOS DE TUBERÍAS Y AFINES</v>
          </cell>
          <cell r="E1603" t="str">
            <v>UN</v>
          </cell>
          <cell r="F1603">
            <v>45900</v>
          </cell>
          <cell r="G1603" t="str">
            <v>GUÍA MAESTRA 15 PAG 140 COD 204041</v>
          </cell>
          <cell r="L1603">
            <v>45900</v>
          </cell>
          <cell r="M1603">
            <v>0</v>
          </cell>
          <cell r="N1603">
            <v>45900</v>
          </cell>
          <cell r="O1603">
            <v>45900</v>
          </cell>
          <cell r="P1603">
            <v>45900</v>
          </cell>
          <cell r="Q1603" t="str">
            <v/>
          </cell>
          <cell r="R1603" t="str">
            <v/>
          </cell>
          <cell r="S1603">
            <v>45900</v>
          </cell>
        </row>
        <row r="1604">
          <cell r="B1604" t="str">
            <v>TATA0436</v>
          </cell>
          <cell r="C1604" t="str">
            <v>REGISTRO DE BOLA ROSCADO 1/2"</v>
          </cell>
          <cell r="D1604" t="str">
            <v>TUBERÍAS, ACCESORIOS DE TUBERÍAS Y AFINES</v>
          </cell>
          <cell r="E1604" t="str">
            <v>UN</v>
          </cell>
          <cell r="F1604">
            <v>17900</v>
          </cell>
          <cell r="G1604" t="str">
            <v>GUÍA MAESTRA 15 PAG 140 COD 204040</v>
          </cell>
          <cell r="L1604">
            <v>17900</v>
          </cell>
          <cell r="M1604">
            <v>0</v>
          </cell>
          <cell r="N1604">
            <v>17900</v>
          </cell>
          <cell r="O1604">
            <v>17900</v>
          </cell>
          <cell r="P1604">
            <v>17900</v>
          </cell>
          <cell r="Q1604" t="str">
            <v/>
          </cell>
          <cell r="R1604" t="str">
            <v/>
          </cell>
          <cell r="S1604">
            <v>17900</v>
          </cell>
        </row>
        <row r="1605">
          <cell r="B1605" t="str">
            <v>TATA0437</v>
          </cell>
          <cell r="C1605" t="str">
            <v>REGISTRO DE BOLA ROSCADO 1-1/2"</v>
          </cell>
          <cell r="D1605" t="str">
            <v>TUBERÍAS, ACCESORIOS DE TUBERÍAS Y AFINES</v>
          </cell>
          <cell r="E1605" t="str">
            <v>UN</v>
          </cell>
          <cell r="F1605">
            <v>76900</v>
          </cell>
          <cell r="G1605" t="str">
            <v>GUÍA MAESTRA 15 PAG 140 COD 204044</v>
          </cell>
          <cell r="L1605">
            <v>76900</v>
          </cell>
          <cell r="M1605">
            <v>0</v>
          </cell>
          <cell r="N1605">
            <v>76900</v>
          </cell>
          <cell r="O1605">
            <v>76900</v>
          </cell>
          <cell r="P1605">
            <v>76900</v>
          </cell>
          <cell r="Q1605" t="str">
            <v/>
          </cell>
          <cell r="R1605" t="str">
            <v/>
          </cell>
          <cell r="S1605">
            <v>76900</v>
          </cell>
        </row>
        <row r="1606">
          <cell r="B1606" t="str">
            <v>TATA0438</v>
          </cell>
          <cell r="C1606" t="str">
            <v>REGISTRO DE BOLA ROSCADO 1-1/4"</v>
          </cell>
          <cell r="D1606" t="str">
            <v>TUBERÍAS, ACCESORIOS DE TUBERÍAS Y AFINES</v>
          </cell>
          <cell r="E1606" t="str">
            <v>UN</v>
          </cell>
          <cell r="F1606">
            <v>60900</v>
          </cell>
          <cell r="G1606" t="str">
            <v>GUÍA MAESTRA 15 PAG 140 COD 204043</v>
          </cell>
          <cell r="L1606">
            <v>60900</v>
          </cell>
          <cell r="M1606">
            <v>0</v>
          </cell>
          <cell r="N1606">
            <v>60900</v>
          </cell>
          <cell r="O1606">
            <v>60900</v>
          </cell>
          <cell r="P1606">
            <v>60900</v>
          </cell>
          <cell r="Q1606" t="str">
            <v/>
          </cell>
          <cell r="R1606" t="str">
            <v/>
          </cell>
          <cell r="S1606">
            <v>60900</v>
          </cell>
        </row>
        <row r="1607">
          <cell r="B1607" t="str">
            <v>TATA0439</v>
          </cell>
          <cell r="C1607" t="str">
            <v>REGISTRO DE BOLA ROSCADO 2"</v>
          </cell>
          <cell r="D1607" t="str">
            <v>TUBERÍAS, ACCESORIOS DE TUBERÍAS Y AFINES</v>
          </cell>
          <cell r="E1607" t="str">
            <v>UN</v>
          </cell>
          <cell r="F1607">
            <v>72000</v>
          </cell>
          <cell r="G1607" t="str">
            <v>SERGUS LTDA</v>
          </cell>
          <cell r="H1607">
            <v>80634.399999999994</v>
          </cell>
          <cell r="I1607" t="str">
            <v>DISTRIBUIDORA PEVEGAL</v>
          </cell>
          <cell r="J1607">
            <v>58310</v>
          </cell>
          <cell r="K1607" t="str">
            <v>Ferretería REINA SA</v>
          </cell>
          <cell r="L1607">
            <v>70314.8</v>
          </cell>
          <cell r="M1607">
            <v>11257.203610133332</v>
          </cell>
          <cell r="N1607">
            <v>81572.003610133339</v>
          </cell>
          <cell r="O1607">
            <v>59057.596389866667</v>
          </cell>
          <cell r="P1607">
            <v>72000</v>
          </cell>
          <cell r="Q1607">
            <v>80634.399999999994</v>
          </cell>
          <cell r="R1607" t="str">
            <v/>
          </cell>
          <cell r="S1607">
            <v>76317</v>
          </cell>
        </row>
        <row r="1608">
          <cell r="B1608" t="str">
            <v>TATA0440</v>
          </cell>
          <cell r="C1608" t="str">
            <v>REGISTRO DE BOLA ROSCADO 2-1/2"</v>
          </cell>
          <cell r="D1608" t="str">
            <v>TUBERÍAS, ACCESORIOS DE TUBERÍAS Y AFINES</v>
          </cell>
          <cell r="E1608" t="str">
            <v>UN</v>
          </cell>
          <cell r="F1608">
            <v>319350</v>
          </cell>
          <cell r="G1608" t="str">
            <v>INARDATOS 136 - PAG 259</v>
          </cell>
          <cell r="L1608">
            <v>319350</v>
          </cell>
          <cell r="M1608">
            <v>0</v>
          </cell>
          <cell r="N1608">
            <v>319350</v>
          </cell>
          <cell r="O1608">
            <v>319350</v>
          </cell>
          <cell r="P1608">
            <v>319350</v>
          </cell>
          <cell r="Q1608" t="str">
            <v/>
          </cell>
          <cell r="R1608" t="str">
            <v/>
          </cell>
          <cell r="S1608">
            <v>319350</v>
          </cell>
        </row>
        <row r="1609">
          <cell r="B1609" t="str">
            <v>TATA0441</v>
          </cell>
          <cell r="C1609" t="str">
            <v>REGISTRO DE BOLA ROSCADO 3"</v>
          </cell>
          <cell r="D1609" t="str">
            <v>TUBERÍAS, ACCESORIOS DE TUBERÍAS Y AFINES</v>
          </cell>
          <cell r="E1609" t="str">
            <v>UN</v>
          </cell>
          <cell r="F1609">
            <v>209000</v>
          </cell>
          <cell r="G1609" t="str">
            <v>SERGUS LTDA</v>
          </cell>
          <cell r="H1609">
            <v>248472</v>
          </cell>
          <cell r="I1609" t="str">
            <v>DISTRIBUIDORA PEVEGAL</v>
          </cell>
          <cell r="J1609">
            <v>191590</v>
          </cell>
          <cell r="K1609" t="str">
            <v>Ferretería REINA SA</v>
          </cell>
          <cell r="L1609">
            <v>216354</v>
          </cell>
          <cell r="M1609">
            <v>29145.35070984736</v>
          </cell>
          <cell r="N1609">
            <v>245499.35070984735</v>
          </cell>
          <cell r="O1609">
            <v>187208.64929015265</v>
          </cell>
          <cell r="P1609">
            <v>209000</v>
          </cell>
          <cell r="Q1609" t="str">
            <v/>
          </cell>
          <cell r="R1609">
            <v>191590</v>
          </cell>
          <cell r="S1609">
            <v>200295</v>
          </cell>
        </row>
        <row r="1610">
          <cell r="B1610" t="str">
            <v>TATA0442</v>
          </cell>
          <cell r="C1610" t="str">
            <v>REGISTRO DE BOLA ROSCADO 3/4"</v>
          </cell>
          <cell r="D1610" t="str">
            <v>TUBERÍAS, ACCESORIOS DE TUBERÍAS Y AFINES</v>
          </cell>
          <cell r="E1610" t="str">
            <v>UN</v>
          </cell>
          <cell r="F1610">
            <v>26900</v>
          </cell>
          <cell r="G1610" t="str">
            <v>GUÍA MAESTRA 15 PAG 140 COD 204042</v>
          </cell>
          <cell r="L1610">
            <v>26900</v>
          </cell>
          <cell r="M1610">
            <v>0</v>
          </cell>
          <cell r="N1610">
            <v>26900</v>
          </cell>
          <cell r="O1610">
            <v>26900</v>
          </cell>
          <cell r="P1610">
            <v>26900</v>
          </cell>
          <cell r="Q1610" t="str">
            <v/>
          </cell>
          <cell r="R1610" t="str">
            <v/>
          </cell>
          <cell r="S1610">
            <v>26900</v>
          </cell>
        </row>
        <row r="1611">
          <cell r="B1611" t="str">
            <v>TATA0443</v>
          </cell>
          <cell r="C1611" t="str">
            <v>REGISTRO DE BOLA ROSCADO 4"</v>
          </cell>
          <cell r="D1611" t="str">
            <v>TUBERÍAS, ACCESORIOS DE TUBERÍAS Y AFINES</v>
          </cell>
          <cell r="E1611" t="str">
            <v>UN</v>
          </cell>
          <cell r="F1611">
            <v>305000</v>
          </cell>
          <cell r="G1611" t="str">
            <v>SERGUS LTDA</v>
          </cell>
          <cell r="H1611">
            <v>404600</v>
          </cell>
          <cell r="I1611" t="str">
            <v>DISTRIBUIDORA PEVEGAL</v>
          </cell>
          <cell r="J1611">
            <v>284410</v>
          </cell>
          <cell r="K1611" t="str">
            <v>Ferretería REINA SA</v>
          </cell>
          <cell r="L1611">
            <v>331336.66666666669</v>
          </cell>
          <cell r="M1611">
            <v>64277.710237168088</v>
          </cell>
          <cell r="N1611">
            <v>395614.37690383475</v>
          </cell>
          <cell r="O1611">
            <v>267058.95642949862</v>
          </cell>
          <cell r="P1611">
            <v>305000</v>
          </cell>
          <cell r="Q1611" t="str">
            <v/>
          </cell>
          <cell r="R1611">
            <v>284410</v>
          </cell>
          <cell r="S1611">
            <v>294705</v>
          </cell>
        </row>
        <row r="1612">
          <cell r="B1612" t="str">
            <v>TATA0444</v>
          </cell>
          <cell r="C1612" t="str">
            <v>REGISTRO O VÁLVULA DE BOLA DE 1/2” PVC</v>
          </cell>
          <cell r="D1612" t="str">
            <v>TUBERÍAS, ACCESORIOS DE TUBERÍAS Y AFINES</v>
          </cell>
          <cell r="E1612" t="str">
            <v>UN</v>
          </cell>
          <cell r="F1612">
            <v>20407.310000000001</v>
          </cell>
          <cell r="G1612" t="str">
            <v>SERVICOLLS MANTENIMIENTO &amp; EQUIPOS SAS</v>
          </cell>
          <cell r="H1612">
            <v>11745.3</v>
          </cell>
          <cell r="I1612" t="str">
            <v xml:space="preserve">INGSAJO </v>
          </cell>
          <cell r="J1612">
            <v>38080</v>
          </cell>
          <cell r="K1612" t="str">
            <v>ING. DE BOMBAS Y PLANTAS</v>
          </cell>
          <cell r="L1612">
            <v>23410.87</v>
          </cell>
          <cell r="M1612">
            <v>13421.815656896055</v>
          </cell>
          <cell r="N1612">
            <v>36832.68565689605</v>
          </cell>
          <cell r="O1612">
            <v>9989.0543431039441</v>
          </cell>
          <cell r="P1612">
            <v>20407.310000000001</v>
          </cell>
          <cell r="Q1612">
            <v>11745.3</v>
          </cell>
          <cell r="R1612" t="str">
            <v/>
          </cell>
          <cell r="S1612">
            <v>16076</v>
          </cell>
        </row>
        <row r="1613">
          <cell r="B1613" t="str">
            <v>TATA0445</v>
          </cell>
          <cell r="C1613" t="str">
            <v>REGISTRO O VÁLVULA DE BOLA DE 1” PVC</v>
          </cell>
          <cell r="D1613" t="str">
            <v>TUBERÍAS, ACCESORIOS DE TUBERÍAS Y AFINES</v>
          </cell>
          <cell r="E1613" t="str">
            <v>UN</v>
          </cell>
          <cell r="F1613">
            <v>17527.715099999998</v>
          </cell>
          <cell r="G1613" t="str">
            <v xml:space="preserve">PRECIO REFERENCIA CONTRATO 6949/2017 + IPC 4.09% </v>
          </cell>
          <cell r="L1613">
            <v>17527.715099999998</v>
          </cell>
          <cell r="M1613">
            <v>0</v>
          </cell>
          <cell r="N1613">
            <v>17527.715099999998</v>
          </cell>
          <cell r="O1613">
            <v>17527.715099999998</v>
          </cell>
          <cell r="P1613">
            <v>17527.715099999998</v>
          </cell>
          <cell r="Q1613" t="str">
            <v/>
          </cell>
          <cell r="R1613" t="str">
            <v/>
          </cell>
          <cell r="S1613">
            <v>17528</v>
          </cell>
        </row>
        <row r="1614">
          <cell r="B1614" t="str">
            <v>TATA0446</v>
          </cell>
          <cell r="C1614" t="str">
            <v>REGISTRO O VÁLVULA DE BOLA DE 1-1/2” PVC</v>
          </cell>
          <cell r="D1614" t="str">
            <v>TUBERÍAS, ACCESORIOS DE TUBERÍAS Y AFINES</v>
          </cell>
          <cell r="E1614" t="str">
            <v>UN</v>
          </cell>
          <cell r="F1614">
            <v>18404.152899999997</v>
          </cell>
          <cell r="G1614" t="str">
            <v xml:space="preserve">PRECIO REFERENCIA CONTRATO 6949/2017 + IPC 4.09% </v>
          </cell>
          <cell r="L1614">
            <v>18404.152899999997</v>
          </cell>
          <cell r="M1614">
            <v>0</v>
          </cell>
          <cell r="N1614">
            <v>18404.152899999997</v>
          </cell>
          <cell r="O1614">
            <v>18404.152899999997</v>
          </cell>
          <cell r="P1614">
            <v>18404.152899999997</v>
          </cell>
          <cell r="Q1614" t="str">
            <v/>
          </cell>
          <cell r="R1614" t="str">
            <v/>
          </cell>
          <cell r="S1614">
            <v>18404</v>
          </cell>
        </row>
        <row r="1615">
          <cell r="B1615" t="str">
            <v>TATA0447</v>
          </cell>
          <cell r="C1615" t="str">
            <v>REGISTRO O VÁLVULA DE BOLA DE 2-1/2” PVC</v>
          </cell>
          <cell r="D1615" t="str">
            <v>TUBERÍAS, ACCESORIOS DE TUBERÍAS Y AFINES</v>
          </cell>
          <cell r="E1615" t="str">
            <v>UN</v>
          </cell>
          <cell r="F1615">
            <v>140420</v>
          </cell>
          <cell r="G1615" t="str">
            <v>SERVICOLLS MANTENIMIENTO &amp; EQUIPOS SAS</v>
          </cell>
          <cell r="H1615">
            <v>93891</v>
          </cell>
          <cell r="I1615" t="str">
            <v xml:space="preserve">INGSAJO </v>
          </cell>
          <cell r="J1615">
            <v>476000</v>
          </cell>
          <cell r="K1615" t="str">
            <v>ING. DE BOMBAS Y PLANTAS</v>
          </cell>
          <cell r="L1615">
            <v>236770.33333333334</v>
          </cell>
          <cell r="M1615">
            <v>208481.08312346551</v>
          </cell>
          <cell r="N1615">
            <v>445251.41645679885</v>
          </cell>
          <cell r="O1615">
            <v>28289.250209867838</v>
          </cell>
          <cell r="P1615">
            <v>140420</v>
          </cell>
          <cell r="Q1615">
            <v>93891</v>
          </cell>
          <cell r="R1615" t="str">
            <v/>
          </cell>
          <cell r="S1615">
            <v>117156</v>
          </cell>
        </row>
        <row r="1616">
          <cell r="B1616" t="str">
            <v>TATA0448</v>
          </cell>
          <cell r="C1616" t="str">
            <v>REGISTRO O VÁLVULA DE BOLA DE 2” PVC</v>
          </cell>
          <cell r="D1616" t="str">
            <v>TUBERÍAS, ACCESORIOS DE TUBERÍAS Y AFINES</v>
          </cell>
          <cell r="E1616" t="str">
            <v>UN</v>
          </cell>
          <cell r="F1616">
            <v>40112.1224</v>
          </cell>
          <cell r="G1616" t="str">
            <v xml:space="preserve">PRECIO REFERENCIA CONTRATO 6949/2017 + IPC 4.09% </v>
          </cell>
          <cell r="L1616">
            <v>40112.1224</v>
          </cell>
          <cell r="M1616">
            <v>0</v>
          </cell>
          <cell r="N1616">
            <v>40112.1224</v>
          </cell>
          <cell r="O1616">
            <v>40112.1224</v>
          </cell>
          <cell r="P1616">
            <v>40112.1224</v>
          </cell>
          <cell r="Q1616" t="str">
            <v/>
          </cell>
          <cell r="R1616" t="str">
            <v/>
          </cell>
          <cell r="S1616">
            <v>40112</v>
          </cell>
        </row>
        <row r="1617">
          <cell r="B1617" t="str">
            <v>TATA0449</v>
          </cell>
          <cell r="C1617" t="str">
            <v>REGISTRO O VÁLVULA DE BOLA DE 3" PVC</v>
          </cell>
          <cell r="D1617" t="str">
            <v>TUBERÍAS, ACCESORIOS DE TUBERÍAS Y AFINES</v>
          </cell>
          <cell r="E1617" t="str">
            <v>UN</v>
          </cell>
          <cell r="F1617">
            <v>174505.17</v>
          </cell>
          <cell r="G1617" t="str">
            <v>SERVICOLLS MANTENIMIENTO &amp; EQUIPOS SAS</v>
          </cell>
          <cell r="H1617">
            <v>131733</v>
          </cell>
          <cell r="I1617" t="str">
            <v xml:space="preserve">INGSAJO </v>
          </cell>
          <cell r="J1617">
            <v>416500</v>
          </cell>
          <cell r="K1617" t="str">
            <v>ING. DE BOMBAS Y PLANTAS</v>
          </cell>
          <cell r="L1617">
            <v>240912.72333333336</v>
          </cell>
          <cell r="M1617">
            <v>153559.54358827596</v>
          </cell>
          <cell r="N1617">
            <v>394472.26692160929</v>
          </cell>
          <cell r="O1617">
            <v>87353.179745057394</v>
          </cell>
          <cell r="P1617">
            <v>174505.17</v>
          </cell>
          <cell r="Q1617">
            <v>131733</v>
          </cell>
          <cell r="R1617" t="str">
            <v/>
          </cell>
          <cell r="S1617">
            <v>153119</v>
          </cell>
        </row>
        <row r="1618">
          <cell r="B1618" t="str">
            <v>TATA0450</v>
          </cell>
          <cell r="C1618" t="str">
            <v>REGISTRO O VÁLVULA DE PVC DE 1/2” PVC</v>
          </cell>
          <cell r="D1618" t="str">
            <v>TUBERÍAS, ACCESORIOS DE TUBERÍAS Y AFINES</v>
          </cell>
          <cell r="E1618" t="str">
            <v>UN</v>
          </cell>
          <cell r="F1618">
            <v>15802.943799999999</v>
          </cell>
          <cell r="G1618" t="str">
            <v xml:space="preserve">PRECIO REFERENCIA CONTRATO 6949/2017 + IPC 4.09% </v>
          </cell>
          <cell r="L1618">
            <v>15802.943799999999</v>
          </cell>
          <cell r="M1618">
            <v>0</v>
          </cell>
          <cell r="N1618">
            <v>15802.943799999999</v>
          </cell>
          <cell r="O1618">
            <v>15802.943799999999</v>
          </cell>
          <cell r="P1618">
            <v>15802.943799999999</v>
          </cell>
          <cell r="Q1618" t="str">
            <v/>
          </cell>
          <cell r="R1618" t="str">
            <v/>
          </cell>
          <cell r="S1618">
            <v>15803</v>
          </cell>
        </row>
        <row r="1619">
          <cell r="B1619" t="str">
            <v>TATA0451</v>
          </cell>
          <cell r="C1619" t="str">
            <v>REGISTRO O VÁLVULA DE PVC DE 3/4” PVC</v>
          </cell>
          <cell r="D1619" t="str">
            <v>TUBERÍAS, ACCESORIOS DE TUBERÍAS Y AFINES</v>
          </cell>
          <cell r="E1619" t="str">
            <v>UN</v>
          </cell>
          <cell r="F1619">
            <v>16610.682199999999</v>
          </cell>
          <cell r="G1619" t="str">
            <v xml:space="preserve">PRECIO REFERENCIA CONTRATO 6949/2017 + IPC 4.09% </v>
          </cell>
          <cell r="L1619">
            <v>16610.682199999999</v>
          </cell>
          <cell r="M1619">
            <v>0</v>
          </cell>
          <cell r="N1619">
            <v>16610.682199999999</v>
          </cell>
          <cell r="O1619">
            <v>16610.682199999999</v>
          </cell>
          <cell r="P1619">
            <v>16610.682199999999</v>
          </cell>
          <cell r="Q1619" t="str">
            <v/>
          </cell>
          <cell r="R1619" t="str">
            <v/>
          </cell>
          <cell r="S1619">
            <v>16611</v>
          </cell>
        </row>
        <row r="1620">
          <cell r="B1620" t="str">
            <v>TATA0452</v>
          </cell>
          <cell r="C1620" t="str">
            <v>REGULADOR DE GAS CR 4000 GAS NATURAL (1813 AMERICAN METER O SIMILAR)</v>
          </cell>
          <cell r="D1620" t="str">
            <v>TUBERÍAS, ACCESORIOS DE TUBERÍAS Y AFINES</v>
          </cell>
          <cell r="E1620" t="str">
            <v>UN</v>
          </cell>
          <cell r="F1620">
            <v>238575.32089999999</v>
          </cell>
          <cell r="G1620" t="str">
            <v xml:space="preserve">PRECIO REFERENCIA CONTRATO 7078/2017 + IPC 4.09% </v>
          </cell>
          <cell r="L1620">
            <v>238575.32089999999</v>
          </cell>
          <cell r="M1620">
            <v>0</v>
          </cell>
          <cell r="N1620">
            <v>238575.32089999999</v>
          </cell>
          <cell r="O1620">
            <v>238575.32089999999</v>
          </cell>
          <cell r="P1620">
            <v>238575.32089999999</v>
          </cell>
          <cell r="Q1620" t="str">
            <v/>
          </cell>
          <cell r="R1620" t="str">
            <v/>
          </cell>
          <cell r="S1620">
            <v>238575</v>
          </cell>
        </row>
        <row r="1621">
          <cell r="B1621" t="str">
            <v>TATA0453</v>
          </cell>
          <cell r="C1621" t="str">
            <v>REGULADOR DE GAS DE 1" HOMOLOGADO POR GAS NATURAL</v>
          </cell>
          <cell r="D1621" t="str">
            <v>TUBERÍAS, ACCESORIOS DE TUBERÍAS Y AFINES</v>
          </cell>
          <cell r="E1621" t="str">
            <v>UN</v>
          </cell>
          <cell r="F1621">
            <v>1709365.98</v>
          </cell>
          <cell r="G1621" t="str">
            <v xml:space="preserve">PRECIO REFERENCIA CONTRATO 7078/2017 + IPC 4.09% </v>
          </cell>
          <cell r="L1621">
            <v>1709365.98</v>
          </cell>
          <cell r="M1621">
            <v>0</v>
          </cell>
          <cell r="N1621">
            <v>1709365.98</v>
          </cell>
          <cell r="O1621">
            <v>1709365.98</v>
          </cell>
          <cell r="P1621">
            <v>1709365.98</v>
          </cell>
          <cell r="Q1621" t="str">
            <v/>
          </cell>
          <cell r="R1621" t="str">
            <v/>
          </cell>
          <cell r="S1621">
            <v>1709366</v>
          </cell>
        </row>
        <row r="1622">
          <cell r="B1622" t="str">
            <v>TATA0454</v>
          </cell>
          <cell r="C1622" t="str">
            <v xml:space="preserve">REGULADOR PARA GAS PROPANO, CAPACIDAD 100 LB </v>
          </cell>
          <cell r="D1622" t="str">
            <v>TUBERÍAS, ACCESORIOS DE TUBERÍAS Y AFINES</v>
          </cell>
          <cell r="E1622" t="str">
            <v>UN</v>
          </cell>
          <cell r="F1622">
            <v>110900</v>
          </cell>
          <cell r="G1622" t="str">
            <v>GUÍA MAESTRA 15 PAG 137 COD 16963</v>
          </cell>
          <cell r="L1622">
            <v>110900</v>
          </cell>
          <cell r="M1622">
            <v>0</v>
          </cell>
          <cell r="N1622">
            <v>110900</v>
          </cell>
          <cell r="O1622">
            <v>110900</v>
          </cell>
          <cell r="P1622">
            <v>110900</v>
          </cell>
          <cell r="Q1622" t="str">
            <v/>
          </cell>
          <cell r="R1622" t="str">
            <v/>
          </cell>
          <cell r="S1622">
            <v>110900</v>
          </cell>
        </row>
        <row r="1623">
          <cell r="B1623" t="str">
            <v>TATA0455</v>
          </cell>
          <cell r="C1623" t="str">
            <v>REGULADOR VENTEO DE 1/2" PARA GAS R20 20 LB</v>
          </cell>
          <cell r="D1623" t="str">
            <v>TUBERÍAS, ACCESORIOS DE TUBERÍAS Y AFINES</v>
          </cell>
          <cell r="E1623" t="str">
            <v>UN</v>
          </cell>
          <cell r="F1623">
            <v>24900</v>
          </cell>
          <cell r="G1623" t="str">
            <v>GUÍA MAESTRA 15 PAG 137 COD 16962</v>
          </cell>
          <cell r="L1623">
            <v>24900</v>
          </cell>
          <cell r="M1623">
            <v>0</v>
          </cell>
          <cell r="N1623">
            <v>24900</v>
          </cell>
          <cell r="O1623">
            <v>24900</v>
          </cell>
          <cell r="P1623">
            <v>24900</v>
          </cell>
          <cell r="Q1623" t="str">
            <v/>
          </cell>
          <cell r="R1623" t="str">
            <v/>
          </cell>
          <cell r="S1623">
            <v>24900</v>
          </cell>
        </row>
        <row r="1624">
          <cell r="B1624" t="str">
            <v>TATA0456</v>
          </cell>
          <cell r="C1624" t="str">
            <v>REJILLA ALUMINIO DE 4" X 6"</v>
          </cell>
          <cell r="D1624" t="str">
            <v>TUBERÍAS, ACCESORIOS DE TUBERÍAS Y AFINES</v>
          </cell>
          <cell r="E1624" t="str">
            <v>UN</v>
          </cell>
          <cell r="F1624">
            <v>26900</v>
          </cell>
          <cell r="G1624" t="str">
            <v>GUÍA MAESTRA 15 PAG 162 COD 2194</v>
          </cell>
          <cell r="L1624">
            <v>26900</v>
          </cell>
          <cell r="M1624">
            <v>0</v>
          </cell>
          <cell r="N1624">
            <v>26900</v>
          </cell>
          <cell r="O1624">
            <v>26900</v>
          </cell>
          <cell r="P1624">
            <v>26900</v>
          </cell>
          <cell r="Q1624" t="str">
            <v/>
          </cell>
          <cell r="R1624" t="str">
            <v/>
          </cell>
          <cell r="S1624">
            <v>26900</v>
          </cell>
        </row>
        <row r="1625">
          <cell r="B1625" t="str">
            <v>TATA0457</v>
          </cell>
          <cell r="C1625" t="str">
            <v>REJILLA ANTI CUCARACHAS 4 X 4” ALUMINIO</v>
          </cell>
          <cell r="D1625" t="str">
            <v>TUBERÍAS, ACCESORIOS DE TUBERÍAS Y AFINES</v>
          </cell>
          <cell r="E1625" t="str">
            <v>UN</v>
          </cell>
          <cell r="F1625">
            <v>10900</v>
          </cell>
          <cell r="G1625" t="str">
            <v>GUÍA MAESTRA 15 PAG 162  COD 2282</v>
          </cell>
          <cell r="L1625">
            <v>10900</v>
          </cell>
          <cell r="M1625">
            <v>0</v>
          </cell>
          <cell r="N1625">
            <v>10900</v>
          </cell>
          <cell r="O1625">
            <v>10900</v>
          </cell>
          <cell r="P1625">
            <v>10900</v>
          </cell>
          <cell r="Q1625" t="str">
            <v/>
          </cell>
          <cell r="R1625" t="str">
            <v/>
          </cell>
          <cell r="S1625">
            <v>10900</v>
          </cell>
        </row>
        <row r="1626">
          <cell r="B1626" t="str">
            <v>TATA0458</v>
          </cell>
          <cell r="C1626" t="str">
            <v>REJILLA VENTILACIÓN CORRIENTE 20 X 20</v>
          </cell>
          <cell r="D1626" t="str">
            <v>TUBERÍAS, ACCESORIOS DE TUBERÍAS Y AFINES</v>
          </cell>
          <cell r="E1626" t="str">
            <v>UN</v>
          </cell>
          <cell r="F1626">
            <v>3602</v>
          </cell>
          <cell r="G1626" t="str">
            <v>CONSTRUDATA DIGITAL (REJILLA VENTILACIÓN CORRIENTE 20 X 20)</v>
          </cell>
          <cell r="L1626">
            <v>3602</v>
          </cell>
          <cell r="M1626">
            <v>0</v>
          </cell>
          <cell r="N1626">
            <v>3602</v>
          </cell>
          <cell r="O1626">
            <v>3602</v>
          </cell>
          <cell r="P1626">
            <v>3602</v>
          </cell>
          <cell r="Q1626" t="str">
            <v/>
          </cell>
          <cell r="R1626" t="str">
            <v/>
          </cell>
          <cell r="S1626">
            <v>3602</v>
          </cell>
        </row>
        <row r="1627">
          <cell r="B1627" t="str">
            <v>TATA0459</v>
          </cell>
          <cell r="C1627" t="str">
            <v>REJILLA DE PISO CON SOSCO 4" X 3" ALUMINIO</v>
          </cell>
          <cell r="D1627" t="str">
            <v>TUBERÍAS, ACCESORIOS DE TUBERÍAS Y AFINES</v>
          </cell>
          <cell r="E1627" t="str">
            <v>UN</v>
          </cell>
          <cell r="F1627">
            <v>8900</v>
          </cell>
          <cell r="G1627" t="str">
            <v>GUÍA MAESTRA 14 PAG 162 COD 2173</v>
          </cell>
          <cell r="L1627">
            <v>8900</v>
          </cell>
          <cell r="M1627">
            <v>0</v>
          </cell>
          <cell r="N1627">
            <v>8900</v>
          </cell>
          <cell r="O1627">
            <v>8900</v>
          </cell>
          <cell r="P1627">
            <v>8900</v>
          </cell>
          <cell r="Q1627" t="str">
            <v/>
          </cell>
          <cell r="R1627" t="str">
            <v/>
          </cell>
          <cell r="S1627">
            <v>8900</v>
          </cell>
        </row>
        <row r="1628">
          <cell r="B1628" t="str">
            <v>TATA0460</v>
          </cell>
          <cell r="C1628" t="str">
            <v>REJILLA DE VENTILACIÓN PLÁSTICA  DE 20 X 20 CM</v>
          </cell>
          <cell r="D1628" t="str">
            <v>TUBERÍAS, ACCESORIOS DE TUBERÍAS Y AFINES</v>
          </cell>
          <cell r="E1628" t="str">
            <v>UN</v>
          </cell>
          <cell r="F1628">
            <v>3200</v>
          </cell>
          <cell r="G1628" t="str">
            <v>GUÍA MAESTRA 15 PAG 164 COD 17030</v>
          </cell>
          <cell r="L1628">
            <v>3200</v>
          </cell>
          <cell r="M1628">
            <v>0</v>
          </cell>
          <cell r="N1628">
            <v>3200</v>
          </cell>
          <cell r="O1628">
            <v>3200</v>
          </cell>
          <cell r="P1628">
            <v>3200</v>
          </cell>
          <cell r="Q1628" t="str">
            <v/>
          </cell>
          <cell r="R1628" t="str">
            <v/>
          </cell>
          <cell r="S1628">
            <v>3200</v>
          </cell>
        </row>
        <row r="1629">
          <cell r="B1629" t="str">
            <v>TATA0461</v>
          </cell>
          <cell r="C1629" t="str">
            <v>REJILLA SIFÓN PLÁSTICO DE 3" X 2" PVC</v>
          </cell>
          <cell r="D1629" t="str">
            <v>TUBERÍAS, ACCESORIOS DE TUBERÍAS Y AFINES</v>
          </cell>
          <cell r="E1629" t="str">
            <v>UN</v>
          </cell>
          <cell r="F1629">
            <v>3600</v>
          </cell>
          <cell r="G1629" t="str">
            <v>GUÍA MAESTRA 15 PAG 164 COD 17005</v>
          </cell>
          <cell r="L1629">
            <v>3600</v>
          </cell>
          <cell r="M1629">
            <v>0</v>
          </cell>
          <cell r="N1629">
            <v>3600</v>
          </cell>
          <cell r="O1629">
            <v>3600</v>
          </cell>
          <cell r="P1629">
            <v>3600</v>
          </cell>
          <cell r="Q1629" t="str">
            <v/>
          </cell>
          <cell r="R1629" t="str">
            <v/>
          </cell>
          <cell r="S1629">
            <v>3600</v>
          </cell>
        </row>
        <row r="1630">
          <cell r="B1630" t="str">
            <v>TATA0462</v>
          </cell>
          <cell r="C1630" t="str">
            <v>REJILLA 6" X 4" TRAGANTE CÚPULA METÁLICA</v>
          </cell>
          <cell r="D1630" t="str">
            <v>TUBERÍAS, ACCESORIOS DE TUBERÍAS Y AFINES</v>
          </cell>
          <cell r="E1630" t="str">
            <v>UN</v>
          </cell>
          <cell r="F1630">
            <v>29900</v>
          </cell>
          <cell r="G1630" t="str">
            <v>CONSTRUDATA DIGITAL (REJILLA 6 X 4 TRAGANTE CÚPULA METÁLICA)</v>
          </cell>
          <cell r="L1630">
            <v>29900</v>
          </cell>
          <cell r="M1630">
            <v>0</v>
          </cell>
          <cell r="N1630">
            <v>29900</v>
          </cell>
          <cell r="O1630">
            <v>29900</v>
          </cell>
          <cell r="P1630">
            <v>29900</v>
          </cell>
          <cell r="Q1630" t="str">
            <v/>
          </cell>
          <cell r="R1630" t="str">
            <v/>
          </cell>
          <cell r="S1630">
            <v>29900</v>
          </cell>
        </row>
        <row r="1631">
          <cell r="B1631" t="str">
            <v>TATA0463</v>
          </cell>
          <cell r="C1631" t="str">
            <v>REJILLA TRADICIONAL ALUMINIO PARA HF 4" X 3"</v>
          </cell>
          <cell r="D1631" t="str">
            <v>TUBERÍAS, ACCESORIOS DE TUBERÍAS Y AFINES</v>
          </cell>
          <cell r="E1631" t="str">
            <v>UN</v>
          </cell>
          <cell r="F1631">
            <v>9900</v>
          </cell>
          <cell r="G1631" t="str">
            <v>GUÍA MAESTRA 15 PAG 162 COD 2173</v>
          </cell>
          <cell r="L1631">
            <v>9900</v>
          </cell>
          <cell r="M1631">
            <v>0</v>
          </cell>
          <cell r="N1631">
            <v>9900</v>
          </cell>
          <cell r="O1631">
            <v>9900</v>
          </cell>
          <cell r="P1631">
            <v>9900</v>
          </cell>
          <cell r="Q1631" t="str">
            <v/>
          </cell>
          <cell r="R1631" t="str">
            <v/>
          </cell>
          <cell r="S1631">
            <v>9900</v>
          </cell>
        </row>
        <row r="1632">
          <cell r="B1632" t="str">
            <v>TATA0464</v>
          </cell>
          <cell r="C1632" t="str">
            <v>REJILLA TRADICIONAL ALUMINIO PARA HF 5" X 4"</v>
          </cell>
          <cell r="D1632" t="str">
            <v>TUBERÍAS, ACCESORIOS DE TUBERÍAS Y AFINES</v>
          </cell>
          <cell r="E1632" t="str">
            <v>UN</v>
          </cell>
          <cell r="F1632">
            <v>19900</v>
          </cell>
          <cell r="G1632" t="str">
            <v>GUÍA MAESTRA 15 PAG 162 COD 2179</v>
          </cell>
          <cell r="L1632">
            <v>19900</v>
          </cell>
          <cell r="M1632">
            <v>0</v>
          </cell>
          <cell r="N1632">
            <v>19900</v>
          </cell>
          <cell r="O1632">
            <v>19900</v>
          </cell>
          <cell r="P1632">
            <v>19900</v>
          </cell>
          <cell r="Q1632" t="str">
            <v/>
          </cell>
          <cell r="R1632" t="str">
            <v/>
          </cell>
          <cell r="S1632">
            <v>19900</v>
          </cell>
        </row>
        <row r="1633">
          <cell r="B1633" t="str">
            <v>TATA0465</v>
          </cell>
          <cell r="C1633" t="str">
            <v>ROSCA PARA NIPLE 1-1/2" EN ACERO AL CARBONO</v>
          </cell>
          <cell r="D1633" t="str">
            <v>TUBERÍAS, ACCESORIOS DE TUBERÍAS Y AFINES</v>
          </cell>
          <cell r="E1633" t="str">
            <v>UN</v>
          </cell>
          <cell r="F1633">
            <v>2114.0679</v>
          </cell>
          <cell r="G1633" t="str">
            <v xml:space="preserve">PRECIO REFERENCIA CONTRATO 7078/2017 + IPC 4.09% </v>
          </cell>
          <cell r="L1633">
            <v>2114.0679</v>
          </cell>
          <cell r="M1633">
            <v>0</v>
          </cell>
          <cell r="N1633">
            <v>2114.0679</v>
          </cell>
          <cell r="O1633">
            <v>2114.0679</v>
          </cell>
          <cell r="P1633">
            <v>2114.0679</v>
          </cell>
          <cell r="Q1633" t="str">
            <v/>
          </cell>
          <cell r="R1633" t="str">
            <v/>
          </cell>
          <cell r="S1633">
            <v>2114</v>
          </cell>
        </row>
        <row r="1634">
          <cell r="B1634" t="str">
            <v>TATA0466</v>
          </cell>
          <cell r="C1634" t="str">
            <v>ROSCA PARA NIPLE 1-1/2" EN ACERO GALVANIZADO</v>
          </cell>
          <cell r="D1634" t="str">
            <v>TUBERÍAS, ACCESORIOS DE TUBERÍAS Y AFINES</v>
          </cell>
          <cell r="E1634" t="str">
            <v>UN</v>
          </cell>
          <cell r="F1634">
            <v>2856</v>
          </cell>
          <cell r="G1634" t="str">
            <v>SERVICOLLS MANTENIMIENTO &amp; EQUIPOS SAS</v>
          </cell>
          <cell r="H1634">
            <v>6188</v>
          </cell>
          <cell r="I1634" t="str">
            <v xml:space="preserve">INGSAJO </v>
          </cell>
          <cell r="J1634">
            <v>30940</v>
          </cell>
          <cell r="K1634" t="str">
            <v>ING. DE BOMBAS Y PLANTAS</v>
          </cell>
          <cell r="L1634">
            <v>13328</v>
          </cell>
          <cell r="M1634">
            <v>15343.156911144461</v>
          </cell>
          <cell r="N1634">
            <v>28671.156911144462</v>
          </cell>
          <cell r="O1634">
            <v>-2015.1569111444605</v>
          </cell>
          <cell r="P1634">
            <v>2856</v>
          </cell>
          <cell r="Q1634">
            <v>6188</v>
          </cell>
          <cell r="R1634" t="str">
            <v/>
          </cell>
          <cell r="S1634">
            <v>4522</v>
          </cell>
        </row>
        <row r="1635">
          <cell r="B1635" t="str">
            <v>TATA0467</v>
          </cell>
          <cell r="C1635" t="str">
            <v>ROSCA PARA NIPLE 1-1/2" EN ACERO INOXIDABLE</v>
          </cell>
          <cell r="D1635" t="str">
            <v>TUBERÍAS, ACCESORIOS DE TUBERÍAS Y AFINES</v>
          </cell>
          <cell r="E1635" t="str">
            <v>UN</v>
          </cell>
          <cell r="F1635">
            <v>3143.518</v>
          </cell>
          <cell r="G1635" t="str">
            <v xml:space="preserve">PRECIO REFERENCIA CONTRATO 7078/2017 + IPC 4.09% </v>
          </cell>
          <cell r="L1635">
            <v>3143.518</v>
          </cell>
          <cell r="M1635">
            <v>0</v>
          </cell>
          <cell r="N1635">
            <v>3143.518</v>
          </cell>
          <cell r="O1635">
            <v>3143.518</v>
          </cell>
          <cell r="P1635">
            <v>3143.518</v>
          </cell>
          <cell r="Q1635" t="str">
            <v/>
          </cell>
          <cell r="R1635" t="str">
            <v/>
          </cell>
          <cell r="S1635">
            <v>3144</v>
          </cell>
        </row>
        <row r="1636">
          <cell r="B1636" t="str">
            <v>TATA0468</v>
          </cell>
          <cell r="C1636" t="str">
            <v>ROSCA PARA NIPLE DE 3/4" EN ACERO AL CARBONO</v>
          </cell>
          <cell r="D1636" t="str">
            <v>TUBERÍAS, ACCESORIOS DE TUBERÍAS Y AFINES</v>
          </cell>
          <cell r="E1636" t="str">
            <v>UN</v>
          </cell>
          <cell r="F1636">
            <v>1825.7385999999999</v>
          </cell>
          <cell r="G1636" t="str">
            <v xml:space="preserve">PRECIO REFERENCIA CONTRATO 7078/2017 + IPC 4.09% </v>
          </cell>
          <cell r="L1636">
            <v>1825.7385999999999</v>
          </cell>
          <cell r="M1636">
            <v>0</v>
          </cell>
          <cell r="N1636">
            <v>1825.7385999999999</v>
          </cell>
          <cell r="O1636">
            <v>1825.7385999999999</v>
          </cell>
          <cell r="P1636">
            <v>1825.7385999999999</v>
          </cell>
          <cell r="Q1636" t="str">
            <v/>
          </cell>
          <cell r="R1636" t="str">
            <v/>
          </cell>
          <cell r="S1636">
            <v>1826</v>
          </cell>
        </row>
        <row r="1637">
          <cell r="B1637" t="str">
            <v>TATA0469</v>
          </cell>
          <cell r="C1637" t="str">
            <v>ROSCA PARA NIPLE DE 3/4" EN ACERO GALVANIZADO</v>
          </cell>
          <cell r="D1637" t="str">
            <v>TUBERÍAS, ACCESORIOS DE TUBERÍAS Y AFINES</v>
          </cell>
          <cell r="E1637" t="str">
            <v>UN</v>
          </cell>
          <cell r="F1637">
            <v>1775.7754</v>
          </cell>
          <cell r="G1637" t="str">
            <v xml:space="preserve">PRECIO REFERENCIA CONTRATO 6949/2017 + IPC 4.09% </v>
          </cell>
          <cell r="L1637">
            <v>1775.7754</v>
          </cell>
          <cell r="M1637">
            <v>0</v>
          </cell>
          <cell r="N1637">
            <v>1775.7754</v>
          </cell>
          <cell r="O1637">
            <v>1775.7754</v>
          </cell>
          <cell r="P1637">
            <v>1775.7754</v>
          </cell>
          <cell r="Q1637" t="str">
            <v/>
          </cell>
          <cell r="R1637" t="str">
            <v/>
          </cell>
          <cell r="S1637">
            <v>1776</v>
          </cell>
        </row>
        <row r="1638">
          <cell r="B1638" t="str">
            <v>TATA0470</v>
          </cell>
          <cell r="C1638" t="str">
            <v>ROSCA PARA NIPLE DE 3/4 EN ACERO INOXIDABLE</v>
          </cell>
          <cell r="D1638" t="str">
            <v>TUBERÍAS, ACCESORIOS DE TUBERÍAS Y AFINES</v>
          </cell>
          <cell r="E1638" t="str">
            <v>UN</v>
          </cell>
          <cell r="F1638">
            <v>2316.0025000000001</v>
          </cell>
          <cell r="G1638" t="str">
            <v xml:space="preserve">PRECIO REFERENCIA CONTRATO 7078/2017 + IPC 4.09% </v>
          </cell>
          <cell r="L1638">
            <v>2316.0025000000001</v>
          </cell>
          <cell r="M1638">
            <v>0</v>
          </cell>
          <cell r="N1638">
            <v>2316.0025000000001</v>
          </cell>
          <cell r="O1638">
            <v>2316.0025000000001</v>
          </cell>
          <cell r="P1638">
            <v>2316.0025000000001</v>
          </cell>
          <cell r="Q1638" t="str">
            <v/>
          </cell>
          <cell r="R1638" t="str">
            <v/>
          </cell>
          <cell r="S1638">
            <v>2316</v>
          </cell>
        </row>
        <row r="1639">
          <cell r="B1639" t="str">
            <v>TATA0471</v>
          </cell>
          <cell r="C1639" t="str">
            <v>ROSCA PARA NIPLE DE 1-1/4" EN ACERO AL CARBONO</v>
          </cell>
          <cell r="D1639" t="str">
            <v>TUBERÍAS, ACCESORIOS DE TUBERÍAS Y AFINES</v>
          </cell>
          <cell r="E1639" t="str">
            <v>UN</v>
          </cell>
          <cell r="F1639">
            <v>2130.7222999999999</v>
          </cell>
          <cell r="G1639" t="str">
            <v xml:space="preserve">PRECIO REFERENCIA CONTRATO 7078/2017 + IPC 4.09% </v>
          </cell>
          <cell r="L1639">
            <v>2130.7222999999999</v>
          </cell>
          <cell r="M1639">
            <v>0</v>
          </cell>
          <cell r="N1639">
            <v>2130.7222999999999</v>
          </cell>
          <cell r="O1639">
            <v>2130.7222999999999</v>
          </cell>
          <cell r="P1639">
            <v>2130.7222999999999</v>
          </cell>
          <cell r="Q1639" t="str">
            <v/>
          </cell>
          <cell r="R1639" t="str">
            <v/>
          </cell>
          <cell r="S1639">
            <v>2131</v>
          </cell>
        </row>
        <row r="1640">
          <cell r="B1640" t="str">
            <v>TATA0472</v>
          </cell>
          <cell r="C1640" t="str">
            <v>ROSCA PARA NIPLE DE 1-1/4" EN ACERO GALVANIZADO</v>
          </cell>
          <cell r="D1640" t="str">
            <v>TUBERÍAS, ACCESORIOS DE TUBERÍAS Y AFINES</v>
          </cell>
          <cell r="E1640" t="str">
            <v>UN</v>
          </cell>
          <cell r="F1640">
            <v>3861.7389999999996</v>
          </cell>
          <cell r="G1640" t="str">
            <v xml:space="preserve">PRECIO REFERENCIA CONTRATO 6949/2017 + IPC 4.09% </v>
          </cell>
          <cell r="L1640">
            <v>3861.7389999999996</v>
          </cell>
          <cell r="M1640">
            <v>0</v>
          </cell>
          <cell r="N1640">
            <v>3861.7389999999996</v>
          </cell>
          <cell r="O1640">
            <v>3861.7389999999996</v>
          </cell>
          <cell r="P1640">
            <v>3861.7389999999996</v>
          </cell>
          <cell r="Q1640" t="str">
            <v/>
          </cell>
          <cell r="R1640" t="str">
            <v/>
          </cell>
          <cell r="S1640">
            <v>3862</v>
          </cell>
        </row>
        <row r="1641">
          <cell r="B1641" t="str">
            <v>TATA0473</v>
          </cell>
          <cell r="C1641" t="str">
            <v>ROSCA PARA NIPLE DE 1-1/4" EN ACERO INOXIDABLE</v>
          </cell>
          <cell r="D1641" t="str">
            <v>TUBERÍAS, ACCESORIOS DE TUBERÍAS Y AFINES</v>
          </cell>
          <cell r="E1641" t="str">
            <v>UN</v>
          </cell>
          <cell r="F1641">
            <v>2798.9800999999998</v>
          </cell>
          <cell r="G1641" t="str">
            <v xml:space="preserve">PRECIO REFERENCIA CONTRATO 7078/2017 + IPC 4.09% </v>
          </cell>
          <cell r="L1641">
            <v>2798.9800999999998</v>
          </cell>
          <cell r="M1641">
            <v>0</v>
          </cell>
          <cell r="N1641">
            <v>2798.9800999999998</v>
          </cell>
          <cell r="O1641">
            <v>2798.9800999999998</v>
          </cell>
          <cell r="P1641">
            <v>2798.9800999999998</v>
          </cell>
          <cell r="Q1641" t="str">
            <v/>
          </cell>
          <cell r="R1641" t="str">
            <v/>
          </cell>
          <cell r="S1641">
            <v>2799</v>
          </cell>
        </row>
        <row r="1642">
          <cell r="B1642" t="str">
            <v>TATA0474</v>
          </cell>
          <cell r="C1642" t="str">
            <v>ROSCA PARA NIPLE DE 1" EN ACERO AL CARBONO</v>
          </cell>
          <cell r="D1642" t="str">
            <v>TUBERÍAS, ACCESORIOS DE TUBERÍAS Y AFINES</v>
          </cell>
          <cell r="E1642" t="str">
            <v>UN</v>
          </cell>
          <cell r="F1642">
            <v>2090.1271999999999</v>
          </cell>
          <cell r="G1642" t="str">
            <v xml:space="preserve">PRECIO REFERENCIA CONTRATO 7078/2017 + IPC 4.09% </v>
          </cell>
          <cell r="L1642">
            <v>2090.1271999999999</v>
          </cell>
          <cell r="M1642">
            <v>0</v>
          </cell>
          <cell r="N1642">
            <v>2090.1271999999999</v>
          </cell>
          <cell r="O1642">
            <v>2090.1271999999999</v>
          </cell>
          <cell r="P1642">
            <v>2090.1271999999999</v>
          </cell>
          <cell r="Q1642" t="str">
            <v/>
          </cell>
          <cell r="R1642" t="str">
            <v/>
          </cell>
          <cell r="S1642">
            <v>2090</v>
          </cell>
        </row>
        <row r="1643">
          <cell r="B1643" t="str">
            <v>TATA0475</v>
          </cell>
          <cell r="C1643" t="str">
            <v>ROSCA PARA NIPLE DE 1" EN ACERO GALVANIZADO</v>
          </cell>
          <cell r="D1643" t="str">
            <v>TUBERÍAS, ACCESORIOS DE TUBERÍAS Y AFINES</v>
          </cell>
          <cell r="E1643" t="str">
            <v>UN</v>
          </cell>
          <cell r="F1643">
            <v>3349.6161999999999</v>
          </cell>
          <cell r="G1643" t="str">
            <v xml:space="preserve">PRECIO REFERENCIA CONTRATO 7078/2017 + IPC 4.09% </v>
          </cell>
          <cell r="L1643">
            <v>3349.6161999999999</v>
          </cell>
          <cell r="M1643">
            <v>0</v>
          </cell>
          <cell r="N1643">
            <v>3349.6161999999999</v>
          </cell>
          <cell r="O1643">
            <v>3349.6161999999999</v>
          </cell>
          <cell r="P1643">
            <v>3349.6161999999999</v>
          </cell>
          <cell r="Q1643" t="str">
            <v/>
          </cell>
          <cell r="R1643" t="str">
            <v/>
          </cell>
          <cell r="S1643">
            <v>3350</v>
          </cell>
        </row>
        <row r="1644">
          <cell r="B1644" t="str">
            <v>TATA0476</v>
          </cell>
          <cell r="C1644" t="str">
            <v>ROSCA PARA NIPLE DE 1" EN ACERO INOXIDABLE</v>
          </cell>
          <cell r="D1644" t="str">
            <v>TUBERÍAS, ACCESORIOS DE TUBERÍAS Y AFINES</v>
          </cell>
          <cell r="E1644" t="str">
            <v>UN</v>
          </cell>
          <cell r="F1644">
            <v>2620.9861999999998</v>
          </cell>
          <cell r="G1644" t="str">
            <v xml:space="preserve">PRECIO REFERENCIA CONTRATO 7078/2017 + IPC 4.09% </v>
          </cell>
          <cell r="L1644">
            <v>2620.9861999999998</v>
          </cell>
          <cell r="M1644">
            <v>0</v>
          </cell>
          <cell r="N1644">
            <v>2620.9861999999998</v>
          </cell>
          <cell r="O1644">
            <v>2620.9861999999998</v>
          </cell>
          <cell r="P1644">
            <v>2620.9861999999998</v>
          </cell>
          <cell r="Q1644" t="str">
            <v/>
          </cell>
          <cell r="R1644" t="str">
            <v/>
          </cell>
          <cell r="S1644">
            <v>2621</v>
          </cell>
        </row>
        <row r="1645">
          <cell r="B1645" t="str">
            <v>TATA0477</v>
          </cell>
          <cell r="C1645" t="str">
            <v>ROSCA PARA NIPLE DE 1/2" EN ACERO AL CARBONO</v>
          </cell>
          <cell r="D1645" t="str">
            <v>TUBERÍAS, ACCESORIOS DE TUBERÍAS Y AFINES</v>
          </cell>
          <cell r="E1645" t="str">
            <v>UN</v>
          </cell>
          <cell r="F1645">
            <v>1911.0924</v>
          </cell>
          <cell r="G1645" t="str">
            <v xml:space="preserve">PRECIO REFERENCIA CONTRATO 7078/2017 + IPC 4.09% </v>
          </cell>
          <cell r="L1645">
            <v>1911.0924</v>
          </cell>
          <cell r="M1645">
            <v>0</v>
          </cell>
          <cell r="N1645">
            <v>1911.0924</v>
          </cell>
          <cell r="O1645">
            <v>1911.0924</v>
          </cell>
          <cell r="P1645">
            <v>1911.0924</v>
          </cell>
          <cell r="Q1645" t="str">
            <v/>
          </cell>
          <cell r="R1645" t="str">
            <v/>
          </cell>
          <cell r="S1645">
            <v>1911</v>
          </cell>
        </row>
        <row r="1646">
          <cell r="B1646" t="str">
            <v>TATA0478</v>
          </cell>
          <cell r="C1646" t="str">
            <v>ROSCA PARA NIPLE DE 1/2" EN ACERO GALVANIZADO</v>
          </cell>
          <cell r="D1646" t="str">
            <v>TUBERÍAS, ACCESORIOS DE TUBERÍAS Y AFINES</v>
          </cell>
          <cell r="E1646" t="str">
            <v>UN</v>
          </cell>
          <cell r="F1646">
            <v>1184.5441999999998</v>
          </cell>
          <cell r="G1646" t="str">
            <v xml:space="preserve">PRECIO REFERENCIA CONTRATO 6949/2017 + IPC 4.09% </v>
          </cell>
          <cell r="L1646">
            <v>1184.5441999999998</v>
          </cell>
          <cell r="M1646">
            <v>0</v>
          </cell>
          <cell r="N1646">
            <v>1184.5441999999998</v>
          </cell>
          <cell r="O1646">
            <v>1184.5441999999998</v>
          </cell>
          <cell r="P1646">
            <v>1184.5441999999998</v>
          </cell>
          <cell r="Q1646" t="str">
            <v/>
          </cell>
          <cell r="R1646" t="str">
            <v/>
          </cell>
          <cell r="S1646">
            <v>1185</v>
          </cell>
        </row>
        <row r="1647">
          <cell r="B1647" t="str">
            <v>TATA0479</v>
          </cell>
          <cell r="C1647" t="str">
            <v>ROSCA PARA NIPLE DE 1/2" EN ACERO INOXIDABLE</v>
          </cell>
          <cell r="D1647" t="str">
            <v>TUBERÍAS, ACCESORIOS DE TUBERÍAS Y AFINES</v>
          </cell>
          <cell r="E1647" t="str">
            <v>UN</v>
          </cell>
          <cell r="F1647">
            <v>2325.3706000000002</v>
          </cell>
          <cell r="G1647" t="str">
            <v xml:space="preserve">PRECIO REFERENCIA CONTRATO 7078/2017 + IPC 4.09% </v>
          </cell>
          <cell r="L1647">
            <v>2325.3706000000002</v>
          </cell>
          <cell r="M1647">
            <v>0</v>
          </cell>
          <cell r="N1647">
            <v>2325.3706000000002</v>
          </cell>
          <cell r="O1647">
            <v>2325.3706000000002</v>
          </cell>
          <cell r="P1647">
            <v>2325.3706000000002</v>
          </cell>
          <cell r="Q1647" t="str">
            <v/>
          </cell>
          <cell r="R1647" t="str">
            <v/>
          </cell>
          <cell r="S1647">
            <v>2325</v>
          </cell>
        </row>
        <row r="1648">
          <cell r="B1648" t="str">
            <v>TATA0480</v>
          </cell>
          <cell r="C1648" t="str">
            <v>ROSCA PARA NIPLE DE 1/4" EN ACERO GALVANIZADO</v>
          </cell>
          <cell r="D1648" t="str">
            <v>TUBERÍAS, ACCESORIOS DE TUBERÍAS Y AFINES</v>
          </cell>
          <cell r="E1648" t="str">
            <v>UN</v>
          </cell>
          <cell r="F1648">
            <v>1161.6443999999999</v>
          </cell>
          <cell r="G1648" t="str">
            <v xml:space="preserve">PRECIO REFERENCIA CONTRATO 6949/2017 + IPC 4.09% </v>
          </cell>
          <cell r="L1648">
            <v>1161.6443999999999</v>
          </cell>
          <cell r="M1648">
            <v>0</v>
          </cell>
          <cell r="N1648">
            <v>1161.6443999999999</v>
          </cell>
          <cell r="O1648">
            <v>1161.6443999999999</v>
          </cell>
          <cell r="P1648">
            <v>1161.6443999999999</v>
          </cell>
          <cell r="Q1648" t="str">
            <v/>
          </cell>
          <cell r="R1648" t="str">
            <v/>
          </cell>
          <cell r="S1648">
            <v>1162</v>
          </cell>
        </row>
        <row r="1649">
          <cell r="B1649" t="str">
            <v>TATA0481</v>
          </cell>
          <cell r="C1649" t="str">
            <v>ROSCA PARA NIPLE DE 1/4" EN ACERO INOXIDABLE</v>
          </cell>
          <cell r="D1649" t="str">
            <v>TUBERÍAS, ACCESORIOS DE TUBERÍAS Y AFINES</v>
          </cell>
          <cell r="E1649" t="str">
            <v>UN</v>
          </cell>
          <cell r="F1649">
            <v>2895.7837999999997</v>
          </cell>
          <cell r="G1649" t="str">
            <v xml:space="preserve">PRECIO REFERENCIA CONTRATO 6949/2017 + IPC 4.09% </v>
          </cell>
          <cell r="L1649">
            <v>2895.7837999999997</v>
          </cell>
          <cell r="M1649">
            <v>0</v>
          </cell>
          <cell r="N1649">
            <v>2895.7837999999997</v>
          </cell>
          <cell r="O1649">
            <v>2895.7837999999997</v>
          </cell>
          <cell r="P1649">
            <v>2895.7837999999997</v>
          </cell>
          <cell r="Q1649" t="str">
            <v/>
          </cell>
          <cell r="R1649" t="str">
            <v/>
          </cell>
          <cell r="S1649">
            <v>2896</v>
          </cell>
        </row>
        <row r="1650">
          <cell r="B1650" t="str">
            <v>TATA0482</v>
          </cell>
          <cell r="C1650" t="str">
            <v>ROSCA PARA NIPLE DE 2-1/2" EN ACERO GALVANIZADO</v>
          </cell>
          <cell r="D1650" t="str">
            <v>TUBERÍAS, ACCESORIOS DE TUBERÍAS Y AFINES</v>
          </cell>
          <cell r="E1650" t="str">
            <v>UN</v>
          </cell>
          <cell r="F1650">
            <v>4888.5200000000004</v>
          </cell>
          <cell r="G1650" t="str">
            <v>SERVICOLLS MANTENIMIENTO &amp; EQUIPOS SAS</v>
          </cell>
          <cell r="H1650">
            <v>9877</v>
          </cell>
          <cell r="I1650" t="str">
            <v xml:space="preserve">INGSAJO </v>
          </cell>
          <cell r="J1650">
            <v>34986</v>
          </cell>
          <cell r="K1650" t="str">
            <v>ING. DE BOMBAS Y PLANTAS</v>
          </cell>
          <cell r="L1650">
            <v>16583.84</v>
          </cell>
          <cell r="M1650">
            <v>16130.742471343343</v>
          </cell>
          <cell r="N1650">
            <v>32714.582471343343</v>
          </cell>
          <cell r="O1650">
            <v>453.09752865665723</v>
          </cell>
          <cell r="P1650">
            <v>4888.5200000000004</v>
          </cell>
          <cell r="Q1650">
            <v>9877</v>
          </cell>
          <cell r="R1650" t="str">
            <v/>
          </cell>
          <cell r="S1650">
            <v>7383</v>
          </cell>
        </row>
        <row r="1651">
          <cell r="B1651" t="str">
            <v>TATA0483</v>
          </cell>
          <cell r="C1651" t="str">
            <v>ROSCA PARA NIPLE DE 2-1/2" EN ACERO INOXIDABLE</v>
          </cell>
          <cell r="D1651" t="str">
            <v>TUBERÍAS, ACCESORIOS DE TUBERÍAS Y AFINES</v>
          </cell>
          <cell r="E1651" t="str">
            <v>UN</v>
          </cell>
          <cell r="F1651">
            <v>9401</v>
          </cell>
          <cell r="G1651" t="str">
            <v>SERVICOLLS MANTENIMIENTO &amp; EQUIPOS SAS</v>
          </cell>
          <cell r="H1651">
            <v>7497</v>
          </cell>
          <cell r="I1651" t="str">
            <v xml:space="preserve">INGSAJO </v>
          </cell>
          <cell r="J1651">
            <v>38080</v>
          </cell>
          <cell r="K1651" t="str">
            <v>ING. DE BOMBAS Y PLANTAS</v>
          </cell>
          <cell r="L1651">
            <v>18326</v>
          </cell>
          <cell r="M1651">
            <v>17133.933903222576</v>
          </cell>
          <cell r="N1651">
            <v>35459.933903222576</v>
          </cell>
          <cell r="O1651">
            <v>1192.0660967774238</v>
          </cell>
          <cell r="P1651">
            <v>9401</v>
          </cell>
          <cell r="Q1651">
            <v>7497</v>
          </cell>
          <cell r="R1651" t="str">
            <v/>
          </cell>
          <cell r="S1651">
            <v>8449</v>
          </cell>
        </row>
        <row r="1652">
          <cell r="B1652" t="str">
            <v>TATA0484</v>
          </cell>
          <cell r="C1652" t="str">
            <v>ROSCA PARA NIPLE DE 2" EN ACERO AL CARBONO</v>
          </cell>
          <cell r="D1652" t="str">
            <v>TUBERÍAS, ACCESORIOS DE TUBERÍAS Y AFINES</v>
          </cell>
          <cell r="E1652" t="str">
            <v>UN</v>
          </cell>
          <cell r="F1652">
            <v>2769.8348999999998</v>
          </cell>
          <cell r="G1652" t="str">
            <v xml:space="preserve">PRECIO REFERENCIA CONTRATO 7078/2017 + IPC 4.09% </v>
          </cell>
          <cell r="L1652">
            <v>2769.8348999999998</v>
          </cell>
          <cell r="M1652">
            <v>0</v>
          </cell>
          <cell r="N1652">
            <v>2769.8348999999998</v>
          </cell>
          <cell r="O1652">
            <v>2769.8348999999998</v>
          </cell>
          <cell r="P1652">
            <v>2769.8348999999998</v>
          </cell>
          <cell r="Q1652" t="str">
            <v/>
          </cell>
          <cell r="R1652" t="str">
            <v/>
          </cell>
          <cell r="S1652">
            <v>2770</v>
          </cell>
        </row>
        <row r="1653">
          <cell r="B1653" t="str">
            <v>TATA0485</v>
          </cell>
          <cell r="C1653" t="str">
            <v>ROSCA PARA NIPLE DE 2" EN ACERO GALVANIZADO</v>
          </cell>
          <cell r="D1653" t="str">
            <v>TUBERÍAS, ACCESORIOS DE TUBERÍAS Y AFINES</v>
          </cell>
          <cell r="E1653" t="str">
            <v>UN</v>
          </cell>
          <cell r="F1653">
            <v>3689</v>
          </cell>
          <cell r="G1653" t="str">
            <v>SERVICOLLS MANTENIMIENTO &amp; EQUIPOS SAS</v>
          </cell>
          <cell r="H1653">
            <v>6783</v>
          </cell>
          <cell r="I1653" t="str">
            <v xml:space="preserve">INGSAJO </v>
          </cell>
          <cell r="J1653">
            <v>29155</v>
          </cell>
          <cell r="K1653" t="str">
            <v>ING. DE BOMBAS Y PLANTAS</v>
          </cell>
          <cell r="L1653">
            <v>13209</v>
          </cell>
          <cell r="M1653">
            <v>13896.02086929924</v>
          </cell>
          <cell r="N1653">
            <v>27105.020869299238</v>
          </cell>
          <cell r="O1653">
            <v>-687.02086929924008</v>
          </cell>
          <cell r="P1653">
            <v>3689</v>
          </cell>
          <cell r="Q1653">
            <v>6783</v>
          </cell>
          <cell r="R1653" t="str">
            <v/>
          </cell>
          <cell r="S1653">
            <v>5236</v>
          </cell>
        </row>
        <row r="1654">
          <cell r="B1654" t="str">
            <v>TATA0486</v>
          </cell>
          <cell r="C1654" t="str">
            <v>ROSCA PARA NIPLE DE 2" EN ACERO INOXIDABLE</v>
          </cell>
          <cell r="D1654" t="str">
            <v>TUBERÍAS, ACCESORIOS DE TUBERÍAS Y AFINES</v>
          </cell>
          <cell r="E1654" t="str">
            <v>UN</v>
          </cell>
          <cell r="F1654">
            <v>4794.3854000000001</v>
          </cell>
          <cell r="G1654" t="str">
            <v xml:space="preserve">PRECIO REFERENCIA CONTRATO 7078/2017 + IPC 4.09% </v>
          </cell>
          <cell r="L1654">
            <v>4794.3854000000001</v>
          </cell>
          <cell r="M1654">
            <v>0</v>
          </cell>
          <cell r="N1654">
            <v>4794.3854000000001</v>
          </cell>
          <cell r="O1654">
            <v>4794.3854000000001</v>
          </cell>
          <cell r="P1654">
            <v>4794.3854000000001</v>
          </cell>
          <cell r="Q1654" t="str">
            <v/>
          </cell>
          <cell r="R1654" t="str">
            <v/>
          </cell>
          <cell r="S1654">
            <v>4794</v>
          </cell>
        </row>
        <row r="1655">
          <cell r="B1655" t="str">
            <v>TATA0487</v>
          </cell>
          <cell r="C1655" t="str">
            <v>ROSCA PARA NIPLE DE 3" EN ACERO GALVANIZADO</v>
          </cell>
          <cell r="D1655" t="str">
            <v>TUBERÍAS, ACCESORIOS DE TUBERÍAS Y AFINES</v>
          </cell>
          <cell r="E1655" t="str">
            <v>UN</v>
          </cell>
          <cell r="F1655">
            <v>7170.7600999999995</v>
          </cell>
          <cell r="G1655" t="str">
            <v xml:space="preserve">PRECIO REFERENCIA CONTRATO 6949/2017 + IPC 4.09% </v>
          </cell>
          <cell r="L1655">
            <v>7170.7600999999995</v>
          </cell>
          <cell r="M1655">
            <v>0</v>
          </cell>
          <cell r="N1655">
            <v>7170.7600999999995</v>
          </cell>
          <cell r="O1655">
            <v>7170.7600999999995</v>
          </cell>
          <cell r="P1655">
            <v>7170.7600999999995</v>
          </cell>
          <cell r="Q1655" t="str">
            <v/>
          </cell>
          <cell r="R1655" t="str">
            <v/>
          </cell>
          <cell r="S1655">
            <v>7171</v>
          </cell>
        </row>
        <row r="1656">
          <cell r="B1656" t="str">
            <v>TATA0488</v>
          </cell>
          <cell r="C1656" t="str">
            <v>ROSCA PARA NIPLE DE 3" EN ACERO INOXIDABLE</v>
          </cell>
          <cell r="D1656" t="str">
            <v>TUBERÍAS, ACCESORIOS DE TUBERÍAS Y AFINES</v>
          </cell>
          <cell r="E1656" t="str">
            <v>UN</v>
          </cell>
          <cell r="F1656">
            <v>11281.2</v>
          </cell>
          <cell r="G1656" t="str">
            <v>SERVICOLLS MANTENIMIENTO &amp; EQUIPOS SAS</v>
          </cell>
          <cell r="H1656">
            <v>10353</v>
          </cell>
          <cell r="I1656" t="str">
            <v xml:space="preserve">INGSAJO </v>
          </cell>
          <cell r="J1656">
            <v>41055</v>
          </cell>
          <cell r="K1656" t="str">
            <v>ING. DE BOMBAS Y PLANTAS</v>
          </cell>
          <cell r="L1656">
            <v>20896.399999999998</v>
          </cell>
          <cell r="M1656">
            <v>17464.027435846525</v>
          </cell>
          <cell r="N1656">
            <v>38360.427435846519</v>
          </cell>
          <cell r="O1656">
            <v>3432.3725641534729</v>
          </cell>
          <cell r="P1656">
            <v>11281.2</v>
          </cell>
          <cell r="Q1656">
            <v>10353</v>
          </cell>
          <cell r="R1656" t="str">
            <v/>
          </cell>
          <cell r="S1656">
            <v>10817</v>
          </cell>
        </row>
        <row r="1657">
          <cell r="B1657" t="str">
            <v>TATA0489</v>
          </cell>
          <cell r="C1657" t="str">
            <v>ROSCA PARA NIPLE DE 4" EN ACERO GALVANIZADO</v>
          </cell>
          <cell r="D1657" t="str">
            <v>TUBERÍAS, ACCESORIOS DE TUBERÍAS Y AFINES</v>
          </cell>
          <cell r="E1657" t="str">
            <v>UN</v>
          </cell>
          <cell r="F1657">
            <v>10856.587</v>
          </cell>
          <cell r="G1657" t="str">
            <v xml:space="preserve">PRECIO REFERENCIA CONTRATO 6949/2017 + IPC 4.09% </v>
          </cell>
          <cell r="L1657">
            <v>10856.587</v>
          </cell>
          <cell r="M1657">
            <v>0</v>
          </cell>
          <cell r="N1657">
            <v>10856.587</v>
          </cell>
          <cell r="O1657">
            <v>10856.587</v>
          </cell>
          <cell r="P1657">
            <v>10856.587</v>
          </cell>
          <cell r="Q1657" t="str">
            <v/>
          </cell>
          <cell r="R1657" t="str">
            <v/>
          </cell>
          <cell r="S1657">
            <v>10857</v>
          </cell>
        </row>
        <row r="1658">
          <cell r="B1658" t="str">
            <v>TATA0490</v>
          </cell>
          <cell r="C1658" t="str">
            <v>ROSCA PARA NIPLE DE 4" EN ACERO INOXIDABLE</v>
          </cell>
          <cell r="D1658" t="str">
            <v>TUBERÍAS, ACCESORIOS DE TUBERÍAS Y AFINES</v>
          </cell>
          <cell r="E1658" t="str">
            <v>UN</v>
          </cell>
          <cell r="F1658">
            <v>13556.6816</v>
          </cell>
          <cell r="G1658" t="str">
            <v xml:space="preserve">PRECIO REFERENCIA CONTRATO 6949/2017 + IPC 4.09% </v>
          </cell>
          <cell r="L1658">
            <v>13556.6816</v>
          </cell>
          <cell r="M1658">
            <v>0</v>
          </cell>
          <cell r="N1658">
            <v>13556.6816</v>
          </cell>
          <cell r="O1658">
            <v>13556.6816</v>
          </cell>
          <cell r="P1658">
            <v>13556.6816</v>
          </cell>
          <cell r="Q1658" t="str">
            <v/>
          </cell>
          <cell r="R1658" t="str">
            <v/>
          </cell>
          <cell r="S1658">
            <v>13557</v>
          </cell>
        </row>
        <row r="1659">
          <cell r="B1659" t="str">
            <v>TATA0491</v>
          </cell>
          <cell r="C1659" t="str">
            <v>SEMI CODO ROSCADO GALVANIZADO 1"</v>
          </cell>
          <cell r="D1659" t="str">
            <v>TUBERÍAS, ACCESORIOS DE TUBERÍAS Y AFINES</v>
          </cell>
          <cell r="E1659" t="str">
            <v>UN</v>
          </cell>
          <cell r="F1659">
            <v>5000</v>
          </cell>
          <cell r="G1659" t="str">
            <v>GUÍA MAESTRA 15 PAG 161 COD 145420</v>
          </cell>
          <cell r="L1659">
            <v>5000</v>
          </cell>
          <cell r="M1659">
            <v>0</v>
          </cell>
          <cell r="N1659">
            <v>5000</v>
          </cell>
          <cell r="O1659">
            <v>5000</v>
          </cell>
          <cell r="P1659">
            <v>5000</v>
          </cell>
          <cell r="Q1659" t="str">
            <v/>
          </cell>
          <cell r="R1659" t="str">
            <v/>
          </cell>
          <cell r="S1659">
            <v>5000</v>
          </cell>
        </row>
        <row r="1660">
          <cell r="B1660" t="str">
            <v>TATA0492</v>
          </cell>
          <cell r="C1660" t="str">
            <v>SEMI CODO ROSCADO GALVANIZADO 1/2"</v>
          </cell>
          <cell r="D1660" t="str">
            <v>TUBERÍAS, ACCESORIOS DE TUBERÍAS Y AFINES</v>
          </cell>
          <cell r="E1660" t="str">
            <v>UN</v>
          </cell>
          <cell r="F1660">
            <v>2000</v>
          </cell>
          <cell r="G1660" t="str">
            <v>GUÍA MAESTRA 15 PAG 161 COD 145418</v>
          </cell>
          <cell r="L1660">
            <v>2000</v>
          </cell>
          <cell r="M1660">
            <v>0</v>
          </cell>
          <cell r="N1660">
            <v>2000</v>
          </cell>
          <cell r="O1660">
            <v>2000</v>
          </cell>
          <cell r="P1660">
            <v>2000</v>
          </cell>
          <cell r="Q1660" t="str">
            <v/>
          </cell>
          <cell r="R1660" t="str">
            <v/>
          </cell>
          <cell r="S1660">
            <v>2000</v>
          </cell>
        </row>
        <row r="1661">
          <cell r="B1661" t="str">
            <v>TATA0493</v>
          </cell>
          <cell r="C1661" t="str">
            <v>SEMI CODO ROSCADO GALVANIZADO 3/4"</v>
          </cell>
          <cell r="D1661" t="str">
            <v>TUBERÍAS, ACCESORIOS DE TUBERÍAS Y AFINES</v>
          </cell>
          <cell r="E1661" t="str">
            <v>UN</v>
          </cell>
          <cell r="F1661">
            <v>3500</v>
          </cell>
          <cell r="G1661" t="str">
            <v>GUÍA MAESTRA 15 PAG 161 COD 145419</v>
          </cell>
          <cell r="L1661">
            <v>3500</v>
          </cell>
          <cell r="M1661">
            <v>0</v>
          </cell>
          <cell r="N1661">
            <v>3500</v>
          </cell>
          <cell r="O1661">
            <v>3500</v>
          </cell>
          <cell r="P1661">
            <v>3500</v>
          </cell>
          <cell r="Q1661" t="str">
            <v/>
          </cell>
          <cell r="R1661" t="str">
            <v/>
          </cell>
          <cell r="S1661">
            <v>3500</v>
          </cell>
        </row>
        <row r="1662">
          <cell r="B1662" t="str">
            <v>TATA0494</v>
          </cell>
          <cell r="C1662" t="str">
            <v>SEMICODO 3/4" EN ACERO CARBONO</v>
          </cell>
          <cell r="D1662" t="str">
            <v>TUBERÍAS, ACCESORIOS DE TUBERÍAS Y AFINES</v>
          </cell>
          <cell r="E1662" t="str">
            <v>UN</v>
          </cell>
          <cell r="F1662">
            <v>11234.79</v>
          </cell>
          <cell r="G1662" t="str">
            <v>S.M.I ELECTRONICA S.A.S</v>
          </cell>
          <cell r="H1662">
            <v>17992.8</v>
          </cell>
          <cell r="I1662" t="str">
            <v>ABACAL S.A.S.</v>
          </cell>
          <cell r="J1662">
            <v>4284</v>
          </cell>
          <cell r="K1662" t="str">
            <v>SERVICOLLS MANTENIMIENTO &amp; EQUIPOS SAS</v>
          </cell>
          <cell r="L1662">
            <v>11170.529999999999</v>
          </cell>
          <cell r="M1662">
            <v>6854.625910339676</v>
          </cell>
          <cell r="N1662">
            <v>18025.155910339676</v>
          </cell>
          <cell r="O1662">
            <v>4315.9040896603228</v>
          </cell>
          <cell r="P1662">
            <v>11234.79</v>
          </cell>
          <cell r="Q1662">
            <v>17992.8</v>
          </cell>
          <cell r="R1662" t="str">
            <v/>
          </cell>
          <cell r="S1662">
            <v>14614</v>
          </cell>
        </row>
        <row r="1663">
          <cell r="B1663" t="str">
            <v>TATA0495</v>
          </cell>
          <cell r="C1663" t="str">
            <v>SEMICODO 3/4" EN ACERO INOXIDABLE</v>
          </cell>
          <cell r="D1663" t="str">
            <v>TUBERÍAS, ACCESORIOS DE TUBERÍAS Y AFINES</v>
          </cell>
          <cell r="E1663" t="str">
            <v>UN</v>
          </cell>
          <cell r="F1663">
            <v>7325.8541999999998</v>
          </cell>
          <cell r="G1663" t="str">
            <v xml:space="preserve">PRECIO REFERENCIA CONTRATO 7078/2017 + IPC 4.09% </v>
          </cell>
          <cell r="L1663">
            <v>7325.8541999999998</v>
          </cell>
          <cell r="M1663">
            <v>0</v>
          </cell>
          <cell r="N1663">
            <v>7325.8541999999998</v>
          </cell>
          <cell r="O1663">
            <v>7325.8541999999998</v>
          </cell>
          <cell r="P1663">
            <v>7325.8541999999998</v>
          </cell>
          <cell r="Q1663" t="str">
            <v/>
          </cell>
          <cell r="R1663" t="str">
            <v/>
          </cell>
          <cell r="S1663">
            <v>7326</v>
          </cell>
        </row>
        <row r="1664">
          <cell r="B1664" t="str">
            <v>TATA0496</v>
          </cell>
          <cell r="C1664" t="str">
            <v>SEMICODO COBRE 1"</v>
          </cell>
          <cell r="D1664" t="str">
            <v>TUBERÍAS, ACCESORIOS DE TUBERÍAS Y AFINES</v>
          </cell>
          <cell r="E1664" t="str">
            <v>UN</v>
          </cell>
          <cell r="F1664">
            <v>8806</v>
          </cell>
          <cell r="G1664" t="str">
            <v>DISTRIBUIDORA PEVEGAL</v>
          </cell>
          <cell r="H1664">
            <v>4689.79</v>
          </cell>
          <cell r="I1664" t="str">
            <v xml:space="preserve">ALMACEN 
SANITARIO </v>
          </cell>
          <cell r="J1664">
            <v>7794.5</v>
          </cell>
          <cell r="K1664" t="str">
            <v>FERRETERÍA NUREÑA S.A.S.</v>
          </cell>
          <cell r="L1664">
            <v>7096.7633333333333</v>
          </cell>
          <cell r="M1664">
            <v>2144.9763478960149</v>
          </cell>
          <cell r="N1664">
            <v>9241.7396812293482</v>
          </cell>
          <cell r="O1664">
            <v>4951.7869854373184</v>
          </cell>
          <cell r="P1664">
            <v>8806</v>
          </cell>
          <cell r="Q1664" t="str">
            <v/>
          </cell>
          <cell r="R1664">
            <v>7794.5</v>
          </cell>
          <cell r="S1664">
            <v>8300</v>
          </cell>
        </row>
        <row r="1665">
          <cell r="B1665" t="str">
            <v>TATA0497</v>
          </cell>
          <cell r="C1665" t="str">
            <v>CODO 45° COBRE 1/2"</v>
          </cell>
          <cell r="D1665" t="str">
            <v>TUBERÍAS, ACCESORIOS DE TUBERÍAS Y AFINES</v>
          </cell>
          <cell r="E1665" t="str">
            <v xml:space="preserve">UN </v>
          </cell>
          <cell r="F1665">
            <v>2100</v>
          </cell>
          <cell r="G1665" t="str">
            <v>GUÍA MAESTRA 15 PAG 134 COD 37990</v>
          </cell>
          <cell r="L1665">
            <v>2100</v>
          </cell>
          <cell r="M1665">
            <v>0</v>
          </cell>
          <cell r="N1665">
            <v>2100</v>
          </cell>
          <cell r="O1665">
            <v>2100</v>
          </cell>
          <cell r="P1665">
            <v>2100</v>
          </cell>
          <cell r="Q1665" t="str">
            <v/>
          </cell>
          <cell r="R1665" t="str">
            <v/>
          </cell>
          <cell r="S1665">
            <v>2100</v>
          </cell>
        </row>
        <row r="1666">
          <cell r="B1666" t="str">
            <v>TATA0498</v>
          </cell>
          <cell r="C1666" t="str">
            <v>SEMICODO COBRE 1/2" X 20 UN</v>
          </cell>
          <cell r="D1666" t="str">
            <v>TUBERÍAS, ACCESORIOS DE TUBERÍAS Y AFINES</v>
          </cell>
          <cell r="E1666" t="str">
            <v>PTE</v>
          </cell>
          <cell r="F1666">
            <v>34272</v>
          </cell>
          <cell r="G1666" t="str">
            <v>DISTRIBUIDORA PEVEGAL</v>
          </cell>
          <cell r="H1666">
            <v>37865.800000000003</v>
          </cell>
          <cell r="I1666" t="str">
            <v>FERRETERÍA NUREÑA S.A.S.</v>
          </cell>
          <cell r="J1666">
            <v>18992.399999999998</v>
          </cell>
          <cell r="K1666" t="str">
            <v>NURUEÑA SAS</v>
          </cell>
          <cell r="L1666">
            <v>30376.733333333334</v>
          </cell>
          <cell r="M1666">
            <v>10021.533500085385</v>
          </cell>
          <cell r="N1666">
            <v>40398.266833418718</v>
          </cell>
          <cell r="O1666">
            <v>20355.199833247949</v>
          </cell>
          <cell r="P1666">
            <v>34272</v>
          </cell>
          <cell r="Q1666">
            <v>37865.800000000003</v>
          </cell>
          <cell r="R1666" t="str">
            <v/>
          </cell>
          <cell r="S1666">
            <v>36069</v>
          </cell>
        </row>
        <row r="1667">
          <cell r="B1667" t="str">
            <v>TATA0499</v>
          </cell>
          <cell r="C1667" t="str">
            <v>CODO 45° COBRE 3/4"</v>
          </cell>
          <cell r="D1667" t="str">
            <v>TUBERÍAS, ACCESORIOS DE TUBERÍAS Y AFINES</v>
          </cell>
          <cell r="E1667" t="str">
            <v xml:space="preserve">UN </v>
          </cell>
          <cell r="F1667">
            <v>3800</v>
          </cell>
          <cell r="G1667" t="str">
            <v>GUÍA MAESTRA 15 PAG 134 COD 37211</v>
          </cell>
          <cell r="L1667">
            <v>3800</v>
          </cell>
          <cell r="M1667">
            <v>0</v>
          </cell>
          <cell r="N1667">
            <v>3800</v>
          </cell>
          <cell r="O1667">
            <v>3800</v>
          </cell>
          <cell r="P1667">
            <v>3800</v>
          </cell>
          <cell r="Q1667" t="str">
            <v/>
          </cell>
          <cell r="R1667" t="str">
            <v/>
          </cell>
          <cell r="S1667">
            <v>3800</v>
          </cell>
        </row>
        <row r="1668">
          <cell r="B1668" t="str">
            <v>TATA0500</v>
          </cell>
          <cell r="C1668" t="str">
            <v>SEMICODO DE 1-1/2" PVC</v>
          </cell>
          <cell r="D1668" t="str">
            <v>TUBERÍAS, ACCESORIOS DE TUBERÍAS Y AFINES</v>
          </cell>
          <cell r="E1668" t="str">
            <v>UN</v>
          </cell>
          <cell r="F1668">
            <v>9376.01</v>
          </cell>
          <cell r="G1668" t="str">
            <v>SERVICOLLS MANTENIMIENTO &amp; EQUIPOS SAS</v>
          </cell>
          <cell r="H1668">
            <v>8211</v>
          </cell>
          <cell r="I1668" t="str">
            <v xml:space="preserve">INGSAJO </v>
          </cell>
          <cell r="J1668">
            <v>260015</v>
          </cell>
          <cell r="K1668" t="str">
            <v>ING. DE BOMBAS Y PLANTAS</v>
          </cell>
          <cell r="L1668">
            <v>92534.003333333341</v>
          </cell>
          <cell r="M1668">
            <v>145043.96745614771</v>
          </cell>
          <cell r="N1668">
            <v>237577.97078948107</v>
          </cell>
          <cell r="O1668">
            <v>-52509.964122814374</v>
          </cell>
          <cell r="P1668">
            <v>9376.01</v>
          </cell>
          <cell r="Q1668">
            <v>8211</v>
          </cell>
          <cell r="R1668" t="str">
            <v/>
          </cell>
          <cell r="S1668">
            <v>8794</v>
          </cell>
        </row>
        <row r="1669">
          <cell r="B1669" t="str">
            <v>TATA0501</v>
          </cell>
          <cell r="C1669" t="str">
            <v>SEMICODO GALVANIZADO 1/2"</v>
          </cell>
          <cell r="D1669" t="str">
            <v>TUBERÍAS, ACCESORIOS DE TUBERÍAS Y AFINES</v>
          </cell>
          <cell r="E1669" t="str">
            <v xml:space="preserve">UN </v>
          </cell>
          <cell r="F1669">
            <v>3100</v>
          </cell>
          <cell r="G1669" t="str">
            <v>GUÍA MAESTRA 14 PAG 161 COD 155418</v>
          </cell>
          <cell r="L1669">
            <v>3100</v>
          </cell>
          <cell r="M1669">
            <v>0</v>
          </cell>
          <cell r="N1669">
            <v>3100</v>
          </cell>
          <cell r="O1669">
            <v>3100</v>
          </cell>
          <cell r="P1669">
            <v>3100</v>
          </cell>
          <cell r="Q1669" t="str">
            <v/>
          </cell>
          <cell r="R1669" t="str">
            <v/>
          </cell>
          <cell r="S1669">
            <v>3100</v>
          </cell>
        </row>
        <row r="1670">
          <cell r="B1670" t="str">
            <v>TATA0502</v>
          </cell>
          <cell r="C1670" t="str">
            <v>SIAMESA BRONCE 4" X 2-1/2" X 2-1/2"</v>
          </cell>
          <cell r="D1670" t="str">
            <v>TUBERÍAS, ACCESORIOS DE TUBERÍAS Y AFINES</v>
          </cell>
          <cell r="E1670" t="str">
            <v>UN</v>
          </cell>
          <cell r="F1670">
            <v>720360</v>
          </cell>
          <cell r="G1670" t="str">
            <v>CONSTRUDATA 187 - PAG 220</v>
          </cell>
          <cell r="L1670">
            <v>720360</v>
          </cell>
          <cell r="M1670">
            <v>0</v>
          </cell>
          <cell r="N1670">
            <v>720360</v>
          </cell>
          <cell r="O1670">
            <v>720360</v>
          </cell>
          <cell r="P1670">
            <v>720360</v>
          </cell>
          <cell r="Q1670" t="str">
            <v/>
          </cell>
          <cell r="R1670" t="str">
            <v/>
          </cell>
          <cell r="S1670">
            <v>720360</v>
          </cell>
        </row>
        <row r="1671">
          <cell r="B1671" t="str">
            <v>TATA0503</v>
          </cell>
          <cell r="C1671" t="str">
            <v>SIFON 135° PVC SANITARIO CXE 3"</v>
          </cell>
          <cell r="D1671" t="str">
            <v>TUBERÍAS, ACCESORIOS DE TUBERÍAS Y AFINES</v>
          </cell>
          <cell r="E1671" t="str">
            <v>UN</v>
          </cell>
          <cell r="F1671">
            <v>8086</v>
          </cell>
          <cell r="G1671" t="str">
            <v>INARDATOS 136 - PAG 258</v>
          </cell>
          <cell r="L1671">
            <v>8086</v>
          </cell>
          <cell r="M1671">
            <v>0</v>
          </cell>
          <cell r="N1671">
            <v>8086</v>
          </cell>
          <cell r="O1671">
            <v>8086</v>
          </cell>
          <cell r="P1671">
            <v>8086</v>
          </cell>
          <cell r="Q1671" t="str">
            <v/>
          </cell>
          <cell r="R1671" t="str">
            <v/>
          </cell>
          <cell r="S1671">
            <v>8086</v>
          </cell>
        </row>
        <row r="1672">
          <cell r="B1672" t="str">
            <v>TATA0504</v>
          </cell>
          <cell r="C1672" t="str">
            <v>SIFON 135° PVC SANITARIO CXE 4"</v>
          </cell>
          <cell r="D1672" t="str">
            <v>TUBERÍAS, ACCESORIOS DE TUBERÍAS Y AFINES</v>
          </cell>
          <cell r="E1672" t="str">
            <v xml:space="preserve">UN </v>
          </cell>
          <cell r="F1672">
            <v>17515</v>
          </cell>
          <cell r="G1672" t="str">
            <v>INARDATOS 136 - PAG 258</v>
          </cell>
          <cell r="L1672">
            <v>17515</v>
          </cell>
          <cell r="M1672">
            <v>0</v>
          </cell>
          <cell r="N1672">
            <v>17515</v>
          </cell>
          <cell r="O1672">
            <v>17515</v>
          </cell>
          <cell r="P1672">
            <v>17515</v>
          </cell>
          <cell r="Q1672" t="str">
            <v/>
          </cell>
          <cell r="R1672" t="str">
            <v/>
          </cell>
          <cell r="S1672">
            <v>17515</v>
          </cell>
        </row>
        <row r="1673">
          <cell r="B1673" t="str">
            <v>TATA0505</v>
          </cell>
          <cell r="C1673" t="str">
            <v>SIFÓN BOTELLA PLÁSTICO 1-1/4"</v>
          </cell>
          <cell r="D1673" t="str">
            <v>TUBERÍAS, ACCESORIOS DE TUBERÍAS Y AFINES</v>
          </cell>
          <cell r="E1673" t="str">
            <v>UN</v>
          </cell>
          <cell r="F1673">
            <v>7900</v>
          </cell>
          <cell r="G1673" t="str">
            <v>CONSTRUDATA DIGITAL (SIFÓN BOTELLA PLÁSTICO 1-1/4 GRIS)</v>
          </cell>
          <cell r="L1673">
            <v>7900</v>
          </cell>
          <cell r="M1673">
            <v>0</v>
          </cell>
          <cell r="N1673">
            <v>7900</v>
          </cell>
          <cell r="O1673">
            <v>7900</v>
          </cell>
          <cell r="P1673">
            <v>7900</v>
          </cell>
          <cell r="Q1673" t="str">
            <v/>
          </cell>
          <cell r="R1673" t="str">
            <v/>
          </cell>
          <cell r="S1673">
            <v>7900</v>
          </cell>
        </row>
        <row r="1674">
          <cell r="B1674" t="str">
            <v>TATA0506</v>
          </cell>
          <cell r="C1674" t="str">
            <v>SIFON CON TAPON PVC SANITARIO 180° CXC 1-1/2"</v>
          </cell>
          <cell r="D1674" t="str">
            <v>TUBERÍAS, ACCESORIOS DE TUBERÍAS Y AFINES</v>
          </cell>
          <cell r="E1674" t="str">
            <v>UN</v>
          </cell>
          <cell r="F1674">
            <v>4166</v>
          </cell>
          <cell r="G1674" t="str">
            <v>INARDATOS 136 - PAG 258</v>
          </cell>
          <cell r="L1674">
            <v>4166</v>
          </cell>
          <cell r="M1674">
            <v>0</v>
          </cell>
          <cell r="N1674">
            <v>4166</v>
          </cell>
          <cell r="O1674">
            <v>4166</v>
          </cell>
          <cell r="P1674">
            <v>4166</v>
          </cell>
          <cell r="Q1674" t="str">
            <v/>
          </cell>
          <cell r="R1674" t="str">
            <v/>
          </cell>
          <cell r="S1674">
            <v>4166</v>
          </cell>
        </row>
        <row r="1675">
          <cell r="B1675" t="str">
            <v>TATA0507</v>
          </cell>
          <cell r="C1675" t="str">
            <v>SIFON CON TAPON PVC SANITARIO 180° CXC 2"</v>
          </cell>
          <cell r="D1675" t="str">
            <v>TUBERÍAS, ACCESORIOS DE TUBERÍAS Y AFINES</v>
          </cell>
          <cell r="E1675" t="str">
            <v>UN</v>
          </cell>
          <cell r="F1675">
            <v>6522</v>
          </cell>
          <cell r="G1675" t="str">
            <v>INARDATOS 136 - PAG 258</v>
          </cell>
          <cell r="L1675">
            <v>6522</v>
          </cell>
          <cell r="M1675">
            <v>0</v>
          </cell>
          <cell r="N1675">
            <v>6522</v>
          </cell>
          <cell r="O1675">
            <v>6522</v>
          </cell>
          <cell r="P1675">
            <v>6522</v>
          </cell>
          <cell r="Q1675" t="str">
            <v/>
          </cell>
          <cell r="R1675" t="str">
            <v/>
          </cell>
          <cell r="S1675">
            <v>6522</v>
          </cell>
        </row>
        <row r="1676">
          <cell r="B1676" t="str">
            <v>TATA0508</v>
          </cell>
          <cell r="C1676" t="str">
            <v>SIFÓN EN P CON ADAPTADOR 1-1/2"</v>
          </cell>
          <cell r="D1676" t="str">
            <v>TUBERÍAS, ACCESORIOS DE TUBERÍAS Y AFINES</v>
          </cell>
          <cell r="E1676" t="str">
            <v>UN</v>
          </cell>
          <cell r="F1676">
            <v>23900</v>
          </cell>
          <cell r="G1676" t="str">
            <v>GUÍA MAESTRA 15  PAG 171 COD 312218</v>
          </cell>
          <cell r="L1676">
            <v>23900</v>
          </cell>
          <cell r="M1676">
            <v>0</v>
          </cell>
          <cell r="N1676">
            <v>23900</v>
          </cell>
          <cell r="O1676">
            <v>23900</v>
          </cell>
          <cell r="P1676">
            <v>23900</v>
          </cell>
          <cell r="Q1676" t="str">
            <v/>
          </cell>
          <cell r="R1676" t="str">
            <v/>
          </cell>
          <cell r="S1676">
            <v>23900</v>
          </cell>
        </row>
        <row r="1677">
          <cell r="B1677" t="str">
            <v>TATA0509</v>
          </cell>
          <cell r="C1677" t="str">
            <v>SIFÓN PARA LAVAPLATOS. FABRICADO EN PLÁSTICO. DE FORMA EN P. CON CANASTILLA 4" CROMO, 2 ACOPLES GRIFLEX</v>
          </cell>
          <cell r="D1677" t="str">
            <v>TUBERÍAS, ACCESORIOS DE TUBERÍAS Y AFINES</v>
          </cell>
          <cell r="E1677" t="str">
            <v>UN</v>
          </cell>
          <cell r="F1677">
            <v>19900</v>
          </cell>
          <cell r="G1677" t="str">
            <v>GUÍA MAESTRA 15 PAG 171 COD 138763</v>
          </cell>
          <cell r="L1677">
            <v>19900</v>
          </cell>
          <cell r="M1677">
            <v>0</v>
          </cell>
          <cell r="N1677">
            <v>19900</v>
          </cell>
          <cell r="O1677">
            <v>19900</v>
          </cell>
          <cell r="P1677">
            <v>19900</v>
          </cell>
          <cell r="Q1677" t="str">
            <v/>
          </cell>
          <cell r="R1677" t="str">
            <v/>
          </cell>
          <cell r="S1677">
            <v>19900</v>
          </cell>
        </row>
        <row r="1678">
          <cell r="B1678" t="str">
            <v>TATA0510</v>
          </cell>
          <cell r="C1678" t="str">
            <v>SIFON SIN TAPON 180°  PVC SANITARIO CXC 3"</v>
          </cell>
          <cell r="D1678" t="str">
            <v>TUBERÍAS, ACCESORIOS DE TUBERÍAS Y AFINES</v>
          </cell>
          <cell r="E1678" t="str">
            <v>UN</v>
          </cell>
          <cell r="F1678">
            <v>5400</v>
          </cell>
          <cell r="G1678" t="str">
            <v>GUÍA MAESTRA 14 PAG 149 COD 4616</v>
          </cell>
          <cell r="L1678">
            <v>5400</v>
          </cell>
          <cell r="M1678">
            <v>0</v>
          </cell>
          <cell r="N1678">
            <v>5400</v>
          </cell>
          <cell r="O1678">
            <v>5400</v>
          </cell>
          <cell r="P1678">
            <v>5400</v>
          </cell>
          <cell r="Q1678" t="str">
            <v/>
          </cell>
          <cell r="R1678" t="str">
            <v/>
          </cell>
          <cell r="S1678">
            <v>5400</v>
          </cell>
        </row>
        <row r="1679">
          <cell r="B1679" t="str">
            <v>TATA0511</v>
          </cell>
          <cell r="C1679" t="str">
            <v>SIFON SIN TAPON 180° PVC SANITARIO CXC 2"</v>
          </cell>
          <cell r="D1679" t="str">
            <v>TUBERÍAS, ACCESORIOS DE TUBERÍAS Y AFINES</v>
          </cell>
          <cell r="E1679" t="str">
            <v>UN</v>
          </cell>
          <cell r="F1679">
            <v>4559</v>
          </cell>
          <cell r="G1679" t="str">
            <v>CONSTRUDATA DIGITAL (SIFÓN PVC SIN CODO 180º 2)</v>
          </cell>
          <cell r="L1679">
            <v>4559</v>
          </cell>
          <cell r="M1679">
            <v>0</v>
          </cell>
          <cell r="N1679">
            <v>4559</v>
          </cell>
          <cell r="O1679">
            <v>4559</v>
          </cell>
          <cell r="P1679">
            <v>4559</v>
          </cell>
          <cell r="Q1679" t="str">
            <v/>
          </cell>
          <cell r="R1679" t="str">
            <v/>
          </cell>
          <cell r="S1679">
            <v>4559</v>
          </cell>
        </row>
        <row r="1680">
          <cell r="B1680" t="str">
            <v>TATA0512</v>
          </cell>
          <cell r="C1680" t="str">
            <v>SIFÓN TIPO COLA DE MARRANO DE 1/4" EN ACERO INOXIDABLE</v>
          </cell>
          <cell r="D1680" t="str">
            <v>TUBERÍAS, ACCESORIOS DE TUBERÍAS Y AFINES</v>
          </cell>
          <cell r="E1680" t="str">
            <v>UN</v>
          </cell>
          <cell r="F1680">
            <v>29710.4087</v>
          </cell>
          <cell r="G1680" t="str">
            <v xml:space="preserve">PRECIO REFERENCIA CONTRATO 7078/2017 + IPC 4.09% </v>
          </cell>
          <cell r="L1680">
            <v>29710.4087</v>
          </cell>
          <cell r="M1680">
            <v>0</v>
          </cell>
          <cell r="N1680">
            <v>29710.4087</v>
          </cell>
          <cell r="O1680">
            <v>29710.4087</v>
          </cell>
          <cell r="P1680">
            <v>29710.4087</v>
          </cell>
          <cell r="Q1680" t="str">
            <v/>
          </cell>
          <cell r="R1680" t="str">
            <v/>
          </cell>
          <cell r="S1680">
            <v>29710</v>
          </cell>
        </row>
        <row r="1681">
          <cell r="B1681" t="str">
            <v>TATA0513</v>
          </cell>
          <cell r="C1681" t="str">
            <v xml:space="preserve">TAPÓN  ROSCADO PVC PRESIÓN 1" </v>
          </cell>
          <cell r="D1681" t="str">
            <v>TUBERÍAS, ACCESORIOS DE TUBERÍAS Y AFINES</v>
          </cell>
          <cell r="E1681" t="str">
            <v>UN</v>
          </cell>
          <cell r="F1681">
            <v>1900</v>
          </cell>
          <cell r="G1681" t="str">
            <v>GUÍA MAESTRA 15 PAG 150 COD 4635</v>
          </cell>
          <cell r="L1681">
            <v>1900</v>
          </cell>
          <cell r="M1681">
            <v>0</v>
          </cell>
          <cell r="N1681">
            <v>1900</v>
          </cell>
          <cell r="O1681">
            <v>1900</v>
          </cell>
          <cell r="P1681">
            <v>1900</v>
          </cell>
          <cell r="Q1681" t="str">
            <v/>
          </cell>
          <cell r="R1681" t="str">
            <v/>
          </cell>
          <cell r="S1681">
            <v>1900</v>
          </cell>
        </row>
        <row r="1682">
          <cell r="B1682" t="str">
            <v>TATA0514</v>
          </cell>
          <cell r="C1682" t="str">
            <v xml:space="preserve">TAPÓN  ROSCADO PVC PRESIÓN 1/2" </v>
          </cell>
          <cell r="D1682" t="str">
            <v>TUBERÍAS, ACCESORIOS DE TUBERÍAS Y AFINES</v>
          </cell>
          <cell r="E1682" t="str">
            <v>UN</v>
          </cell>
          <cell r="F1682">
            <v>300</v>
          </cell>
          <cell r="G1682" t="str">
            <v>GUÍA MAESTRA 15 PAG 150 COD 4742</v>
          </cell>
          <cell r="L1682">
            <v>300</v>
          </cell>
          <cell r="M1682">
            <v>0</v>
          </cell>
          <cell r="N1682">
            <v>300</v>
          </cell>
          <cell r="O1682">
            <v>300</v>
          </cell>
          <cell r="P1682">
            <v>300</v>
          </cell>
          <cell r="Q1682" t="str">
            <v/>
          </cell>
          <cell r="R1682" t="str">
            <v/>
          </cell>
          <cell r="S1682">
            <v>300</v>
          </cell>
        </row>
        <row r="1683">
          <cell r="B1683" t="str">
            <v>TATA0515</v>
          </cell>
          <cell r="C1683" t="str">
            <v xml:space="preserve">TAPÓN  ROSCADO PVC PRESIÓN 1-1/2" </v>
          </cell>
          <cell r="D1683" t="str">
            <v>TUBERÍAS, ACCESORIOS DE TUBERÍAS Y AFINES</v>
          </cell>
          <cell r="E1683" t="str">
            <v>UN</v>
          </cell>
          <cell r="F1683">
            <v>4300</v>
          </cell>
          <cell r="G1683" t="str">
            <v>GUÍA MAESTRA 15 PAG 150 COD  4638</v>
          </cell>
          <cell r="L1683">
            <v>4300</v>
          </cell>
          <cell r="M1683">
            <v>0</v>
          </cell>
          <cell r="N1683">
            <v>4300</v>
          </cell>
          <cell r="O1683">
            <v>4300</v>
          </cell>
          <cell r="P1683">
            <v>4300</v>
          </cell>
          <cell r="Q1683" t="str">
            <v/>
          </cell>
          <cell r="R1683" t="str">
            <v/>
          </cell>
          <cell r="S1683">
            <v>4300</v>
          </cell>
        </row>
        <row r="1684">
          <cell r="B1684" t="str">
            <v>TATA0516</v>
          </cell>
          <cell r="C1684" t="str">
            <v xml:space="preserve">TAPÓN  ROSCADO PVC PRESIÓN 1-1/4" </v>
          </cell>
          <cell r="D1684" t="str">
            <v>TUBERÍAS, ACCESORIOS DE TUBERÍAS Y AFINES</v>
          </cell>
          <cell r="E1684" t="str">
            <v>UN</v>
          </cell>
          <cell r="F1684">
            <v>3300</v>
          </cell>
          <cell r="G1684" t="str">
            <v>GUÍA MAESTRA 15 PAG  150 COD 37572</v>
          </cell>
          <cell r="L1684">
            <v>3300</v>
          </cell>
          <cell r="M1684">
            <v>0</v>
          </cell>
          <cell r="N1684">
            <v>3300</v>
          </cell>
          <cell r="O1684">
            <v>3300</v>
          </cell>
          <cell r="P1684">
            <v>3300</v>
          </cell>
          <cell r="Q1684" t="str">
            <v/>
          </cell>
          <cell r="R1684" t="str">
            <v/>
          </cell>
          <cell r="S1684">
            <v>3300</v>
          </cell>
        </row>
        <row r="1685">
          <cell r="B1685" t="str">
            <v>TATA0517</v>
          </cell>
          <cell r="C1685" t="str">
            <v xml:space="preserve">TAPÓN  ROSCADO PVC PRESIÓN 2" </v>
          </cell>
          <cell r="D1685" t="str">
            <v>TUBERÍAS, ACCESORIOS DE TUBERÍAS Y AFINES</v>
          </cell>
          <cell r="E1685" t="str">
            <v>UN</v>
          </cell>
          <cell r="F1685">
            <v>6600</v>
          </cell>
          <cell r="G1685" t="str">
            <v>GUÍA MAESTRA 15 PAG 150 COD 86727</v>
          </cell>
          <cell r="L1685">
            <v>6600</v>
          </cell>
          <cell r="M1685">
            <v>0</v>
          </cell>
          <cell r="N1685">
            <v>6600</v>
          </cell>
          <cell r="O1685">
            <v>6600</v>
          </cell>
          <cell r="P1685">
            <v>6600</v>
          </cell>
          <cell r="Q1685" t="str">
            <v/>
          </cell>
          <cell r="R1685" t="str">
            <v/>
          </cell>
          <cell r="S1685">
            <v>6600</v>
          </cell>
        </row>
        <row r="1686">
          <cell r="B1686" t="str">
            <v>TATA0518</v>
          </cell>
          <cell r="C1686" t="str">
            <v xml:space="preserve">TAPÓN  ROSCADO PVC PRESIÓN 2-1/2" </v>
          </cell>
          <cell r="D1686" t="str">
            <v>TUBERÍAS, ACCESORIOS DE TUBERÍAS Y AFINES</v>
          </cell>
          <cell r="E1686" t="str">
            <v>UN</v>
          </cell>
          <cell r="F1686">
            <v>13527</v>
          </cell>
          <cell r="G1686" t="str">
            <v>INARDATOS 136 - PAG 257</v>
          </cell>
          <cell r="L1686">
            <v>13527</v>
          </cell>
          <cell r="M1686">
            <v>0</v>
          </cell>
          <cell r="N1686">
            <v>13527</v>
          </cell>
          <cell r="O1686">
            <v>13527</v>
          </cell>
          <cell r="P1686">
            <v>13527</v>
          </cell>
          <cell r="Q1686" t="str">
            <v/>
          </cell>
          <cell r="R1686" t="str">
            <v/>
          </cell>
          <cell r="S1686">
            <v>13527</v>
          </cell>
        </row>
        <row r="1687">
          <cell r="B1687" t="str">
            <v>TATA0519</v>
          </cell>
          <cell r="C1687" t="str">
            <v xml:space="preserve">TAPÓN  ROSCADO PVC PRESIÓN 3/4" </v>
          </cell>
          <cell r="D1687" t="str">
            <v>TUBERÍAS, ACCESORIOS DE TUBERÍAS Y AFINES</v>
          </cell>
          <cell r="E1687" t="str">
            <v>UN</v>
          </cell>
          <cell r="F1687">
            <v>1300</v>
          </cell>
          <cell r="G1687" t="str">
            <v>GUÍA MAESTRA 15 PAG 150 COD 4743</v>
          </cell>
          <cell r="L1687">
            <v>1300</v>
          </cell>
          <cell r="M1687">
            <v>0</v>
          </cell>
          <cell r="N1687">
            <v>1300</v>
          </cell>
          <cell r="O1687">
            <v>1300</v>
          </cell>
          <cell r="P1687">
            <v>1300</v>
          </cell>
          <cell r="Q1687" t="str">
            <v/>
          </cell>
          <cell r="R1687" t="str">
            <v/>
          </cell>
          <cell r="S1687">
            <v>1300</v>
          </cell>
        </row>
        <row r="1688">
          <cell r="B1688" t="str">
            <v>TATA0520</v>
          </cell>
          <cell r="C1688" t="str">
            <v>TAPÓN ROSCADO PVC 4" (PRESIÓN)</v>
          </cell>
          <cell r="D1688" t="str">
            <v>TUBERÍAS, ACCESORIOS DE TUBERÍAS Y AFINES</v>
          </cell>
          <cell r="E1688" t="str">
            <v>UN</v>
          </cell>
          <cell r="F1688">
            <v>45193</v>
          </cell>
          <cell r="G1688" t="str">
            <v>CONSTRUDATA DIGITAL (TAPÓN ROSCADO PVC 4)</v>
          </cell>
          <cell r="L1688">
            <v>45193</v>
          </cell>
          <cell r="M1688">
            <v>0</v>
          </cell>
          <cell r="N1688">
            <v>45193</v>
          </cell>
          <cell r="O1688">
            <v>45193</v>
          </cell>
          <cell r="P1688">
            <v>45193</v>
          </cell>
          <cell r="Q1688" t="str">
            <v/>
          </cell>
          <cell r="R1688" t="str">
            <v/>
          </cell>
          <cell r="S1688">
            <v>45193</v>
          </cell>
        </row>
        <row r="1689">
          <cell r="B1689" t="str">
            <v>TATA0521</v>
          </cell>
          <cell r="C1689" t="str">
            <v>TAPÓN COBRE 1"</v>
          </cell>
          <cell r="D1689" t="str">
            <v>TUBERÍAS, ACCESORIOS DE TUBERÍAS Y AFINES</v>
          </cell>
          <cell r="E1689" t="str">
            <v>UN</v>
          </cell>
          <cell r="F1689">
            <v>13118</v>
          </cell>
          <cell r="G1689" t="str">
            <v>CONSTRUDATA DIGITAL (TAPÓN COBRE 1)</v>
          </cell>
          <cell r="L1689">
            <v>13118</v>
          </cell>
          <cell r="M1689">
            <v>0</v>
          </cell>
          <cell r="N1689">
            <v>13118</v>
          </cell>
          <cell r="O1689">
            <v>13118</v>
          </cell>
          <cell r="P1689">
            <v>13118</v>
          </cell>
          <cell r="Q1689" t="str">
            <v/>
          </cell>
          <cell r="R1689" t="str">
            <v/>
          </cell>
          <cell r="S1689">
            <v>13118</v>
          </cell>
        </row>
        <row r="1690">
          <cell r="B1690" t="str">
            <v>TATA0522</v>
          </cell>
          <cell r="C1690" t="str">
            <v>TAPÓN COBRE 1/2"</v>
          </cell>
          <cell r="D1690" t="str">
            <v>TUBERÍAS, ACCESORIOS DE TUBERÍAS Y AFINES</v>
          </cell>
          <cell r="E1690" t="str">
            <v>UN</v>
          </cell>
          <cell r="F1690">
            <v>800</v>
          </cell>
          <cell r="G1690" t="str">
            <v>GUÍA MAESTRA 15 PAG 135 COD 37921</v>
          </cell>
          <cell r="L1690">
            <v>800</v>
          </cell>
          <cell r="M1690">
            <v>0</v>
          </cell>
          <cell r="N1690">
            <v>800</v>
          </cell>
          <cell r="O1690">
            <v>800</v>
          </cell>
          <cell r="P1690">
            <v>800</v>
          </cell>
          <cell r="Q1690" t="str">
            <v/>
          </cell>
          <cell r="R1690" t="str">
            <v/>
          </cell>
          <cell r="S1690">
            <v>800</v>
          </cell>
        </row>
        <row r="1691">
          <cell r="B1691" t="str">
            <v>TATA0523</v>
          </cell>
          <cell r="C1691" t="str">
            <v>TAPÓN COBRE 3/4"</v>
          </cell>
          <cell r="D1691" t="str">
            <v>TUBERÍAS, ACCESORIOS DE TUBERÍAS Y AFINES</v>
          </cell>
          <cell r="E1691" t="str">
            <v>UN</v>
          </cell>
          <cell r="F1691">
            <v>1400</v>
          </cell>
          <cell r="G1691" t="str">
            <v>GUÍA MAESTRA 15 PAG 135 COD 37922</v>
          </cell>
          <cell r="L1691">
            <v>1400</v>
          </cell>
          <cell r="M1691">
            <v>0</v>
          </cell>
          <cell r="N1691">
            <v>1400</v>
          </cell>
          <cell r="O1691">
            <v>1400</v>
          </cell>
          <cell r="P1691">
            <v>1400</v>
          </cell>
          <cell r="Q1691" t="str">
            <v/>
          </cell>
          <cell r="R1691" t="str">
            <v/>
          </cell>
          <cell r="S1691">
            <v>1400</v>
          </cell>
        </row>
        <row r="1692">
          <cell r="B1692" t="str">
            <v>TATA0524</v>
          </cell>
          <cell r="C1692" t="str">
            <v>TAPÓN DE 1/2" EN ACERO GALVANIZADO</v>
          </cell>
          <cell r="D1692" t="str">
            <v>TUBERÍAS, ACCESORIOS DE TUBERÍAS Y AFINES</v>
          </cell>
          <cell r="E1692" t="str">
            <v>UN</v>
          </cell>
          <cell r="F1692">
            <v>1585.08</v>
          </cell>
          <cell r="G1692" t="str">
            <v>SERVICOLLS MANTENIMIENTO &amp; EQUIPOS SAS</v>
          </cell>
          <cell r="H1692">
            <v>1154.3</v>
          </cell>
          <cell r="I1692" t="str">
            <v xml:space="preserve">INGSAJO </v>
          </cell>
          <cell r="J1692">
            <v>4165</v>
          </cell>
          <cell r="K1692" t="str">
            <v>ING. DE BOMBAS Y PLANTAS</v>
          </cell>
          <cell r="L1692">
            <v>2301.46</v>
          </cell>
          <cell r="M1692">
            <v>1628.1826834848723</v>
          </cell>
          <cell r="N1692">
            <v>3929.6426834848726</v>
          </cell>
          <cell r="O1692">
            <v>673.27731651512772</v>
          </cell>
          <cell r="P1692">
            <v>1585.08</v>
          </cell>
          <cell r="Q1692">
            <v>1154.3</v>
          </cell>
          <cell r="R1692" t="str">
            <v/>
          </cell>
          <cell r="S1692">
            <v>1370</v>
          </cell>
        </row>
        <row r="1693">
          <cell r="B1693" t="str">
            <v>TATA0525</v>
          </cell>
          <cell r="C1693" t="str">
            <v>TAPÓN DE 1/4" EN ACERO GALVANIZADO</v>
          </cell>
          <cell r="D1693" t="str">
            <v>TUBERÍAS, ACCESORIOS DE TUBERÍAS Y AFINES</v>
          </cell>
          <cell r="E1693" t="str">
            <v>UN</v>
          </cell>
          <cell r="F1693">
            <v>1585.08</v>
          </cell>
          <cell r="G1693" t="str">
            <v>SERVICOLLS MANTENIMIENTO &amp; EQUIPOS SAS</v>
          </cell>
          <cell r="H1693">
            <v>1166.2</v>
          </cell>
          <cell r="I1693" t="str">
            <v xml:space="preserve">INGSAJO </v>
          </cell>
          <cell r="J1693">
            <v>4165</v>
          </cell>
          <cell r="K1693" t="str">
            <v>ING. DE BOMBAS Y PLANTAS</v>
          </cell>
          <cell r="L1693">
            <v>2305.4266666666667</v>
          </cell>
          <cell r="M1693">
            <v>1623.9996459769732</v>
          </cell>
          <cell r="N1693">
            <v>3929.4263126436399</v>
          </cell>
          <cell r="O1693">
            <v>681.42702068969356</v>
          </cell>
          <cell r="P1693">
            <v>1585.08</v>
          </cell>
          <cell r="Q1693">
            <v>1166.2</v>
          </cell>
          <cell r="R1693" t="str">
            <v/>
          </cell>
          <cell r="S1693">
            <v>1376</v>
          </cell>
        </row>
        <row r="1694">
          <cell r="B1694" t="str">
            <v>TATA0526</v>
          </cell>
          <cell r="C1694" t="str">
            <v>TAPÓN DE 2-1/2" EN ACERO GALVANIZADO</v>
          </cell>
          <cell r="D1694" t="str">
            <v>TUBERÍAS, ACCESORIOS DE TUBERÍAS Y AFINES</v>
          </cell>
          <cell r="E1694" t="str">
            <v>UN</v>
          </cell>
          <cell r="F1694">
            <v>23670.29</v>
          </cell>
          <cell r="G1694" t="str">
            <v>SERVICOLLS MANTENIMIENTO &amp; EQUIPOS SAS</v>
          </cell>
          <cell r="H1694">
            <v>11543</v>
          </cell>
          <cell r="I1694" t="str">
            <v xml:space="preserve">INGSAJO </v>
          </cell>
          <cell r="J1694">
            <v>5355</v>
          </cell>
          <cell r="K1694" t="str">
            <v>ING. DE BOMBAS Y PLANTAS</v>
          </cell>
          <cell r="L1694">
            <v>13522.763333333334</v>
          </cell>
          <cell r="M1694">
            <v>9316.7622642221213</v>
          </cell>
          <cell r="N1694">
            <v>22839.525597555454</v>
          </cell>
          <cell r="O1694">
            <v>4206.0010691112129</v>
          </cell>
          <cell r="P1694" t="str">
            <v/>
          </cell>
          <cell r="Q1694">
            <v>11543</v>
          </cell>
          <cell r="R1694">
            <v>5355</v>
          </cell>
          <cell r="S1694">
            <v>8449</v>
          </cell>
        </row>
        <row r="1695">
          <cell r="B1695" t="str">
            <v>TATA0527</v>
          </cell>
          <cell r="C1695" t="str">
            <v>TAPÓN DE 2" EN ACERO GALVANIZADO</v>
          </cell>
          <cell r="D1695" t="str">
            <v>TUBERÍAS, ACCESORIOS DE TUBERÍAS Y AFINES</v>
          </cell>
          <cell r="E1695" t="str">
            <v>UN</v>
          </cell>
          <cell r="F1695">
            <v>2882.2520999999997</v>
          </cell>
          <cell r="G1695" t="str">
            <v xml:space="preserve">PRECIO REFERENCIA CONTRATO 6949/2017 + IPC 4.09% </v>
          </cell>
          <cell r="L1695">
            <v>2882.2520999999997</v>
          </cell>
          <cell r="M1695">
            <v>0</v>
          </cell>
          <cell r="N1695">
            <v>2882.2520999999997</v>
          </cell>
          <cell r="O1695">
            <v>2882.2520999999997</v>
          </cell>
          <cell r="P1695">
            <v>2882.2520999999997</v>
          </cell>
          <cell r="Q1695" t="str">
            <v/>
          </cell>
          <cell r="R1695" t="str">
            <v/>
          </cell>
          <cell r="S1695">
            <v>2882</v>
          </cell>
        </row>
        <row r="1696">
          <cell r="B1696" t="str">
            <v>TATA0528</v>
          </cell>
          <cell r="C1696" t="str">
            <v>TAPON MACHO DE 1-1/2" EN ACERO GALVANIZADO</v>
          </cell>
          <cell r="D1696" t="str">
            <v>TUBERÍAS, ACCESORIOS DE TUBERÍAS Y AFINES</v>
          </cell>
          <cell r="E1696" t="str">
            <v>UN</v>
          </cell>
          <cell r="F1696">
            <v>29400.14</v>
          </cell>
          <cell r="G1696" t="str">
            <v>S.M.I ELECTRONICA S.A.S</v>
          </cell>
          <cell r="H1696">
            <v>16707.599999999999</v>
          </cell>
          <cell r="I1696" t="str">
            <v>ABACAL S.A.S.</v>
          </cell>
          <cell r="J1696">
            <v>10710</v>
          </cell>
          <cell r="K1696" t="str">
            <v>SERVICOLLS MANTENIMIENTO &amp; EQUIPOS SAS</v>
          </cell>
          <cell r="L1696">
            <v>18939.246666666666</v>
          </cell>
          <cell r="M1696">
            <v>9542.8254955507437</v>
          </cell>
          <cell r="N1696">
            <v>28482.07216221741</v>
          </cell>
          <cell r="O1696">
            <v>9396.4211711159223</v>
          </cell>
          <cell r="P1696" t="str">
            <v/>
          </cell>
          <cell r="Q1696">
            <v>16707.599999999999</v>
          </cell>
          <cell r="R1696">
            <v>10710</v>
          </cell>
          <cell r="S1696">
            <v>13709</v>
          </cell>
        </row>
        <row r="1697">
          <cell r="B1697" t="str">
            <v>TATA0529</v>
          </cell>
          <cell r="C1697" t="str">
            <v>TAPON MACHO DE 1-1/2" EN ACERO INOXIDABLE</v>
          </cell>
          <cell r="D1697" t="str">
            <v>TUBERÍAS, ACCESORIOS DE TUBERÍAS Y AFINES</v>
          </cell>
          <cell r="E1697" t="str">
            <v>UN</v>
          </cell>
          <cell r="F1697">
            <v>18422.8891</v>
          </cell>
          <cell r="G1697" t="str">
            <v xml:space="preserve">PRECIO REFERENCIA CONTRATO 7078/2017 + IPC 4.09% </v>
          </cell>
          <cell r="L1697">
            <v>18422.8891</v>
          </cell>
          <cell r="M1697">
            <v>0</v>
          </cell>
          <cell r="N1697">
            <v>18422.8891</v>
          </cell>
          <cell r="O1697">
            <v>18422.8891</v>
          </cell>
          <cell r="P1697">
            <v>18422.8891</v>
          </cell>
          <cell r="Q1697" t="str">
            <v/>
          </cell>
          <cell r="R1697" t="str">
            <v/>
          </cell>
          <cell r="S1697">
            <v>18423</v>
          </cell>
        </row>
        <row r="1698">
          <cell r="B1698" t="str">
            <v>TATA0530</v>
          </cell>
          <cell r="C1698" t="str">
            <v>TAPON MACHO DE 1-1/2" X 300 PSI EN ACERO AL CARBONO</v>
          </cell>
          <cell r="D1698" t="str">
            <v>TUBERÍAS, ACCESORIOS DE TUBERÍAS Y AFINES</v>
          </cell>
          <cell r="E1698" t="str">
            <v>UN</v>
          </cell>
          <cell r="F1698">
            <v>14963.9784</v>
          </cell>
          <cell r="G1698" t="str">
            <v xml:space="preserve">PRECIO REFERENCIA CONTRATO 7078/2017 + IPC 4.09% </v>
          </cell>
          <cell r="L1698">
            <v>14963.9784</v>
          </cell>
          <cell r="M1698">
            <v>0</v>
          </cell>
          <cell r="N1698">
            <v>14963.9784</v>
          </cell>
          <cell r="O1698">
            <v>14963.9784</v>
          </cell>
          <cell r="P1698">
            <v>14963.9784</v>
          </cell>
          <cell r="Q1698" t="str">
            <v/>
          </cell>
          <cell r="R1698" t="str">
            <v/>
          </cell>
          <cell r="S1698">
            <v>14964</v>
          </cell>
        </row>
        <row r="1699">
          <cell r="B1699" t="str">
            <v>TATA0531</v>
          </cell>
          <cell r="C1699" t="str">
            <v>TAPON MACHO DE 1-1/4" EN ACERO GALVANIZADO</v>
          </cell>
          <cell r="D1699" t="str">
            <v>TUBERÍAS, ACCESORIOS DE TUBERÍAS Y AFINES</v>
          </cell>
          <cell r="E1699" t="str">
            <v>UN</v>
          </cell>
          <cell r="F1699">
            <v>26250.21</v>
          </cell>
          <cell r="G1699" t="str">
            <v>S.M.I ELECTRONICA S.A.S</v>
          </cell>
          <cell r="H1699">
            <v>15422.4</v>
          </cell>
          <cell r="I1699" t="str">
            <v>ABACAL S.A.S.</v>
          </cell>
          <cell r="J1699">
            <v>10710</v>
          </cell>
          <cell r="K1699" t="str">
            <v>SERVICOLLS MANTENIMIENTO &amp; EQUIPOS SAS</v>
          </cell>
          <cell r="L1699">
            <v>17460.87</v>
          </cell>
          <cell r="M1699">
            <v>7968.1272371053419</v>
          </cell>
          <cell r="N1699">
            <v>25428.997237105341</v>
          </cell>
          <cell r="O1699">
            <v>9492.7427628946571</v>
          </cell>
          <cell r="P1699" t="str">
            <v/>
          </cell>
          <cell r="Q1699">
            <v>15422.4</v>
          </cell>
          <cell r="R1699">
            <v>10710</v>
          </cell>
          <cell r="S1699">
            <v>13066</v>
          </cell>
        </row>
        <row r="1700">
          <cell r="B1700" t="str">
            <v>TATA0532</v>
          </cell>
          <cell r="C1700" t="str">
            <v>TAPON MACHO DE 1-1/4" EN ACERO INOXIDABLE</v>
          </cell>
          <cell r="D1700" t="str">
            <v>TUBERÍAS, ACCESORIOS DE TUBERÍAS Y AFINES</v>
          </cell>
          <cell r="E1700" t="str">
            <v>UN</v>
          </cell>
          <cell r="F1700">
            <v>25556.176800000001</v>
          </cell>
          <cell r="G1700" t="str">
            <v xml:space="preserve">PRECIO REFERENCIA CONTRATO 7078/2017 + IPC 4.09% </v>
          </cell>
          <cell r="L1700">
            <v>25556.176800000001</v>
          </cell>
          <cell r="M1700">
            <v>0</v>
          </cell>
          <cell r="N1700">
            <v>25556.176800000001</v>
          </cell>
          <cell r="O1700">
            <v>25556.176800000001</v>
          </cell>
          <cell r="P1700">
            <v>25556.176800000001</v>
          </cell>
          <cell r="Q1700" t="str">
            <v/>
          </cell>
          <cell r="R1700" t="str">
            <v/>
          </cell>
          <cell r="S1700">
            <v>25556</v>
          </cell>
        </row>
        <row r="1701">
          <cell r="B1701" t="str">
            <v>TATA0533</v>
          </cell>
          <cell r="C1701" t="str">
            <v>TAPON MACHO DE 1-1/4" X 300 PSI EN ACERO AL CARBONO</v>
          </cell>
          <cell r="D1701" t="str">
            <v>TUBERÍAS, ACCESORIOS DE TUBERÍAS Y AFINES</v>
          </cell>
          <cell r="E1701" t="str">
            <v>UN</v>
          </cell>
          <cell r="F1701">
            <v>13893.933199999999</v>
          </cell>
          <cell r="G1701" t="str">
            <v xml:space="preserve">PRECIO REFERENCIA CONTRATO 7078/2017 + IPC 4.09% </v>
          </cell>
          <cell r="L1701">
            <v>13893.933199999999</v>
          </cell>
          <cell r="M1701">
            <v>0</v>
          </cell>
          <cell r="N1701">
            <v>13893.933199999999</v>
          </cell>
          <cell r="O1701">
            <v>13893.933199999999</v>
          </cell>
          <cell r="P1701">
            <v>13893.933199999999</v>
          </cell>
          <cell r="Q1701" t="str">
            <v/>
          </cell>
          <cell r="R1701" t="str">
            <v/>
          </cell>
          <cell r="S1701">
            <v>13894</v>
          </cell>
        </row>
        <row r="1702">
          <cell r="B1702" t="str">
            <v>TATA0534</v>
          </cell>
          <cell r="C1702" t="str">
            <v>TAPON MACHO DE 1" EN ACERO GALVANIZADO</v>
          </cell>
          <cell r="D1702" t="str">
            <v>TUBERÍAS, ACCESORIOS DE TUBERÍAS Y AFINES</v>
          </cell>
          <cell r="E1702" t="str">
            <v>UN</v>
          </cell>
          <cell r="F1702">
            <v>23100.28</v>
          </cell>
          <cell r="G1702" t="str">
            <v>S.M.I ELECTRONICA S.A.S</v>
          </cell>
          <cell r="H1702">
            <v>14137.2</v>
          </cell>
          <cell r="I1702" t="str">
            <v>ABACAL S.A.S.</v>
          </cell>
          <cell r="J1702">
            <v>7140</v>
          </cell>
          <cell r="K1702" t="str">
            <v>SERVICOLLS MANTENIMIENTO &amp; EQUIPOS SAS</v>
          </cell>
          <cell r="L1702">
            <v>14792.493333333332</v>
          </cell>
          <cell r="M1702">
            <v>8000.2932092601086</v>
          </cell>
          <cell r="N1702">
            <v>22792.78654259344</v>
          </cell>
          <cell r="O1702">
            <v>6792.2001240732234</v>
          </cell>
          <cell r="P1702" t="str">
            <v/>
          </cell>
          <cell r="Q1702">
            <v>14137.2</v>
          </cell>
          <cell r="R1702">
            <v>7140</v>
          </cell>
          <cell r="S1702">
            <v>10639</v>
          </cell>
        </row>
        <row r="1703">
          <cell r="B1703" t="str">
            <v>TATA0535</v>
          </cell>
          <cell r="C1703" t="str">
            <v>TAPON MACHO DE 1" EN ACERO INOXIDABLE</v>
          </cell>
          <cell r="D1703" t="str">
            <v>TUBERÍAS, ACCESORIOS DE TUBERÍAS Y AFINES</v>
          </cell>
          <cell r="E1703" t="str">
            <v>UN</v>
          </cell>
          <cell r="F1703">
            <v>20530.711599999999</v>
          </cell>
          <cell r="G1703" t="str">
            <v xml:space="preserve">PRECIO REFERENCIA CONTRATO 7078/2017 + IPC 4.09% </v>
          </cell>
          <cell r="L1703">
            <v>20530.711599999999</v>
          </cell>
          <cell r="M1703">
            <v>0</v>
          </cell>
          <cell r="N1703">
            <v>20530.711599999999</v>
          </cell>
          <cell r="O1703">
            <v>20530.711599999999</v>
          </cell>
          <cell r="P1703">
            <v>20530.711599999999</v>
          </cell>
          <cell r="Q1703" t="str">
            <v/>
          </cell>
          <cell r="R1703" t="str">
            <v/>
          </cell>
          <cell r="S1703">
            <v>20531</v>
          </cell>
        </row>
        <row r="1704">
          <cell r="B1704" t="str">
            <v>TATA0536</v>
          </cell>
          <cell r="C1704" t="str">
            <v>TAPON MACHO DE 1" X 300 PSI EN ACERO AL CARBONO</v>
          </cell>
          <cell r="D1704" t="str">
            <v>TUBERÍAS, ACCESORIOS DE TUBERÍAS Y AFINES</v>
          </cell>
          <cell r="E1704" t="str">
            <v>UN</v>
          </cell>
          <cell r="F1704">
            <v>11186.552299999999</v>
          </cell>
          <cell r="G1704" t="str">
            <v xml:space="preserve">PRECIO REFERENCIA CONTRATO 7078/2017 + IPC 4.09% </v>
          </cell>
          <cell r="L1704">
            <v>11186.552299999999</v>
          </cell>
          <cell r="M1704">
            <v>0</v>
          </cell>
          <cell r="N1704">
            <v>11186.552299999999</v>
          </cell>
          <cell r="O1704">
            <v>11186.552299999999</v>
          </cell>
          <cell r="P1704">
            <v>11186.552299999999</v>
          </cell>
          <cell r="Q1704" t="str">
            <v/>
          </cell>
          <cell r="R1704" t="str">
            <v/>
          </cell>
          <cell r="S1704">
            <v>11187</v>
          </cell>
        </row>
        <row r="1705">
          <cell r="B1705" t="str">
            <v>TATA0537</v>
          </cell>
          <cell r="C1705" t="str">
            <v>TAPON MACHO DE 1/2" EN ACERO GALVANIZADO</v>
          </cell>
          <cell r="D1705" t="str">
            <v>TUBERÍAS, ACCESORIOS DE TUBERÍAS Y AFINES</v>
          </cell>
          <cell r="E1705" t="str">
            <v>UN</v>
          </cell>
          <cell r="F1705">
            <v>3354.8207000000002</v>
          </cell>
          <cell r="G1705" t="str">
            <v xml:space="preserve">PRECIO REFERENCIA CONTRATO 7078/2017 + IPC 4.09% </v>
          </cell>
          <cell r="L1705">
            <v>3354.8207000000002</v>
          </cell>
          <cell r="M1705">
            <v>0</v>
          </cell>
          <cell r="N1705">
            <v>3354.8207000000002</v>
          </cell>
          <cell r="O1705">
            <v>3354.8207000000002</v>
          </cell>
          <cell r="P1705">
            <v>3354.8207000000002</v>
          </cell>
          <cell r="Q1705" t="str">
            <v/>
          </cell>
          <cell r="R1705" t="str">
            <v/>
          </cell>
          <cell r="S1705">
            <v>3355</v>
          </cell>
        </row>
        <row r="1706">
          <cell r="B1706" t="str">
            <v>TATA0538</v>
          </cell>
          <cell r="C1706" t="str">
            <v>TAPON MACHO DE 1/2" EN ACERO INOXIDABLE</v>
          </cell>
          <cell r="D1706" t="str">
            <v>TUBERÍAS, ACCESORIOS DE TUBERÍAS Y AFINES</v>
          </cell>
          <cell r="E1706" t="str">
            <v>UN</v>
          </cell>
          <cell r="F1706">
            <v>5149.3323</v>
          </cell>
          <cell r="G1706" t="str">
            <v xml:space="preserve">PRECIO REFERENCIA CONTRATO 7078/2017 + IPC 4.09% </v>
          </cell>
          <cell r="L1706">
            <v>5149.3323</v>
          </cell>
          <cell r="M1706">
            <v>0</v>
          </cell>
          <cell r="N1706">
            <v>5149.3323</v>
          </cell>
          <cell r="O1706">
            <v>5149.3323</v>
          </cell>
          <cell r="P1706">
            <v>5149.3323</v>
          </cell>
          <cell r="Q1706" t="str">
            <v/>
          </cell>
          <cell r="R1706" t="str">
            <v/>
          </cell>
          <cell r="S1706">
            <v>5149</v>
          </cell>
        </row>
        <row r="1707">
          <cell r="B1707" t="str">
            <v>TATA0539</v>
          </cell>
          <cell r="C1707" t="str">
            <v>TAPON MACHO DE 1/4" EN ACERO GALVANIZADO</v>
          </cell>
          <cell r="D1707" t="str">
            <v>TUBERÍAS, ACCESORIOS DE TUBERÍAS Y AFINES</v>
          </cell>
          <cell r="E1707" t="str">
            <v>UN</v>
          </cell>
          <cell r="F1707">
            <v>3507.8330000000001</v>
          </cell>
          <cell r="G1707" t="str">
            <v xml:space="preserve">PRECIO REFERENCIA CONTRATO 7078/2017 + IPC 4.09% </v>
          </cell>
          <cell r="L1707">
            <v>3507.8330000000001</v>
          </cell>
          <cell r="M1707">
            <v>0</v>
          </cell>
          <cell r="N1707">
            <v>3507.8330000000001</v>
          </cell>
          <cell r="O1707">
            <v>3507.8330000000001</v>
          </cell>
          <cell r="P1707">
            <v>3507.8330000000001</v>
          </cell>
          <cell r="Q1707" t="str">
            <v/>
          </cell>
          <cell r="R1707" t="str">
            <v/>
          </cell>
          <cell r="S1707">
            <v>3508</v>
          </cell>
        </row>
        <row r="1708">
          <cell r="B1708" t="str">
            <v>TATA0540</v>
          </cell>
          <cell r="C1708" t="str">
            <v>TAPON MACHO DE 1/4" EN ACERO INOXIDABLE</v>
          </cell>
          <cell r="D1708" t="str">
            <v>TUBERÍAS, ACCESORIOS DE TUBERÍAS Y AFINES</v>
          </cell>
          <cell r="E1708" t="str">
            <v>UN</v>
          </cell>
          <cell r="F1708">
            <v>3499.5057999999999</v>
          </cell>
          <cell r="G1708" t="str">
            <v xml:space="preserve">PRECIO REFERENCIA CONTRATO 7078/2017 + IPC 4.09% </v>
          </cell>
          <cell r="L1708">
            <v>3499.5057999999999</v>
          </cell>
          <cell r="M1708">
            <v>0</v>
          </cell>
          <cell r="N1708">
            <v>3499.5057999999999</v>
          </cell>
          <cell r="O1708">
            <v>3499.5057999999999</v>
          </cell>
          <cell r="P1708">
            <v>3499.5057999999999</v>
          </cell>
          <cell r="Q1708" t="str">
            <v/>
          </cell>
          <cell r="R1708" t="str">
            <v/>
          </cell>
          <cell r="S1708">
            <v>3500</v>
          </cell>
        </row>
        <row r="1709">
          <cell r="B1709" t="str">
            <v>TATA0541</v>
          </cell>
          <cell r="C1709" t="str">
            <v>TAPON MACHO DE 2" EN ACERO GALVANIZADO</v>
          </cell>
          <cell r="D1709" t="str">
            <v>TUBERÍAS, ACCESORIOS DE TUBERÍAS Y AFINES</v>
          </cell>
          <cell r="E1709" t="str">
            <v>UN</v>
          </cell>
          <cell r="F1709">
            <v>26670.28</v>
          </cell>
          <cell r="G1709" t="str">
            <v>S.M.I ELECTRONICA S.A.S</v>
          </cell>
          <cell r="H1709">
            <v>17992.8</v>
          </cell>
          <cell r="I1709" t="str">
            <v>ABACAL S.A.S.</v>
          </cell>
          <cell r="J1709">
            <v>10710</v>
          </cell>
          <cell r="K1709" t="str">
            <v>SERVICOLLS MANTENIMIENTO &amp; EQUIPOS SAS</v>
          </cell>
          <cell r="L1709">
            <v>18457.693333333333</v>
          </cell>
          <cell r="M1709">
            <v>7990.2896554588815</v>
          </cell>
          <cell r="N1709">
            <v>26447.982988792213</v>
          </cell>
          <cell r="O1709">
            <v>10467.403677874452</v>
          </cell>
          <cell r="P1709" t="str">
            <v/>
          </cell>
          <cell r="Q1709">
            <v>17992.8</v>
          </cell>
          <cell r="R1709">
            <v>10710</v>
          </cell>
          <cell r="S1709">
            <v>14351</v>
          </cell>
        </row>
        <row r="1710">
          <cell r="B1710" t="str">
            <v>TATA0542</v>
          </cell>
          <cell r="C1710" t="str">
            <v>TAPON MACHO DE 2" EN ACERO INOXIDABLE</v>
          </cell>
          <cell r="D1710" t="str">
            <v>TUBERÍAS, ACCESORIOS DE TUBERÍAS Y AFINES</v>
          </cell>
          <cell r="E1710" t="str">
            <v>UN</v>
          </cell>
          <cell r="F1710">
            <v>35483.240100000003</v>
          </cell>
          <cell r="G1710" t="str">
            <v xml:space="preserve">PRECIO REFERENCIA CONTRATO 7078/2017 + IPC 4.09% </v>
          </cell>
          <cell r="L1710">
            <v>35483.240100000003</v>
          </cell>
          <cell r="M1710">
            <v>0</v>
          </cell>
          <cell r="N1710">
            <v>35483.240100000003</v>
          </cell>
          <cell r="O1710">
            <v>35483.240100000003</v>
          </cell>
          <cell r="P1710">
            <v>35483.240100000003</v>
          </cell>
          <cell r="Q1710" t="str">
            <v/>
          </cell>
          <cell r="R1710" t="str">
            <v/>
          </cell>
          <cell r="S1710">
            <v>35483</v>
          </cell>
        </row>
        <row r="1711">
          <cell r="B1711" t="str">
            <v>TATA0543</v>
          </cell>
          <cell r="C1711" t="str">
            <v>TAPON MACHO DE 2" X 300 PSI EN ACERO AL CARBONO</v>
          </cell>
          <cell r="D1711" t="str">
            <v>TUBERÍAS, ACCESORIOS DE TUBERÍAS Y AFINES</v>
          </cell>
          <cell r="E1711" t="str">
            <v>UN</v>
          </cell>
          <cell r="F1711">
            <v>12309.6834</v>
          </cell>
          <cell r="G1711" t="str">
            <v xml:space="preserve">PRECIO REFERENCIA CONTRATO 7078/2017 + IPC 4.09% </v>
          </cell>
          <cell r="L1711">
            <v>12309.6834</v>
          </cell>
          <cell r="M1711">
            <v>0</v>
          </cell>
          <cell r="N1711">
            <v>12309.6834</v>
          </cell>
          <cell r="O1711">
            <v>12309.6834</v>
          </cell>
          <cell r="P1711">
            <v>12309.6834</v>
          </cell>
          <cell r="Q1711" t="str">
            <v/>
          </cell>
          <cell r="R1711" t="str">
            <v/>
          </cell>
          <cell r="S1711">
            <v>12310</v>
          </cell>
        </row>
        <row r="1712">
          <cell r="B1712" t="str">
            <v>TATA0544</v>
          </cell>
          <cell r="C1712" t="str">
            <v>TAPÓN PRUEBA PVC SANITARIO 1-1/2"</v>
          </cell>
          <cell r="D1712" t="str">
            <v>TUBERÍAS, ACCESORIOS DE TUBERÍAS Y AFINES</v>
          </cell>
          <cell r="E1712" t="str">
            <v>UN</v>
          </cell>
          <cell r="F1712">
            <v>900</v>
          </cell>
          <cell r="G1712" t="str">
            <v>GUÍA MAESTRA 15 PAG 147 COD 17484</v>
          </cell>
          <cell r="L1712">
            <v>900</v>
          </cell>
          <cell r="M1712">
            <v>0</v>
          </cell>
          <cell r="N1712">
            <v>900</v>
          </cell>
          <cell r="O1712">
            <v>900</v>
          </cell>
          <cell r="P1712">
            <v>900</v>
          </cell>
          <cell r="Q1712" t="str">
            <v/>
          </cell>
          <cell r="R1712" t="str">
            <v/>
          </cell>
          <cell r="S1712">
            <v>900</v>
          </cell>
        </row>
        <row r="1713">
          <cell r="B1713" t="str">
            <v>TATA0545</v>
          </cell>
          <cell r="C1713" t="str">
            <v>TAPÓN PRUEBA PVC SANITARIO 2"</v>
          </cell>
          <cell r="D1713" t="str">
            <v>TUBERÍAS, ACCESORIOS DE TUBERÍAS Y AFINES</v>
          </cell>
          <cell r="E1713" t="str">
            <v>UN</v>
          </cell>
          <cell r="F1713">
            <v>1200</v>
          </cell>
          <cell r="G1713" t="str">
            <v>GUÍA MAESTRA 15 PAG 147 COD 17486</v>
          </cell>
          <cell r="L1713">
            <v>1200</v>
          </cell>
          <cell r="M1713">
            <v>0</v>
          </cell>
          <cell r="N1713">
            <v>1200</v>
          </cell>
          <cell r="O1713">
            <v>1200</v>
          </cell>
          <cell r="P1713">
            <v>1200</v>
          </cell>
          <cell r="Q1713" t="str">
            <v/>
          </cell>
          <cell r="R1713" t="str">
            <v/>
          </cell>
          <cell r="S1713">
            <v>1200</v>
          </cell>
        </row>
        <row r="1714">
          <cell r="B1714" t="str">
            <v>TATA0546</v>
          </cell>
          <cell r="C1714" t="str">
            <v>TAPÓN PRUEBA PVC SANITARIO 3"</v>
          </cell>
          <cell r="D1714" t="str">
            <v>TUBERÍAS, ACCESORIOS DE TUBERÍAS Y AFINES</v>
          </cell>
          <cell r="E1714" t="str">
            <v>UN</v>
          </cell>
          <cell r="F1714">
            <v>900</v>
          </cell>
          <cell r="G1714" t="str">
            <v>GUÍA MAESTRA 15 PAG 147 COD 17493</v>
          </cell>
          <cell r="L1714">
            <v>900</v>
          </cell>
          <cell r="M1714">
            <v>0</v>
          </cell>
          <cell r="N1714">
            <v>900</v>
          </cell>
          <cell r="O1714">
            <v>900</v>
          </cell>
          <cell r="P1714">
            <v>900</v>
          </cell>
          <cell r="Q1714" t="str">
            <v/>
          </cell>
          <cell r="R1714" t="str">
            <v/>
          </cell>
          <cell r="S1714">
            <v>900</v>
          </cell>
        </row>
        <row r="1715">
          <cell r="B1715" t="str">
            <v>TATA0547</v>
          </cell>
          <cell r="C1715" t="str">
            <v>TAPÓN PRUEBA PVC SANITARIO 4"</v>
          </cell>
          <cell r="D1715" t="str">
            <v>TUBERÍAS, ACCESORIOS DE TUBERÍAS Y AFINES</v>
          </cell>
          <cell r="E1715" t="str">
            <v>UN</v>
          </cell>
          <cell r="F1715">
            <v>2900</v>
          </cell>
          <cell r="G1715" t="str">
            <v>GUÍA MAESTRA 15 PAG 147 COD 17496</v>
          </cell>
          <cell r="L1715">
            <v>2900</v>
          </cell>
          <cell r="M1715">
            <v>0</v>
          </cell>
          <cell r="N1715">
            <v>2900</v>
          </cell>
          <cell r="O1715">
            <v>2900</v>
          </cell>
          <cell r="P1715">
            <v>2900</v>
          </cell>
          <cell r="Q1715" t="str">
            <v/>
          </cell>
          <cell r="R1715" t="str">
            <v/>
          </cell>
          <cell r="S1715">
            <v>2900</v>
          </cell>
        </row>
        <row r="1716">
          <cell r="B1716" t="str">
            <v>TATA0548</v>
          </cell>
          <cell r="C1716" t="str">
            <v>TAPÓN SOLDADO CPVC 1"</v>
          </cell>
          <cell r="D1716" t="str">
            <v>TUBERÍAS, ACCESORIOS DE TUBERÍAS Y AFINES</v>
          </cell>
          <cell r="E1716" t="str">
            <v>UN</v>
          </cell>
          <cell r="F1716">
            <v>3777</v>
          </cell>
          <cell r="G1716" t="str">
            <v>INARDATOS 136 - PAG 255</v>
          </cell>
          <cell r="L1716">
            <v>3777</v>
          </cell>
          <cell r="M1716">
            <v>0</v>
          </cell>
          <cell r="N1716">
            <v>3777</v>
          </cell>
          <cell r="O1716">
            <v>3777</v>
          </cell>
          <cell r="P1716">
            <v>3777</v>
          </cell>
          <cell r="Q1716" t="str">
            <v/>
          </cell>
          <cell r="R1716" t="str">
            <v/>
          </cell>
          <cell r="S1716">
            <v>3777</v>
          </cell>
        </row>
        <row r="1717">
          <cell r="B1717" t="str">
            <v>TATA0549</v>
          </cell>
          <cell r="C1717" t="str">
            <v>TAPÓN SOLDADO CPVC 1/2"</v>
          </cell>
          <cell r="D1717" t="str">
            <v>TUBERÍAS, ACCESORIOS DE TUBERÍAS Y AFINES</v>
          </cell>
          <cell r="E1717" t="str">
            <v xml:space="preserve">UN </v>
          </cell>
          <cell r="F1717">
            <v>900</v>
          </cell>
          <cell r="G1717" t="str">
            <v>GUÍA MAESTRA 15 PAG 152 COD 4758</v>
          </cell>
          <cell r="L1717">
            <v>900</v>
          </cell>
          <cell r="M1717">
            <v>0</v>
          </cell>
          <cell r="N1717">
            <v>900</v>
          </cell>
          <cell r="O1717">
            <v>900</v>
          </cell>
          <cell r="P1717">
            <v>900</v>
          </cell>
          <cell r="Q1717" t="str">
            <v/>
          </cell>
          <cell r="R1717" t="str">
            <v/>
          </cell>
          <cell r="S1717">
            <v>900</v>
          </cell>
        </row>
        <row r="1718">
          <cell r="B1718" t="str">
            <v>TATA0550</v>
          </cell>
          <cell r="C1718" t="str">
            <v>TAPÓN SOLDADO CPVC 3/4"</v>
          </cell>
          <cell r="D1718" t="str">
            <v>TUBERÍAS, ACCESORIOS DE TUBERÍAS Y AFINES</v>
          </cell>
          <cell r="E1718" t="str">
            <v>UN</v>
          </cell>
          <cell r="F1718">
            <v>1800</v>
          </cell>
          <cell r="G1718" t="str">
            <v>GUÍA MAESTRA 15 PAG 152 COD 4674</v>
          </cell>
          <cell r="L1718">
            <v>1800</v>
          </cell>
          <cell r="M1718">
            <v>0</v>
          </cell>
          <cell r="N1718">
            <v>1800</v>
          </cell>
          <cell r="O1718">
            <v>1800</v>
          </cell>
          <cell r="P1718">
            <v>1800</v>
          </cell>
          <cell r="Q1718" t="str">
            <v/>
          </cell>
          <cell r="R1718" t="str">
            <v/>
          </cell>
          <cell r="S1718">
            <v>1800</v>
          </cell>
        </row>
        <row r="1719">
          <cell r="B1719" t="str">
            <v>TATA0551</v>
          </cell>
          <cell r="C1719" t="str">
            <v>TAPÓN SOLDADO PVC PRESIÓN 1"</v>
          </cell>
          <cell r="D1719" t="str">
            <v>TUBERÍAS, ACCESORIOS DE TUBERÍAS Y AFINES</v>
          </cell>
          <cell r="E1719" t="str">
            <v>UN</v>
          </cell>
          <cell r="F1719">
            <v>900</v>
          </cell>
          <cell r="G1719" t="str">
            <v>GUÍA MAESTRA 15 PAG 150 COD 43730</v>
          </cell>
          <cell r="L1719">
            <v>900</v>
          </cell>
          <cell r="M1719">
            <v>0</v>
          </cell>
          <cell r="N1719">
            <v>900</v>
          </cell>
          <cell r="O1719">
            <v>900</v>
          </cell>
          <cell r="P1719">
            <v>900</v>
          </cell>
          <cell r="Q1719" t="str">
            <v/>
          </cell>
          <cell r="R1719" t="str">
            <v/>
          </cell>
          <cell r="S1719">
            <v>900</v>
          </cell>
        </row>
        <row r="1720">
          <cell r="B1720" t="str">
            <v>TATA0552</v>
          </cell>
          <cell r="C1720" t="str">
            <v>TAPÓN SOLDADO 1/2" (PVC PRESIÓN)</v>
          </cell>
          <cell r="D1720" t="str">
            <v>TUBERÍAS, ACCESORIOS DE TUBERÍAS Y AFINES</v>
          </cell>
          <cell r="E1720" t="str">
            <v>UN</v>
          </cell>
          <cell r="F1720">
            <v>306</v>
          </cell>
          <cell r="G1720" t="str">
            <v>CONSTRUDATA DIGITAL (TAPÓN SOLDADO 1/2)</v>
          </cell>
          <cell r="L1720">
            <v>306</v>
          </cell>
          <cell r="M1720">
            <v>0</v>
          </cell>
          <cell r="N1720">
            <v>306</v>
          </cell>
          <cell r="O1720">
            <v>306</v>
          </cell>
          <cell r="P1720">
            <v>306</v>
          </cell>
          <cell r="Q1720" t="str">
            <v/>
          </cell>
          <cell r="R1720" t="str">
            <v/>
          </cell>
          <cell r="S1720">
            <v>306</v>
          </cell>
        </row>
        <row r="1721">
          <cell r="B1721" t="str">
            <v>TATA0553</v>
          </cell>
          <cell r="C1721" t="str">
            <v>TAPÓN SOLDADO PVC PRESIÓN 1-1/2"</v>
          </cell>
          <cell r="D1721" t="str">
            <v>TUBERÍAS, ACCESORIOS DE TUBERÍAS Y AFINES</v>
          </cell>
          <cell r="E1721" t="str">
            <v>UN</v>
          </cell>
          <cell r="F1721">
            <v>3400</v>
          </cell>
          <cell r="G1721" t="str">
            <v>GUÍA MAESTRA 15 PAG 150 COD 4619</v>
          </cell>
          <cell r="L1721">
            <v>3400</v>
          </cell>
          <cell r="M1721">
            <v>0</v>
          </cell>
          <cell r="N1721">
            <v>3400</v>
          </cell>
          <cell r="O1721">
            <v>3400</v>
          </cell>
          <cell r="P1721">
            <v>3400</v>
          </cell>
          <cell r="Q1721" t="str">
            <v/>
          </cell>
          <cell r="R1721" t="str">
            <v/>
          </cell>
          <cell r="S1721">
            <v>3400</v>
          </cell>
        </row>
        <row r="1722">
          <cell r="B1722" t="str">
            <v>TATA0554</v>
          </cell>
          <cell r="C1722" t="str">
            <v>TAPÓN SOLDADO PVC PRESIÓN 1-1/4"</v>
          </cell>
          <cell r="D1722" t="str">
            <v>TUBERÍAS, ACCESORIOS DE TUBERÍAS Y AFINES</v>
          </cell>
          <cell r="E1722" t="str">
            <v>UN</v>
          </cell>
          <cell r="F1722">
            <v>2600</v>
          </cell>
          <cell r="G1722" t="str">
            <v>GUÍA MAESTRA 15 PAG 150 COD  35546</v>
          </cell>
          <cell r="L1722">
            <v>2600</v>
          </cell>
          <cell r="M1722">
            <v>0</v>
          </cell>
          <cell r="N1722">
            <v>2600</v>
          </cell>
          <cell r="O1722">
            <v>2600</v>
          </cell>
          <cell r="P1722">
            <v>2600</v>
          </cell>
          <cell r="Q1722" t="str">
            <v/>
          </cell>
          <cell r="R1722" t="str">
            <v/>
          </cell>
          <cell r="S1722">
            <v>2600</v>
          </cell>
        </row>
        <row r="1723">
          <cell r="B1723" t="str">
            <v>TATA0555</v>
          </cell>
          <cell r="C1723" t="str">
            <v>TAPÓN SOLDADO PVC PRESIÓN 2"</v>
          </cell>
          <cell r="D1723" t="str">
            <v>TUBERÍAS, ACCESORIOS DE TUBERÍAS Y AFINES</v>
          </cell>
          <cell r="E1723" t="str">
            <v>UN</v>
          </cell>
          <cell r="F1723">
            <v>5500</v>
          </cell>
          <cell r="G1723" t="str">
            <v>GUÍA MAESTRA 15 PAG 150 COD 86726</v>
          </cell>
          <cell r="L1723">
            <v>5500</v>
          </cell>
          <cell r="M1723">
            <v>0</v>
          </cell>
          <cell r="N1723">
            <v>5500</v>
          </cell>
          <cell r="O1723">
            <v>5500</v>
          </cell>
          <cell r="P1723">
            <v>5500</v>
          </cell>
          <cell r="Q1723" t="str">
            <v/>
          </cell>
          <cell r="R1723" t="str">
            <v/>
          </cell>
          <cell r="S1723">
            <v>5500</v>
          </cell>
        </row>
        <row r="1724">
          <cell r="B1724" t="str">
            <v>TATA0556</v>
          </cell>
          <cell r="C1724" t="str">
            <v>TAPÓN SOLDADO PVC PRESIÓN 2-1/2"</v>
          </cell>
          <cell r="D1724" t="str">
            <v>TUBERÍAS, ACCESORIOS DE TUBERÍAS Y AFINES</v>
          </cell>
          <cell r="E1724" t="str">
            <v>UN</v>
          </cell>
          <cell r="F1724">
            <v>6200</v>
          </cell>
          <cell r="G1724" t="str">
            <v>SERGUS LTDA</v>
          </cell>
          <cell r="H1724">
            <v>5620.37</v>
          </cell>
          <cell r="I1724" t="str">
            <v>PV CENTER</v>
          </cell>
          <cell r="J1724">
            <v>6556.6620000000003</v>
          </cell>
          <cell r="K1724" t="str">
            <v>DISTRIBUIDORA PEVEGAL</v>
          </cell>
          <cell r="L1724">
            <v>6125.6773333333331</v>
          </cell>
          <cell r="M1724">
            <v>472.55007290374368</v>
          </cell>
          <cell r="N1724">
            <v>6598.227406237077</v>
          </cell>
          <cell r="O1724">
            <v>5653.1272604295891</v>
          </cell>
          <cell r="P1724">
            <v>6200</v>
          </cell>
          <cell r="Q1724" t="str">
            <v/>
          </cell>
          <cell r="R1724">
            <v>6556.6620000000003</v>
          </cell>
          <cell r="S1724">
            <v>6378</v>
          </cell>
        </row>
        <row r="1725">
          <cell r="B1725" t="str">
            <v>TATA0557</v>
          </cell>
          <cell r="C1725" t="str">
            <v>TAPÓN SOLDADO PVC PRESIÓN 3"</v>
          </cell>
          <cell r="D1725" t="str">
            <v>TUBERÍAS, ACCESORIOS DE TUBERÍAS Y AFINES</v>
          </cell>
          <cell r="E1725" t="str">
            <v>UN</v>
          </cell>
          <cell r="F1725">
            <v>10050</v>
          </cell>
          <cell r="G1725" t="str">
            <v>SERGUS LTDA</v>
          </cell>
          <cell r="H1725">
            <v>9128.49</v>
          </cell>
          <cell r="I1725" t="str">
            <v>PV CENTER</v>
          </cell>
          <cell r="J1725">
            <v>10650.737999999998</v>
          </cell>
          <cell r="K1725" t="str">
            <v>DISTRIBUIDORA PEVEGAL</v>
          </cell>
          <cell r="L1725">
            <v>9943.0759999999991</v>
          </cell>
          <cell r="M1725">
            <v>766.73613434349011</v>
          </cell>
          <cell r="N1725">
            <v>10709.812134343489</v>
          </cell>
          <cell r="O1725">
            <v>9176.3398656565096</v>
          </cell>
          <cell r="P1725">
            <v>10050</v>
          </cell>
          <cell r="Q1725" t="str">
            <v/>
          </cell>
          <cell r="R1725">
            <v>10650.737999999998</v>
          </cell>
          <cell r="S1725">
            <v>10350</v>
          </cell>
        </row>
        <row r="1726">
          <cell r="B1726" t="str">
            <v>TATA0558</v>
          </cell>
          <cell r="C1726" t="str">
            <v>TAPÓN SOLDADO PVCP 3/4</v>
          </cell>
          <cell r="D1726" t="str">
            <v>TUBERÍAS, ACCESORIOS DE TUBERÍAS Y AFINES</v>
          </cell>
          <cell r="E1726" t="str">
            <v>UN</v>
          </cell>
          <cell r="F1726">
            <v>612</v>
          </cell>
          <cell r="G1726" t="str">
            <v>CONSTRUDATA DIGITAL (TAPÓN SOLDADO PVCP 3/4)</v>
          </cell>
          <cell r="L1726">
            <v>612</v>
          </cell>
          <cell r="M1726">
            <v>0</v>
          </cell>
          <cell r="N1726">
            <v>612</v>
          </cell>
          <cell r="O1726">
            <v>612</v>
          </cell>
          <cell r="P1726">
            <v>612</v>
          </cell>
          <cell r="Q1726" t="str">
            <v/>
          </cell>
          <cell r="R1726" t="str">
            <v/>
          </cell>
          <cell r="S1726">
            <v>612</v>
          </cell>
        </row>
        <row r="1727">
          <cell r="B1727" t="str">
            <v>TATA0559</v>
          </cell>
          <cell r="C1727" t="str">
            <v>TAPÓN SOLDADO 4" (PVC PRESIÓN)</v>
          </cell>
          <cell r="D1727" t="str">
            <v>TUBERÍAS, ACCESORIOS DE TUBERÍAS Y AFINES</v>
          </cell>
          <cell r="E1727" t="str">
            <v>UN</v>
          </cell>
          <cell r="F1727">
            <v>35516</v>
          </cell>
          <cell r="G1727" t="str">
            <v>CONSTRUDATA DIGITAL (TAPÓN SOLDADO 4)</v>
          </cell>
          <cell r="L1727">
            <v>35516</v>
          </cell>
          <cell r="M1727">
            <v>0</v>
          </cell>
          <cell r="N1727">
            <v>35516</v>
          </cell>
          <cell r="O1727">
            <v>35516</v>
          </cell>
          <cell r="P1727">
            <v>35516</v>
          </cell>
          <cell r="Q1727" t="str">
            <v/>
          </cell>
          <cell r="R1727" t="str">
            <v/>
          </cell>
          <cell r="S1727">
            <v>35516</v>
          </cell>
        </row>
        <row r="1728">
          <cell r="B1728" t="str">
            <v>TATA0560</v>
          </cell>
          <cell r="C1728" t="str">
            <v>TEE PVC SANITARIA 1-1/2"</v>
          </cell>
          <cell r="D1728" t="str">
            <v>TUBERÍAS, ACCESORIOS DE TUBERÍAS Y AFINES</v>
          </cell>
          <cell r="E1728" t="str">
            <v>UN</v>
          </cell>
          <cell r="F1728">
            <v>4903</v>
          </cell>
          <cell r="G1728" t="str">
            <v>CONSTRUDATA DIGITAL (TEE PVC SANITARIA 1-1/2)</v>
          </cell>
          <cell r="L1728">
            <v>4903</v>
          </cell>
          <cell r="M1728">
            <v>0</v>
          </cell>
          <cell r="N1728">
            <v>4903</v>
          </cell>
          <cell r="O1728">
            <v>4903</v>
          </cell>
          <cell r="P1728">
            <v>4903</v>
          </cell>
          <cell r="Q1728" t="str">
            <v/>
          </cell>
          <cell r="R1728" t="str">
            <v/>
          </cell>
          <cell r="S1728">
            <v>4903</v>
          </cell>
        </row>
        <row r="1729">
          <cell r="B1729" t="str">
            <v>TATA0561</v>
          </cell>
          <cell r="C1729" t="str">
            <v>TEE PVC SANITARIA 2"</v>
          </cell>
          <cell r="D1729" t="str">
            <v>TUBERÍAS, ACCESORIOS DE TUBERÍAS Y AFINES</v>
          </cell>
          <cell r="E1729" t="str">
            <v>UN</v>
          </cell>
          <cell r="F1729">
            <v>5619</v>
          </cell>
          <cell r="G1729" t="str">
            <v>CONSTRUDATA DIGITAL (TEE PVC SANITARIA 2)</v>
          </cell>
          <cell r="L1729">
            <v>5619</v>
          </cell>
          <cell r="M1729">
            <v>0</v>
          </cell>
          <cell r="N1729">
            <v>5619</v>
          </cell>
          <cell r="O1729">
            <v>5619</v>
          </cell>
          <cell r="P1729">
            <v>5619</v>
          </cell>
          <cell r="Q1729" t="str">
            <v/>
          </cell>
          <cell r="R1729" t="str">
            <v/>
          </cell>
          <cell r="S1729">
            <v>5619</v>
          </cell>
        </row>
        <row r="1730">
          <cell r="B1730" t="str">
            <v>TATA0562</v>
          </cell>
          <cell r="C1730" t="str">
            <v>TEE PVC SANITARIA 3"</v>
          </cell>
          <cell r="D1730" t="str">
            <v>TUBERÍAS, ACCESORIOS DE TUBERÍAS Y AFINES</v>
          </cell>
          <cell r="E1730" t="str">
            <v>UN</v>
          </cell>
          <cell r="F1730">
            <v>7051</v>
          </cell>
          <cell r="G1730" t="str">
            <v>CONSTRUDATA DIGITAL (TEE PVC SANITARIA 3)</v>
          </cell>
          <cell r="L1730">
            <v>7051</v>
          </cell>
          <cell r="M1730">
            <v>0</v>
          </cell>
          <cell r="N1730">
            <v>7051</v>
          </cell>
          <cell r="O1730">
            <v>7051</v>
          </cell>
          <cell r="P1730">
            <v>7051</v>
          </cell>
          <cell r="Q1730" t="str">
            <v/>
          </cell>
          <cell r="R1730" t="str">
            <v/>
          </cell>
          <cell r="S1730">
            <v>7051</v>
          </cell>
        </row>
        <row r="1731">
          <cell r="B1731" t="str">
            <v>TATA0563</v>
          </cell>
          <cell r="C1731" t="str">
            <v>TEE PVC SANITARIA 4"</v>
          </cell>
          <cell r="D1731" t="str">
            <v>TUBERÍAS, ACCESORIOS DE TUBERÍAS Y AFINES</v>
          </cell>
          <cell r="E1731" t="str">
            <v>UN</v>
          </cell>
          <cell r="F1731">
            <v>14560</v>
          </cell>
          <cell r="G1731" t="str">
            <v>CONSTRUDATA DIGITAL (TEE PVC SANITARIA 4)</v>
          </cell>
          <cell r="L1731">
            <v>14560</v>
          </cell>
          <cell r="M1731">
            <v>0</v>
          </cell>
          <cell r="N1731">
            <v>14560</v>
          </cell>
          <cell r="O1731">
            <v>14560</v>
          </cell>
          <cell r="P1731">
            <v>14560</v>
          </cell>
          <cell r="Q1731" t="str">
            <v/>
          </cell>
          <cell r="R1731" t="str">
            <v/>
          </cell>
          <cell r="S1731">
            <v>14560</v>
          </cell>
        </row>
        <row r="1732">
          <cell r="B1732" t="str">
            <v>TATA0564</v>
          </cell>
          <cell r="C1732" t="str">
            <v>TEE PVC SANITARIA 6"</v>
          </cell>
          <cell r="D1732" t="str">
            <v>TUBERÍAS, ACCESORIOS DE TUBERÍAS Y AFINES</v>
          </cell>
          <cell r="E1732" t="str">
            <v>UN</v>
          </cell>
          <cell r="F1732">
            <v>133430</v>
          </cell>
          <cell r="G1732" t="str">
            <v>CONSTRUDATA DIGITAL (TEE PVC SANITARIA 6)</v>
          </cell>
          <cell r="L1732">
            <v>133430</v>
          </cell>
          <cell r="M1732">
            <v>0</v>
          </cell>
          <cell r="N1732">
            <v>133430</v>
          </cell>
          <cell r="O1732">
            <v>133430</v>
          </cell>
          <cell r="P1732">
            <v>133430</v>
          </cell>
          <cell r="Q1732" t="str">
            <v/>
          </cell>
          <cell r="R1732" t="str">
            <v/>
          </cell>
          <cell r="S1732">
            <v>133430</v>
          </cell>
        </row>
        <row r="1733">
          <cell r="B1733" t="str">
            <v>TATA0565</v>
          </cell>
          <cell r="C1733" t="str">
            <v>TEE COBRE 1"</v>
          </cell>
          <cell r="D1733" t="str">
            <v>TUBERÍAS, ACCESORIOS DE TUBERÍAS Y AFINES</v>
          </cell>
          <cell r="E1733" t="str">
            <v xml:space="preserve">UN </v>
          </cell>
          <cell r="F1733">
            <v>10900</v>
          </cell>
          <cell r="G1733" t="str">
            <v>GUÍA MAESTRA 15 PAG 135 COD 29636</v>
          </cell>
          <cell r="L1733">
            <v>10900</v>
          </cell>
          <cell r="M1733">
            <v>0</v>
          </cell>
          <cell r="N1733">
            <v>10900</v>
          </cell>
          <cell r="O1733">
            <v>10900</v>
          </cell>
          <cell r="P1733">
            <v>10900</v>
          </cell>
          <cell r="Q1733" t="str">
            <v/>
          </cell>
          <cell r="R1733" t="str">
            <v/>
          </cell>
          <cell r="S1733">
            <v>10900</v>
          </cell>
        </row>
        <row r="1734">
          <cell r="B1734" t="str">
            <v>TATA0566</v>
          </cell>
          <cell r="C1734" t="str">
            <v>TEE COBRE 1/2"</v>
          </cell>
          <cell r="D1734" t="str">
            <v>TUBERÍAS, ACCESORIOS DE TUBERÍAS Y AFINES</v>
          </cell>
          <cell r="E1734" t="str">
            <v xml:space="preserve">UN </v>
          </cell>
          <cell r="F1734">
            <v>1900</v>
          </cell>
          <cell r="G1734" t="str">
            <v>GUÍA MAESTRA 15 PAG 135 COD 37923</v>
          </cell>
          <cell r="L1734">
            <v>1900</v>
          </cell>
          <cell r="M1734">
            <v>0</v>
          </cell>
          <cell r="N1734">
            <v>1900</v>
          </cell>
          <cell r="O1734">
            <v>1900</v>
          </cell>
          <cell r="P1734">
            <v>1900</v>
          </cell>
          <cell r="Q1734" t="str">
            <v/>
          </cell>
          <cell r="R1734" t="str">
            <v/>
          </cell>
          <cell r="S1734">
            <v>1900</v>
          </cell>
        </row>
        <row r="1735">
          <cell r="B1735" t="str">
            <v>TATA0567</v>
          </cell>
          <cell r="C1735" t="str">
            <v>TEE COBRE 1/2" X 20 UN</v>
          </cell>
          <cell r="D1735" t="str">
            <v>TUBERÍAS, ACCESORIOS DE TUBERÍAS Y AFINES</v>
          </cell>
          <cell r="E1735" t="str">
            <v>PTE</v>
          </cell>
          <cell r="F1735">
            <v>33000</v>
          </cell>
          <cell r="G1735" t="str">
            <v>GUÍA MAESTRA 15 PAG 135 COD 221676</v>
          </cell>
          <cell r="L1735">
            <v>33000</v>
          </cell>
          <cell r="M1735">
            <v>0</v>
          </cell>
          <cell r="N1735">
            <v>33000</v>
          </cell>
          <cell r="O1735">
            <v>33000</v>
          </cell>
          <cell r="P1735">
            <v>33000</v>
          </cell>
          <cell r="Q1735" t="str">
            <v/>
          </cell>
          <cell r="R1735" t="str">
            <v/>
          </cell>
          <cell r="S1735">
            <v>33000</v>
          </cell>
        </row>
        <row r="1736">
          <cell r="B1736" t="str">
            <v>TATA0568</v>
          </cell>
          <cell r="C1736" t="str">
            <v>TEE COBRE 3/4"</v>
          </cell>
          <cell r="D1736" t="str">
            <v>TUBERÍAS, ACCESORIOS DE TUBERÍAS Y AFINES</v>
          </cell>
          <cell r="E1736" t="str">
            <v xml:space="preserve">UN </v>
          </cell>
          <cell r="F1736">
            <v>3400</v>
          </cell>
          <cell r="G1736" t="str">
            <v>GUÍA MAESTRA 15 PAG 135 COD 37987</v>
          </cell>
          <cell r="L1736">
            <v>3400</v>
          </cell>
          <cell r="M1736">
            <v>0</v>
          </cell>
          <cell r="N1736">
            <v>3400</v>
          </cell>
          <cell r="O1736">
            <v>3400</v>
          </cell>
          <cell r="P1736">
            <v>3400</v>
          </cell>
          <cell r="Q1736" t="str">
            <v/>
          </cell>
          <cell r="R1736" t="str">
            <v/>
          </cell>
          <cell r="S1736">
            <v>3400</v>
          </cell>
        </row>
        <row r="1737">
          <cell r="B1737" t="str">
            <v>TATA0569</v>
          </cell>
          <cell r="C1737" t="str">
            <v>TEE CPVC 1"</v>
          </cell>
          <cell r="D1737" t="str">
            <v>TUBERÍAS, ACCESORIOS DE TUBERÍAS Y AFINES</v>
          </cell>
          <cell r="E1737" t="str">
            <v>UN</v>
          </cell>
          <cell r="F1737">
            <v>13240</v>
          </cell>
          <cell r="G1737" t="str">
            <v>INARDATOS 136 - PAG 255</v>
          </cell>
          <cell r="L1737">
            <v>13240</v>
          </cell>
          <cell r="M1737">
            <v>0</v>
          </cell>
          <cell r="N1737">
            <v>13240</v>
          </cell>
          <cell r="O1737">
            <v>13240</v>
          </cell>
          <cell r="P1737">
            <v>13240</v>
          </cell>
          <cell r="Q1737" t="str">
            <v/>
          </cell>
          <cell r="R1737" t="str">
            <v/>
          </cell>
          <cell r="S1737">
            <v>13240</v>
          </cell>
        </row>
        <row r="1738">
          <cell r="B1738" t="str">
            <v>TATA0570</v>
          </cell>
          <cell r="C1738" t="str">
            <v>TEE CPVC 1/2"</v>
          </cell>
          <cell r="D1738" t="str">
            <v>TUBERÍAS, ACCESORIOS DE TUBERÍAS Y AFINES</v>
          </cell>
          <cell r="E1738" t="str">
            <v>UN</v>
          </cell>
          <cell r="F1738">
            <v>1200</v>
          </cell>
          <cell r="G1738" t="str">
            <v>GUÍA MAESTRA 15 PAG 152 COD 4771</v>
          </cell>
          <cell r="L1738">
            <v>1200</v>
          </cell>
          <cell r="M1738">
            <v>0</v>
          </cell>
          <cell r="N1738">
            <v>1200</v>
          </cell>
          <cell r="O1738">
            <v>1200</v>
          </cell>
          <cell r="P1738">
            <v>1200</v>
          </cell>
          <cell r="Q1738" t="str">
            <v/>
          </cell>
          <cell r="R1738" t="str">
            <v/>
          </cell>
          <cell r="S1738">
            <v>1200</v>
          </cell>
        </row>
        <row r="1739">
          <cell r="B1739" t="str">
            <v>TATA0571</v>
          </cell>
          <cell r="C1739" t="str">
            <v>TEE CPVC 3/4"</v>
          </cell>
          <cell r="D1739" t="str">
            <v>TUBERÍAS, ACCESORIOS DE TUBERÍAS Y AFINES</v>
          </cell>
          <cell r="E1739" t="str">
            <v>UN</v>
          </cell>
          <cell r="F1739">
            <v>2800</v>
          </cell>
          <cell r="G1739" t="str">
            <v>GUÍA MAESTRA 15 PAG 152 COD 4770</v>
          </cell>
          <cell r="L1739">
            <v>2800</v>
          </cell>
          <cell r="M1739">
            <v>0</v>
          </cell>
          <cell r="N1739">
            <v>2800</v>
          </cell>
          <cell r="O1739">
            <v>2800</v>
          </cell>
          <cell r="P1739">
            <v>2800</v>
          </cell>
          <cell r="Q1739" t="str">
            <v/>
          </cell>
          <cell r="R1739" t="str">
            <v/>
          </cell>
          <cell r="S1739">
            <v>2800</v>
          </cell>
        </row>
        <row r="1740">
          <cell r="B1740" t="str">
            <v>TATA0572</v>
          </cell>
          <cell r="C1740" t="str">
            <v>TEE DE 1-1/2" EN ACERO AL CARBONO</v>
          </cell>
          <cell r="D1740" t="str">
            <v>TUBERÍAS, ACCESORIOS DE TUBERÍAS Y AFINES</v>
          </cell>
          <cell r="E1740" t="str">
            <v>UN</v>
          </cell>
          <cell r="F1740">
            <v>21840.163799999998</v>
          </cell>
          <cell r="G1740" t="str">
            <v xml:space="preserve">PRECIO REFERENCIA CONTRATO 7078/2017 + IPC 4.09% </v>
          </cell>
          <cell r="L1740">
            <v>21840.163799999998</v>
          </cell>
          <cell r="M1740">
            <v>0</v>
          </cell>
          <cell r="N1740">
            <v>21840.163799999998</v>
          </cell>
          <cell r="O1740">
            <v>21840.163799999998</v>
          </cell>
          <cell r="P1740">
            <v>21840.163799999998</v>
          </cell>
          <cell r="Q1740" t="str">
            <v/>
          </cell>
          <cell r="R1740" t="str">
            <v/>
          </cell>
          <cell r="S1740">
            <v>21840</v>
          </cell>
        </row>
        <row r="1741">
          <cell r="B1741" t="str">
            <v>TATA0573</v>
          </cell>
          <cell r="C1741" t="str">
            <v>TEE DE 1-1/2" EN ACERO INOXIDABLE</v>
          </cell>
          <cell r="D1741" t="str">
            <v>TUBERÍAS, ACCESORIOS DE TUBERÍAS Y AFINES</v>
          </cell>
          <cell r="E1741" t="str">
            <v>UN</v>
          </cell>
          <cell r="F1741">
            <v>22308.568800000001</v>
          </cell>
          <cell r="G1741" t="str">
            <v xml:space="preserve">PRECIO REFERENCIA CONTRATO 7078/2017 + IPC 4.09% </v>
          </cell>
          <cell r="L1741">
            <v>22308.568800000001</v>
          </cell>
          <cell r="M1741">
            <v>0</v>
          </cell>
          <cell r="N1741">
            <v>22308.568800000001</v>
          </cell>
          <cell r="O1741">
            <v>22308.568800000001</v>
          </cell>
          <cell r="P1741">
            <v>22308.568800000001</v>
          </cell>
          <cell r="Q1741" t="str">
            <v/>
          </cell>
          <cell r="R1741" t="str">
            <v/>
          </cell>
          <cell r="S1741">
            <v>22309</v>
          </cell>
        </row>
        <row r="1742">
          <cell r="B1742" t="str">
            <v>TATA0574</v>
          </cell>
          <cell r="C1742" t="str">
            <v>TEE DE 1-1/2" EN COBRE</v>
          </cell>
          <cell r="D1742" t="str">
            <v>TUBERÍAS, ACCESORIOS DE TUBERÍAS Y AFINES</v>
          </cell>
          <cell r="E1742" t="str">
            <v>UN</v>
          </cell>
          <cell r="F1742">
            <v>17928.461599999999</v>
          </cell>
          <cell r="G1742" t="str">
            <v xml:space="preserve">PRECIO REFERENCIA CONTRATO 7078/2017 + IPC 4.09% </v>
          </cell>
          <cell r="L1742">
            <v>17928.461599999999</v>
          </cell>
          <cell r="M1742">
            <v>0</v>
          </cell>
          <cell r="N1742">
            <v>17928.461599999999</v>
          </cell>
          <cell r="O1742">
            <v>17928.461599999999</v>
          </cell>
          <cell r="P1742">
            <v>17928.461599999999</v>
          </cell>
          <cell r="Q1742" t="str">
            <v/>
          </cell>
          <cell r="R1742" t="str">
            <v/>
          </cell>
          <cell r="S1742">
            <v>17928</v>
          </cell>
        </row>
        <row r="1743">
          <cell r="B1743" t="str">
            <v>TATA0575</v>
          </cell>
          <cell r="C1743" t="str">
            <v>TEE DE 1-1/4" EN ACERO AL CARBONO</v>
          </cell>
          <cell r="D1743" t="str">
            <v>TUBERÍAS, ACCESORIOS DE TUBERÍAS Y AFINES</v>
          </cell>
          <cell r="E1743" t="str">
            <v>UN</v>
          </cell>
          <cell r="F1743">
            <v>22210.724200000001</v>
          </cell>
          <cell r="G1743" t="str">
            <v xml:space="preserve">PRECIO REFERENCIA CONTRATO 7078/2017 + IPC 4.09% </v>
          </cell>
          <cell r="L1743">
            <v>22210.724200000001</v>
          </cell>
          <cell r="M1743">
            <v>0</v>
          </cell>
          <cell r="N1743">
            <v>22210.724200000001</v>
          </cell>
          <cell r="O1743">
            <v>22210.724200000001</v>
          </cell>
          <cell r="P1743">
            <v>22210.724200000001</v>
          </cell>
          <cell r="Q1743" t="str">
            <v/>
          </cell>
          <cell r="R1743" t="str">
            <v/>
          </cell>
          <cell r="S1743">
            <v>22211</v>
          </cell>
        </row>
        <row r="1744">
          <cell r="B1744" t="str">
            <v>TATA0576</v>
          </cell>
          <cell r="C1744" t="str">
            <v>TEE DE 1-1/4" EN ACERO INOXIDABLE</v>
          </cell>
          <cell r="D1744" t="str">
            <v>TUBERÍAS, ACCESORIOS DE TUBERÍAS Y AFINES</v>
          </cell>
          <cell r="E1744" t="str">
            <v>UN</v>
          </cell>
          <cell r="F1744">
            <v>20361.044900000001</v>
          </cell>
          <cell r="G1744" t="str">
            <v xml:space="preserve">PRECIO REFERENCIA CONTRATO 7078/2017 + IPC 4.09% </v>
          </cell>
          <cell r="L1744">
            <v>20361.044900000001</v>
          </cell>
          <cell r="M1744">
            <v>0</v>
          </cell>
          <cell r="N1744">
            <v>20361.044900000001</v>
          </cell>
          <cell r="O1744">
            <v>20361.044900000001</v>
          </cell>
          <cell r="P1744">
            <v>20361.044900000001</v>
          </cell>
          <cell r="Q1744" t="str">
            <v/>
          </cell>
          <cell r="R1744" t="str">
            <v/>
          </cell>
          <cell r="S1744">
            <v>20361</v>
          </cell>
        </row>
        <row r="1745">
          <cell r="B1745" t="str">
            <v>TATA0577</v>
          </cell>
          <cell r="C1745" t="str">
            <v>TEE DE 1-1/4" EN COBRE</v>
          </cell>
          <cell r="D1745" t="str">
            <v>TUBERÍAS, ACCESORIOS DE TUBERÍAS Y AFINES</v>
          </cell>
          <cell r="E1745" t="str">
            <v>UN</v>
          </cell>
          <cell r="F1745">
            <v>17701.545399999999</v>
          </cell>
          <cell r="G1745" t="str">
            <v xml:space="preserve">PRECIO REFERENCIA CONTRATO 7078/2017 + IPC 4.09% </v>
          </cell>
          <cell r="L1745">
            <v>17701.545399999999</v>
          </cell>
          <cell r="M1745">
            <v>0</v>
          </cell>
          <cell r="N1745">
            <v>17701.545399999999</v>
          </cell>
          <cell r="O1745">
            <v>17701.545399999999</v>
          </cell>
          <cell r="P1745">
            <v>17701.545399999999</v>
          </cell>
          <cell r="Q1745" t="str">
            <v/>
          </cell>
          <cell r="R1745" t="str">
            <v/>
          </cell>
          <cell r="S1745">
            <v>17702</v>
          </cell>
        </row>
        <row r="1746">
          <cell r="B1746" t="str">
            <v>TATA0578</v>
          </cell>
          <cell r="C1746" t="str">
            <v>TEE DE 1" EN ACERO INOXIDABLE</v>
          </cell>
          <cell r="D1746" t="str">
            <v>TUBERÍAS, ACCESORIOS DE TUBERÍAS Y AFINES</v>
          </cell>
          <cell r="E1746" t="str">
            <v>UN</v>
          </cell>
          <cell r="F1746">
            <v>18580.064999999999</v>
          </cell>
          <cell r="G1746" t="str">
            <v xml:space="preserve">PRECIO REFERENCIA CONTRATO 7078/2017 + IPC 4.09% </v>
          </cell>
          <cell r="L1746">
            <v>18580.064999999999</v>
          </cell>
          <cell r="M1746">
            <v>0</v>
          </cell>
          <cell r="N1746">
            <v>18580.064999999999</v>
          </cell>
          <cell r="O1746">
            <v>18580.064999999999</v>
          </cell>
          <cell r="P1746">
            <v>18580.064999999999</v>
          </cell>
          <cell r="Q1746" t="str">
            <v/>
          </cell>
          <cell r="R1746" t="str">
            <v/>
          </cell>
          <cell r="S1746">
            <v>18580</v>
          </cell>
        </row>
        <row r="1747">
          <cell r="B1747" t="str">
            <v>TATA0579</v>
          </cell>
          <cell r="C1747" t="str">
            <v>TEE DE 1/2" EN ACERO INOXIDABLE</v>
          </cell>
          <cell r="D1747" t="str">
            <v>TUBERÍAS, ACCESORIOS DE TUBERÍAS Y AFINES</v>
          </cell>
          <cell r="E1747" t="str">
            <v>UN</v>
          </cell>
          <cell r="F1747">
            <v>9738.6604000000007</v>
          </cell>
          <cell r="G1747" t="str">
            <v xml:space="preserve">PRECIO REFERENCIA CONTRATO 7078/2017 + IPC 4.09% </v>
          </cell>
          <cell r="L1747">
            <v>9738.6604000000007</v>
          </cell>
          <cell r="M1747">
            <v>0</v>
          </cell>
          <cell r="N1747">
            <v>9738.6604000000007</v>
          </cell>
          <cell r="O1747">
            <v>9738.6604000000007</v>
          </cell>
          <cell r="P1747">
            <v>9738.6604000000007</v>
          </cell>
          <cell r="Q1747" t="str">
            <v/>
          </cell>
          <cell r="R1747" t="str">
            <v/>
          </cell>
          <cell r="S1747">
            <v>9739</v>
          </cell>
        </row>
        <row r="1748">
          <cell r="B1748" t="str">
            <v>TATA0580</v>
          </cell>
          <cell r="C1748" t="str">
            <v>TEE DE 1/4" EN ACERO GALVANIZADO</v>
          </cell>
          <cell r="D1748" t="str">
            <v>TUBERÍAS, ACCESORIOS DE TUBERÍAS Y AFINES</v>
          </cell>
          <cell r="E1748" t="str">
            <v>UN</v>
          </cell>
          <cell r="F1748">
            <v>1731.0166999999999</v>
          </cell>
          <cell r="G1748" t="str">
            <v xml:space="preserve">PRECIO REFERENCIA CONTRATO 6949/2017 + IPC 4.09% </v>
          </cell>
          <cell r="L1748">
            <v>1731.0166999999999</v>
          </cell>
          <cell r="M1748">
            <v>0</v>
          </cell>
          <cell r="N1748">
            <v>1731.0166999999999</v>
          </cell>
          <cell r="O1748">
            <v>1731.0166999999999</v>
          </cell>
          <cell r="P1748">
            <v>1731.0166999999999</v>
          </cell>
          <cell r="Q1748" t="str">
            <v/>
          </cell>
          <cell r="R1748" t="str">
            <v/>
          </cell>
          <cell r="S1748">
            <v>1731</v>
          </cell>
        </row>
        <row r="1749">
          <cell r="B1749" t="str">
            <v>TATA0581</v>
          </cell>
          <cell r="C1749" t="str">
            <v>TEE DE 1/4" EN ACERO INOXIDABLE</v>
          </cell>
          <cell r="D1749" t="str">
            <v>TUBERÍAS, ACCESORIOS DE TUBERÍAS Y AFINES</v>
          </cell>
          <cell r="E1749" t="str">
            <v>UN</v>
          </cell>
          <cell r="F1749">
            <v>5903.9848000000002</v>
          </cell>
          <cell r="G1749" t="str">
            <v xml:space="preserve">PRECIO REFERENCIA CONTRATO 7078/2017 + IPC 4.09% </v>
          </cell>
          <cell r="L1749">
            <v>5903.9848000000002</v>
          </cell>
          <cell r="M1749">
            <v>0</v>
          </cell>
          <cell r="N1749">
            <v>5903.9848000000002</v>
          </cell>
          <cell r="O1749">
            <v>5903.9848000000002</v>
          </cell>
          <cell r="P1749">
            <v>5903.9848000000002</v>
          </cell>
          <cell r="Q1749" t="str">
            <v/>
          </cell>
          <cell r="R1749" t="str">
            <v/>
          </cell>
          <cell r="S1749">
            <v>5904</v>
          </cell>
        </row>
        <row r="1750">
          <cell r="B1750" t="str">
            <v>TATA0582</v>
          </cell>
          <cell r="C1750" t="str">
            <v>TEE DE 2-1/2" ACERO GALVANIZADO</v>
          </cell>
          <cell r="D1750" t="str">
            <v>TUBERÍAS, ACCESORIOS DE TUBERÍAS Y AFINES</v>
          </cell>
          <cell r="E1750" t="str">
            <v>UN</v>
          </cell>
          <cell r="F1750">
            <v>60432.959999999999</v>
          </cell>
          <cell r="G1750" t="str">
            <v>SERVICOLLS MANTENIMIENTO &amp; EQUIPOS SAS</v>
          </cell>
          <cell r="H1750">
            <v>33201</v>
          </cell>
          <cell r="I1750" t="str">
            <v xml:space="preserve">INGSAJO </v>
          </cell>
          <cell r="J1750">
            <v>99960</v>
          </cell>
          <cell r="K1750" t="str">
            <v>ING. DE BOMBAS Y PLANTAS</v>
          </cell>
          <cell r="L1750">
            <v>64531.32</v>
          </cell>
          <cell r="M1750">
            <v>33567.669509026084</v>
          </cell>
          <cell r="N1750">
            <v>98098.989509026083</v>
          </cell>
          <cell r="O1750">
            <v>30963.650490973916</v>
          </cell>
          <cell r="P1750">
            <v>60432.959999999999</v>
          </cell>
          <cell r="Q1750">
            <v>33201</v>
          </cell>
          <cell r="R1750" t="str">
            <v/>
          </cell>
          <cell r="S1750">
            <v>46817</v>
          </cell>
        </row>
        <row r="1751">
          <cell r="B1751" t="str">
            <v>TATA0583</v>
          </cell>
          <cell r="C1751" t="str">
            <v>TEE DE 2-1/2" ACERO INOXIDABLE</v>
          </cell>
          <cell r="D1751" t="str">
            <v>TUBERÍAS, ACCESORIOS DE TUBERÍAS Y AFINES</v>
          </cell>
          <cell r="E1751" t="str">
            <v>UN</v>
          </cell>
          <cell r="F1751">
            <v>178619</v>
          </cell>
          <cell r="G1751" t="str">
            <v>SERVICOLLS MANTENIMIENTO &amp; EQUIPOS SAS</v>
          </cell>
          <cell r="H1751">
            <v>83062</v>
          </cell>
          <cell r="I1751" t="str">
            <v xml:space="preserve">INGSAJO </v>
          </cell>
          <cell r="J1751">
            <v>297500</v>
          </cell>
          <cell r="K1751" t="str">
            <v>ING. DE BOMBAS Y PLANTAS</v>
          </cell>
          <cell r="L1751">
            <v>186393.66666666666</v>
          </cell>
          <cell r="M1751">
            <v>107430.20079257665</v>
          </cell>
          <cell r="N1751">
            <v>293823.86745924328</v>
          </cell>
          <cell r="O1751">
            <v>78963.465874090005</v>
          </cell>
          <cell r="P1751">
            <v>178619</v>
          </cell>
          <cell r="Q1751">
            <v>83062</v>
          </cell>
          <cell r="R1751" t="str">
            <v/>
          </cell>
          <cell r="S1751">
            <v>130841</v>
          </cell>
        </row>
        <row r="1752">
          <cell r="B1752" t="str">
            <v>TATA0584</v>
          </cell>
          <cell r="C1752" t="str">
            <v>TEE DE 2" ACERO INOXIDABLE</v>
          </cell>
          <cell r="D1752" t="str">
            <v>TUBERÍAS, ACCESORIOS DE TUBERÍAS Y AFINES</v>
          </cell>
          <cell r="E1752" t="str">
            <v>UN</v>
          </cell>
          <cell r="F1752">
            <v>21791.2415</v>
          </cell>
          <cell r="G1752" t="str">
            <v xml:space="preserve">PRECIO REFERENCIA CONTRATO 6949/2017 + IPC 4.09% </v>
          </cell>
          <cell r="L1752">
            <v>21791.2415</v>
          </cell>
          <cell r="M1752">
            <v>0</v>
          </cell>
          <cell r="N1752">
            <v>21791.2415</v>
          </cell>
          <cell r="O1752">
            <v>21791.2415</v>
          </cell>
          <cell r="P1752">
            <v>21791.2415</v>
          </cell>
          <cell r="Q1752" t="str">
            <v/>
          </cell>
          <cell r="R1752" t="str">
            <v/>
          </cell>
          <cell r="S1752">
            <v>21791</v>
          </cell>
        </row>
        <row r="1753">
          <cell r="B1753" t="str">
            <v>TATA0585</v>
          </cell>
          <cell r="C1753" t="str">
            <v>TEE DE 2" EN ACERO AL CARBONO</v>
          </cell>
          <cell r="D1753" t="str">
            <v>TUBERÍAS, ACCESORIOS DE TUBERÍAS Y AFINES</v>
          </cell>
          <cell r="E1753" t="str">
            <v>UN</v>
          </cell>
          <cell r="F1753">
            <v>19712.564200000001</v>
          </cell>
          <cell r="G1753" t="str">
            <v xml:space="preserve">PRECIO REFERENCIA CONTRATO 7078/2017 + IPC 4.09% </v>
          </cell>
          <cell r="L1753">
            <v>19712.564200000001</v>
          </cell>
          <cell r="M1753">
            <v>0</v>
          </cell>
          <cell r="N1753">
            <v>19712.564200000001</v>
          </cell>
          <cell r="O1753">
            <v>19712.564200000001</v>
          </cell>
          <cell r="P1753">
            <v>19712.564200000001</v>
          </cell>
          <cell r="Q1753" t="str">
            <v/>
          </cell>
          <cell r="R1753" t="str">
            <v/>
          </cell>
          <cell r="S1753">
            <v>19713</v>
          </cell>
        </row>
        <row r="1754">
          <cell r="B1754" t="str">
            <v>TATA0586</v>
          </cell>
          <cell r="C1754" t="str">
            <v>TEE DE 2" EN COBRE</v>
          </cell>
          <cell r="D1754" t="str">
            <v>TUBERÍAS, ACCESORIOS DE TUBERÍAS Y AFINES</v>
          </cell>
          <cell r="E1754" t="str">
            <v>UN</v>
          </cell>
          <cell r="F1754">
            <v>47990.694499999998</v>
          </cell>
          <cell r="G1754" t="str">
            <v xml:space="preserve">PRECIO REFERENCIA CONTRATO 7078/2017 + IPC 4.09% </v>
          </cell>
          <cell r="L1754">
            <v>47990.694499999998</v>
          </cell>
          <cell r="M1754">
            <v>0</v>
          </cell>
          <cell r="N1754">
            <v>47990.694499999998</v>
          </cell>
          <cell r="O1754">
            <v>47990.694499999998</v>
          </cell>
          <cell r="P1754">
            <v>47990.694499999998</v>
          </cell>
          <cell r="Q1754" t="str">
            <v/>
          </cell>
          <cell r="R1754" t="str">
            <v/>
          </cell>
          <cell r="S1754">
            <v>47991</v>
          </cell>
        </row>
        <row r="1755">
          <cell r="B1755" t="str">
            <v>TATA0587</v>
          </cell>
          <cell r="C1755" t="str">
            <v>TEE DE 3" EN ACERO INOXIDABLE</v>
          </cell>
          <cell r="D1755" t="str">
            <v>TUBERÍAS, ACCESORIOS DE TUBERÍAS Y AFINES</v>
          </cell>
          <cell r="E1755" t="str">
            <v>UN</v>
          </cell>
          <cell r="F1755">
            <v>61172.652099999999</v>
          </cell>
          <cell r="G1755" t="str">
            <v xml:space="preserve">PRECIO REFERENCIA CONTRATO 6949/2017 + IPC 4.09% </v>
          </cell>
          <cell r="L1755">
            <v>61172.652099999999</v>
          </cell>
          <cell r="M1755">
            <v>0</v>
          </cell>
          <cell r="N1755">
            <v>61172.652099999999</v>
          </cell>
          <cell r="O1755">
            <v>61172.652099999999</v>
          </cell>
          <cell r="P1755">
            <v>61172.652099999999</v>
          </cell>
          <cell r="Q1755" t="str">
            <v/>
          </cell>
          <cell r="R1755" t="str">
            <v/>
          </cell>
          <cell r="S1755">
            <v>61173</v>
          </cell>
        </row>
        <row r="1756">
          <cell r="B1756" t="str">
            <v>TATA0588</v>
          </cell>
          <cell r="C1756" t="str">
            <v>TEE DE 3/4" EN ACERO INOXIDABLE</v>
          </cell>
          <cell r="D1756" t="str">
            <v>TUBERÍAS, ACCESORIOS DE TUBERÍAS Y AFINES</v>
          </cell>
          <cell r="E1756" t="str">
            <v>UN</v>
          </cell>
          <cell r="F1756">
            <v>15149.258599999999</v>
          </cell>
          <cell r="G1756" t="str">
            <v xml:space="preserve">PRECIO REFERENCIA CONTRATO 7078/2017 + IPC 4.09% </v>
          </cell>
          <cell r="L1756">
            <v>15149.258599999999</v>
          </cell>
          <cell r="M1756">
            <v>0</v>
          </cell>
          <cell r="N1756">
            <v>15149.258599999999</v>
          </cell>
          <cell r="O1756">
            <v>15149.258599999999</v>
          </cell>
          <cell r="P1756">
            <v>15149.258599999999</v>
          </cell>
          <cell r="Q1756" t="str">
            <v/>
          </cell>
          <cell r="R1756" t="str">
            <v/>
          </cell>
          <cell r="S1756">
            <v>15149</v>
          </cell>
        </row>
        <row r="1757">
          <cell r="B1757" t="str">
            <v>TATA0589</v>
          </cell>
          <cell r="C1757" t="str">
            <v>TEE DE 4" EN ACERO INOXIDABLE</v>
          </cell>
          <cell r="D1757" t="str">
            <v>TUBERÍAS, ACCESORIOS DE TUBERÍAS Y AFINES</v>
          </cell>
          <cell r="E1757" t="str">
            <v>UN</v>
          </cell>
          <cell r="F1757">
            <v>95343.317299999995</v>
          </cell>
          <cell r="G1757" t="str">
            <v xml:space="preserve">PRECIO REFERENCIA CONTRATO 6949/2017 + IPC 4.09% </v>
          </cell>
          <cell r="L1757">
            <v>95343.317299999995</v>
          </cell>
          <cell r="M1757">
            <v>0</v>
          </cell>
          <cell r="N1757">
            <v>95343.317299999995</v>
          </cell>
          <cell r="O1757">
            <v>95343.317299999995</v>
          </cell>
          <cell r="P1757">
            <v>95343.317299999995</v>
          </cell>
          <cell r="Q1757" t="str">
            <v/>
          </cell>
          <cell r="R1757" t="str">
            <v/>
          </cell>
          <cell r="S1757">
            <v>95343</v>
          </cell>
        </row>
        <row r="1758">
          <cell r="B1758" t="str">
            <v>TATA0590</v>
          </cell>
          <cell r="C1758" t="str">
            <v xml:space="preserve">TEE DOBLE 1-1/2" PVC SANITARIO </v>
          </cell>
          <cell r="D1758" t="str">
            <v>TUBERÍAS, ACCESORIOS DE TUBERÍAS Y AFINES</v>
          </cell>
          <cell r="E1758" t="str">
            <v>UN</v>
          </cell>
          <cell r="F1758">
            <v>7785</v>
          </cell>
          <cell r="G1758" t="str">
            <v>INARDATOS 136 - PAG 258</v>
          </cell>
          <cell r="L1758">
            <v>7785</v>
          </cell>
          <cell r="M1758">
            <v>0</v>
          </cell>
          <cell r="N1758">
            <v>7785</v>
          </cell>
          <cell r="O1758">
            <v>7785</v>
          </cell>
          <cell r="P1758">
            <v>7785</v>
          </cell>
          <cell r="Q1758" t="str">
            <v/>
          </cell>
          <cell r="R1758" t="str">
            <v/>
          </cell>
          <cell r="S1758">
            <v>7785</v>
          </cell>
        </row>
        <row r="1759">
          <cell r="B1759" t="str">
            <v>TATA0591</v>
          </cell>
          <cell r="C1759" t="str">
            <v xml:space="preserve">TEE DOBLE 2" PVC SANITARIO </v>
          </cell>
          <cell r="D1759" t="str">
            <v>TUBERÍAS, ACCESORIOS DE TUBERÍAS Y AFINES</v>
          </cell>
          <cell r="E1759" t="str">
            <v>UN</v>
          </cell>
          <cell r="F1759">
            <v>9289</v>
          </cell>
          <cell r="G1759" t="str">
            <v>INARDATOS 136 - PAG 258</v>
          </cell>
          <cell r="L1759">
            <v>9289</v>
          </cell>
          <cell r="M1759">
            <v>0</v>
          </cell>
          <cell r="N1759">
            <v>9289</v>
          </cell>
          <cell r="O1759">
            <v>9289</v>
          </cell>
          <cell r="P1759">
            <v>9289</v>
          </cell>
          <cell r="Q1759" t="str">
            <v/>
          </cell>
          <cell r="R1759" t="str">
            <v/>
          </cell>
          <cell r="S1759">
            <v>9289</v>
          </cell>
        </row>
        <row r="1760">
          <cell r="B1760" t="str">
            <v>TATA0592</v>
          </cell>
          <cell r="C1760" t="str">
            <v xml:space="preserve">TEE DOBLE 3" PVC SANITARIO </v>
          </cell>
          <cell r="D1760" t="str">
            <v>TUBERÍAS, ACCESORIOS DE TUBERÍAS Y AFINES</v>
          </cell>
          <cell r="E1760" t="str">
            <v>UN</v>
          </cell>
          <cell r="F1760">
            <v>24900</v>
          </cell>
          <cell r="G1760" t="str">
            <v>GUÍA MAESTRA 15 PAG 147 COD 4601</v>
          </cell>
          <cell r="L1760">
            <v>24900</v>
          </cell>
          <cell r="M1760">
            <v>0</v>
          </cell>
          <cell r="N1760">
            <v>24900</v>
          </cell>
          <cell r="O1760">
            <v>24900</v>
          </cell>
          <cell r="P1760">
            <v>24900</v>
          </cell>
          <cell r="Q1760" t="str">
            <v/>
          </cell>
          <cell r="R1760" t="str">
            <v/>
          </cell>
          <cell r="S1760">
            <v>24900</v>
          </cell>
        </row>
        <row r="1761">
          <cell r="B1761" t="str">
            <v>TATA0593</v>
          </cell>
          <cell r="C1761" t="str">
            <v>TEE PVC SANITARIA DOBLE 4"</v>
          </cell>
          <cell r="D1761" t="str">
            <v>TUBERÍAS, ACCESORIOS DE TUBERÍAS Y AFINES</v>
          </cell>
          <cell r="E1761" t="str">
            <v>UN</v>
          </cell>
          <cell r="F1761">
            <v>37759</v>
          </cell>
          <cell r="G1761" t="str">
            <v>CONSTRUDATA DIGITAL (TEE PVC SANITARIA DOBLE 4)</v>
          </cell>
          <cell r="L1761">
            <v>37759</v>
          </cell>
          <cell r="M1761">
            <v>0</v>
          </cell>
          <cell r="N1761">
            <v>37759</v>
          </cell>
          <cell r="O1761">
            <v>37759</v>
          </cell>
          <cell r="P1761">
            <v>37759</v>
          </cell>
          <cell r="Q1761" t="str">
            <v/>
          </cell>
          <cell r="R1761" t="str">
            <v/>
          </cell>
          <cell r="S1761">
            <v>37759</v>
          </cell>
        </row>
        <row r="1762">
          <cell r="B1762" t="str">
            <v>TATA0594</v>
          </cell>
          <cell r="C1762" t="str">
            <v>TEE GALVANIZADO 1-1/4"</v>
          </cell>
          <cell r="D1762" t="str">
            <v>TUBERÍAS, ACCESORIOS DE TUBERÍAS Y AFINES</v>
          </cell>
          <cell r="E1762" t="str">
            <v>UN</v>
          </cell>
          <cell r="F1762">
            <v>4530</v>
          </cell>
          <cell r="G1762" t="str">
            <v>INARDATOS 136 - PAG 255</v>
          </cell>
          <cell r="L1762">
            <v>4530</v>
          </cell>
          <cell r="M1762">
            <v>0</v>
          </cell>
          <cell r="N1762">
            <v>4530</v>
          </cell>
          <cell r="O1762">
            <v>4530</v>
          </cell>
          <cell r="P1762">
            <v>4530</v>
          </cell>
          <cell r="Q1762" t="str">
            <v/>
          </cell>
          <cell r="R1762" t="str">
            <v/>
          </cell>
          <cell r="S1762">
            <v>4530</v>
          </cell>
        </row>
        <row r="1763">
          <cell r="B1763" t="str">
            <v>TATA0595</v>
          </cell>
          <cell r="C1763" t="str">
            <v>TEE GALVANIZADO 1"</v>
          </cell>
          <cell r="D1763" t="str">
            <v>TUBERÍAS, ACCESORIOS DE TUBERÍAS Y AFINES</v>
          </cell>
          <cell r="E1763" t="str">
            <v>UN</v>
          </cell>
          <cell r="F1763">
            <v>2910</v>
          </cell>
          <cell r="G1763" t="str">
            <v>INARDATOS 136 - PAG 255</v>
          </cell>
          <cell r="L1763">
            <v>2910</v>
          </cell>
          <cell r="M1763">
            <v>0</v>
          </cell>
          <cell r="N1763">
            <v>2910</v>
          </cell>
          <cell r="O1763">
            <v>2910</v>
          </cell>
          <cell r="P1763">
            <v>2910</v>
          </cell>
          <cell r="Q1763" t="str">
            <v/>
          </cell>
          <cell r="R1763" t="str">
            <v/>
          </cell>
          <cell r="S1763">
            <v>2910</v>
          </cell>
        </row>
        <row r="1764">
          <cell r="B1764" t="str">
            <v>TATA0596</v>
          </cell>
          <cell r="C1764" t="str">
            <v>TEE GALVANIZADO 1/2"</v>
          </cell>
          <cell r="D1764" t="str">
            <v>TUBERÍAS, ACCESORIOS DE TUBERÍAS Y AFINES</v>
          </cell>
          <cell r="E1764" t="str">
            <v>UN</v>
          </cell>
          <cell r="F1764">
            <v>1170</v>
          </cell>
          <cell r="G1764" t="str">
            <v>INARDATOS 136 - PAG 255</v>
          </cell>
          <cell r="L1764">
            <v>1170</v>
          </cell>
          <cell r="M1764">
            <v>0</v>
          </cell>
          <cell r="N1764">
            <v>1170</v>
          </cell>
          <cell r="O1764">
            <v>1170</v>
          </cell>
          <cell r="P1764">
            <v>1170</v>
          </cell>
          <cell r="Q1764" t="str">
            <v/>
          </cell>
          <cell r="R1764" t="str">
            <v/>
          </cell>
          <cell r="S1764">
            <v>1170</v>
          </cell>
        </row>
        <row r="1765">
          <cell r="B1765" t="str">
            <v>TATA0597</v>
          </cell>
          <cell r="C1765" t="str">
            <v>TEE GALVANIZADO 1-1/2"</v>
          </cell>
          <cell r="D1765" t="str">
            <v>TUBERÍAS, ACCESORIOS DE TUBERÍAS Y AFINES</v>
          </cell>
          <cell r="E1765" t="str">
            <v>UN</v>
          </cell>
          <cell r="F1765">
            <v>5820</v>
          </cell>
          <cell r="G1765" t="str">
            <v>INARDATOS 136 - PAG 255</v>
          </cell>
          <cell r="L1765">
            <v>5820</v>
          </cell>
          <cell r="M1765">
            <v>0</v>
          </cell>
          <cell r="N1765">
            <v>5820</v>
          </cell>
          <cell r="O1765">
            <v>5820</v>
          </cell>
          <cell r="P1765">
            <v>5820</v>
          </cell>
          <cell r="Q1765" t="str">
            <v/>
          </cell>
          <cell r="R1765" t="str">
            <v/>
          </cell>
          <cell r="S1765">
            <v>5820</v>
          </cell>
        </row>
        <row r="1766">
          <cell r="B1766" t="str">
            <v>TATA0598</v>
          </cell>
          <cell r="C1766" t="str">
            <v>TEE GALVANIZADO 2"</v>
          </cell>
          <cell r="D1766" t="str">
            <v>TUBERÍAS, ACCESORIOS DE TUBERÍAS Y AFINES</v>
          </cell>
          <cell r="E1766" t="str">
            <v>UN</v>
          </cell>
          <cell r="F1766">
            <v>8250</v>
          </cell>
          <cell r="G1766" t="str">
            <v>INARDATOS 136 - PAG 255</v>
          </cell>
          <cell r="L1766">
            <v>8250</v>
          </cell>
          <cell r="M1766">
            <v>0</v>
          </cell>
          <cell r="N1766">
            <v>8250</v>
          </cell>
          <cell r="O1766">
            <v>8250</v>
          </cell>
          <cell r="P1766">
            <v>8250</v>
          </cell>
          <cell r="Q1766" t="str">
            <v/>
          </cell>
          <cell r="R1766" t="str">
            <v/>
          </cell>
          <cell r="S1766">
            <v>8250</v>
          </cell>
        </row>
        <row r="1767">
          <cell r="B1767" t="str">
            <v>TATA0599</v>
          </cell>
          <cell r="C1767" t="str">
            <v>TEE GALVANIZADO 3"</v>
          </cell>
          <cell r="D1767" t="str">
            <v>TUBERÍAS, ACCESORIOS DE TUBERÍAS Y AFINES</v>
          </cell>
          <cell r="E1767" t="str">
            <v>UN</v>
          </cell>
          <cell r="F1767">
            <v>26700</v>
          </cell>
          <cell r="G1767" t="str">
            <v>INARDATOS 136 - PAG 255</v>
          </cell>
          <cell r="L1767">
            <v>26700</v>
          </cell>
          <cell r="M1767">
            <v>0</v>
          </cell>
          <cell r="N1767">
            <v>26700</v>
          </cell>
          <cell r="O1767">
            <v>26700</v>
          </cell>
          <cell r="P1767">
            <v>26700</v>
          </cell>
          <cell r="Q1767" t="str">
            <v/>
          </cell>
          <cell r="R1767" t="str">
            <v/>
          </cell>
          <cell r="S1767">
            <v>26700</v>
          </cell>
        </row>
        <row r="1768">
          <cell r="B1768" t="str">
            <v>TATA0600</v>
          </cell>
          <cell r="C1768" t="str">
            <v>TEE GALVANIZADO 3/4"</v>
          </cell>
          <cell r="D1768" t="str">
            <v>TUBERÍAS, ACCESORIOS DE TUBERÍAS Y AFINES</v>
          </cell>
          <cell r="E1768" t="str">
            <v>UN</v>
          </cell>
          <cell r="F1768">
            <v>1770</v>
          </cell>
          <cell r="G1768" t="str">
            <v>INARDATOS 136 - PAG 255</v>
          </cell>
          <cell r="L1768">
            <v>1770</v>
          </cell>
          <cell r="M1768">
            <v>0</v>
          </cell>
          <cell r="N1768">
            <v>1770</v>
          </cell>
          <cell r="O1768">
            <v>1770</v>
          </cell>
          <cell r="P1768">
            <v>1770</v>
          </cell>
          <cell r="Q1768" t="str">
            <v/>
          </cell>
          <cell r="R1768" t="str">
            <v/>
          </cell>
          <cell r="S1768">
            <v>1770</v>
          </cell>
        </row>
        <row r="1769">
          <cell r="B1769" t="str">
            <v>TATA0601</v>
          </cell>
          <cell r="C1769" t="str">
            <v>TEE GALVANIZADO 4"</v>
          </cell>
          <cell r="D1769" t="str">
            <v>TUBERÍAS, ACCESORIOS DE TUBERÍAS Y AFINES</v>
          </cell>
          <cell r="E1769" t="str">
            <v>UN</v>
          </cell>
          <cell r="F1769">
            <v>48060</v>
          </cell>
          <cell r="G1769" t="str">
            <v>INARDATOS 136 - PAG 255</v>
          </cell>
          <cell r="L1769">
            <v>48060</v>
          </cell>
          <cell r="M1769">
            <v>0</v>
          </cell>
          <cell r="N1769">
            <v>48060</v>
          </cell>
          <cell r="O1769">
            <v>48060</v>
          </cell>
          <cell r="P1769">
            <v>48060</v>
          </cell>
          <cell r="Q1769" t="str">
            <v/>
          </cell>
          <cell r="R1769" t="str">
            <v/>
          </cell>
          <cell r="S1769">
            <v>48060</v>
          </cell>
        </row>
        <row r="1770">
          <cell r="B1770" t="str">
            <v>TATA0602</v>
          </cell>
          <cell r="C1770" t="str">
            <v>TEE PVC PRESIÓN 1"</v>
          </cell>
          <cell r="D1770" t="str">
            <v>TUBERÍAS, ACCESORIOS DE TUBERÍAS Y AFINES</v>
          </cell>
          <cell r="E1770" t="str">
            <v>UN</v>
          </cell>
          <cell r="F1770">
            <v>1700</v>
          </cell>
          <cell r="G1770" t="str">
            <v>GUÍA MAESTRA 15 PAG 150 COD 4729</v>
          </cell>
          <cell r="L1770">
            <v>1700</v>
          </cell>
          <cell r="M1770">
            <v>0</v>
          </cell>
          <cell r="N1770">
            <v>1700</v>
          </cell>
          <cell r="O1770">
            <v>1700</v>
          </cell>
          <cell r="P1770">
            <v>1700</v>
          </cell>
          <cell r="Q1770" t="str">
            <v/>
          </cell>
          <cell r="R1770" t="str">
            <v/>
          </cell>
          <cell r="S1770">
            <v>1700</v>
          </cell>
        </row>
        <row r="1771">
          <cell r="B1771" t="str">
            <v>TATA0603</v>
          </cell>
          <cell r="C1771" t="str">
            <v xml:space="preserve">TEE PVC PRESIÓN 1/2" </v>
          </cell>
          <cell r="D1771" t="str">
            <v>TUBERÍAS, ACCESORIOS DE TUBERÍAS Y AFINES</v>
          </cell>
          <cell r="E1771" t="str">
            <v>UN</v>
          </cell>
          <cell r="F1771">
            <v>450</v>
          </cell>
          <cell r="G1771" t="str">
            <v>GUÍA MAESTRA 15 PAG 150 COD 4727</v>
          </cell>
          <cell r="L1771">
            <v>450</v>
          </cell>
          <cell r="M1771">
            <v>0</v>
          </cell>
          <cell r="N1771">
            <v>450</v>
          </cell>
          <cell r="O1771">
            <v>450</v>
          </cell>
          <cell r="P1771">
            <v>450</v>
          </cell>
          <cell r="Q1771" t="str">
            <v/>
          </cell>
          <cell r="R1771" t="str">
            <v/>
          </cell>
          <cell r="S1771">
            <v>450</v>
          </cell>
        </row>
        <row r="1772">
          <cell r="B1772" t="str">
            <v>TATA0604</v>
          </cell>
          <cell r="C1772" t="str">
            <v>TEE PVC PRESIÓN 1/2" X 10 UN</v>
          </cell>
          <cell r="D1772" t="str">
            <v>TUBERÍAS, ACCESORIOS DE TUBERÍAS Y AFINES</v>
          </cell>
          <cell r="E1772" t="str">
            <v>PTE</v>
          </cell>
          <cell r="F1772">
            <v>3850</v>
          </cell>
          <cell r="G1772" t="str">
            <v>GUÍA MAESTRA 15 PAG 150 COD 74879</v>
          </cell>
          <cell r="L1772">
            <v>3850</v>
          </cell>
          <cell r="M1772">
            <v>0</v>
          </cell>
          <cell r="N1772">
            <v>3850</v>
          </cell>
          <cell r="O1772">
            <v>3850</v>
          </cell>
          <cell r="P1772">
            <v>3850</v>
          </cell>
          <cell r="Q1772" t="str">
            <v/>
          </cell>
          <cell r="R1772" t="str">
            <v/>
          </cell>
          <cell r="S1772">
            <v>3850</v>
          </cell>
        </row>
        <row r="1773">
          <cell r="B1773" t="str">
            <v>TATA0605</v>
          </cell>
          <cell r="C1773" t="str">
            <v>TEE PVC PRESIÓN 1-1/2"</v>
          </cell>
          <cell r="D1773" t="str">
            <v>TUBERÍAS, ACCESORIOS DE TUBERÍAS Y AFINES</v>
          </cell>
          <cell r="E1773" t="str">
            <v>UN</v>
          </cell>
          <cell r="F1773">
            <v>7000</v>
          </cell>
          <cell r="G1773" t="str">
            <v>GUÍA MAESTRA 15 PAG 150 COD 4598</v>
          </cell>
          <cell r="L1773">
            <v>7000</v>
          </cell>
          <cell r="M1773">
            <v>0</v>
          </cell>
          <cell r="N1773">
            <v>7000</v>
          </cell>
          <cell r="O1773">
            <v>7000</v>
          </cell>
          <cell r="P1773">
            <v>7000</v>
          </cell>
          <cell r="Q1773" t="str">
            <v/>
          </cell>
          <cell r="R1773" t="str">
            <v/>
          </cell>
          <cell r="S1773">
            <v>7000</v>
          </cell>
        </row>
        <row r="1774">
          <cell r="B1774" t="str">
            <v>TATA0606</v>
          </cell>
          <cell r="C1774" t="str">
            <v>TEE PVC PRESIÓN 1-1/4"</v>
          </cell>
          <cell r="D1774" t="str">
            <v>TUBERÍAS, ACCESORIOS DE TUBERÍAS Y AFINES</v>
          </cell>
          <cell r="E1774" t="str">
            <v>UN</v>
          </cell>
          <cell r="F1774">
            <v>5300</v>
          </cell>
          <cell r="G1774" t="str">
            <v>GUÍA MAESTRA 15 PAG 150 COD 22751</v>
          </cell>
          <cell r="L1774">
            <v>5300</v>
          </cell>
          <cell r="M1774">
            <v>0</v>
          </cell>
          <cell r="N1774">
            <v>5300</v>
          </cell>
          <cell r="O1774">
            <v>5300</v>
          </cell>
          <cell r="P1774">
            <v>5300</v>
          </cell>
          <cell r="Q1774" t="str">
            <v/>
          </cell>
          <cell r="R1774" t="str">
            <v/>
          </cell>
          <cell r="S1774">
            <v>5300</v>
          </cell>
        </row>
        <row r="1775">
          <cell r="B1775" t="str">
            <v>TATA0607</v>
          </cell>
          <cell r="C1775" t="str">
            <v>TEE PVC PRESIÓN 2"</v>
          </cell>
          <cell r="D1775" t="str">
            <v>TUBERÍAS, ACCESORIOS DE TUBERÍAS Y AFINES</v>
          </cell>
          <cell r="E1775" t="str">
            <v>UN</v>
          </cell>
          <cell r="F1775">
            <v>12200</v>
          </cell>
          <cell r="G1775" t="str">
            <v>GUÍA MAESTRA 15 PAG 150 COD 30053</v>
          </cell>
          <cell r="L1775">
            <v>12200</v>
          </cell>
          <cell r="M1775">
            <v>0</v>
          </cell>
          <cell r="N1775">
            <v>12200</v>
          </cell>
          <cell r="O1775">
            <v>12200</v>
          </cell>
          <cell r="P1775">
            <v>12200</v>
          </cell>
          <cell r="Q1775" t="str">
            <v/>
          </cell>
          <cell r="R1775" t="str">
            <v/>
          </cell>
          <cell r="S1775">
            <v>12200</v>
          </cell>
        </row>
        <row r="1776">
          <cell r="B1776" t="str">
            <v>TATA0608</v>
          </cell>
          <cell r="C1776" t="str">
            <v>TEE PVC PRESIÓN 2-1/2"</v>
          </cell>
          <cell r="D1776" t="str">
            <v>TUBERÍAS, ACCESORIOS DE TUBERÍAS Y AFINES</v>
          </cell>
          <cell r="E1776" t="str">
            <v>UN</v>
          </cell>
          <cell r="F1776">
            <v>15400</v>
          </cell>
          <cell r="G1776" t="str">
            <v>SERGUS LTDA</v>
          </cell>
          <cell r="H1776">
            <v>13956.32</v>
          </cell>
          <cell r="I1776" t="str">
            <v>PV CENTER</v>
          </cell>
          <cell r="J1776">
            <v>16282.769999999999</v>
          </cell>
          <cell r="K1776" t="str">
            <v>DISTRIBUIDORA PEVEGAL</v>
          </cell>
          <cell r="L1776">
            <v>15213.029999999999</v>
          </cell>
          <cell r="M1776">
            <v>1174.4406056927694</v>
          </cell>
          <cell r="N1776">
            <v>16387.470605692768</v>
          </cell>
          <cell r="O1776">
            <v>14038.58939430723</v>
          </cell>
          <cell r="P1776">
            <v>15400</v>
          </cell>
          <cell r="Q1776" t="str">
            <v/>
          </cell>
          <cell r="R1776">
            <v>16282.769999999999</v>
          </cell>
          <cell r="S1776">
            <v>15841</v>
          </cell>
        </row>
        <row r="1777">
          <cell r="B1777" t="str">
            <v>TATA0609</v>
          </cell>
          <cell r="C1777" t="str">
            <v>TEE PVC PRESIÓN 3"</v>
          </cell>
          <cell r="D1777" t="str">
            <v>TUBERÍAS, ACCESORIOS DE TUBERÍAS Y AFINES</v>
          </cell>
          <cell r="E1777" t="str">
            <v>UN</v>
          </cell>
          <cell r="F1777">
            <v>24400</v>
          </cell>
          <cell r="G1777" t="str">
            <v>SERGUS LTDA</v>
          </cell>
          <cell r="H1777">
            <v>22199.45</v>
          </cell>
          <cell r="I1777" t="str">
            <v>PV CENTER</v>
          </cell>
          <cell r="J1777">
            <v>25899.636000000002</v>
          </cell>
          <cell r="K1777" t="str">
            <v>DISTRIBUIDORA PEVEGAL</v>
          </cell>
          <cell r="L1777">
            <v>24166.361999999997</v>
          </cell>
          <cell r="M1777">
            <v>1861.1244302657472</v>
          </cell>
          <cell r="N1777">
            <v>26027.486430265744</v>
          </cell>
          <cell r="O1777">
            <v>22305.23756973425</v>
          </cell>
          <cell r="P1777">
            <v>24400</v>
          </cell>
          <cell r="Q1777" t="str">
            <v/>
          </cell>
          <cell r="R1777">
            <v>25899.636000000002</v>
          </cell>
          <cell r="S1777">
            <v>25150</v>
          </cell>
        </row>
        <row r="1778">
          <cell r="B1778" t="str">
            <v>TATA0610</v>
          </cell>
          <cell r="C1778" t="str">
            <v>TEE PVC PRESIÓN 3/4"</v>
          </cell>
          <cell r="D1778" t="str">
            <v>TUBERÍAS, ACCESORIOS DE TUBERÍAS Y AFINES</v>
          </cell>
          <cell r="E1778" t="str">
            <v>UN</v>
          </cell>
          <cell r="F1778">
            <v>800</v>
          </cell>
          <cell r="G1778" t="str">
            <v>GUÍA MAESTRA 15 PAG 150 COD 4728</v>
          </cell>
          <cell r="L1778">
            <v>800</v>
          </cell>
          <cell r="M1778">
            <v>0</v>
          </cell>
          <cell r="N1778">
            <v>800</v>
          </cell>
          <cell r="O1778">
            <v>800</v>
          </cell>
          <cell r="P1778">
            <v>800</v>
          </cell>
          <cell r="Q1778" t="str">
            <v/>
          </cell>
          <cell r="R1778" t="str">
            <v/>
          </cell>
          <cell r="S1778">
            <v>800</v>
          </cell>
        </row>
        <row r="1779">
          <cell r="B1779" t="str">
            <v>TATA0611</v>
          </cell>
          <cell r="C1779" t="str">
            <v>TEE PRESIÓN PVC 4"</v>
          </cell>
          <cell r="D1779" t="str">
            <v>TUBERÍAS, ACCESORIOS DE TUBERÍAS Y AFINES</v>
          </cell>
          <cell r="E1779" t="str">
            <v>UN</v>
          </cell>
          <cell r="F1779">
            <v>103657</v>
          </cell>
          <cell r="G1779" t="str">
            <v>CONSTRUDATA DIGITAL (TEE PRESIÓN PVC 4)</v>
          </cell>
          <cell r="L1779">
            <v>103657</v>
          </cell>
          <cell r="M1779">
            <v>0</v>
          </cell>
          <cell r="N1779">
            <v>103657</v>
          </cell>
          <cell r="O1779">
            <v>103657</v>
          </cell>
          <cell r="P1779">
            <v>103657</v>
          </cell>
          <cell r="Q1779" t="str">
            <v/>
          </cell>
          <cell r="R1779" t="str">
            <v/>
          </cell>
          <cell r="S1779">
            <v>103657</v>
          </cell>
        </row>
        <row r="1780">
          <cell r="B1780" t="str">
            <v>TATA0612</v>
          </cell>
          <cell r="C1780" t="str">
            <v xml:space="preserve">TEE RANURADA 2-1/2" </v>
          </cell>
          <cell r="D1780" t="str">
            <v>TUBERÍAS, ACCESORIOS DE TUBERÍAS Y AFINES</v>
          </cell>
          <cell r="E1780" t="str">
            <v>UN</v>
          </cell>
          <cell r="F1780">
            <v>15303.4</v>
          </cell>
          <cell r="G1780" t="str">
            <v>NURUEÑA S.A.S</v>
          </cell>
          <cell r="H1780">
            <v>17731</v>
          </cell>
          <cell r="I1780" t="str">
            <v>TUVALREP S.A.S</v>
          </cell>
          <cell r="J1780">
            <v>23853.55</v>
          </cell>
          <cell r="K1780" t="str">
            <v>DISTRIBUIDORA PEVEGAL S.A.S.</v>
          </cell>
          <cell r="L1780">
            <v>18962.649999999998</v>
          </cell>
          <cell r="M1780">
            <v>4406.1306775332951</v>
          </cell>
          <cell r="N1780">
            <v>23368.780677533294</v>
          </cell>
          <cell r="O1780">
            <v>14556.519322466702</v>
          </cell>
          <cell r="P1780">
            <v>15303.4</v>
          </cell>
          <cell r="Q1780">
            <v>17731</v>
          </cell>
          <cell r="R1780" t="str">
            <v/>
          </cell>
          <cell r="S1780">
            <v>16517</v>
          </cell>
        </row>
        <row r="1781">
          <cell r="B1781" t="str">
            <v>TATA0613</v>
          </cell>
          <cell r="C1781" t="str">
            <v>TEE RANURADA DE 4"</v>
          </cell>
          <cell r="D1781" t="str">
            <v>TUBERÍAS, ACCESORIOS DE TUBERÍAS Y AFINES</v>
          </cell>
          <cell r="E1781" t="str">
            <v>UN</v>
          </cell>
          <cell r="F1781">
            <v>45240</v>
          </cell>
          <cell r="G1781" t="str">
            <v>CONSTRUDATA 187 - PAG 219</v>
          </cell>
          <cell r="L1781">
            <v>45240</v>
          </cell>
          <cell r="M1781">
            <v>0</v>
          </cell>
          <cell r="N1781">
            <v>45240</v>
          </cell>
          <cell r="O1781">
            <v>45240</v>
          </cell>
          <cell r="P1781">
            <v>45240</v>
          </cell>
          <cell r="Q1781" t="str">
            <v/>
          </cell>
          <cell r="R1781" t="str">
            <v/>
          </cell>
          <cell r="S1781">
            <v>45240</v>
          </cell>
        </row>
        <row r="1782">
          <cell r="B1782" t="str">
            <v>TATA0614</v>
          </cell>
          <cell r="C1782" t="str">
            <v>TEE REDUCIDA  PVC PRESIÓN DE 1" A 1/2"</v>
          </cell>
          <cell r="D1782" t="str">
            <v>TUBERÍAS, ACCESORIOS DE TUBERÍAS Y AFINES</v>
          </cell>
          <cell r="E1782" t="str">
            <v xml:space="preserve">UN </v>
          </cell>
          <cell r="L1782" t="e">
            <v>#DIV/0!</v>
          </cell>
          <cell r="M1782">
            <v>0</v>
          </cell>
          <cell r="N1782" t="e">
            <v>#DIV/0!</v>
          </cell>
          <cell r="O1782" t="e">
            <v>#DIV/0!</v>
          </cell>
          <cell r="P1782" t="e">
            <v>#DIV/0!</v>
          </cell>
          <cell r="Q1782" t="e">
            <v>#DIV/0!</v>
          </cell>
          <cell r="R1782" t="e">
            <v>#DIV/0!</v>
          </cell>
          <cell r="S1782" t="e">
            <v>#DIV/0!</v>
          </cell>
        </row>
        <row r="1783">
          <cell r="B1783" t="str">
            <v>TATA0615</v>
          </cell>
          <cell r="C1783" t="str">
            <v xml:space="preserve">TEE REDUCIDA 2" X 1-1/2" PVC SANITARIO </v>
          </cell>
          <cell r="D1783" t="str">
            <v>TUBERÍAS, ACCESORIOS DE TUBERÍAS Y AFINES</v>
          </cell>
          <cell r="E1783" t="str">
            <v>UN</v>
          </cell>
          <cell r="F1783">
            <v>4535</v>
          </cell>
          <cell r="G1783" t="str">
            <v>INARDATOS 136 PAG 258</v>
          </cell>
          <cell r="L1783">
            <v>4535</v>
          </cell>
          <cell r="M1783">
            <v>0</v>
          </cell>
          <cell r="N1783">
            <v>4535</v>
          </cell>
          <cell r="O1783">
            <v>4535</v>
          </cell>
          <cell r="P1783">
            <v>4535</v>
          </cell>
          <cell r="Q1783" t="str">
            <v/>
          </cell>
          <cell r="R1783" t="str">
            <v/>
          </cell>
          <cell r="S1783">
            <v>4535</v>
          </cell>
        </row>
        <row r="1784">
          <cell r="B1784" t="str">
            <v>TATA0616</v>
          </cell>
          <cell r="C1784" t="str">
            <v xml:space="preserve">TEE REDUCIDA 3" X 2" PVC SANITARIO </v>
          </cell>
          <cell r="D1784" t="str">
            <v>TUBERÍAS, ACCESORIOS DE TUBERÍAS Y AFINES</v>
          </cell>
          <cell r="E1784" t="str">
            <v>UN</v>
          </cell>
          <cell r="F1784">
            <v>11904</v>
          </cell>
          <cell r="G1784" t="str">
            <v>INARDATOS 136 - PAG 258</v>
          </cell>
          <cell r="L1784">
            <v>11904</v>
          </cell>
          <cell r="M1784">
            <v>0</v>
          </cell>
          <cell r="N1784">
            <v>11904</v>
          </cell>
          <cell r="O1784">
            <v>11904</v>
          </cell>
          <cell r="P1784">
            <v>11904</v>
          </cell>
          <cell r="Q1784" t="str">
            <v/>
          </cell>
          <cell r="R1784" t="str">
            <v/>
          </cell>
          <cell r="S1784">
            <v>11904</v>
          </cell>
        </row>
        <row r="1785">
          <cell r="B1785" t="str">
            <v>TATA0617</v>
          </cell>
          <cell r="C1785" t="str">
            <v xml:space="preserve">TEE REDUCIDA 4" X 2" PVC SANITARIO </v>
          </cell>
          <cell r="D1785" t="str">
            <v>TUBERÍAS, ACCESORIOS DE TUBERÍAS Y AFINES</v>
          </cell>
          <cell r="E1785" t="str">
            <v>UN</v>
          </cell>
          <cell r="F1785">
            <v>20574</v>
          </cell>
          <cell r="G1785" t="str">
            <v>INARDATOS 136 - PAG 258</v>
          </cell>
          <cell r="L1785">
            <v>20574</v>
          </cell>
          <cell r="M1785">
            <v>0</v>
          </cell>
          <cell r="N1785">
            <v>20574</v>
          </cell>
          <cell r="O1785">
            <v>20574</v>
          </cell>
          <cell r="P1785">
            <v>20574</v>
          </cell>
          <cell r="Q1785" t="str">
            <v/>
          </cell>
          <cell r="R1785" t="str">
            <v/>
          </cell>
          <cell r="S1785">
            <v>20574</v>
          </cell>
        </row>
        <row r="1786">
          <cell r="B1786" t="str">
            <v>TATA0618</v>
          </cell>
          <cell r="C1786" t="str">
            <v xml:space="preserve">TEE REDUCIDA 4" X 3" PVC SANITARIO </v>
          </cell>
          <cell r="D1786" t="str">
            <v>TUBERÍAS, ACCESORIOS DE TUBERÍAS Y AFINES</v>
          </cell>
          <cell r="E1786" t="str">
            <v>UN</v>
          </cell>
          <cell r="F1786">
            <v>20574</v>
          </cell>
          <cell r="G1786" t="str">
            <v>INARDATOS 136 - PAG 258</v>
          </cell>
          <cell r="L1786">
            <v>20574</v>
          </cell>
          <cell r="M1786">
            <v>0</v>
          </cell>
          <cell r="N1786">
            <v>20574</v>
          </cell>
          <cell r="O1786">
            <v>20574</v>
          </cell>
          <cell r="P1786">
            <v>20574</v>
          </cell>
          <cell r="Q1786" t="str">
            <v/>
          </cell>
          <cell r="R1786" t="str">
            <v/>
          </cell>
          <cell r="S1786">
            <v>20574</v>
          </cell>
        </row>
        <row r="1787">
          <cell r="B1787" t="str">
            <v>TATA0619</v>
          </cell>
          <cell r="C1787" t="str">
            <v xml:space="preserve">TEE REDUCIDA 6" X 4" PVC SANITARIO </v>
          </cell>
          <cell r="D1787" t="str">
            <v>TUBERÍAS, ACCESORIOS DE TUBERÍAS Y AFINES</v>
          </cell>
          <cell r="E1787" t="str">
            <v>UN</v>
          </cell>
          <cell r="F1787">
            <v>117330</v>
          </cell>
          <cell r="G1787" t="str">
            <v>INARDATOS 136 - PAG 258</v>
          </cell>
          <cell r="L1787">
            <v>117330</v>
          </cell>
          <cell r="M1787">
            <v>0</v>
          </cell>
          <cell r="N1787">
            <v>117330</v>
          </cell>
          <cell r="O1787">
            <v>117330</v>
          </cell>
          <cell r="P1787">
            <v>117330</v>
          </cell>
          <cell r="Q1787" t="str">
            <v/>
          </cell>
          <cell r="R1787" t="str">
            <v/>
          </cell>
          <cell r="S1787">
            <v>117330</v>
          </cell>
        </row>
        <row r="1788">
          <cell r="B1788" t="str">
            <v>TATA0620</v>
          </cell>
          <cell r="C1788" t="str">
            <v>TEE REDUCIDA COBRE 3/4" X 3/4" X 1/2"</v>
          </cell>
          <cell r="D1788" t="str">
            <v>TUBERÍAS, ACCESORIOS DE TUBERÍAS Y AFINES</v>
          </cell>
          <cell r="E1788" t="str">
            <v xml:space="preserve">UN </v>
          </cell>
          <cell r="F1788">
            <v>4700</v>
          </cell>
          <cell r="G1788" t="str">
            <v>GUÍA MAESTRA 15 PAG 135 COD 99976</v>
          </cell>
          <cell r="L1788">
            <v>4700</v>
          </cell>
          <cell r="M1788">
            <v>0</v>
          </cell>
          <cell r="N1788">
            <v>4700</v>
          </cell>
          <cell r="O1788">
            <v>4700</v>
          </cell>
          <cell r="P1788">
            <v>4700</v>
          </cell>
          <cell r="Q1788" t="str">
            <v/>
          </cell>
          <cell r="R1788" t="str">
            <v/>
          </cell>
          <cell r="S1788">
            <v>4700</v>
          </cell>
        </row>
        <row r="1789">
          <cell r="B1789" t="str">
            <v>TATA0621</v>
          </cell>
          <cell r="C1789" t="str">
            <v>TEE REDUCIDA PVC PRESIÓN DE 1" A 3/4"</v>
          </cell>
          <cell r="D1789" t="str">
            <v>TUBERÍAS, ACCESORIOS DE TUBERÍAS Y AFINES</v>
          </cell>
          <cell r="E1789" t="str">
            <v xml:space="preserve">UN </v>
          </cell>
          <cell r="L1789" t="e">
            <v>#DIV/0!</v>
          </cell>
          <cell r="M1789">
            <v>0</v>
          </cell>
          <cell r="N1789" t="e">
            <v>#DIV/0!</v>
          </cell>
          <cell r="O1789" t="e">
            <v>#DIV/0!</v>
          </cell>
          <cell r="P1789" t="e">
            <v>#DIV/0!</v>
          </cell>
          <cell r="Q1789" t="e">
            <v>#DIV/0!</v>
          </cell>
          <cell r="R1789" t="e">
            <v>#DIV/0!</v>
          </cell>
          <cell r="S1789" t="e">
            <v>#DIV/0!</v>
          </cell>
        </row>
        <row r="1790">
          <cell r="B1790" t="str">
            <v>TATA0622</v>
          </cell>
          <cell r="C1790" t="str">
            <v>TEE REDUCIDA PVC PRESIÓN 1" X 1/2"</v>
          </cell>
          <cell r="D1790" t="str">
            <v>TUBERÍAS, ACCESORIOS DE TUBERÍAS Y AFINES</v>
          </cell>
          <cell r="E1790" t="str">
            <v>UN</v>
          </cell>
          <cell r="F1790">
            <v>1800</v>
          </cell>
          <cell r="G1790" t="str">
            <v>SERGUS LTDA</v>
          </cell>
          <cell r="H1790">
            <v>1620.78</v>
          </cell>
          <cell r="I1790" t="str">
            <v>PV CENTER</v>
          </cell>
          <cell r="J1790">
            <v>1891.386</v>
          </cell>
          <cell r="K1790" t="str">
            <v>DISTRIBUIDORA PEVEGAL</v>
          </cell>
          <cell r="L1790">
            <v>1770.7219999999998</v>
          </cell>
          <cell r="M1790">
            <v>137.65828261314317</v>
          </cell>
          <cell r="N1790">
            <v>1908.380282613143</v>
          </cell>
          <cell r="O1790">
            <v>1633.0637173868565</v>
          </cell>
          <cell r="P1790">
            <v>1800</v>
          </cell>
          <cell r="Q1790" t="str">
            <v/>
          </cell>
          <cell r="R1790">
            <v>1891.386</v>
          </cell>
          <cell r="S1790">
            <v>1846</v>
          </cell>
        </row>
        <row r="1791">
          <cell r="B1791" t="str">
            <v>TATA0623</v>
          </cell>
          <cell r="C1791" t="str">
            <v>TEE REDUCIDA PVC PRESIÓN 1" X 3/4"</v>
          </cell>
          <cell r="D1791" t="str">
            <v>TUBERÍAS, ACCESORIOS DE TUBERÍAS Y AFINES</v>
          </cell>
          <cell r="E1791" t="str">
            <v>UN</v>
          </cell>
          <cell r="F1791">
            <v>1800</v>
          </cell>
          <cell r="G1791" t="str">
            <v>SERGUS LTDA</v>
          </cell>
          <cell r="H1791">
            <v>1620.78</v>
          </cell>
          <cell r="I1791" t="str">
            <v>PV CENTER</v>
          </cell>
          <cell r="J1791">
            <v>1891.386</v>
          </cell>
          <cell r="K1791" t="str">
            <v>DISTRIBUIDORA PEVEGAL</v>
          </cell>
          <cell r="L1791">
            <v>1770.7219999999998</v>
          </cell>
          <cell r="M1791">
            <v>137.65828261314317</v>
          </cell>
          <cell r="N1791">
            <v>1908.380282613143</v>
          </cell>
          <cell r="O1791">
            <v>1633.0637173868565</v>
          </cell>
          <cell r="P1791">
            <v>1800</v>
          </cell>
          <cell r="Q1791" t="str">
            <v/>
          </cell>
          <cell r="R1791">
            <v>1891.386</v>
          </cell>
          <cell r="S1791">
            <v>1846</v>
          </cell>
        </row>
        <row r="1792">
          <cell r="B1792" t="str">
            <v>TATA0624</v>
          </cell>
          <cell r="C1792" t="str">
            <v>TEE REDUCIDA PVC PRESIÓN 3/4" X 1/2"</v>
          </cell>
          <cell r="D1792" t="str">
            <v>TUBERÍAS, ACCESORIOS DE TUBERÍAS Y AFINES</v>
          </cell>
          <cell r="E1792" t="str">
            <v>UN</v>
          </cell>
          <cell r="F1792">
            <v>950</v>
          </cell>
          <cell r="G1792" t="str">
            <v>SERGUS LTDA</v>
          </cell>
          <cell r="H1792">
            <v>819.91</v>
          </cell>
          <cell r="I1792" t="str">
            <v>PV CENTER</v>
          </cell>
          <cell r="J1792">
            <v>956.76</v>
          </cell>
          <cell r="K1792" t="str">
            <v>DISTRIBUIDORA PEVEGAL</v>
          </cell>
          <cell r="L1792">
            <v>908.89</v>
          </cell>
          <cell r="M1792">
            <v>77.133032482847469</v>
          </cell>
          <cell r="N1792">
            <v>986.0230324828475</v>
          </cell>
          <cell r="O1792">
            <v>831.75696751715248</v>
          </cell>
          <cell r="P1792">
            <v>950</v>
          </cell>
          <cell r="Q1792" t="str">
            <v/>
          </cell>
          <cell r="R1792">
            <v>956.76</v>
          </cell>
          <cell r="S1792">
            <v>953</v>
          </cell>
        </row>
        <row r="1793">
          <cell r="B1793" t="str">
            <v>TATA0625</v>
          </cell>
          <cell r="C1793" t="str">
            <v>TEE ROSCADO GALVANIZADA 1"</v>
          </cell>
          <cell r="D1793" t="str">
            <v>TUBERÍAS, ACCESORIOS DE TUBERÍAS Y AFINES</v>
          </cell>
          <cell r="E1793" t="str">
            <v>UN</v>
          </cell>
          <cell r="F1793">
            <v>5800</v>
          </cell>
          <cell r="G1793" t="str">
            <v>GUÍA MAESTRA 15 PAG 161 COD  145432</v>
          </cell>
          <cell r="L1793">
            <v>5800</v>
          </cell>
          <cell r="M1793">
            <v>0</v>
          </cell>
          <cell r="N1793">
            <v>5800</v>
          </cell>
          <cell r="O1793">
            <v>5800</v>
          </cell>
          <cell r="P1793">
            <v>5800</v>
          </cell>
          <cell r="Q1793" t="str">
            <v/>
          </cell>
          <cell r="R1793" t="str">
            <v/>
          </cell>
          <cell r="S1793">
            <v>5800</v>
          </cell>
        </row>
        <row r="1794">
          <cell r="B1794" t="str">
            <v>TATA0626</v>
          </cell>
          <cell r="C1794" t="str">
            <v>TEE ROSCADO GALVANIZADA 1/2"</v>
          </cell>
          <cell r="D1794" t="str">
            <v>TUBERÍAS, ACCESORIOS DE TUBERÍAS Y AFINES</v>
          </cell>
          <cell r="E1794" t="str">
            <v>UN</v>
          </cell>
          <cell r="F1794">
            <v>1900</v>
          </cell>
          <cell r="G1794" t="str">
            <v>GUÍA MAESTRA 15 PAG 161 COD 145430</v>
          </cell>
          <cell r="L1794">
            <v>1900</v>
          </cell>
          <cell r="M1794">
            <v>0</v>
          </cell>
          <cell r="N1794">
            <v>1900</v>
          </cell>
          <cell r="O1794">
            <v>1900</v>
          </cell>
          <cell r="P1794">
            <v>1900</v>
          </cell>
          <cell r="Q1794" t="str">
            <v/>
          </cell>
          <cell r="R1794" t="str">
            <v/>
          </cell>
          <cell r="S1794">
            <v>1900</v>
          </cell>
        </row>
        <row r="1795">
          <cell r="B1795" t="str">
            <v>TATA0627</v>
          </cell>
          <cell r="C1795" t="str">
            <v>TEE ROSCADO GALVANIZADA 3/4"</v>
          </cell>
          <cell r="D1795" t="str">
            <v>TUBERÍAS, ACCESORIOS DE TUBERÍAS Y AFINES</v>
          </cell>
          <cell r="E1795" t="str">
            <v>UN</v>
          </cell>
          <cell r="F1795">
            <v>4100</v>
          </cell>
          <cell r="G1795" t="str">
            <v>GUÍA MAESTRA 15 PAG 161 COD 145431</v>
          </cell>
          <cell r="L1795">
            <v>4100</v>
          </cell>
          <cell r="M1795">
            <v>0</v>
          </cell>
          <cell r="N1795">
            <v>4100</v>
          </cell>
          <cell r="O1795">
            <v>4100</v>
          </cell>
          <cell r="P1795">
            <v>4100</v>
          </cell>
          <cell r="Q1795" t="str">
            <v/>
          </cell>
          <cell r="R1795" t="str">
            <v/>
          </cell>
          <cell r="S1795">
            <v>4100</v>
          </cell>
        </row>
        <row r="1796">
          <cell r="B1796" t="str">
            <v>TATA0628</v>
          </cell>
          <cell r="C1796" t="str">
            <v>TEE ROSCADO GALVANIZADA 3/8"</v>
          </cell>
          <cell r="D1796" t="str">
            <v>TUBERÍAS, ACCESORIOS DE TUBERÍAS Y AFINES</v>
          </cell>
          <cell r="E1796" t="str">
            <v>UN</v>
          </cell>
          <cell r="F1796">
            <v>3000</v>
          </cell>
          <cell r="G1796" t="str">
            <v>GUÍA MAESTRA 15 PAG 161 COD 145429</v>
          </cell>
          <cell r="L1796">
            <v>3000</v>
          </cell>
          <cell r="M1796">
            <v>0</v>
          </cell>
          <cell r="N1796">
            <v>3000</v>
          </cell>
          <cell r="O1796">
            <v>3000</v>
          </cell>
          <cell r="P1796">
            <v>3000</v>
          </cell>
          <cell r="Q1796" t="str">
            <v/>
          </cell>
          <cell r="R1796" t="str">
            <v/>
          </cell>
          <cell r="S1796">
            <v>3000</v>
          </cell>
        </row>
        <row r="1797">
          <cell r="B1797" t="str">
            <v>TATA0629</v>
          </cell>
          <cell r="C1797" t="str">
            <v>TEE  1” EN ACERO CARBONO</v>
          </cell>
          <cell r="D1797" t="str">
            <v>TUBERÍAS, ACCESORIOS DE TUBERÍAS Y AFINES</v>
          </cell>
          <cell r="E1797" t="str">
            <v>UN</v>
          </cell>
          <cell r="F1797">
            <v>7067.7110000000002</v>
          </cell>
          <cell r="G1797" t="str">
            <v xml:space="preserve">PRECIO REFERENCIA CONTRATO 7078/2017 + IPC 4.09% </v>
          </cell>
          <cell r="L1797">
            <v>7067.7110000000002</v>
          </cell>
          <cell r="M1797">
            <v>0</v>
          </cell>
          <cell r="N1797">
            <v>7067.7110000000002</v>
          </cell>
          <cell r="O1797">
            <v>7067.7110000000002</v>
          </cell>
          <cell r="P1797">
            <v>7067.7110000000002</v>
          </cell>
          <cell r="Q1797" t="str">
            <v/>
          </cell>
          <cell r="R1797" t="str">
            <v/>
          </cell>
          <cell r="S1797">
            <v>7068</v>
          </cell>
        </row>
        <row r="1798">
          <cell r="B1798" t="str">
            <v>TATA0630</v>
          </cell>
          <cell r="C1798" t="str">
            <v>TENSOR DE ACOMETIDA 21 MM</v>
          </cell>
          <cell r="D1798" t="str">
            <v>TUBERÍAS, ACCESORIOS DE TUBERÍAS Y AFINES</v>
          </cell>
          <cell r="E1798" t="str">
            <v>UN</v>
          </cell>
          <cell r="F1798">
            <v>96033</v>
          </cell>
          <cell r="G1798" t="str">
            <v>FERREELECTRICOS GUGA</v>
          </cell>
          <cell r="H1798">
            <v>8330</v>
          </cell>
          <cell r="I1798" t="str">
            <v>CM RED 18 LTDA</v>
          </cell>
          <cell r="J1798">
            <v>4800.46</v>
          </cell>
          <cell r="K1798" t="str">
            <v>DISTRIBUCIONES EYS SAS</v>
          </cell>
          <cell r="L1798">
            <v>36387.82</v>
          </cell>
          <cell r="M1798">
            <v>51684.379033487465</v>
          </cell>
          <cell r="N1798">
            <v>88072.199033487472</v>
          </cell>
          <cell r="O1798">
            <v>-15296.559033487465</v>
          </cell>
          <cell r="P1798" t="str">
            <v/>
          </cell>
          <cell r="Q1798">
            <v>8330</v>
          </cell>
          <cell r="R1798">
            <v>4800.46</v>
          </cell>
          <cell r="S1798">
            <v>6565</v>
          </cell>
        </row>
        <row r="1799">
          <cell r="B1799" t="str">
            <v>TATA0631</v>
          </cell>
          <cell r="C1799" t="str">
            <v>TERMINAL PARA CORAZA DE 1"</v>
          </cell>
          <cell r="D1799" t="str">
            <v>TUBERÍAS, ACCESORIOS DE TUBERÍAS Y AFINES</v>
          </cell>
          <cell r="E1799" t="str">
            <v>UN</v>
          </cell>
          <cell r="F1799">
            <v>2958.2377999999999</v>
          </cell>
          <cell r="G1799" t="str">
            <v xml:space="preserve">PRECIO REFERENCIA CONTRATO 6949/2017 + IPC 4.09% </v>
          </cell>
          <cell r="L1799">
            <v>2958.2377999999999</v>
          </cell>
          <cell r="M1799">
            <v>0</v>
          </cell>
          <cell r="N1799">
            <v>2958.2377999999999</v>
          </cell>
          <cell r="O1799">
            <v>2958.2377999999999</v>
          </cell>
          <cell r="P1799">
            <v>2958.2377999999999</v>
          </cell>
          <cell r="Q1799" t="str">
            <v/>
          </cell>
          <cell r="R1799" t="str">
            <v/>
          </cell>
          <cell r="S1799">
            <v>2958</v>
          </cell>
        </row>
        <row r="1800">
          <cell r="B1800" t="str">
            <v>TATA0632</v>
          </cell>
          <cell r="C1800" t="str">
            <v>TERMINAL PARA CORAZA DE 1/2"</v>
          </cell>
          <cell r="D1800" t="str">
            <v>TUBERÍAS, ACCESORIOS DE TUBERÍAS Y AFINES</v>
          </cell>
          <cell r="E1800" t="str">
            <v>UN</v>
          </cell>
          <cell r="F1800">
            <v>2581.4319999999998</v>
          </cell>
          <cell r="G1800" t="str">
            <v xml:space="preserve">PRECIO REFERENCIA CONTRATO 6949/2017 + IPC 4.09% </v>
          </cell>
          <cell r="L1800">
            <v>2581.4319999999998</v>
          </cell>
          <cell r="M1800">
            <v>0</v>
          </cell>
          <cell r="N1800">
            <v>2581.4319999999998</v>
          </cell>
          <cell r="O1800">
            <v>2581.4319999999998</v>
          </cell>
          <cell r="P1800">
            <v>2581.4319999999998</v>
          </cell>
          <cell r="Q1800" t="str">
            <v/>
          </cell>
          <cell r="R1800" t="str">
            <v/>
          </cell>
          <cell r="S1800">
            <v>2581</v>
          </cell>
        </row>
        <row r="1801">
          <cell r="B1801" t="str">
            <v>TATA0633</v>
          </cell>
          <cell r="C1801" t="str">
            <v>TERMINAL PARA CORAZA DE 3/4"</v>
          </cell>
          <cell r="D1801" t="str">
            <v>TUBERÍAS, ACCESORIOS DE TUBERÍAS Y AFINES</v>
          </cell>
          <cell r="E1801" t="str">
            <v>UN</v>
          </cell>
          <cell r="F1801">
            <v>2464.8512000000001</v>
          </cell>
          <cell r="G1801" t="str">
            <v xml:space="preserve">PRECIO REFERENCIA CONTRATO 6949/2017 + IPC 4.09% </v>
          </cell>
          <cell r="L1801">
            <v>2464.8512000000001</v>
          </cell>
          <cell r="M1801">
            <v>0</v>
          </cell>
          <cell r="N1801">
            <v>2464.8512000000001</v>
          </cell>
          <cell r="O1801">
            <v>2464.8512000000001</v>
          </cell>
          <cell r="P1801">
            <v>2464.8512000000001</v>
          </cell>
          <cell r="Q1801" t="str">
            <v/>
          </cell>
          <cell r="R1801" t="str">
            <v/>
          </cell>
          <cell r="S1801">
            <v>2465</v>
          </cell>
        </row>
        <row r="1802">
          <cell r="B1802" t="str">
            <v>TATA0634</v>
          </cell>
          <cell r="C1802" t="str">
            <v>TUBERIA ACERO AL CARBON C/C SCH 40 1-1/2"</v>
          </cell>
          <cell r="D1802" t="str">
            <v>TUBERÍAS, ACCESORIOS DE TUBERÍAS Y AFINES</v>
          </cell>
          <cell r="E1802" t="str">
            <v>M</v>
          </cell>
          <cell r="F1802">
            <v>26569</v>
          </cell>
          <cell r="G1802" t="str">
            <v>CONSTRUDATA 187 - PAG 162 TUBERÍA ACERO - RED CONTRA INCENDIOS</v>
          </cell>
          <cell r="L1802">
            <v>26569</v>
          </cell>
          <cell r="M1802">
            <v>0</v>
          </cell>
          <cell r="N1802">
            <v>26569</v>
          </cell>
          <cell r="O1802">
            <v>26569</v>
          </cell>
          <cell r="P1802">
            <v>26569</v>
          </cell>
          <cell r="Q1802" t="str">
            <v/>
          </cell>
          <cell r="R1802" t="str">
            <v/>
          </cell>
          <cell r="S1802">
            <v>26569</v>
          </cell>
        </row>
        <row r="1803">
          <cell r="B1803" t="str">
            <v>TATA0635</v>
          </cell>
          <cell r="C1803" t="str">
            <v>TUBERIA ACERO AL CARBON C/C SCH 40 2-1/2"</v>
          </cell>
          <cell r="D1803" t="str">
            <v>TUBERÍAS, ACCESORIOS DE TUBERÍAS Y AFINES</v>
          </cell>
          <cell r="E1803" t="str">
            <v>M</v>
          </cell>
          <cell r="F1803">
            <v>58324</v>
          </cell>
          <cell r="G1803" t="str">
            <v>CONSTRUDATA 187 - PAG 162 TUBERÍA ACERO - RED CONTRA INCENDIOS</v>
          </cell>
          <cell r="L1803">
            <v>58324</v>
          </cell>
          <cell r="M1803">
            <v>0</v>
          </cell>
          <cell r="N1803">
            <v>58324</v>
          </cell>
          <cell r="O1803">
            <v>58324</v>
          </cell>
          <cell r="P1803">
            <v>58324</v>
          </cell>
          <cell r="Q1803" t="str">
            <v/>
          </cell>
          <cell r="R1803" t="str">
            <v/>
          </cell>
          <cell r="S1803">
            <v>58324</v>
          </cell>
        </row>
        <row r="1804">
          <cell r="B1804" t="str">
            <v>TATA0636</v>
          </cell>
          <cell r="C1804" t="str">
            <v>TUBERIA ACERO AL CARBON C/C SCH 40 4"</v>
          </cell>
          <cell r="D1804" t="str">
            <v>TUBERÍAS, ACCESORIOS DE TUBERÍAS Y AFINES</v>
          </cell>
          <cell r="E1804" t="str">
            <v>M</v>
          </cell>
          <cell r="F1804">
            <v>114488</v>
          </cell>
          <cell r="G1804" t="str">
            <v>CONSTRUDATA 187 - PAG 162 TUBERÍA ACERO - RED CONTRA INCENDIOS</v>
          </cell>
          <cell r="L1804">
            <v>114488</v>
          </cell>
          <cell r="M1804">
            <v>0</v>
          </cell>
          <cell r="N1804">
            <v>114488</v>
          </cell>
          <cell r="O1804">
            <v>114488</v>
          </cell>
          <cell r="P1804">
            <v>114488</v>
          </cell>
          <cell r="Q1804" t="str">
            <v/>
          </cell>
          <cell r="R1804" t="str">
            <v/>
          </cell>
          <cell r="S1804">
            <v>114488</v>
          </cell>
        </row>
        <row r="1805">
          <cell r="B1805" t="str">
            <v>TATA0637</v>
          </cell>
          <cell r="C1805" t="str">
            <v>TUBERÍA ACERO GALVANIZADO IMC CONDUIT DE 1" X 3 M</v>
          </cell>
          <cell r="D1805" t="str">
            <v>TUBERÍAS, ACCESORIOS DE TUBERÍAS Y AFINES</v>
          </cell>
          <cell r="E1805" t="str">
            <v>UN</v>
          </cell>
          <cell r="F1805">
            <v>71900</v>
          </cell>
          <cell r="G1805" t="str">
            <v>GUÍA MAESTRA 15 PAG 197 COD 290286</v>
          </cell>
          <cell r="L1805">
            <v>71900</v>
          </cell>
          <cell r="M1805">
            <v>0</v>
          </cell>
          <cell r="N1805">
            <v>71900</v>
          </cell>
          <cell r="O1805">
            <v>71900</v>
          </cell>
          <cell r="P1805">
            <v>71900</v>
          </cell>
          <cell r="Q1805" t="str">
            <v/>
          </cell>
          <cell r="R1805" t="str">
            <v/>
          </cell>
          <cell r="S1805">
            <v>71900</v>
          </cell>
        </row>
        <row r="1806">
          <cell r="B1806" t="str">
            <v>TATA0638</v>
          </cell>
          <cell r="C1806" t="str">
            <v>TUBERÍA ACERO GALVANIZADO IMC CONDUIT DE 1/2" X 3 M</v>
          </cell>
          <cell r="D1806" t="str">
            <v>TUBERÍAS, ACCESORIOS DE TUBERÍAS Y AFINES</v>
          </cell>
          <cell r="E1806" t="str">
            <v>UN</v>
          </cell>
          <cell r="F1806">
            <v>48900</v>
          </cell>
          <cell r="G1806" t="str">
            <v>GUÍA MAESTRA 15 PAG 197 COD 290284</v>
          </cell>
          <cell r="L1806">
            <v>48900</v>
          </cell>
          <cell r="M1806">
            <v>0</v>
          </cell>
          <cell r="N1806">
            <v>48900</v>
          </cell>
          <cell r="O1806">
            <v>48900</v>
          </cell>
          <cell r="P1806">
            <v>48900</v>
          </cell>
          <cell r="Q1806" t="str">
            <v/>
          </cell>
          <cell r="R1806" t="str">
            <v/>
          </cell>
          <cell r="S1806">
            <v>48900</v>
          </cell>
        </row>
        <row r="1807">
          <cell r="B1807" t="str">
            <v>TATA0639</v>
          </cell>
          <cell r="C1807" t="str">
            <v>TUBERÍA ACERO GALVANIZADO IMC CONDUIT DE 1-1/2" X 3 M</v>
          </cell>
          <cell r="D1807" t="str">
            <v>TUBERÍAS, ACCESORIOS DE TUBERÍAS Y AFINES</v>
          </cell>
          <cell r="E1807" t="str">
            <v>UN</v>
          </cell>
          <cell r="F1807">
            <v>96944</v>
          </cell>
          <cell r="G1807" t="str">
            <v>MUNDIELECTRICOS Y REDES SAS.        Cotización 0101</v>
          </cell>
          <cell r="H1807">
            <v>53550</v>
          </cell>
          <cell r="I1807" t="str">
            <v>INTERNACIONAL DE ELECTRICOS E ILUMINACIONES LTDA. Cotización 3483.</v>
          </cell>
          <cell r="J1807">
            <v>53312</v>
          </cell>
          <cell r="K1807" t="str">
            <v>AUTOMATIZACION Y DISEÑOS ELECTRICOS INDUSTRIALES ADEI S.A.S COTIZACION  No 6</v>
          </cell>
          <cell r="L1807">
            <v>67935.333333333328</v>
          </cell>
          <cell r="M1807">
            <v>25122.524103547657</v>
          </cell>
          <cell r="N1807">
            <v>93057.857436880993</v>
          </cell>
          <cell r="O1807">
            <v>42812.809229785671</v>
          </cell>
          <cell r="P1807" t="str">
            <v/>
          </cell>
          <cell r="Q1807">
            <v>53550</v>
          </cell>
          <cell r="R1807">
            <v>53312</v>
          </cell>
          <cell r="S1807">
            <v>53431</v>
          </cell>
        </row>
        <row r="1808">
          <cell r="B1808" t="str">
            <v>TATA0640</v>
          </cell>
          <cell r="C1808" t="str">
            <v>TUBERÍA ACERO GALVANIZADO IMC CONDUIT DE 1-1/4" X 3 M</v>
          </cell>
          <cell r="D1808" t="str">
            <v>TUBERÍAS, ACCESORIOS DE TUBERÍAS Y AFINES</v>
          </cell>
          <cell r="E1808" t="str">
            <v>UN</v>
          </cell>
          <cell r="F1808">
            <v>77958</v>
          </cell>
          <cell r="G1808" t="str">
            <v>MUNDIELECTRICOS Y REDES SAS.        Cotización 0101</v>
          </cell>
          <cell r="H1808">
            <v>42840</v>
          </cell>
          <cell r="I1808" t="str">
            <v>INTERNACIONAL DE ELECTRICOS E ILUMINACIONES LTDA. Cotización 3483.</v>
          </cell>
          <cell r="J1808">
            <v>44982</v>
          </cell>
          <cell r="K1808" t="str">
            <v>AUTOMATIZACION Y DISEÑOS ELECTRICOS INDUSTRIALES ADEI S.A.S COTIZACION  No 6</v>
          </cell>
          <cell r="L1808">
            <v>55260</v>
          </cell>
          <cell r="M1808">
            <v>19686.199328463583</v>
          </cell>
          <cell r="N1808">
            <v>74946.199328463583</v>
          </cell>
          <cell r="O1808">
            <v>35573.800671536417</v>
          </cell>
          <cell r="P1808" t="str">
            <v/>
          </cell>
          <cell r="Q1808">
            <v>42840</v>
          </cell>
          <cell r="R1808">
            <v>44982</v>
          </cell>
          <cell r="S1808">
            <v>43911</v>
          </cell>
        </row>
        <row r="1809">
          <cell r="B1809" t="str">
            <v>TATA0641</v>
          </cell>
          <cell r="C1809" t="str">
            <v>TUBERÍA ACERO GALVANIZADO IMC CONDUIT DE 2" X 3 M</v>
          </cell>
          <cell r="D1809" t="str">
            <v>TUBERÍAS, ACCESORIOS DE TUBERÍAS Y AFINES</v>
          </cell>
          <cell r="E1809" t="str">
            <v>UN</v>
          </cell>
          <cell r="F1809">
            <v>91630</v>
          </cell>
          <cell r="G1809" t="str">
            <v>El Polo Electrico SAS.     Cotización No. 000000105</v>
          </cell>
          <cell r="H1809">
            <v>79730</v>
          </cell>
          <cell r="I1809" t="str">
            <v>INTERNACIONAL DE ELECTRICOS E ILUMINACIONES LTDA. Cotización 3483.</v>
          </cell>
          <cell r="J1809">
            <v>80563</v>
          </cell>
          <cell r="K1809" t="str">
            <v>AUTOMATIZACION Y DISEÑOS ELECTRICOS INDUSTRIALES ADEI S.A.S COTIZACION  No 6</v>
          </cell>
          <cell r="L1809">
            <v>83974.333333333328</v>
          </cell>
          <cell r="M1809">
            <v>6643.0713027434331</v>
          </cell>
          <cell r="N1809">
            <v>90617.404636076768</v>
          </cell>
          <cell r="O1809">
            <v>77331.262030589889</v>
          </cell>
          <cell r="P1809" t="str">
            <v/>
          </cell>
          <cell r="Q1809">
            <v>79730</v>
          </cell>
          <cell r="R1809">
            <v>80563</v>
          </cell>
          <cell r="S1809">
            <v>80147</v>
          </cell>
        </row>
        <row r="1810">
          <cell r="B1810" t="str">
            <v>TATA0642</v>
          </cell>
          <cell r="C1810" t="str">
            <v>TUBERÍA ACERO GALVANIZADO IMC CONDUIT DE 3" X 3 M</v>
          </cell>
          <cell r="D1810" t="str">
            <v>TUBERÍAS, ACCESORIOS DE TUBERÍAS Y AFINES</v>
          </cell>
          <cell r="E1810" t="str">
            <v>UN</v>
          </cell>
          <cell r="F1810">
            <v>249900</v>
          </cell>
          <cell r="G1810" t="str">
            <v>El Polo Electrico SAS.     Cotización No. 000000105</v>
          </cell>
          <cell r="H1810">
            <v>157080</v>
          </cell>
          <cell r="I1810" t="str">
            <v>INTERNACIONAL DE ELECTRICOS E ILUMINACIONES LTDA. Cotización 3483.</v>
          </cell>
          <cell r="J1810">
            <v>153510</v>
          </cell>
          <cell r="K1810" t="str">
            <v>AUTOMATIZACION Y DISEÑOS ELECTRICOS INDUSTRIALES ADEI S.A.S COTIZACION  No 6</v>
          </cell>
          <cell r="L1810">
            <v>186830</v>
          </cell>
          <cell r="M1810">
            <v>54649.381515255962</v>
          </cell>
          <cell r="N1810">
            <v>241479.38151525595</v>
          </cell>
          <cell r="O1810">
            <v>132180.61848474405</v>
          </cell>
          <cell r="P1810" t="str">
            <v/>
          </cell>
          <cell r="Q1810">
            <v>157080</v>
          </cell>
          <cell r="R1810">
            <v>153510</v>
          </cell>
          <cell r="S1810">
            <v>155295</v>
          </cell>
        </row>
        <row r="1811">
          <cell r="B1811" t="str">
            <v>TATA0643</v>
          </cell>
          <cell r="C1811" t="str">
            <v>TUBERÍA ACERO GALVANIZADO IMC CONDUIT DE 3/4" X 3 M</v>
          </cell>
          <cell r="D1811" t="str">
            <v>TUBERÍAS, ACCESORIOS DE TUBERÍAS Y AFINES</v>
          </cell>
          <cell r="E1811" t="str">
            <v>UN</v>
          </cell>
          <cell r="F1811">
            <v>53900</v>
          </cell>
          <cell r="G1811" t="str">
            <v>GUÍA MAESTRA 15 PAG 197 COD 290285</v>
          </cell>
          <cell r="L1811">
            <v>53900</v>
          </cell>
          <cell r="M1811">
            <v>0</v>
          </cell>
          <cell r="N1811">
            <v>53900</v>
          </cell>
          <cell r="O1811">
            <v>53900</v>
          </cell>
          <cell r="P1811">
            <v>53900</v>
          </cell>
          <cell r="Q1811" t="str">
            <v/>
          </cell>
          <cell r="R1811" t="str">
            <v/>
          </cell>
          <cell r="S1811">
            <v>53900</v>
          </cell>
        </row>
        <row r="1812">
          <cell r="B1812" t="str">
            <v>TATA0644</v>
          </cell>
          <cell r="C1812" t="str">
            <v>TUBERÍA ACERO GALVANIZADO IMC CONDUIT DE 4" X 3 M</v>
          </cell>
          <cell r="D1812" t="str">
            <v>TUBERÍAS, ACCESORIOS DE TUBERÍAS Y AFINES</v>
          </cell>
          <cell r="E1812" t="str">
            <v>UN</v>
          </cell>
          <cell r="F1812">
            <v>285600</v>
          </cell>
          <cell r="G1812" t="str">
            <v>El Polo Electrico SAS.     Cotización No. 000000105</v>
          </cell>
          <cell r="H1812">
            <v>232050</v>
          </cell>
          <cell r="I1812" t="str">
            <v>INTERNACIONAL DE ELECTRICOS E ILUMINACIONES LTDA. Cotización 3483.</v>
          </cell>
          <cell r="J1812">
            <v>228480</v>
          </cell>
          <cell r="K1812" t="str">
            <v>AUTOMATIZACION Y DISEÑOS ELECTRICOS INDUSTRIALES ADEI S.A.S COTIZACION  No 6</v>
          </cell>
          <cell r="L1812">
            <v>248710</v>
          </cell>
          <cell r="M1812">
            <v>31997.504590202032</v>
          </cell>
          <cell r="N1812">
            <v>280707.50459020201</v>
          </cell>
          <cell r="O1812">
            <v>216712.49540979796</v>
          </cell>
          <cell r="P1812" t="str">
            <v/>
          </cell>
          <cell r="Q1812">
            <v>232050</v>
          </cell>
          <cell r="R1812">
            <v>228480</v>
          </cell>
          <cell r="S1812">
            <v>230265</v>
          </cell>
        </row>
        <row r="1813">
          <cell r="B1813" t="str">
            <v>TATA0645</v>
          </cell>
          <cell r="C1813" t="str">
            <v>TUBERIA AGUA GALVANIZADO 1" (6M) ESP.2,5MM</v>
          </cell>
          <cell r="D1813" t="str">
            <v>TUBERÍAS, ACCESORIOS DE TUBERÍAS Y AFINES</v>
          </cell>
          <cell r="E1813" t="str">
            <v>M</v>
          </cell>
          <cell r="F1813">
            <v>12403</v>
          </cell>
          <cell r="G1813" t="str">
            <v>CONSTRUDATA 187 - PAG 159 TUBERÍA ACERO CONDUCCIÓN AGUA</v>
          </cell>
          <cell r="L1813">
            <v>12403</v>
          </cell>
          <cell r="M1813">
            <v>0</v>
          </cell>
          <cell r="N1813">
            <v>12403</v>
          </cell>
          <cell r="O1813">
            <v>12403</v>
          </cell>
          <cell r="P1813">
            <v>12403</v>
          </cell>
          <cell r="Q1813" t="str">
            <v/>
          </cell>
          <cell r="R1813" t="str">
            <v/>
          </cell>
          <cell r="S1813">
            <v>12403</v>
          </cell>
        </row>
        <row r="1814">
          <cell r="B1814" t="str">
            <v>TATA0646</v>
          </cell>
          <cell r="C1814" t="str">
            <v>TUBERIA AGUA GALVANIZADO 1/2" (6M) ESP.2MM</v>
          </cell>
          <cell r="D1814" t="str">
            <v>TUBERÍAS, ACCESORIOS DE TUBERÍAS Y AFINES</v>
          </cell>
          <cell r="E1814" t="str">
            <v>M</v>
          </cell>
          <cell r="F1814">
            <v>6152</v>
          </cell>
          <cell r="G1814" t="str">
            <v>CONSTRUDATA 187 - PAG 159 TUBERÍA ACERO CONDUCCIÓN AGUA</v>
          </cell>
          <cell r="L1814">
            <v>6152</v>
          </cell>
          <cell r="M1814">
            <v>0</v>
          </cell>
          <cell r="N1814">
            <v>6152</v>
          </cell>
          <cell r="O1814">
            <v>6152</v>
          </cell>
          <cell r="P1814">
            <v>6152</v>
          </cell>
          <cell r="Q1814" t="str">
            <v/>
          </cell>
          <cell r="R1814" t="str">
            <v/>
          </cell>
          <cell r="S1814">
            <v>6152</v>
          </cell>
        </row>
        <row r="1815">
          <cell r="B1815" t="str">
            <v>TATA0647</v>
          </cell>
          <cell r="C1815" t="str">
            <v>TUBERIA AGUA GALVANIZADO 1-1/2" (6M) ESP.2,67MM</v>
          </cell>
          <cell r="D1815" t="str">
            <v>TUBERÍAS, ACCESORIOS DE TUBERÍAS Y AFINES</v>
          </cell>
          <cell r="E1815" t="str">
            <v>M</v>
          </cell>
          <cell r="F1815">
            <v>19571</v>
          </cell>
          <cell r="G1815" t="str">
            <v>CONSTRUDATA 187 - PAG 159 TUBERÍA ACERO CONDUCCIÓN AGUA</v>
          </cell>
          <cell r="L1815">
            <v>19571</v>
          </cell>
          <cell r="M1815">
            <v>0</v>
          </cell>
          <cell r="N1815">
            <v>19571</v>
          </cell>
          <cell r="O1815">
            <v>19571</v>
          </cell>
          <cell r="P1815">
            <v>19571</v>
          </cell>
          <cell r="Q1815" t="str">
            <v/>
          </cell>
          <cell r="R1815" t="str">
            <v/>
          </cell>
          <cell r="S1815">
            <v>19571</v>
          </cell>
        </row>
        <row r="1816">
          <cell r="B1816" t="str">
            <v>TATA0648</v>
          </cell>
          <cell r="C1816" t="str">
            <v>TUBERIA AGUA GALVANIZADO 1-1/4" (6M) ESP.2,5MM</v>
          </cell>
          <cell r="D1816" t="str">
            <v>TUBERÍAS, ACCESORIOS DE TUBERÍAS Y AFINES</v>
          </cell>
          <cell r="E1816" t="str">
            <v>M</v>
          </cell>
          <cell r="F1816">
            <v>15959</v>
          </cell>
          <cell r="G1816" t="str">
            <v>CONSTRUDATA 187 - PAG 159 TUBERÍA ACERO CONDUCCIÓN AGUA</v>
          </cell>
          <cell r="L1816">
            <v>15959</v>
          </cell>
          <cell r="M1816">
            <v>0</v>
          </cell>
          <cell r="N1816">
            <v>15959</v>
          </cell>
          <cell r="O1816">
            <v>15959</v>
          </cell>
          <cell r="P1816">
            <v>15959</v>
          </cell>
          <cell r="Q1816" t="str">
            <v/>
          </cell>
          <cell r="R1816" t="str">
            <v/>
          </cell>
          <cell r="S1816">
            <v>15959</v>
          </cell>
        </row>
        <row r="1817">
          <cell r="B1817" t="str">
            <v>TATA0649</v>
          </cell>
          <cell r="C1817" t="str">
            <v>TUBERIA AGUA GALVANIZADO 2" (6M) ESP.2,95MM</v>
          </cell>
          <cell r="D1817" t="str">
            <v>TUBERÍAS, ACCESORIOS DE TUBERÍAS Y AFINES</v>
          </cell>
          <cell r="E1817" t="str">
            <v>M</v>
          </cell>
          <cell r="F1817">
            <v>26956</v>
          </cell>
          <cell r="G1817" t="str">
            <v>CONSTRUDATA 187 - PAG 159 TUBERÍA ACERO CONDUCCIÓN AGUA</v>
          </cell>
          <cell r="L1817">
            <v>26956</v>
          </cell>
          <cell r="M1817">
            <v>0</v>
          </cell>
          <cell r="N1817">
            <v>26956</v>
          </cell>
          <cell r="O1817">
            <v>26956</v>
          </cell>
          <cell r="P1817">
            <v>26956</v>
          </cell>
          <cell r="Q1817" t="str">
            <v/>
          </cell>
          <cell r="R1817" t="str">
            <v/>
          </cell>
          <cell r="S1817">
            <v>26956</v>
          </cell>
        </row>
        <row r="1818">
          <cell r="B1818" t="str">
            <v>TATA0650</v>
          </cell>
          <cell r="C1818" t="str">
            <v>TUBERIA AGUA GALVANIZADO 2-1/2" (6M) ESP. 3,38MM</v>
          </cell>
          <cell r="D1818" t="str">
            <v>TUBERÍAS, ACCESORIOS DE TUBERÍAS Y AFINES</v>
          </cell>
          <cell r="E1818" t="str">
            <v>M</v>
          </cell>
          <cell r="F1818">
            <v>37289</v>
          </cell>
          <cell r="G1818" t="str">
            <v>CONSTRUDATA 187 - PAG 159 TUBERÍA ACERO CONDUCCIÓN AGUA</v>
          </cell>
          <cell r="L1818">
            <v>37289</v>
          </cell>
          <cell r="M1818">
            <v>0</v>
          </cell>
          <cell r="N1818">
            <v>37289</v>
          </cell>
          <cell r="O1818">
            <v>37289</v>
          </cell>
          <cell r="P1818">
            <v>37289</v>
          </cell>
          <cell r="Q1818" t="str">
            <v/>
          </cell>
          <cell r="R1818" t="str">
            <v/>
          </cell>
          <cell r="S1818">
            <v>37289</v>
          </cell>
        </row>
        <row r="1819">
          <cell r="B1819" t="str">
            <v>TATA0651</v>
          </cell>
          <cell r="C1819" t="str">
            <v>TUBERIA AGUA GALVANIZADO 3" (6M) ESP. 3,38MM</v>
          </cell>
          <cell r="D1819" t="str">
            <v>TUBERÍAS, ACCESORIOS DE TUBERÍAS Y AFINES</v>
          </cell>
          <cell r="E1819" t="str">
            <v>M</v>
          </cell>
          <cell r="F1819">
            <v>45864</v>
          </cell>
          <cell r="G1819" t="str">
            <v>CONSTRUDATA 187 - PAG 159 TUBERÍA ACERO CONDUCCIÓN AGUA</v>
          </cell>
          <cell r="L1819">
            <v>45864</v>
          </cell>
          <cell r="M1819">
            <v>0</v>
          </cell>
          <cell r="N1819">
            <v>45864</v>
          </cell>
          <cell r="O1819">
            <v>45864</v>
          </cell>
          <cell r="P1819">
            <v>45864</v>
          </cell>
          <cell r="Q1819" t="str">
            <v/>
          </cell>
          <cell r="R1819" t="str">
            <v/>
          </cell>
          <cell r="S1819">
            <v>45864</v>
          </cell>
        </row>
        <row r="1820">
          <cell r="B1820" t="str">
            <v>TATA0652</v>
          </cell>
          <cell r="C1820" t="str">
            <v>TUBERIA AGUA GALVANIZADO 3/4" (6M) ESP.2MM</v>
          </cell>
          <cell r="D1820" t="str">
            <v>TUBERÍAS, ACCESORIOS DE TUBERÍAS Y AFINES</v>
          </cell>
          <cell r="E1820" t="str">
            <v>M</v>
          </cell>
          <cell r="F1820">
            <v>7942</v>
          </cell>
          <cell r="G1820" t="str">
            <v>CONSTRUDATA 187 - PAG 159 TUBERÍA ACERO CONDUCCIÓN AGUA</v>
          </cell>
          <cell r="L1820">
            <v>7942</v>
          </cell>
          <cell r="M1820">
            <v>0</v>
          </cell>
          <cell r="N1820">
            <v>7942</v>
          </cell>
          <cell r="O1820">
            <v>7942</v>
          </cell>
          <cell r="P1820">
            <v>7942</v>
          </cell>
          <cell r="Q1820" t="str">
            <v/>
          </cell>
          <cell r="R1820" t="str">
            <v/>
          </cell>
          <cell r="S1820">
            <v>7942</v>
          </cell>
        </row>
        <row r="1821">
          <cell r="B1821" t="str">
            <v>TATA0653</v>
          </cell>
          <cell r="C1821" t="str">
            <v>TUBERIA AGUA GALVANIZADO 4" (6M) ESP. 3,81MM</v>
          </cell>
          <cell r="D1821" t="str">
            <v>TUBERÍAS, ACCESORIOS DE TUBERÍAS Y AFINES</v>
          </cell>
          <cell r="E1821" t="str">
            <v>M</v>
          </cell>
          <cell r="F1821">
            <v>66672</v>
          </cell>
          <cell r="G1821" t="str">
            <v>CONSTRUDATA 187 - PAG 159 TUBERÍA ACERO CONDUCCIÓN AGUA</v>
          </cell>
          <cell r="L1821">
            <v>66672</v>
          </cell>
          <cell r="M1821">
            <v>0</v>
          </cell>
          <cell r="N1821">
            <v>66672</v>
          </cell>
          <cell r="O1821">
            <v>66672</v>
          </cell>
          <cell r="P1821">
            <v>66672</v>
          </cell>
          <cell r="Q1821" t="str">
            <v/>
          </cell>
          <cell r="R1821" t="str">
            <v/>
          </cell>
          <cell r="S1821">
            <v>66672</v>
          </cell>
        </row>
        <row r="1822">
          <cell r="B1822" t="str">
            <v>TATA0654</v>
          </cell>
          <cell r="C1822" t="str">
            <v>TUBO COBRE TIPO L 1"</v>
          </cell>
          <cell r="D1822" t="str">
            <v>TUBERÍAS, ACCESORIOS DE TUBERÍAS Y AFINES</v>
          </cell>
          <cell r="E1822" t="str">
            <v>M</v>
          </cell>
          <cell r="F1822">
            <v>34088</v>
          </cell>
          <cell r="G1822" t="str">
            <v>CONSTRUDATA DIGITAL (TUBO COBRE TIPO L 1)</v>
          </cell>
          <cell r="L1822">
            <v>34088</v>
          </cell>
          <cell r="M1822">
            <v>0</v>
          </cell>
          <cell r="N1822">
            <v>34088</v>
          </cell>
          <cell r="O1822">
            <v>34088</v>
          </cell>
          <cell r="P1822">
            <v>34088</v>
          </cell>
          <cell r="Q1822" t="str">
            <v/>
          </cell>
          <cell r="R1822" t="str">
            <v/>
          </cell>
          <cell r="S1822">
            <v>34088</v>
          </cell>
        </row>
        <row r="1823">
          <cell r="B1823" t="str">
            <v>TATA0655</v>
          </cell>
          <cell r="C1823" t="str">
            <v>TUBERÍA COBRE TIPO L 1/2"</v>
          </cell>
          <cell r="D1823" t="str">
            <v>TUBERÍAS, ACCESORIOS DE TUBERÍAS Y AFINES</v>
          </cell>
          <cell r="E1823" t="str">
            <v>M</v>
          </cell>
          <cell r="F1823">
            <v>11900</v>
          </cell>
          <cell r="G1823" t="str">
            <v>GUÍA MAESTRA 15 PAG 134 COD 85629</v>
          </cell>
          <cell r="L1823">
            <v>11900</v>
          </cell>
          <cell r="M1823">
            <v>0</v>
          </cell>
          <cell r="N1823">
            <v>11900</v>
          </cell>
          <cell r="O1823">
            <v>11900</v>
          </cell>
          <cell r="P1823">
            <v>11900</v>
          </cell>
          <cell r="Q1823" t="str">
            <v/>
          </cell>
          <cell r="R1823" t="str">
            <v/>
          </cell>
          <cell r="S1823">
            <v>11900</v>
          </cell>
        </row>
        <row r="1824">
          <cell r="B1824" t="str">
            <v>TATA0656</v>
          </cell>
          <cell r="C1824" t="str">
            <v>TUBERÍA COBRE TIPO L 3/4"</v>
          </cell>
          <cell r="D1824" t="str">
            <v>TUBERÍAS, ACCESORIOS DE TUBERÍAS Y AFINES</v>
          </cell>
          <cell r="E1824" t="str">
            <v>M</v>
          </cell>
          <cell r="F1824">
            <v>19900</v>
          </cell>
          <cell r="G1824" t="str">
            <v>GUÍA MAESTRA 15 PAG 134 COD 85632</v>
          </cell>
          <cell r="L1824">
            <v>19900</v>
          </cell>
          <cell r="M1824">
            <v>0</v>
          </cell>
          <cell r="N1824">
            <v>19900</v>
          </cell>
          <cell r="O1824">
            <v>19900</v>
          </cell>
          <cell r="P1824">
            <v>19900</v>
          </cell>
          <cell r="Q1824" t="str">
            <v/>
          </cell>
          <cell r="R1824" t="str">
            <v/>
          </cell>
          <cell r="S1824">
            <v>19900</v>
          </cell>
        </row>
        <row r="1825">
          <cell r="B1825" t="str">
            <v>TATA0657</v>
          </cell>
          <cell r="C1825" t="str">
            <v>TUBERÍA COBRE TIPO M 1"</v>
          </cell>
          <cell r="D1825" t="str">
            <v>TUBERÍAS, ACCESORIOS DE TUBERÍAS Y AFINES</v>
          </cell>
          <cell r="E1825" t="str">
            <v>M</v>
          </cell>
          <cell r="F1825">
            <v>17900</v>
          </cell>
          <cell r="G1825" t="str">
            <v>GUÍA MAESTRA 15 PAG 134 COD 101625</v>
          </cell>
          <cell r="L1825">
            <v>17900</v>
          </cell>
          <cell r="M1825">
            <v>0</v>
          </cell>
          <cell r="N1825">
            <v>17900</v>
          </cell>
          <cell r="O1825">
            <v>17900</v>
          </cell>
          <cell r="P1825">
            <v>17900</v>
          </cell>
          <cell r="Q1825" t="str">
            <v/>
          </cell>
          <cell r="R1825" t="str">
            <v/>
          </cell>
          <cell r="S1825">
            <v>17900</v>
          </cell>
        </row>
        <row r="1826">
          <cell r="B1826" t="str">
            <v>TATA0658</v>
          </cell>
          <cell r="C1826" t="str">
            <v>TUBERÍA COBRE TIPO M 1/2"</v>
          </cell>
          <cell r="D1826" t="str">
            <v>TUBERÍAS, ACCESORIOS DE TUBERÍAS Y AFINES</v>
          </cell>
          <cell r="E1826" t="str">
            <v>M</v>
          </cell>
          <cell r="F1826">
            <v>51900</v>
          </cell>
          <cell r="G1826" t="str">
            <v xml:space="preserve">GUÍA MAESTRA 15 PAG 134 COD 77642 </v>
          </cell>
          <cell r="L1826">
            <v>51900</v>
          </cell>
          <cell r="M1826">
            <v>0</v>
          </cell>
          <cell r="N1826">
            <v>51900</v>
          </cell>
          <cell r="O1826">
            <v>51900</v>
          </cell>
          <cell r="P1826">
            <v>51900</v>
          </cell>
          <cell r="Q1826" t="str">
            <v/>
          </cell>
          <cell r="R1826" t="str">
            <v/>
          </cell>
          <cell r="S1826">
            <v>51900</v>
          </cell>
        </row>
        <row r="1827">
          <cell r="B1827" t="str">
            <v>TATA0659</v>
          </cell>
          <cell r="C1827" t="str">
            <v xml:space="preserve">TUBERÍA COBRE TIPO M 3/4" </v>
          </cell>
          <cell r="D1827" t="str">
            <v>TUBERÍAS, ACCESORIOS DE TUBERÍAS Y AFINES</v>
          </cell>
          <cell r="E1827" t="str">
            <v>M</v>
          </cell>
          <cell r="F1827">
            <v>13967</v>
          </cell>
          <cell r="G1827" t="str">
            <v>GUÍA MAESTRA 15 PAG 134 COD 101624</v>
          </cell>
          <cell r="L1827">
            <v>13967</v>
          </cell>
          <cell r="M1827">
            <v>0</v>
          </cell>
          <cell r="N1827">
            <v>13967</v>
          </cell>
          <cell r="O1827">
            <v>13967</v>
          </cell>
          <cell r="P1827">
            <v>13967</v>
          </cell>
          <cell r="Q1827" t="str">
            <v/>
          </cell>
          <cell r="R1827" t="str">
            <v/>
          </cell>
          <cell r="S1827">
            <v>13967</v>
          </cell>
        </row>
        <row r="1828">
          <cell r="B1828" t="str">
            <v>TATA0660</v>
          </cell>
          <cell r="C1828" t="str">
            <v>TUBERÍA CONDUIT FLEXIBLE SIN GUÍA 1"</v>
          </cell>
          <cell r="D1828" t="str">
            <v>TUBERÍAS, ACCESORIOS DE TUBERÍAS Y AFINES</v>
          </cell>
          <cell r="E1828" t="str">
            <v>M</v>
          </cell>
          <cell r="F1828">
            <v>5709</v>
          </cell>
          <cell r="G1828" t="str">
            <v>CONSTRUDATA DIGITAL (TUBERÍA CONDUIT FLEXIBLE SIN GUÍA 1)</v>
          </cell>
          <cell r="L1828">
            <v>5709</v>
          </cell>
          <cell r="M1828">
            <v>0</v>
          </cell>
          <cell r="N1828">
            <v>5709</v>
          </cell>
          <cell r="O1828">
            <v>5709</v>
          </cell>
          <cell r="P1828">
            <v>5709</v>
          </cell>
          <cell r="Q1828" t="str">
            <v/>
          </cell>
          <cell r="R1828" t="str">
            <v/>
          </cell>
          <cell r="S1828">
            <v>5709</v>
          </cell>
        </row>
        <row r="1829">
          <cell r="B1829" t="str">
            <v>TATA0661</v>
          </cell>
          <cell r="C1829" t="str">
            <v>TUBERÍA CONDUIT FLEXIBLE CON GUÍA 1/2"</v>
          </cell>
          <cell r="D1829" t="str">
            <v>TUBERÍAS, ACCESORIOS DE TUBERÍAS Y AFINES</v>
          </cell>
          <cell r="E1829" t="str">
            <v>M</v>
          </cell>
          <cell r="F1829">
            <v>2499</v>
          </cell>
          <cell r="G1829" t="str">
            <v>CONSTRUDATA DIGITAL (TUBERÍA CONDUIT FLEXIBLE CON GUÍA 1/2)</v>
          </cell>
          <cell r="L1829">
            <v>2499</v>
          </cell>
          <cell r="M1829">
            <v>0</v>
          </cell>
          <cell r="N1829">
            <v>2499</v>
          </cell>
          <cell r="O1829">
            <v>2499</v>
          </cell>
          <cell r="P1829">
            <v>2499</v>
          </cell>
          <cell r="Q1829" t="str">
            <v/>
          </cell>
          <cell r="R1829" t="str">
            <v/>
          </cell>
          <cell r="S1829">
            <v>2499</v>
          </cell>
        </row>
        <row r="1830">
          <cell r="B1830" t="str">
            <v>TATA0662</v>
          </cell>
          <cell r="C1830" t="str">
            <v>TUBERÍA CONDUIT FLEXIBLE LIQUID TIGHT DE 1-1/2"</v>
          </cell>
          <cell r="D1830" t="str">
            <v>TUBERÍAS, ACCESORIOS DE TUBERÍAS Y AFINES</v>
          </cell>
          <cell r="E1830" t="str">
            <v>M</v>
          </cell>
          <cell r="F1830">
            <v>13090</v>
          </cell>
          <cell r="G1830" t="str">
            <v>El Polo Electrico SAS.     Cotización No. 000000105</v>
          </cell>
          <cell r="H1830">
            <v>10353</v>
          </cell>
          <cell r="I1830" t="str">
            <v>INTERNACIONAL DE ELECTRICOS E ILUMINACIONES LTDA. Cotización 3483.</v>
          </cell>
          <cell r="J1830">
            <v>9282</v>
          </cell>
          <cell r="K1830" t="str">
            <v>AUTOMATIZACION Y DISEÑOS ELECTRICOS INDUSTRIALES ADEI S.A.S COTIZACION  No 6</v>
          </cell>
          <cell r="L1830">
            <v>10908.333333333334</v>
          </cell>
          <cell r="M1830">
            <v>1963.8004820585372</v>
          </cell>
          <cell r="N1830">
            <v>12872.133815391871</v>
          </cell>
          <cell r="O1830">
            <v>8944.5328512747965</v>
          </cell>
          <cell r="P1830" t="str">
            <v/>
          </cell>
          <cell r="Q1830">
            <v>10353</v>
          </cell>
          <cell r="R1830">
            <v>9282</v>
          </cell>
          <cell r="S1830">
            <v>9818</v>
          </cell>
        </row>
        <row r="1831">
          <cell r="B1831" t="str">
            <v>TATA0663</v>
          </cell>
          <cell r="C1831" t="str">
            <v>TUBERÍA CONDUIT FLEXIBLE LIQUID TIGHT DE 1-1/4"</v>
          </cell>
          <cell r="D1831" t="str">
            <v>TUBERÍAS, ACCESORIOS DE TUBERÍAS Y AFINES</v>
          </cell>
          <cell r="E1831" t="str">
            <v>M</v>
          </cell>
          <cell r="F1831">
            <v>10710</v>
          </cell>
          <cell r="G1831" t="str">
            <v>El Polo Electrico SAS.     Cotización No. 000000105</v>
          </cell>
          <cell r="H1831">
            <v>833</v>
          </cell>
          <cell r="I1831" t="str">
            <v>INTERNACIONAL DE ELECTRICOS E ILUMINACIONES LTDA. Cotización 3483.</v>
          </cell>
          <cell r="J1831">
            <v>7259</v>
          </cell>
          <cell r="K1831" t="str">
            <v>AUTOMATIZACION Y DISEÑOS ELECTRICOS INDUSTRIALES ADEI S.A.S COTIZACION  No 6</v>
          </cell>
          <cell r="L1831">
            <v>6267.333333333333</v>
          </cell>
          <cell r="M1831">
            <v>5012.6175131694754</v>
          </cell>
          <cell r="N1831">
            <v>11279.950846502808</v>
          </cell>
          <cell r="O1831">
            <v>1254.7158201638576</v>
          </cell>
          <cell r="P1831">
            <v>10710</v>
          </cell>
          <cell r="Q1831" t="str">
            <v/>
          </cell>
          <cell r="R1831">
            <v>7259</v>
          </cell>
          <cell r="S1831">
            <v>8985</v>
          </cell>
        </row>
        <row r="1832">
          <cell r="B1832" t="str">
            <v>TATA0664</v>
          </cell>
          <cell r="C1832" t="str">
            <v>TUBERÍA CONDUIT FLEXIBLE LIQUID TIGHT DE 2"</v>
          </cell>
          <cell r="D1832" t="str">
            <v>TUBERÍAS, ACCESORIOS DE TUBERÍAS Y AFINES</v>
          </cell>
          <cell r="E1832" t="str">
            <v>M</v>
          </cell>
          <cell r="F1832">
            <v>15470</v>
          </cell>
          <cell r="G1832" t="str">
            <v>El Polo Electrico SAS.     Cotización No. 000000105</v>
          </cell>
          <cell r="H1832">
            <v>113050</v>
          </cell>
          <cell r="I1832" t="str">
            <v>INTERNACIONAL DE ELECTRICOS E ILUMINACIONES LTDA. Cotización 3483.</v>
          </cell>
          <cell r="J1832">
            <v>12138</v>
          </cell>
          <cell r="K1832" t="str">
            <v>AUTOMATIZACION Y DISEÑOS ELECTRICOS INDUSTRIALES ADEI S.A.S COTIZACION  No 6</v>
          </cell>
          <cell r="L1832">
            <v>46886</v>
          </cell>
          <cell r="M1832">
            <v>57323.919335649058</v>
          </cell>
          <cell r="N1832">
            <v>104209.91933564906</v>
          </cell>
          <cell r="O1832">
            <v>-10437.919335649058</v>
          </cell>
          <cell r="P1832">
            <v>15470</v>
          </cell>
          <cell r="Q1832" t="str">
            <v/>
          </cell>
          <cell r="R1832">
            <v>12138</v>
          </cell>
          <cell r="S1832">
            <v>13804</v>
          </cell>
        </row>
        <row r="1833">
          <cell r="B1833" t="str">
            <v>TATA0665</v>
          </cell>
          <cell r="C1833" t="str">
            <v>TUBERÍA CONDUIT FLEXIBLE LIQUID TIGHT DE 3"</v>
          </cell>
          <cell r="D1833" t="str">
            <v>TUBERÍAS, ACCESORIOS DE TUBERÍAS Y AFINES</v>
          </cell>
          <cell r="E1833" t="str">
            <v>M</v>
          </cell>
          <cell r="F1833">
            <v>282480</v>
          </cell>
          <cell r="G1833" t="str">
            <v>MUNDIELECTRICOS Y REDES SAS.        Cotización 0101</v>
          </cell>
          <cell r="H1833">
            <v>22610</v>
          </cell>
          <cell r="I1833" t="str">
            <v>INTERNACIONAL DE ELECTRICOS E ILUMINACIONES LTDA. Cotización 3483.</v>
          </cell>
          <cell r="J1833">
            <v>25704</v>
          </cell>
          <cell r="K1833" t="str">
            <v>AUTOMATIZACION Y DISEÑOS ELECTRICOS INDUSTRIALES ADEI S.A.S COTIZACION  No 6</v>
          </cell>
          <cell r="L1833">
            <v>110264.66666666667</v>
          </cell>
          <cell r="M1833">
            <v>149150.87658251738</v>
          </cell>
          <cell r="N1833">
            <v>259415.54324918403</v>
          </cell>
          <cell r="O1833">
            <v>-38886.209915850704</v>
          </cell>
          <cell r="P1833" t="str">
            <v/>
          </cell>
          <cell r="Q1833">
            <v>22610</v>
          </cell>
          <cell r="R1833">
            <v>25704</v>
          </cell>
          <cell r="S1833">
            <v>24157</v>
          </cell>
        </row>
        <row r="1834">
          <cell r="B1834" t="str">
            <v>TATA0666</v>
          </cell>
          <cell r="C1834" t="str">
            <v>TUBERÍA CONDUIT FLEXIBLE LIQUID TIGHT DE 3/4"</v>
          </cell>
          <cell r="D1834" t="str">
            <v>TUBERÍAS, ACCESORIOS DE TUBERÍAS Y AFINES</v>
          </cell>
          <cell r="E1834" t="str">
            <v>M</v>
          </cell>
          <cell r="F1834">
            <v>3880</v>
          </cell>
          <cell r="G1834" t="str">
            <v>CONSTRUDATA DIGITAL (TUBERÍA CONDUIT FLEXIBLE CON GUÍA 3/4)</v>
          </cell>
          <cell r="L1834">
            <v>3880</v>
          </cell>
          <cell r="M1834">
            <v>0</v>
          </cell>
          <cell r="N1834">
            <v>3880</v>
          </cell>
          <cell r="O1834">
            <v>3880</v>
          </cell>
          <cell r="P1834">
            <v>3880</v>
          </cell>
          <cell r="Q1834" t="str">
            <v/>
          </cell>
          <cell r="R1834" t="str">
            <v/>
          </cell>
          <cell r="S1834">
            <v>3880</v>
          </cell>
        </row>
        <row r="1835">
          <cell r="B1835" t="str">
            <v>TATA0667</v>
          </cell>
          <cell r="C1835" t="str">
            <v>TUBERÍA CONDUIT FLEXIBLE LIQUID TIGHT DE 4"</v>
          </cell>
          <cell r="D1835" t="str">
            <v>TUBERÍAS, ACCESORIOS DE TUBERÍAS Y AFINES</v>
          </cell>
          <cell r="E1835" t="str">
            <v>M</v>
          </cell>
          <cell r="F1835">
            <v>371009</v>
          </cell>
          <cell r="G1835" t="str">
            <v>MUNDIELECTRICOS Y REDES SAS.        Cotización 0101</v>
          </cell>
          <cell r="H1835">
            <v>32606</v>
          </cell>
          <cell r="I1835" t="str">
            <v>INTERNACIONAL DE ELECTRICOS E ILUMINACIONES LTDA. Cotización 3483.</v>
          </cell>
          <cell r="J1835">
            <v>35700</v>
          </cell>
          <cell r="K1835" t="str">
            <v>AUTOMATIZACION Y DISEÑOS ELECTRICOS INDUSTRIALES ADEI S.A.S COTIZACION  No 6</v>
          </cell>
          <cell r="L1835">
            <v>146438.33333333334</v>
          </cell>
          <cell r="M1835">
            <v>194490.0548982732</v>
          </cell>
          <cell r="N1835">
            <v>340928.38823160657</v>
          </cell>
          <cell r="O1835">
            <v>-48051.721564939857</v>
          </cell>
          <cell r="P1835" t="str">
            <v/>
          </cell>
          <cell r="Q1835">
            <v>32606</v>
          </cell>
          <cell r="R1835">
            <v>35700</v>
          </cell>
          <cell r="S1835">
            <v>34153</v>
          </cell>
        </row>
        <row r="1836">
          <cell r="B1836" t="str">
            <v>TATA0668</v>
          </cell>
          <cell r="C1836" t="str">
            <v>TUBERIA CORRUGADA ALCANT 110mm" (4")</v>
          </cell>
          <cell r="D1836" t="str">
            <v>TUBERÍAS, ACCESORIOS DE TUBERÍAS Y AFINES</v>
          </cell>
          <cell r="E1836" t="str">
            <v>M</v>
          </cell>
          <cell r="F1836">
            <v>12391</v>
          </cell>
          <cell r="G1836" t="str">
            <v>INARDATOS 136 - PAG 195</v>
          </cell>
          <cell r="L1836">
            <v>12391</v>
          </cell>
          <cell r="M1836">
            <v>0</v>
          </cell>
          <cell r="N1836">
            <v>12391</v>
          </cell>
          <cell r="O1836">
            <v>12391</v>
          </cell>
          <cell r="P1836">
            <v>12391</v>
          </cell>
          <cell r="Q1836" t="str">
            <v/>
          </cell>
          <cell r="R1836" t="str">
            <v/>
          </cell>
          <cell r="S1836">
            <v>12391</v>
          </cell>
        </row>
        <row r="1837">
          <cell r="B1837" t="str">
            <v>TATA0669</v>
          </cell>
          <cell r="C1837" t="str">
            <v>TUBERIA CORRUGADA ALCANT 160mm" (6")</v>
          </cell>
          <cell r="D1837" t="str">
            <v>TUBERÍAS, ACCESORIOS DE TUBERÍAS Y AFINES</v>
          </cell>
          <cell r="E1837" t="str">
            <v>M</v>
          </cell>
          <cell r="F1837">
            <v>24202</v>
          </cell>
          <cell r="G1837" t="str">
            <v>INARDATOS 136 - PAG 195</v>
          </cell>
          <cell r="L1837">
            <v>24202</v>
          </cell>
          <cell r="M1837">
            <v>0</v>
          </cell>
          <cell r="N1837">
            <v>24202</v>
          </cell>
          <cell r="O1837">
            <v>24202</v>
          </cell>
          <cell r="P1837">
            <v>24202</v>
          </cell>
          <cell r="Q1837" t="str">
            <v/>
          </cell>
          <cell r="R1837" t="str">
            <v/>
          </cell>
          <cell r="S1837">
            <v>24202</v>
          </cell>
        </row>
        <row r="1838">
          <cell r="B1838" t="str">
            <v>TATA0670</v>
          </cell>
          <cell r="C1838" t="str">
            <v>TUBERÍA CPVC 1/2"</v>
          </cell>
          <cell r="D1838" t="str">
            <v>TUBERÍAS, ACCESORIOS DE TUBERÍAS Y AFINES</v>
          </cell>
          <cell r="E1838" t="str">
            <v>M</v>
          </cell>
          <cell r="F1838">
            <v>3850</v>
          </cell>
          <cell r="G1838" t="str">
            <v>GUÍA MAESTRA 15 PAG 152 COD 4753</v>
          </cell>
          <cell r="L1838">
            <v>3850</v>
          </cell>
          <cell r="M1838">
            <v>0</v>
          </cell>
          <cell r="N1838">
            <v>3850</v>
          </cell>
          <cell r="O1838">
            <v>3850</v>
          </cell>
          <cell r="P1838">
            <v>3850</v>
          </cell>
          <cell r="Q1838" t="str">
            <v/>
          </cell>
          <cell r="R1838" t="str">
            <v/>
          </cell>
          <cell r="S1838">
            <v>3850</v>
          </cell>
        </row>
        <row r="1839">
          <cell r="B1839" t="str">
            <v>TATA0671</v>
          </cell>
          <cell r="C1839" t="str">
            <v>TUBERÍA CPVC 1/2" X 3 M</v>
          </cell>
          <cell r="D1839" t="str">
            <v>TUBERÍAS, ACCESORIOS DE TUBERÍAS Y AFINES</v>
          </cell>
          <cell r="E1839" t="str">
            <v>UN</v>
          </cell>
          <cell r="F1839">
            <v>9900</v>
          </cell>
          <cell r="G1839" t="str">
            <v>GUÍA MAESTRA 15 PAG 152 COD 65900</v>
          </cell>
          <cell r="L1839">
            <v>9900</v>
          </cell>
          <cell r="M1839">
            <v>0</v>
          </cell>
          <cell r="N1839">
            <v>9900</v>
          </cell>
          <cell r="O1839">
            <v>9900</v>
          </cell>
          <cell r="P1839">
            <v>9900</v>
          </cell>
          <cell r="Q1839" t="str">
            <v/>
          </cell>
          <cell r="R1839" t="str">
            <v/>
          </cell>
          <cell r="S1839">
            <v>9900</v>
          </cell>
        </row>
        <row r="1840">
          <cell r="B1840" t="str">
            <v>TATA0672</v>
          </cell>
          <cell r="C1840" t="str">
            <v>TUBERÍA CPVC 3/4"</v>
          </cell>
          <cell r="D1840" t="str">
            <v>TUBERÍAS, ACCESORIOS DE TUBERÍAS Y AFINES</v>
          </cell>
          <cell r="E1840" t="str">
            <v>M</v>
          </cell>
          <cell r="F1840">
            <v>10900</v>
          </cell>
          <cell r="G1840" t="str">
            <v>GUÍA MAESTRA 15 PAG 152 COD 4754</v>
          </cell>
          <cell r="L1840">
            <v>10900</v>
          </cell>
          <cell r="M1840">
            <v>0</v>
          </cell>
          <cell r="N1840">
            <v>10900</v>
          </cell>
          <cell r="O1840">
            <v>10900</v>
          </cell>
          <cell r="P1840">
            <v>10900</v>
          </cell>
          <cell r="Q1840" t="str">
            <v/>
          </cell>
          <cell r="R1840" t="str">
            <v/>
          </cell>
          <cell r="S1840">
            <v>10900</v>
          </cell>
        </row>
        <row r="1841">
          <cell r="B1841" t="str">
            <v>TATA0673</v>
          </cell>
          <cell r="C1841" t="str">
            <v>TUBERIA DRENAJE KANANET POLIETILENO 4" SIN FILTRO</v>
          </cell>
          <cell r="D1841" t="str">
            <v>TUBERÍAS, ACCESORIOS DE TUBERÍAS Y AFINES</v>
          </cell>
          <cell r="E1841" t="str">
            <v>M</v>
          </cell>
          <cell r="F1841">
            <v>13139</v>
          </cell>
          <cell r="G1841" t="str">
            <v>CONSTRUDATA 187 - PAG 155 SISTEMAS DE DRENAJES</v>
          </cell>
          <cell r="L1841">
            <v>13139</v>
          </cell>
          <cell r="M1841">
            <v>0</v>
          </cell>
          <cell r="N1841">
            <v>13139</v>
          </cell>
          <cell r="O1841">
            <v>13139</v>
          </cell>
          <cell r="P1841">
            <v>13139</v>
          </cell>
          <cell r="Q1841" t="str">
            <v/>
          </cell>
          <cell r="R1841" t="str">
            <v/>
          </cell>
          <cell r="S1841">
            <v>13139</v>
          </cell>
        </row>
        <row r="1842">
          <cell r="B1842" t="str">
            <v>TATA0674</v>
          </cell>
          <cell r="C1842" t="str">
            <v>TUBERÍA METÁLICA GALVANIZADA EMT CONDUIT DE 1" X 3 M</v>
          </cell>
          <cell r="D1842" t="str">
            <v>TUBERÍAS, ACCESORIOS DE TUBERÍAS Y AFINES</v>
          </cell>
          <cell r="E1842" t="str">
            <v>UN</v>
          </cell>
          <cell r="F1842">
            <v>34900</v>
          </cell>
          <cell r="G1842" t="str">
            <v>GUÍA MAESTRA 15 PAG 196 COD 290283</v>
          </cell>
          <cell r="L1842">
            <v>34900</v>
          </cell>
          <cell r="M1842">
            <v>0</v>
          </cell>
          <cell r="N1842">
            <v>34900</v>
          </cell>
          <cell r="O1842">
            <v>34900</v>
          </cell>
          <cell r="P1842">
            <v>34900</v>
          </cell>
          <cell r="Q1842" t="str">
            <v/>
          </cell>
          <cell r="R1842" t="str">
            <v/>
          </cell>
          <cell r="S1842">
            <v>34900</v>
          </cell>
        </row>
        <row r="1843">
          <cell r="B1843" t="str">
            <v>TATA0675</v>
          </cell>
          <cell r="C1843" t="str">
            <v>TUBERÍA METÁLICA GALVANIZADA EMT CONDUIT DE 1/2" X 3 M</v>
          </cell>
          <cell r="D1843" t="str">
            <v>TUBERÍAS, ACCESORIOS DE TUBERÍAS Y AFINES</v>
          </cell>
          <cell r="E1843" t="str">
            <v>UN</v>
          </cell>
          <cell r="F1843">
            <v>15900</v>
          </cell>
          <cell r="G1843" t="str">
            <v>GUÍA MAESTRA 15 PAG 196 COD 290281</v>
          </cell>
          <cell r="L1843">
            <v>15900</v>
          </cell>
          <cell r="M1843">
            <v>0</v>
          </cell>
          <cell r="N1843">
            <v>15900</v>
          </cell>
          <cell r="O1843">
            <v>15900</v>
          </cell>
          <cell r="P1843">
            <v>15900</v>
          </cell>
          <cell r="Q1843" t="str">
            <v/>
          </cell>
          <cell r="R1843" t="str">
            <v/>
          </cell>
          <cell r="S1843">
            <v>15900</v>
          </cell>
        </row>
        <row r="1844">
          <cell r="B1844" t="str">
            <v>TATA0676</v>
          </cell>
          <cell r="C1844" t="str">
            <v>TUBERÍA METÁLICA GALVANIZADA EMT CONDUIT DE 1-1/2" X 3 M</v>
          </cell>
          <cell r="D1844" t="str">
            <v>TUBERÍAS, ACCESORIOS DE TUBERÍAS Y AFINES</v>
          </cell>
          <cell r="E1844" t="str">
            <v>UN</v>
          </cell>
          <cell r="F1844">
            <v>40460</v>
          </cell>
          <cell r="G1844" t="str">
            <v>El Polo Electrico SAS.     Cotización No. 000000105</v>
          </cell>
          <cell r="H1844">
            <v>32130</v>
          </cell>
          <cell r="I1844" t="str">
            <v>INTERNACIONAL DE ELECTRICOS E ILUMINACIONES LTDA. Cotización 3483.</v>
          </cell>
          <cell r="J1844">
            <v>49028</v>
          </cell>
          <cell r="K1844" t="str">
            <v>AUTOMATIZACION Y DISEÑOS ELECTRICOS INDUSTRIALES ADEI S.A.S COTIZACION  No 6</v>
          </cell>
          <cell r="L1844">
            <v>40539.333333333336</v>
          </cell>
          <cell r="M1844">
            <v>8449.2793381053216</v>
          </cell>
          <cell r="N1844">
            <v>48988.612671438656</v>
          </cell>
          <cell r="O1844">
            <v>32090.053995228016</v>
          </cell>
          <cell r="P1844">
            <v>40460</v>
          </cell>
          <cell r="Q1844">
            <v>32130</v>
          </cell>
          <cell r="R1844" t="str">
            <v/>
          </cell>
          <cell r="S1844">
            <v>36295</v>
          </cell>
        </row>
        <row r="1845">
          <cell r="B1845" t="str">
            <v>TATA0677</v>
          </cell>
          <cell r="C1845" t="str">
            <v>TUBERÍA METÁLICA GALVANIZADA EMT CONDUIT DE 1-1/4" X 3 M</v>
          </cell>
          <cell r="D1845" t="str">
            <v>TUBERÍAS, ACCESORIOS DE TUBERÍAS Y AFINES</v>
          </cell>
          <cell r="E1845" t="str">
            <v>UN</v>
          </cell>
          <cell r="F1845">
            <v>35700</v>
          </cell>
          <cell r="G1845" t="str">
            <v>El Polo Electrico SAS.     Cotización No. 000000105</v>
          </cell>
          <cell r="H1845">
            <v>26180</v>
          </cell>
          <cell r="I1845" t="str">
            <v>INTERNACIONAL DE ELECTRICOS E ILUMINACIONES LTDA. Cotización 3483.</v>
          </cell>
          <cell r="J1845">
            <v>41888</v>
          </cell>
          <cell r="K1845" t="str">
            <v>AUTOMATIZACION Y DISEÑOS ELECTRICOS INDUSTRIALES ADEI S.A.S COTIZACION  No 6</v>
          </cell>
          <cell r="L1845">
            <v>34589.333333333336</v>
          </cell>
          <cell r="M1845">
            <v>7912.6797820544498</v>
          </cell>
          <cell r="N1845">
            <v>42502.013115387788</v>
          </cell>
          <cell r="O1845">
            <v>26676.653551278887</v>
          </cell>
          <cell r="P1845">
            <v>35700</v>
          </cell>
          <cell r="Q1845" t="str">
            <v/>
          </cell>
          <cell r="R1845">
            <v>41888</v>
          </cell>
          <cell r="S1845">
            <v>38794</v>
          </cell>
        </row>
        <row r="1846">
          <cell r="B1846" t="str">
            <v>TATA0678</v>
          </cell>
          <cell r="C1846" t="str">
            <v>TUBERÍA METÁLICA GALVANIZADA EMT CONDUIT DE 2" X 3 M</v>
          </cell>
          <cell r="D1846" t="str">
            <v>TUBERÍAS, ACCESORIOS DE TUBERÍAS Y AFINES</v>
          </cell>
          <cell r="E1846" t="str">
            <v>UN</v>
          </cell>
          <cell r="F1846">
            <v>52360</v>
          </cell>
          <cell r="G1846" t="str">
            <v>El Polo Electrico SAS.     Cotización No. 000000105</v>
          </cell>
          <cell r="H1846">
            <v>38080</v>
          </cell>
          <cell r="I1846" t="str">
            <v>INTERNACIONAL DE ELECTRICOS E ILUMINACIONES LTDA. Cotización 3483.</v>
          </cell>
          <cell r="J1846">
            <v>68246.5</v>
          </cell>
          <cell r="K1846" t="str">
            <v>AUTOMATIZACION Y DISEÑOS ELECTRICOS INDUSTRIALES ADEI S.A.S COTIZACION  No 6</v>
          </cell>
          <cell r="L1846">
            <v>52895.5</v>
          </cell>
          <cell r="M1846">
            <v>15090.377753721077</v>
          </cell>
          <cell r="N1846">
            <v>67985.877753721084</v>
          </cell>
          <cell r="O1846">
            <v>37805.122246278923</v>
          </cell>
          <cell r="P1846">
            <v>52360</v>
          </cell>
          <cell r="Q1846">
            <v>38080</v>
          </cell>
          <cell r="R1846" t="str">
            <v/>
          </cell>
          <cell r="S1846">
            <v>45220</v>
          </cell>
        </row>
        <row r="1847">
          <cell r="B1847" t="str">
            <v>TATA0679</v>
          </cell>
          <cell r="C1847" t="str">
            <v>TUBERÍA METÁLICA GALVANIZADA EMT CONDUIT DE 3" X 3 M</v>
          </cell>
          <cell r="D1847" t="str">
            <v>TUBERÍAS, ACCESORIOS DE TUBERÍAS Y AFINES</v>
          </cell>
          <cell r="E1847" t="str">
            <v>UN</v>
          </cell>
          <cell r="F1847">
            <v>104720</v>
          </cell>
          <cell r="G1847" t="str">
            <v>El Polo Electrico SAS.     Cotización No. 000000105</v>
          </cell>
          <cell r="H1847">
            <v>69020</v>
          </cell>
          <cell r="I1847" t="str">
            <v>INTERNACIONAL DE ELECTRICOS E ILUMINACIONES LTDA. Cotización 3483.</v>
          </cell>
          <cell r="J1847">
            <v>177905</v>
          </cell>
          <cell r="K1847" t="str">
            <v>AUTOMATIZACION Y DISEÑOS ELECTRICOS INDUSTRIALES ADEI S.A.S COTIZACION  No 6</v>
          </cell>
          <cell r="L1847">
            <v>117215</v>
          </cell>
          <cell r="M1847">
            <v>55507.473145514377</v>
          </cell>
          <cell r="N1847">
            <v>172722.47314551438</v>
          </cell>
          <cell r="O1847">
            <v>61707.526854485623</v>
          </cell>
          <cell r="P1847">
            <v>104720</v>
          </cell>
          <cell r="Q1847">
            <v>69020</v>
          </cell>
          <cell r="R1847" t="str">
            <v/>
          </cell>
          <cell r="S1847">
            <v>86870</v>
          </cell>
        </row>
        <row r="1848">
          <cell r="B1848" t="str">
            <v>TATA0680</v>
          </cell>
          <cell r="C1848" t="str">
            <v>TUBERÍA METÁLICA GALVANIZADA EMT CONDUIT DE 3/4" X 3 M</v>
          </cell>
          <cell r="D1848" t="str">
            <v>TUBERÍAS, ACCESORIOS DE TUBERÍAS Y AFINES</v>
          </cell>
          <cell r="E1848" t="str">
            <v>UN</v>
          </cell>
          <cell r="F1848">
            <v>23900</v>
          </cell>
          <cell r="G1848" t="str">
            <v>GUÍA MAESTRA 15 PAG 196 COD 290282</v>
          </cell>
          <cell r="L1848">
            <v>23900</v>
          </cell>
          <cell r="M1848">
            <v>0</v>
          </cell>
          <cell r="N1848">
            <v>23900</v>
          </cell>
          <cell r="O1848">
            <v>23900</v>
          </cell>
          <cell r="P1848">
            <v>23900</v>
          </cell>
          <cell r="Q1848" t="str">
            <v/>
          </cell>
          <cell r="R1848" t="str">
            <v/>
          </cell>
          <cell r="S1848">
            <v>23900</v>
          </cell>
        </row>
        <row r="1849">
          <cell r="B1849" t="str">
            <v>TATA0681</v>
          </cell>
          <cell r="C1849" t="str">
            <v>TUBERÍA METÁLICA GALVANIZADA EMT CONDUIT DE 4" X 3 M</v>
          </cell>
          <cell r="D1849" t="str">
            <v>TUBERÍAS, ACCESORIOS DE TUBERÍAS Y AFINES</v>
          </cell>
          <cell r="E1849" t="str">
            <v>UN</v>
          </cell>
          <cell r="F1849">
            <v>154700</v>
          </cell>
          <cell r="G1849" t="str">
            <v>El Polo Electrico SAS.     Cotización No. 000000105</v>
          </cell>
          <cell r="H1849">
            <v>95200</v>
          </cell>
          <cell r="I1849" t="str">
            <v>INTERNACIONAL DE ELECTRICOS E ILUMINACIONES LTDA. Cotización 3483.</v>
          </cell>
          <cell r="J1849">
            <v>234073</v>
          </cell>
          <cell r="K1849" t="str">
            <v>AUTOMATIZACION Y DISEÑOS ELECTRICOS INDUSTRIALES ADEI S.A.S COTIZACION  No 6</v>
          </cell>
          <cell r="L1849">
            <v>161324.33333333334</v>
          </cell>
          <cell r="M1849">
            <v>69673.085738564332</v>
          </cell>
          <cell r="N1849">
            <v>230997.41907189769</v>
          </cell>
          <cell r="O1849">
            <v>91651.247594769011</v>
          </cell>
          <cell r="P1849">
            <v>154700</v>
          </cell>
          <cell r="Q1849">
            <v>95200</v>
          </cell>
          <cell r="R1849" t="str">
            <v/>
          </cell>
          <cell r="S1849">
            <v>124950</v>
          </cell>
        </row>
        <row r="1850">
          <cell r="B1850" t="str">
            <v>TATA0682</v>
          </cell>
          <cell r="C1850" t="str">
            <v>TUBERÍA PVC CONDUIT DE 1" X 3 M</v>
          </cell>
          <cell r="D1850" t="str">
            <v>TUBERÍAS, ACCESORIOS DE TUBERÍAS Y AFINES</v>
          </cell>
          <cell r="E1850" t="str">
            <v>UN</v>
          </cell>
          <cell r="F1850">
            <v>6900</v>
          </cell>
          <cell r="G1850" t="str">
            <v>GUÍA MAESTRA 15 PAG 194 COD 4646</v>
          </cell>
          <cell r="L1850">
            <v>6900</v>
          </cell>
          <cell r="M1850">
            <v>0</v>
          </cell>
          <cell r="N1850">
            <v>6900</v>
          </cell>
          <cell r="O1850">
            <v>6900</v>
          </cell>
          <cell r="P1850">
            <v>6900</v>
          </cell>
          <cell r="Q1850" t="str">
            <v/>
          </cell>
          <cell r="R1850" t="str">
            <v/>
          </cell>
          <cell r="S1850">
            <v>6900</v>
          </cell>
        </row>
        <row r="1851">
          <cell r="B1851" t="str">
            <v>TATA0683</v>
          </cell>
          <cell r="C1851" t="str">
            <v>TUBERÍA PVC CONDUIT DE 1/2" X 3 M</v>
          </cell>
          <cell r="D1851" t="str">
            <v>TUBERÍAS, ACCESORIOS DE TUBERÍAS Y AFINES</v>
          </cell>
          <cell r="E1851" t="str">
            <v>UN</v>
          </cell>
          <cell r="F1851">
            <v>2100</v>
          </cell>
          <cell r="G1851" t="str">
            <v>GUÍA MAESTRA 15 PAG 194 COD 4651</v>
          </cell>
          <cell r="L1851">
            <v>2100</v>
          </cell>
          <cell r="M1851">
            <v>0</v>
          </cell>
          <cell r="N1851">
            <v>2100</v>
          </cell>
          <cell r="O1851">
            <v>2100</v>
          </cell>
          <cell r="P1851">
            <v>2100</v>
          </cell>
          <cell r="Q1851" t="str">
            <v/>
          </cell>
          <cell r="R1851" t="str">
            <v/>
          </cell>
          <cell r="S1851">
            <v>2100</v>
          </cell>
        </row>
        <row r="1852">
          <cell r="B1852" t="str">
            <v>TATA0684</v>
          </cell>
          <cell r="C1852" t="str">
            <v>TUBERÍA PVC CONDUIT DE 1-1/2" X 3 M</v>
          </cell>
          <cell r="D1852" t="str">
            <v>TUBERÍAS, ACCESORIOS DE TUBERÍAS Y AFINES</v>
          </cell>
          <cell r="E1852" t="str">
            <v>UN</v>
          </cell>
          <cell r="F1852">
            <v>16900</v>
          </cell>
          <cell r="G1852" t="str">
            <v>GUÍA MAESTRA 15 PAG 194 COD 240898</v>
          </cell>
          <cell r="L1852">
            <v>16900</v>
          </cell>
          <cell r="M1852">
            <v>0</v>
          </cell>
          <cell r="N1852">
            <v>16900</v>
          </cell>
          <cell r="O1852">
            <v>16900</v>
          </cell>
          <cell r="P1852">
            <v>16900</v>
          </cell>
          <cell r="Q1852" t="str">
            <v/>
          </cell>
          <cell r="R1852" t="str">
            <v/>
          </cell>
          <cell r="S1852">
            <v>16900</v>
          </cell>
        </row>
        <row r="1853">
          <cell r="B1853" t="str">
            <v>TATA0685</v>
          </cell>
          <cell r="C1853" t="str">
            <v>TUBERÍA PVC CONDUIT DE 1-1/4" X 3 M</v>
          </cell>
          <cell r="D1853" t="str">
            <v>TUBERÍAS, ACCESORIOS DE TUBERÍAS Y AFINES</v>
          </cell>
          <cell r="E1853" t="str">
            <v>UN</v>
          </cell>
          <cell r="F1853">
            <v>11900</v>
          </cell>
          <cell r="G1853" t="str">
            <v>GUÍA MAESTRA 15 PAG 194 COD 223657</v>
          </cell>
          <cell r="L1853">
            <v>11900</v>
          </cell>
          <cell r="M1853">
            <v>0</v>
          </cell>
          <cell r="N1853">
            <v>11900</v>
          </cell>
          <cell r="O1853">
            <v>11900</v>
          </cell>
          <cell r="P1853">
            <v>11900</v>
          </cell>
          <cell r="Q1853" t="str">
            <v/>
          </cell>
          <cell r="R1853" t="str">
            <v/>
          </cell>
          <cell r="S1853">
            <v>11900</v>
          </cell>
        </row>
        <row r="1854">
          <cell r="B1854" t="str">
            <v>TATA0686</v>
          </cell>
          <cell r="C1854" t="str">
            <v>TUBERÍA PVC CONDUIT DE 2" X 3 M</v>
          </cell>
          <cell r="D1854" t="str">
            <v>TUBERÍAS, ACCESORIOS DE TUBERÍAS Y AFINES</v>
          </cell>
          <cell r="E1854" t="str">
            <v>UN</v>
          </cell>
          <cell r="F1854">
            <v>21900</v>
          </cell>
          <cell r="G1854" t="str">
            <v>GUÍA MAESTRA 15 PAG 194 COD 77554</v>
          </cell>
          <cell r="L1854">
            <v>21900</v>
          </cell>
          <cell r="M1854">
            <v>0</v>
          </cell>
          <cell r="N1854">
            <v>21900</v>
          </cell>
          <cell r="O1854">
            <v>21900</v>
          </cell>
          <cell r="P1854">
            <v>21900</v>
          </cell>
          <cell r="Q1854" t="str">
            <v/>
          </cell>
          <cell r="R1854" t="str">
            <v/>
          </cell>
          <cell r="S1854">
            <v>21900</v>
          </cell>
        </row>
        <row r="1855">
          <cell r="B1855" t="str">
            <v>TATA0687</v>
          </cell>
          <cell r="C1855" t="str">
            <v>TUBERÍA PVC CONDUIT DE 3" X 3 M</v>
          </cell>
          <cell r="D1855" t="str">
            <v>TUBERÍAS, ACCESORIOS DE TUBERÍAS Y AFINES</v>
          </cell>
          <cell r="E1855" t="str">
            <v>UN</v>
          </cell>
          <cell r="F1855">
            <v>32130</v>
          </cell>
          <cell r="G1855" t="str">
            <v>El Polo Electrico SAS.     Cotización No. 000000105</v>
          </cell>
          <cell r="H1855">
            <v>21420</v>
          </cell>
          <cell r="I1855" t="str">
            <v>INTERNACIONAL DE ELECTRICOS E ILUMINACIONES LTDA. Cotización 3483.</v>
          </cell>
          <cell r="J1855">
            <v>22134</v>
          </cell>
          <cell r="K1855" t="str">
            <v>AUTOMATIZACION Y DISEÑOS ELECTRICOS INDUSTRIALES ADEI S.A.S COTIZACION  No 6</v>
          </cell>
          <cell r="L1855">
            <v>25228</v>
          </cell>
          <cell r="M1855">
            <v>5987.9589176947429</v>
          </cell>
          <cell r="N1855">
            <v>31215.958917694741</v>
          </cell>
          <cell r="O1855">
            <v>19240.041082305259</v>
          </cell>
          <cell r="P1855" t="str">
            <v/>
          </cell>
          <cell r="Q1855">
            <v>21420</v>
          </cell>
          <cell r="R1855">
            <v>22134</v>
          </cell>
          <cell r="S1855">
            <v>21777</v>
          </cell>
        </row>
        <row r="1856">
          <cell r="B1856" t="str">
            <v>TATA0688</v>
          </cell>
          <cell r="C1856" t="str">
            <v>TUBERÍA PVC CONDUIT DE 3/4" X 3 M</v>
          </cell>
          <cell r="D1856" t="str">
            <v>TUBERÍAS, ACCESORIOS DE TUBERÍAS Y AFINES</v>
          </cell>
          <cell r="E1856" t="str">
            <v>UN</v>
          </cell>
          <cell r="F1856">
            <v>3100</v>
          </cell>
          <cell r="G1856" t="str">
            <v>GUÍA MAESTRA 15 PAG 194 COD 4650</v>
          </cell>
          <cell r="L1856">
            <v>3100</v>
          </cell>
          <cell r="M1856">
            <v>0</v>
          </cell>
          <cell r="N1856">
            <v>3100</v>
          </cell>
          <cell r="O1856">
            <v>3100</v>
          </cell>
          <cell r="P1856">
            <v>3100</v>
          </cell>
          <cell r="Q1856" t="str">
            <v/>
          </cell>
          <cell r="R1856" t="str">
            <v/>
          </cell>
          <cell r="S1856">
            <v>3100</v>
          </cell>
        </row>
        <row r="1857">
          <cell r="B1857" t="str">
            <v>TATA0689</v>
          </cell>
          <cell r="C1857" t="str">
            <v>TUBERÍA PVC CONDUIT DE 4" X 3M.</v>
          </cell>
          <cell r="D1857" t="str">
            <v>TUBERÍAS, ACCESORIOS DE TUBERÍAS Y AFINES</v>
          </cell>
          <cell r="E1857" t="str">
            <v>UN</v>
          </cell>
          <cell r="F1857">
            <v>57715</v>
          </cell>
          <cell r="G1857" t="str">
            <v xml:space="preserve"> El Polo Electrico SAS.     Cotización No. 000000105 </v>
          </cell>
          <cell r="H1857">
            <v>33320</v>
          </cell>
          <cell r="I1857" t="str">
            <v>INTERNACIONAL DE ELECTRICOS E ILUMINACIONES LTDA. Cotización 3483.</v>
          </cell>
          <cell r="J1857">
            <v>35462</v>
          </cell>
          <cell r="K1857" t="str">
            <v>AUTOMATIZACION Y DISEÑOS ELECTRICOS INDUSTRIALES ADEI S.A.S COTIZACION  No 6</v>
          </cell>
          <cell r="L1857">
            <v>42165.666666666664</v>
          </cell>
          <cell r="M1857">
            <v>13508.640432454093</v>
          </cell>
          <cell r="N1857">
            <v>55674.307099120757</v>
          </cell>
          <cell r="O1857">
            <v>28657.026234212572</v>
          </cell>
          <cell r="P1857" t="str">
            <v/>
          </cell>
          <cell r="Q1857">
            <v>33320</v>
          </cell>
          <cell r="R1857">
            <v>35462</v>
          </cell>
          <cell r="S1857">
            <v>34391</v>
          </cell>
        </row>
        <row r="1858">
          <cell r="B1858" t="str">
            <v>TATA0690</v>
          </cell>
          <cell r="C1858" t="str">
            <v>TUBERÍA PVC LIVIANA 1-1/2"</v>
          </cell>
          <cell r="D1858" t="str">
            <v>TUBERÍAS, ACCESORIOS DE TUBERÍAS Y AFINES</v>
          </cell>
          <cell r="E1858" t="str">
            <v>M</v>
          </cell>
          <cell r="F1858">
            <v>5600</v>
          </cell>
          <cell r="G1858" t="str">
            <v>GUÍA MAESTRA 15 PAG 146 COD 4775</v>
          </cell>
          <cell r="L1858">
            <v>5600</v>
          </cell>
          <cell r="M1858">
            <v>0</v>
          </cell>
          <cell r="N1858">
            <v>5600</v>
          </cell>
          <cell r="O1858">
            <v>5600</v>
          </cell>
          <cell r="P1858">
            <v>5600</v>
          </cell>
          <cell r="Q1858" t="str">
            <v/>
          </cell>
          <cell r="R1858" t="str">
            <v/>
          </cell>
          <cell r="S1858">
            <v>5600</v>
          </cell>
        </row>
        <row r="1859">
          <cell r="B1859" t="str">
            <v>TATA0691</v>
          </cell>
          <cell r="C1859" t="str">
            <v>TUBERÍA PVC LIVIANA 2"</v>
          </cell>
          <cell r="D1859" t="str">
            <v>TUBERÍAS, ACCESORIOS DE TUBERÍAS Y AFINES</v>
          </cell>
          <cell r="E1859" t="str">
            <v>M</v>
          </cell>
          <cell r="F1859">
            <v>7200</v>
          </cell>
          <cell r="G1859" t="str">
            <v>GUÍA MAESTRA 15 PAG 146 COD 4776</v>
          </cell>
          <cell r="L1859">
            <v>7200</v>
          </cell>
          <cell r="M1859">
            <v>0</v>
          </cell>
          <cell r="N1859">
            <v>7200</v>
          </cell>
          <cell r="O1859">
            <v>7200</v>
          </cell>
          <cell r="P1859">
            <v>7200</v>
          </cell>
          <cell r="Q1859" t="str">
            <v/>
          </cell>
          <cell r="R1859" t="str">
            <v/>
          </cell>
          <cell r="S1859">
            <v>7200</v>
          </cell>
        </row>
        <row r="1860">
          <cell r="B1860" t="str">
            <v>TATA0692</v>
          </cell>
          <cell r="C1860" t="str">
            <v>TUBERÍA PVC LIVIANA 3"</v>
          </cell>
          <cell r="D1860" t="str">
            <v>TUBERÍAS, ACCESORIOS DE TUBERÍAS Y AFINES</v>
          </cell>
          <cell r="E1860" t="str">
            <v>M</v>
          </cell>
          <cell r="F1860">
            <v>11900</v>
          </cell>
          <cell r="G1860" t="str">
            <v>GUÍA MAESTRA 15 PAG 146 COD 4777</v>
          </cell>
          <cell r="L1860">
            <v>11900</v>
          </cell>
          <cell r="M1860">
            <v>0</v>
          </cell>
          <cell r="N1860">
            <v>11900</v>
          </cell>
          <cell r="O1860">
            <v>11900</v>
          </cell>
          <cell r="P1860">
            <v>11900</v>
          </cell>
          <cell r="Q1860" t="str">
            <v/>
          </cell>
          <cell r="R1860" t="str">
            <v/>
          </cell>
          <cell r="S1860">
            <v>11900</v>
          </cell>
        </row>
        <row r="1861">
          <cell r="B1861" t="str">
            <v>TATA0693</v>
          </cell>
          <cell r="C1861" t="str">
            <v>TUBERÍA PVC LIVIANA 4"</v>
          </cell>
          <cell r="D1861" t="str">
            <v>TUBERÍAS, ACCESORIOS DE TUBERÍAS Y AFINES</v>
          </cell>
          <cell r="E1861" t="str">
            <v>M</v>
          </cell>
          <cell r="F1861">
            <v>15900</v>
          </cell>
          <cell r="G1861" t="str">
            <v>GUÍA MAESTRA 15 PAG 146 COD 22765</v>
          </cell>
          <cell r="L1861">
            <v>15900</v>
          </cell>
          <cell r="M1861">
            <v>0</v>
          </cell>
          <cell r="N1861">
            <v>15900</v>
          </cell>
          <cell r="O1861">
            <v>15900</v>
          </cell>
          <cell r="P1861">
            <v>15900</v>
          </cell>
          <cell r="Q1861" t="str">
            <v/>
          </cell>
          <cell r="R1861" t="str">
            <v/>
          </cell>
          <cell r="S1861">
            <v>15900</v>
          </cell>
        </row>
        <row r="1862">
          <cell r="B1862" t="str">
            <v>TATA0694</v>
          </cell>
          <cell r="C1862" t="str">
            <v>TUBERÍA PVC PRESIÓN  RDE 13.5 1" X 6 M</v>
          </cell>
          <cell r="D1862" t="str">
            <v>TUBERÍAS, ACCESORIOS DE TUBERÍAS Y AFINES</v>
          </cell>
          <cell r="E1862" t="str">
            <v>UN</v>
          </cell>
          <cell r="F1862">
            <v>23900</v>
          </cell>
          <cell r="G1862" t="str">
            <v>GUÍA MAESTRA 15 PAG 150 COD 65890</v>
          </cell>
          <cell r="L1862">
            <v>23900</v>
          </cell>
          <cell r="M1862">
            <v>0</v>
          </cell>
          <cell r="N1862">
            <v>23900</v>
          </cell>
          <cell r="O1862">
            <v>23900</v>
          </cell>
          <cell r="P1862">
            <v>23900</v>
          </cell>
          <cell r="Q1862" t="str">
            <v/>
          </cell>
          <cell r="R1862" t="str">
            <v/>
          </cell>
          <cell r="S1862">
            <v>23900</v>
          </cell>
        </row>
        <row r="1863">
          <cell r="B1863" t="str">
            <v>TATA0695</v>
          </cell>
          <cell r="C1863" t="str">
            <v>TUBERÍA PVC PRESIÓN RDE 11  3/4" X 6 M</v>
          </cell>
          <cell r="D1863" t="str">
            <v>TUBERÍAS, ACCESORIOS DE TUBERÍAS Y AFINES</v>
          </cell>
          <cell r="E1863" t="str">
            <v>UN</v>
          </cell>
          <cell r="F1863">
            <v>20900</v>
          </cell>
          <cell r="G1863" t="str">
            <v>GUÍA MAESTRA 15 PAG 150 COD 65892</v>
          </cell>
          <cell r="L1863">
            <v>20900</v>
          </cell>
          <cell r="M1863">
            <v>0</v>
          </cell>
          <cell r="N1863">
            <v>20900</v>
          </cell>
          <cell r="O1863">
            <v>20900</v>
          </cell>
          <cell r="P1863">
            <v>20900</v>
          </cell>
          <cell r="Q1863" t="str">
            <v/>
          </cell>
          <cell r="R1863" t="str">
            <v/>
          </cell>
          <cell r="S1863">
            <v>20900</v>
          </cell>
        </row>
        <row r="1864">
          <cell r="B1864" t="str">
            <v>TATA0696</v>
          </cell>
          <cell r="C1864" t="str">
            <v>TUBERÍA PVC PRESIÓN RDE 13.5  1/2" X 6 M</v>
          </cell>
          <cell r="D1864" t="str">
            <v>TUBERÍAS, ACCESORIOS DE TUBERÍAS Y AFINES</v>
          </cell>
          <cell r="E1864" t="str">
            <v>UN</v>
          </cell>
          <cell r="F1864">
            <v>8900</v>
          </cell>
          <cell r="G1864" t="str">
            <v>GUÍA MAESTRA 15 PAG 150 COD 65889</v>
          </cell>
          <cell r="L1864">
            <v>8900</v>
          </cell>
          <cell r="M1864">
            <v>0</v>
          </cell>
          <cell r="N1864">
            <v>8900</v>
          </cell>
          <cell r="O1864">
            <v>8900</v>
          </cell>
          <cell r="P1864">
            <v>8900</v>
          </cell>
          <cell r="Q1864" t="str">
            <v/>
          </cell>
          <cell r="R1864" t="str">
            <v/>
          </cell>
          <cell r="S1864">
            <v>8900</v>
          </cell>
        </row>
        <row r="1865">
          <cell r="B1865" t="str">
            <v>TATA0697</v>
          </cell>
          <cell r="C1865" t="str">
            <v>TUBERÍA PVC PRESIÓN RDE 21 3/4" X 6 M</v>
          </cell>
          <cell r="D1865" t="str">
            <v>TUBERÍAS, ACCESORIOS DE TUBERÍAS Y AFINES</v>
          </cell>
          <cell r="E1865" t="str">
            <v>UN</v>
          </cell>
          <cell r="F1865">
            <v>16900</v>
          </cell>
          <cell r="G1865" t="str">
            <v>GUÍA MAESTRA 15 PAG 150 COD 65893</v>
          </cell>
          <cell r="L1865">
            <v>16900</v>
          </cell>
          <cell r="M1865">
            <v>0</v>
          </cell>
          <cell r="N1865">
            <v>16900</v>
          </cell>
          <cell r="O1865">
            <v>16900</v>
          </cell>
          <cell r="P1865">
            <v>16900</v>
          </cell>
          <cell r="Q1865" t="str">
            <v/>
          </cell>
          <cell r="R1865" t="str">
            <v/>
          </cell>
          <cell r="S1865">
            <v>16900</v>
          </cell>
        </row>
        <row r="1866">
          <cell r="B1866" t="str">
            <v>TATA0698</v>
          </cell>
          <cell r="C1866" t="str">
            <v>TUBERÍA PVC PRESIÓN RDE 21 1" X 6 M</v>
          </cell>
          <cell r="D1866" t="str">
            <v>TUBERÍAS, ACCESORIOS DE TUBERÍAS Y AFINES</v>
          </cell>
          <cell r="E1866" t="str">
            <v>UN</v>
          </cell>
          <cell r="F1866">
            <v>24900</v>
          </cell>
          <cell r="G1866" t="str">
            <v>GUÍA MAESTRA 15 PAG 150 COD 65894</v>
          </cell>
          <cell r="L1866">
            <v>24900</v>
          </cell>
          <cell r="M1866">
            <v>0</v>
          </cell>
          <cell r="N1866">
            <v>24900</v>
          </cell>
          <cell r="O1866">
            <v>24900</v>
          </cell>
          <cell r="P1866">
            <v>24900</v>
          </cell>
          <cell r="Q1866" t="str">
            <v/>
          </cell>
          <cell r="R1866" t="str">
            <v/>
          </cell>
          <cell r="S1866">
            <v>24900</v>
          </cell>
        </row>
        <row r="1867">
          <cell r="B1867" t="str">
            <v>TATA0699</v>
          </cell>
          <cell r="C1867" t="str">
            <v>TUBERÍA PVC PRESIÓN RDE 21 1-1/4" X 6M</v>
          </cell>
          <cell r="D1867" t="str">
            <v>TUBERÍAS, ACCESORIOS DE TUBERÍAS Y AFINES</v>
          </cell>
          <cell r="E1867" t="str">
            <v>UN</v>
          </cell>
          <cell r="F1867">
            <v>41900</v>
          </cell>
          <cell r="G1867" t="str">
            <v>GUÍA MAESTRA 15 PAG 150 COD 65895</v>
          </cell>
          <cell r="L1867">
            <v>41900</v>
          </cell>
          <cell r="M1867">
            <v>0</v>
          </cell>
          <cell r="N1867">
            <v>41900</v>
          </cell>
          <cell r="O1867">
            <v>41900</v>
          </cell>
          <cell r="P1867">
            <v>41900</v>
          </cell>
          <cell r="Q1867" t="str">
            <v/>
          </cell>
          <cell r="R1867" t="str">
            <v/>
          </cell>
          <cell r="S1867">
            <v>41900</v>
          </cell>
        </row>
        <row r="1868">
          <cell r="B1868" t="str">
            <v>TATA0700</v>
          </cell>
          <cell r="C1868" t="str">
            <v>TUBERÍA PVC PRESIÓN RDE 21 1-1/2" X 3 M</v>
          </cell>
          <cell r="D1868" t="str">
            <v>TUBERÍAS, ACCESORIOS DE TUBERÍAS Y AFINES</v>
          </cell>
          <cell r="E1868" t="str">
            <v>UN</v>
          </cell>
          <cell r="F1868">
            <v>24900</v>
          </cell>
          <cell r="G1868" t="str">
            <v>GUÍA MAESTRA 15 PAG 150 COD 65881</v>
          </cell>
          <cell r="L1868">
            <v>24900</v>
          </cell>
          <cell r="M1868">
            <v>0</v>
          </cell>
          <cell r="N1868">
            <v>24900</v>
          </cell>
          <cell r="O1868">
            <v>24900</v>
          </cell>
          <cell r="P1868">
            <v>24900</v>
          </cell>
          <cell r="Q1868" t="str">
            <v/>
          </cell>
          <cell r="R1868" t="str">
            <v/>
          </cell>
          <cell r="S1868">
            <v>24900</v>
          </cell>
        </row>
        <row r="1869">
          <cell r="B1869" t="str">
            <v>TATA0701</v>
          </cell>
          <cell r="C1869" t="str">
            <v>TUBERÍA PVC PRESIÓN RDE 21  1-1/2" X 6 M</v>
          </cell>
          <cell r="D1869" t="str">
            <v>TUBERÍAS, ACCESORIOS DE TUBERÍAS Y AFINES</v>
          </cell>
          <cell r="E1869" t="str">
            <v>UN</v>
          </cell>
          <cell r="F1869">
            <v>49900</v>
          </cell>
          <cell r="G1869" t="str">
            <v>GUÍA MAESTRA 15 PAG 150 COD 65896</v>
          </cell>
          <cell r="L1869">
            <v>49900</v>
          </cell>
          <cell r="M1869">
            <v>0</v>
          </cell>
          <cell r="N1869">
            <v>49900</v>
          </cell>
          <cell r="O1869">
            <v>49900</v>
          </cell>
          <cell r="P1869">
            <v>49900</v>
          </cell>
          <cell r="Q1869" t="str">
            <v/>
          </cell>
          <cell r="R1869" t="str">
            <v/>
          </cell>
          <cell r="S1869">
            <v>49900</v>
          </cell>
        </row>
        <row r="1870">
          <cell r="B1870" t="str">
            <v>TATA0702</v>
          </cell>
          <cell r="C1870" t="str">
            <v xml:space="preserve">TUBERÍA PVC PRESIÓN RDE 21  2" </v>
          </cell>
          <cell r="D1870" t="str">
            <v>TUBERÍAS, ACCESORIOS DE TUBERÍAS Y AFINES</v>
          </cell>
          <cell r="E1870" t="str">
            <v>M</v>
          </cell>
          <cell r="F1870">
            <v>16900</v>
          </cell>
          <cell r="G1870" t="str">
            <v>GUÍA MAESTRA 15 PAG 150 COD 30023</v>
          </cell>
          <cell r="L1870">
            <v>16900</v>
          </cell>
          <cell r="M1870">
            <v>0</v>
          </cell>
          <cell r="N1870">
            <v>16900</v>
          </cell>
          <cell r="O1870">
            <v>16900</v>
          </cell>
          <cell r="P1870">
            <v>16900</v>
          </cell>
          <cell r="Q1870" t="str">
            <v/>
          </cell>
          <cell r="R1870" t="str">
            <v/>
          </cell>
          <cell r="S1870">
            <v>16900</v>
          </cell>
        </row>
        <row r="1871">
          <cell r="B1871" t="str">
            <v>TATA0703</v>
          </cell>
          <cell r="C1871" t="str">
            <v>TUBERÍA PVC PRESIÓN RDE 21  2-1/2" X 6 M</v>
          </cell>
          <cell r="D1871" t="str">
            <v>TUBERÍAS, ACCESORIOS DE TUBERÍAS Y AFINES</v>
          </cell>
          <cell r="E1871" t="str">
            <v>UN</v>
          </cell>
          <cell r="F1871">
            <v>102600</v>
          </cell>
          <cell r="G1871" t="str">
            <v>GUÍA MAESTRA 15 PAG 150 COD 65898</v>
          </cell>
          <cell r="L1871">
            <v>102600</v>
          </cell>
          <cell r="M1871">
            <v>0</v>
          </cell>
          <cell r="N1871">
            <v>102600</v>
          </cell>
          <cell r="O1871">
            <v>102600</v>
          </cell>
          <cell r="P1871">
            <v>102600</v>
          </cell>
          <cell r="Q1871" t="str">
            <v/>
          </cell>
          <cell r="R1871" t="str">
            <v/>
          </cell>
          <cell r="S1871">
            <v>102600</v>
          </cell>
        </row>
        <row r="1872">
          <cell r="B1872" t="str">
            <v>TATA0704</v>
          </cell>
          <cell r="C1872" t="str">
            <v>TUBERÍA PVC PRESIÓN RDE 21 2" X 3 M</v>
          </cell>
          <cell r="D1872" t="str">
            <v>TUBERÍAS, ACCESORIOS DE TUBERÍAS Y AFINES</v>
          </cell>
          <cell r="E1872" t="str">
            <v>UN</v>
          </cell>
          <cell r="F1872">
            <v>34900</v>
          </cell>
          <cell r="G1872" t="str">
            <v>GUÍA MAESTRA 15 PAG 150 COD 65882</v>
          </cell>
          <cell r="L1872">
            <v>34900</v>
          </cell>
          <cell r="M1872">
            <v>0</v>
          </cell>
          <cell r="N1872">
            <v>34900</v>
          </cell>
          <cell r="O1872">
            <v>34900</v>
          </cell>
          <cell r="P1872">
            <v>34900</v>
          </cell>
          <cell r="Q1872" t="str">
            <v/>
          </cell>
          <cell r="R1872" t="str">
            <v/>
          </cell>
          <cell r="S1872">
            <v>34900</v>
          </cell>
        </row>
        <row r="1873">
          <cell r="B1873" t="str">
            <v>TATA0705</v>
          </cell>
          <cell r="C1873" t="str">
            <v>TUBERÍA PVC PRESIÓN RDE 21 2" X 6 M</v>
          </cell>
          <cell r="D1873" t="str">
            <v>TUBERÍAS, ACCESORIOS DE TUBERÍAS Y AFINES</v>
          </cell>
          <cell r="E1873" t="str">
            <v>UN</v>
          </cell>
          <cell r="F1873">
            <v>68900</v>
          </cell>
          <cell r="G1873" t="str">
            <v>GUÍA MAESTRA 15 PAG 150 COD 65897</v>
          </cell>
          <cell r="L1873">
            <v>68900</v>
          </cell>
          <cell r="M1873">
            <v>0</v>
          </cell>
          <cell r="N1873">
            <v>68900</v>
          </cell>
          <cell r="O1873">
            <v>68900</v>
          </cell>
          <cell r="P1873">
            <v>68900</v>
          </cell>
          <cell r="Q1873" t="str">
            <v/>
          </cell>
          <cell r="R1873" t="str">
            <v/>
          </cell>
          <cell r="S1873">
            <v>68900</v>
          </cell>
        </row>
        <row r="1874">
          <cell r="B1874" t="str">
            <v>TATA0706</v>
          </cell>
          <cell r="C1874" t="str">
            <v xml:space="preserve">TUBO PRESIÓN PVC 3" RDE.21 </v>
          </cell>
          <cell r="D1874" t="str">
            <v>TUBERÍAS, ACCESORIOS DE TUBERÍAS Y AFINES</v>
          </cell>
          <cell r="E1874" t="str">
            <v>M</v>
          </cell>
          <cell r="F1874">
            <v>31879</v>
          </cell>
          <cell r="G1874" t="str">
            <v>CONSTRUDATA DIGITAL (TUBO PRESIÓN PVC 3 RDE.21)</v>
          </cell>
          <cell r="L1874">
            <v>31879</v>
          </cell>
          <cell r="M1874">
            <v>0</v>
          </cell>
          <cell r="N1874">
            <v>31879</v>
          </cell>
          <cell r="O1874">
            <v>31879</v>
          </cell>
          <cell r="P1874">
            <v>31879</v>
          </cell>
          <cell r="Q1874" t="str">
            <v/>
          </cell>
          <cell r="R1874" t="str">
            <v/>
          </cell>
          <cell r="S1874">
            <v>31879</v>
          </cell>
        </row>
        <row r="1875">
          <cell r="B1875" t="str">
            <v>TATA0707</v>
          </cell>
          <cell r="C1875" t="str">
            <v>TUBO PRESIÓN PVC 4" RDE.21</v>
          </cell>
          <cell r="D1875" t="str">
            <v>TUBERÍAS, ACCESORIOS DE TUBERÍAS Y AFINES</v>
          </cell>
          <cell r="E1875" t="str">
            <v>M</v>
          </cell>
          <cell r="F1875">
            <v>54375</v>
          </cell>
          <cell r="G1875" t="str">
            <v>CONSTRUDATA DIGITAL (TUBO PRESIÓN PVC 4 RDE.21)</v>
          </cell>
          <cell r="L1875">
            <v>54375</v>
          </cell>
          <cell r="M1875">
            <v>0</v>
          </cell>
          <cell r="N1875">
            <v>54375</v>
          </cell>
          <cell r="O1875">
            <v>54375</v>
          </cell>
          <cell r="P1875">
            <v>54375</v>
          </cell>
          <cell r="Q1875" t="str">
            <v/>
          </cell>
          <cell r="R1875" t="str">
            <v/>
          </cell>
          <cell r="S1875">
            <v>54375</v>
          </cell>
        </row>
        <row r="1876">
          <cell r="B1876" t="str">
            <v>TATA0708</v>
          </cell>
          <cell r="C1876" t="str">
            <v xml:space="preserve">TUBERÍA PVC PRESIÓN RDE 9 1/2" X 6M </v>
          </cell>
          <cell r="D1876" t="str">
            <v>TUBERÍAS, ACCESORIOS DE TUBERÍAS Y AFINES</v>
          </cell>
          <cell r="E1876" t="str">
            <v>UN</v>
          </cell>
          <cell r="F1876">
            <v>12900</v>
          </cell>
          <cell r="G1876" t="str">
            <v>GUÍA MAESTRA 15 PAG 150 COD 65891</v>
          </cell>
          <cell r="L1876">
            <v>12900</v>
          </cell>
          <cell r="M1876">
            <v>0</v>
          </cell>
          <cell r="N1876">
            <v>12900</v>
          </cell>
          <cell r="O1876">
            <v>12900</v>
          </cell>
          <cell r="P1876">
            <v>12900</v>
          </cell>
          <cell r="Q1876" t="str">
            <v/>
          </cell>
          <cell r="R1876" t="str">
            <v/>
          </cell>
          <cell r="S1876">
            <v>12900</v>
          </cell>
        </row>
        <row r="1877">
          <cell r="B1877" t="str">
            <v>TATA0709</v>
          </cell>
          <cell r="C1877" t="str">
            <v>TUBERÍA PVC SANITARIA 1-1/2"</v>
          </cell>
          <cell r="D1877" t="str">
            <v>TUBERÍAS, ACCESORIOS DE TUBERÍAS Y AFINES</v>
          </cell>
          <cell r="E1877" t="str">
            <v>M</v>
          </cell>
          <cell r="F1877">
            <v>5700</v>
          </cell>
          <cell r="G1877" t="str">
            <v>GUÍA MAESTRA 15 PAG 146 COD 4774</v>
          </cell>
          <cell r="L1877">
            <v>5700</v>
          </cell>
          <cell r="M1877">
            <v>0</v>
          </cell>
          <cell r="N1877">
            <v>5700</v>
          </cell>
          <cell r="O1877">
            <v>5700</v>
          </cell>
          <cell r="P1877">
            <v>5700</v>
          </cell>
          <cell r="Q1877" t="str">
            <v/>
          </cell>
          <cell r="R1877" t="str">
            <v/>
          </cell>
          <cell r="S1877">
            <v>5700</v>
          </cell>
        </row>
        <row r="1878">
          <cell r="B1878" t="str">
            <v>TATA0710</v>
          </cell>
          <cell r="C1878" t="str">
            <v>TUBERÍA PVC SANITARIA 2"</v>
          </cell>
          <cell r="D1878" t="str">
            <v>TUBERÍAS, ACCESORIOS DE TUBERÍAS Y AFINES</v>
          </cell>
          <cell r="E1878" t="str">
            <v>M</v>
          </cell>
          <cell r="F1878">
            <v>7900</v>
          </cell>
          <cell r="G1878" t="str">
            <v>GUÍA MAESTRA 15 PAG 146 COD 6198</v>
          </cell>
          <cell r="L1878">
            <v>7900</v>
          </cell>
          <cell r="M1878">
            <v>0</v>
          </cell>
          <cell r="N1878">
            <v>7900</v>
          </cell>
          <cell r="O1878">
            <v>7900</v>
          </cell>
          <cell r="P1878">
            <v>7900</v>
          </cell>
          <cell r="Q1878" t="str">
            <v/>
          </cell>
          <cell r="R1878" t="str">
            <v/>
          </cell>
          <cell r="S1878">
            <v>7900</v>
          </cell>
        </row>
        <row r="1879">
          <cell r="B1879" t="str">
            <v>TATA0711</v>
          </cell>
          <cell r="C1879" t="str">
            <v xml:space="preserve">TUBERÍA PVC SANITARIA 3" </v>
          </cell>
          <cell r="D1879" t="str">
            <v>TUBERÍAS, ACCESORIOS DE TUBERÍAS Y AFINES</v>
          </cell>
          <cell r="E1879" t="str">
            <v>M</v>
          </cell>
          <cell r="F1879">
            <v>12900</v>
          </cell>
          <cell r="G1879" t="str">
            <v>GUÍA MAESTRA 15 PAG 146 COD 6199</v>
          </cell>
          <cell r="L1879">
            <v>12900</v>
          </cell>
          <cell r="M1879">
            <v>0</v>
          </cell>
          <cell r="N1879">
            <v>12900</v>
          </cell>
          <cell r="O1879">
            <v>12900</v>
          </cell>
          <cell r="P1879">
            <v>12900</v>
          </cell>
          <cell r="Q1879" t="str">
            <v/>
          </cell>
          <cell r="R1879" t="str">
            <v/>
          </cell>
          <cell r="S1879">
            <v>12900</v>
          </cell>
        </row>
        <row r="1880">
          <cell r="B1880" t="str">
            <v>TATA0712</v>
          </cell>
          <cell r="C1880" t="str">
            <v>TUBERÍA PVC SANITARIA 3" X 6 M</v>
          </cell>
          <cell r="D1880" t="str">
            <v>TUBERÍAS, ACCESORIOS DE TUBERÍAS Y AFINES</v>
          </cell>
          <cell r="E1880" t="str">
            <v>UN</v>
          </cell>
          <cell r="F1880">
            <v>48900</v>
          </cell>
          <cell r="G1880" t="str">
            <v>GUÍA MAESTRA 15 PAG 146 COD 68853</v>
          </cell>
          <cell r="L1880">
            <v>48900</v>
          </cell>
          <cell r="M1880">
            <v>0</v>
          </cell>
          <cell r="N1880">
            <v>48900</v>
          </cell>
          <cell r="O1880">
            <v>48900</v>
          </cell>
          <cell r="P1880">
            <v>48900</v>
          </cell>
          <cell r="Q1880" t="str">
            <v/>
          </cell>
          <cell r="R1880" t="str">
            <v/>
          </cell>
          <cell r="S1880">
            <v>48900</v>
          </cell>
        </row>
        <row r="1881">
          <cell r="B1881" t="str">
            <v>TATA0713</v>
          </cell>
          <cell r="C1881" t="str">
            <v>TUBERÍA PVC SANITARIA 4"</v>
          </cell>
          <cell r="D1881" t="str">
            <v>TUBERÍAS, ACCESORIOS DE TUBERÍAS Y AFINES</v>
          </cell>
          <cell r="E1881" t="str">
            <v>M</v>
          </cell>
          <cell r="F1881">
            <v>15900</v>
          </cell>
          <cell r="G1881" t="str">
            <v>GUÍA MAESTRA 15 PAG 146 COD 6200</v>
          </cell>
          <cell r="L1881">
            <v>15900</v>
          </cell>
          <cell r="M1881">
            <v>0</v>
          </cell>
          <cell r="N1881">
            <v>15900</v>
          </cell>
          <cell r="O1881">
            <v>15900</v>
          </cell>
          <cell r="P1881">
            <v>15900</v>
          </cell>
          <cell r="Q1881" t="str">
            <v/>
          </cell>
          <cell r="R1881" t="str">
            <v/>
          </cell>
          <cell r="S1881">
            <v>15900</v>
          </cell>
        </row>
        <row r="1882">
          <cell r="B1882" t="str">
            <v>TATA0714</v>
          </cell>
          <cell r="C1882" t="str">
            <v>TUBERÍA PVC SANITARIA 4" X 6 M</v>
          </cell>
          <cell r="D1882" t="str">
            <v>TUBERÍAS, ACCESORIOS DE TUBERÍAS Y AFINES</v>
          </cell>
          <cell r="E1882" t="str">
            <v>UN</v>
          </cell>
          <cell r="F1882">
            <v>71900</v>
          </cell>
          <cell r="G1882" t="str">
            <v>GUÍA MAESTRA 15 PAG 146 COD 65854</v>
          </cell>
          <cell r="L1882">
            <v>71900</v>
          </cell>
          <cell r="M1882">
            <v>0</v>
          </cell>
          <cell r="N1882">
            <v>71900</v>
          </cell>
          <cell r="O1882">
            <v>71900</v>
          </cell>
          <cell r="P1882">
            <v>71900</v>
          </cell>
          <cell r="Q1882" t="str">
            <v/>
          </cell>
          <cell r="R1882" t="str">
            <v/>
          </cell>
          <cell r="S1882">
            <v>71900</v>
          </cell>
        </row>
        <row r="1883">
          <cell r="B1883" t="str">
            <v>TATA0715</v>
          </cell>
          <cell r="C1883" t="str">
            <v>TUBERÍA PVC SANITARIA 6"</v>
          </cell>
          <cell r="D1883" t="str">
            <v>TUBERÍAS, ACCESORIOS DE TUBERÍAS Y AFINES</v>
          </cell>
          <cell r="E1883" t="str">
            <v>M</v>
          </cell>
          <cell r="F1883">
            <v>37900</v>
          </cell>
          <cell r="G1883" t="str">
            <v>GUÍA MAESTRA 15 PAG 146 COD 6201</v>
          </cell>
          <cell r="L1883">
            <v>37900</v>
          </cell>
          <cell r="M1883">
            <v>0</v>
          </cell>
          <cell r="N1883">
            <v>37900</v>
          </cell>
          <cell r="O1883">
            <v>37900</v>
          </cell>
          <cell r="P1883">
            <v>37900</v>
          </cell>
          <cell r="Q1883" t="str">
            <v/>
          </cell>
          <cell r="R1883" t="str">
            <v/>
          </cell>
          <cell r="S1883">
            <v>37900</v>
          </cell>
        </row>
        <row r="1884">
          <cell r="B1884" t="str">
            <v>TATA0716</v>
          </cell>
          <cell r="C1884" t="str">
            <v>TUBERÍA PVC SANITARIA DE 6" X 6M</v>
          </cell>
          <cell r="D1884" t="str">
            <v>TUBERÍAS, ACCESORIOS DE TUBERÍAS Y AFINES</v>
          </cell>
          <cell r="E1884" t="str">
            <v>UN</v>
          </cell>
          <cell r="F1884">
            <v>152900</v>
          </cell>
          <cell r="G1884" t="str">
            <v>GUÍA MAESTRA 15 PAG 146 COD 65855</v>
          </cell>
          <cell r="L1884">
            <v>152900</v>
          </cell>
          <cell r="M1884">
            <v>0</v>
          </cell>
          <cell r="N1884">
            <v>152900</v>
          </cell>
          <cell r="O1884">
            <v>152900</v>
          </cell>
          <cell r="P1884">
            <v>152900</v>
          </cell>
          <cell r="Q1884" t="str">
            <v/>
          </cell>
          <cell r="R1884" t="str">
            <v/>
          </cell>
          <cell r="S1884">
            <v>152900</v>
          </cell>
        </row>
        <row r="1885">
          <cell r="B1885" t="str">
            <v>TATA0717</v>
          </cell>
          <cell r="C1885" t="str">
            <v>TUBO CPVC ULTRATEMP 1"</v>
          </cell>
          <cell r="D1885" t="str">
            <v>TUBERÍAS, ACCESORIOS DE TUBERÍAS Y AFINES</v>
          </cell>
          <cell r="E1885" t="str">
            <v>UN</v>
          </cell>
          <cell r="F1885">
            <v>49899</v>
          </cell>
          <cell r="G1885" t="str">
            <v>CONSTRUDATA DIGITAL (TUBO CPVC ULTRATEMP 1 (3M))</v>
          </cell>
          <cell r="L1885">
            <v>49899</v>
          </cell>
          <cell r="M1885">
            <v>0</v>
          </cell>
          <cell r="N1885">
            <v>49899</v>
          </cell>
          <cell r="O1885">
            <v>49899</v>
          </cell>
          <cell r="P1885">
            <v>49899</v>
          </cell>
          <cell r="Q1885" t="str">
            <v/>
          </cell>
          <cell r="R1885" t="str">
            <v/>
          </cell>
          <cell r="S1885">
            <v>49899</v>
          </cell>
        </row>
        <row r="1886">
          <cell r="B1886" t="str">
            <v>TATA0718</v>
          </cell>
          <cell r="C1886" t="str">
            <v>TUBO DE 1-1/2" EN ACERO AL CARBONO</v>
          </cell>
          <cell r="D1886" t="str">
            <v>TUBERÍAS, ACCESORIOS DE TUBERÍAS Y AFINES</v>
          </cell>
          <cell r="E1886" t="str">
            <v>M</v>
          </cell>
          <cell r="F1886">
            <v>27315.2978</v>
          </cell>
          <cell r="G1886" t="str">
            <v xml:space="preserve">PRECIO REFERENCIA CONTRATO 7078/2017 + IPC 4.09% </v>
          </cell>
          <cell r="L1886">
            <v>27315.2978</v>
          </cell>
          <cell r="M1886">
            <v>0</v>
          </cell>
          <cell r="N1886">
            <v>27315.2978</v>
          </cell>
          <cell r="O1886">
            <v>27315.2978</v>
          </cell>
          <cell r="P1886">
            <v>27315.2978</v>
          </cell>
          <cell r="Q1886" t="str">
            <v/>
          </cell>
          <cell r="R1886" t="str">
            <v/>
          </cell>
          <cell r="S1886">
            <v>27315</v>
          </cell>
        </row>
        <row r="1887">
          <cell r="B1887" t="str">
            <v>TATA0719</v>
          </cell>
          <cell r="C1887" t="str">
            <v>TUBO DE 1-1/2" EN ACERO INOXIDABLE</v>
          </cell>
          <cell r="D1887" t="str">
            <v>TUBERÍAS, ACCESORIOS DE TUBERÍAS Y AFINES</v>
          </cell>
          <cell r="E1887" t="str">
            <v>M</v>
          </cell>
          <cell r="F1887">
            <v>63816.538099999998</v>
          </cell>
          <cell r="G1887" t="str">
            <v xml:space="preserve">PRECIO REFERENCIA CONTRATO 6949/2017 + IPC 4.09% </v>
          </cell>
          <cell r="L1887">
            <v>63816.538099999998</v>
          </cell>
          <cell r="M1887">
            <v>0</v>
          </cell>
          <cell r="N1887">
            <v>63816.538099999998</v>
          </cell>
          <cell r="O1887">
            <v>63816.538099999998</v>
          </cell>
          <cell r="P1887">
            <v>63816.538099999998</v>
          </cell>
          <cell r="Q1887" t="str">
            <v/>
          </cell>
          <cell r="R1887" t="str">
            <v/>
          </cell>
          <cell r="S1887">
            <v>63817</v>
          </cell>
        </row>
        <row r="1888">
          <cell r="B1888" t="str">
            <v>TATA0720</v>
          </cell>
          <cell r="C1888" t="str">
            <v>TUBO DE 1-1/2" EN COBRE TIPO K</v>
          </cell>
          <cell r="D1888" t="str">
            <v>TUBERÍAS, ACCESORIOS DE TUBERÍAS Y AFINES</v>
          </cell>
          <cell r="E1888" t="str">
            <v>M</v>
          </cell>
          <cell r="F1888">
            <v>68047.796600000001</v>
          </cell>
          <cell r="G1888" t="str">
            <v xml:space="preserve">PRECIO REFERENCIA CONTRATO 6949/2017 + IPC 4.09% </v>
          </cell>
          <cell r="L1888">
            <v>68047.796600000001</v>
          </cell>
          <cell r="M1888">
            <v>0</v>
          </cell>
          <cell r="N1888">
            <v>68047.796600000001</v>
          </cell>
          <cell r="O1888">
            <v>68047.796600000001</v>
          </cell>
          <cell r="P1888">
            <v>68047.796600000001</v>
          </cell>
          <cell r="Q1888" t="str">
            <v/>
          </cell>
          <cell r="R1888" t="str">
            <v/>
          </cell>
          <cell r="S1888">
            <v>68048</v>
          </cell>
        </row>
        <row r="1889">
          <cell r="B1889" t="str">
            <v>TATA0721</v>
          </cell>
          <cell r="C1889" t="str">
            <v>TUBO DE 1-1/4" EN ACERO INOXIDABLE</v>
          </cell>
          <cell r="D1889" t="str">
            <v>TUBERÍAS, ACCESORIOS DE TUBERÍAS Y AFINES</v>
          </cell>
          <cell r="E1889" t="str">
            <v>M</v>
          </cell>
          <cell r="F1889">
            <v>47207.937699999995</v>
          </cell>
          <cell r="G1889" t="str">
            <v xml:space="preserve">PRECIO REFERENCIA CONTRATO 7078/2017 + IPC 4.09% </v>
          </cell>
          <cell r="L1889">
            <v>47207.937699999995</v>
          </cell>
          <cell r="M1889">
            <v>0</v>
          </cell>
          <cell r="N1889">
            <v>47207.937699999995</v>
          </cell>
          <cell r="O1889">
            <v>47207.937699999995</v>
          </cell>
          <cell r="P1889">
            <v>47207.937699999995</v>
          </cell>
          <cell r="Q1889" t="str">
            <v/>
          </cell>
          <cell r="R1889" t="str">
            <v/>
          </cell>
          <cell r="S1889">
            <v>47208</v>
          </cell>
        </row>
        <row r="1890">
          <cell r="B1890" t="str">
            <v>TATA0722</v>
          </cell>
          <cell r="C1890" t="str">
            <v>TUBO DE 1-1/4” EN ACERO CARBONO</v>
          </cell>
          <cell r="D1890" t="str">
            <v>TUBERÍAS, ACCESORIOS DE TUBERÍAS Y AFINES</v>
          </cell>
          <cell r="E1890" t="str">
            <v>M</v>
          </cell>
          <cell r="F1890">
            <v>24234.233800000002</v>
          </cell>
          <cell r="G1890" t="str">
            <v xml:space="preserve">PRECIO REFERENCIA CONTRATO 7078/2017 + IPC 4.09% </v>
          </cell>
          <cell r="L1890">
            <v>24234.233800000002</v>
          </cell>
          <cell r="M1890">
            <v>0</v>
          </cell>
          <cell r="N1890">
            <v>24234.233800000002</v>
          </cell>
          <cell r="O1890">
            <v>24234.233800000002</v>
          </cell>
          <cell r="P1890">
            <v>24234.233800000002</v>
          </cell>
          <cell r="Q1890" t="str">
            <v/>
          </cell>
          <cell r="R1890" t="str">
            <v/>
          </cell>
          <cell r="S1890">
            <v>24234</v>
          </cell>
        </row>
        <row r="1891">
          <cell r="B1891" t="str">
            <v>TATA0723</v>
          </cell>
          <cell r="C1891" t="str">
            <v>TUBO DE 1-1/4” EN COBRE TIPO K</v>
          </cell>
          <cell r="D1891" t="str">
            <v>TUBERÍAS, ACCESORIOS DE TUBERÍAS Y AFINES</v>
          </cell>
          <cell r="E1891" t="str">
            <v>M</v>
          </cell>
          <cell r="F1891">
            <v>55131.268499999998</v>
          </cell>
          <cell r="G1891" t="str">
            <v xml:space="preserve">PRECIO REFERENCIA CONTRATO 7078/2017 + IPC 4.09% </v>
          </cell>
          <cell r="L1891">
            <v>55131.268499999998</v>
          </cell>
          <cell r="M1891">
            <v>0</v>
          </cell>
          <cell r="N1891">
            <v>55131.268499999998</v>
          </cell>
          <cell r="O1891">
            <v>55131.268499999998</v>
          </cell>
          <cell r="P1891">
            <v>55131.268499999998</v>
          </cell>
          <cell r="Q1891" t="str">
            <v/>
          </cell>
          <cell r="R1891" t="str">
            <v/>
          </cell>
          <cell r="S1891">
            <v>55131</v>
          </cell>
        </row>
        <row r="1892">
          <cell r="B1892" t="str">
            <v>TATA0724</v>
          </cell>
          <cell r="C1892" t="str">
            <v>TUBO DE 1" EN ACERO INOXIDABLE</v>
          </cell>
          <cell r="D1892" t="str">
            <v>TUBERÍAS, ACCESORIOS DE TUBERÍAS Y AFINES</v>
          </cell>
          <cell r="E1892" t="str">
            <v>M</v>
          </cell>
          <cell r="F1892">
            <v>52306.265899999999</v>
          </cell>
          <cell r="G1892" t="str">
            <v xml:space="preserve">PRECIO REFERENCIA CONTRATO 7078/2017 + IPC 4.09% </v>
          </cell>
          <cell r="L1892">
            <v>52306.265899999999</v>
          </cell>
          <cell r="M1892">
            <v>0</v>
          </cell>
          <cell r="N1892">
            <v>52306.265899999999</v>
          </cell>
          <cell r="O1892">
            <v>52306.265899999999</v>
          </cell>
          <cell r="P1892">
            <v>52306.265899999999</v>
          </cell>
          <cell r="Q1892" t="str">
            <v/>
          </cell>
          <cell r="R1892" t="str">
            <v/>
          </cell>
          <cell r="S1892">
            <v>52306</v>
          </cell>
        </row>
        <row r="1893">
          <cell r="B1893" t="str">
            <v>TATA0725</v>
          </cell>
          <cell r="C1893" t="str">
            <v>TUBO DE 1" EN COBRE TIPO K</v>
          </cell>
          <cell r="D1893" t="str">
            <v>TUBERÍAS, ACCESORIOS DE TUBERÍAS Y AFINES</v>
          </cell>
          <cell r="E1893" t="str">
            <v>M</v>
          </cell>
          <cell r="F1893">
            <v>46378.340400000001</v>
          </cell>
          <cell r="G1893" t="str">
            <v xml:space="preserve">PRECIO REFERENCIA CONTRATO 7078/2017 + IPC 4.09% </v>
          </cell>
          <cell r="L1893">
            <v>46378.340400000001</v>
          </cell>
          <cell r="M1893">
            <v>0</v>
          </cell>
          <cell r="N1893">
            <v>46378.340400000001</v>
          </cell>
          <cell r="O1893">
            <v>46378.340400000001</v>
          </cell>
          <cell r="P1893">
            <v>46378.340400000001</v>
          </cell>
          <cell r="Q1893" t="str">
            <v/>
          </cell>
          <cell r="R1893" t="str">
            <v/>
          </cell>
          <cell r="S1893">
            <v>46378</v>
          </cell>
        </row>
        <row r="1894">
          <cell r="B1894" t="str">
            <v>TATA0726</v>
          </cell>
          <cell r="C1894" t="str">
            <v>TUBO DE 1/2" EN ACERO AL CARBONO</v>
          </cell>
          <cell r="D1894" t="str">
            <v>TUBERÍAS, ACCESORIOS DE TUBERÍAS Y AFINES</v>
          </cell>
          <cell r="E1894" t="str">
            <v>M</v>
          </cell>
          <cell r="F1894">
            <v>10072.7893</v>
          </cell>
          <cell r="G1894" t="str">
            <v xml:space="preserve">PRECIO REFERENCIA CONTRATO 7078/2017 + IPC 4.09% </v>
          </cell>
          <cell r="L1894">
            <v>10072.7893</v>
          </cell>
          <cell r="M1894">
            <v>0</v>
          </cell>
          <cell r="N1894">
            <v>10072.7893</v>
          </cell>
          <cell r="O1894">
            <v>10072.7893</v>
          </cell>
          <cell r="P1894">
            <v>10072.7893</v>
          </cell>
          <cell r="Q1894" t="str">
            <v/>
          </cell>
          <cell r="R1894" t="str">
            <v/>
          </cell>
          <cell r="S1894">
            <v>10073</v>
          </cell>
        </row>
        <row r="1895">
          <cell r="B1895" t="str">
            <v>TATA0727</v>
          </cell>
          <cell r="C1895" t="str">
            <v>TUBO DE 1/2" EN ACERO INOXIDABLE</v>
          </cell>
          <cell r="D1895" t="str">
            <v>TUBERÍAS, ACCESORIOS DE TUBERÍAS Y AFINES</v>
          </cell>
          <cell r="E1895" t="str">
            <v>M</v>
          </cell>
          <cell r="F1895">
            <v>27013.436799999999</v>
          </cell>
          <cell r="G1895" t="str">
            <v xml:space="preserve">PRECIO REFERENCIA CONTRATO 7078/2017 + IPC 4.09% </v>
          </cell>
          <cell r="L1895">
            <v>27013.436799999999</v>
          </cell>
          <cell r="M1895">
            <v>0</v>
          </cell>
          <cell r="N1895">
            <v>27013.436799999999</v>
          </cell>
          <cell r="O1895">
            <v>27013.436799999999</v>
          </cell>
          <cell r="P1895">
            <v>27013.436799999999</v>
          </cell>
          <cell r="Q1895" t="str">
            <v/>
          </cell>
          <cell r="R1895" t="str">
            <v/>
          </cell>
          <cell r="S1895">
            <v>27013</v>
          </cell>
        </row>
        <row r="1896">
          <cell r="B1896" t="str">
            <v>TATA0728</v>
          </cell>
          <cell r="C1896" t="str">
            <v>TUBO DE 1/2" EN COBRE TIPO K</v>
          </cell>
          <cell r="D1896" t="str">
            <v>TUBERÍAS, ACCESORIOS DE TUBERÍAS Y AFINES</v>
          </cell>
          <cell r="E1896" t="str">
            <v>M</v>
          </cell>
          <cell r="F1896">
            <v>29009.883000000002</v>
          </cell>
          <cell r="G1896" t="str">
            <v xml:space="preserve">PRECIO REFERENCIA CONTRATO 7078/2017 + IPC 4.09% </v>
          </cell>
          <cell r="L1896">
            <v>29009.883000000002</v>
          </cell>
          <cell r="M1896">
            <v>0</v>
          </cell>
          <cell r="N1896">
            <v>29009.883000000002</v>
          </cell>
          <cell r="O1896">
            <v>29009.883000000002</v>
          </cell>
          <cell r="P1896">
            <v>29009.883000000002</v>
          </cell>
          <cell r="Q1896" t="str">
            <v/>
          </cell>
          <cell r="R1896" t="str">
            <v/>
          </cell>
          <cell r="S1896">
            <v>29010</v>
          </cell>
        </row>
        <row r="1897">
          <cell r="B1897" t="str">
            <v>TATA0729</v>
          </cell>
          <cell r="C1897" t="str">
            <v>TUBO DE 1/4" EN ACERO GALVANIZADO</v>
          </cell>
          <cell r="D1897" t="str">
            <v>TUBERÍAS, ACCESORIOS DE TUBERÍAS Y AFINES</v>
          </cell>
          <cell r="E1897" t="str">
            <v>M</v>
          </cell>
          <cell r="F1897">
            <v>5169.1093999999994</v>
          </cell>
          <cell r="G1897" t="str">
            <v xml:space="preserve">PRECIO REFERENCIA CONTRATO 6949/2017 + IPC 4.09% </v>
          </cell>
          <cell r="L1897">
            <v>5169.1093999999994</v>
          </cell>
          <cell r="M1897">
            <v>0</v>
          </cell>
          <cell r="N1897">
            <v>5169.1093999999994</v>
          </cell>
          <cell r="O1897">
            <v>5169.1093999999994</v>
          </cell>
          <cell r="P1897">
            <v>5169.1093999999994</v>
          </cell>
          <cell r="Q1897" t="str">
            <v/>
          </cell>
          <cell r="R1897" t="str">
            <v/>
          </cell>
          <cell r="S1897">
            <v>5169</v>
          </cell>
        </row>
        <row r="1898">
          <cell r="B1898" t="str">
            <v>TATA0730</v>
          </cell>
          <cell r="C1898" t="str">
            <v>TUBO DE 1/4" EN ACERO INOXIDABLE</v>
          </cell>
          <cell r="D1898" t="str">
            <v>TUBERÍAS, ACCESORIOS DE TUBERÍAS Y AFINES</v>
          </cell>
          <cell r="E1898" t="str">
            <v>M</v>
          </cell>
          <cell r="F1898">
            <v>21114.17</v>
          </cell>
          <cell r="G1898" t="str">
            <v>SERVICOLLS MANTENIMIENTO &amp; EQUIPOS SAS</v>
          </cell>
          <cell r="H1898">
            <v>16386.3</v>
          </cell>
          <cell r="I1898" t="str">
            <v xml:space="preserve">INGSAJO </v>
          </cell>
          <cell r="J1898">
            <v>49980</v>
          </cell>
          <cell r="K1898" t="str">
            <v>ING. DE BOMBAS Y PLANTAS</v>
          </cell>
          <cell r="L1898">
            <v>29160.156666666666</v>
          </cell>
          <cell r="M1898">
            <v>18184.817733555465</v>
          </cell>
          <cell r="N1898">
            <v>47344.974400222127</v>
          </cell>
          <cell r="O1898">
            <v>10975.338933111201</v>
          </cell>
          <cell r="P1898">
            <v>21114.17</v>
          </cell>
          <cell r="Q1898">
            <v>16386.3</v>
          </cell>
          <cell r="R1898" t="str">
            <v/>
          </cell>
          <cell r="S1898">
            <v>18750</v>
          </cell>
        </row>
        <row r="1899">
          <cell r="B1899" t="str">
            <v>TATA0731</v>
          </cell>
          <cell r="C1899" t="str">
            <v>TUBO DE 1” EN ACERO CARBONO</v>
          </cell>
          <cell r="D1899" t="str">
            <v>TUBERÍAS, ACCESORIOS DE TUBERÍAS Y AFINES</v>
          </cell>
          <cell r="E1899" t="str">
            <v>M</v>
          </cell>
          <cell r="F1899">
            <v>19614.7196</v>
          </cell>
          <cell r="G1899" t="str">
            <v xml:space="preserve">PRECIO REFERENCIA CONTRATO 7078/2017 + IPC 4.09% </v>
          </cell>
          <cell r="L1899">
            <v>19614.7196</v>
          </cell>
          <cell r="M1899">
            <v>0</v>
          </cell>
          <cell r="N1899">
            <v>19614.7196</v>
          </cell>
          <cell r="O1899">
            <v>19614.7196</v>
          </cell>
          <cell r="P1899">
            <v>19614.7196</v>
          </cell>
          <cell r="Q1899" t="str">
            <v/>
          </cell>
          <cell r="R1899" t="str">
            <v/>
          </cell>
          <cell r="S1899">
            <v>19615</v>
          </cell>
        </row>
        <row r="1900">
          <cell r="B1900" t="str">
            <v>TATA0732</v>
          </cell>
          <cell r="C1900" t="str">
            <v>TUBO DE 2" EN ACERO INOXIDABLE</v>
          </cell>
          <cell r="D1900" t="str">
            <v>TUBERÍAS, ACCESORIOS DE TUBERÍAS Y AFINES</v>
          </cell>
          <cell r="E1900" t="str">
            <v>M</v>
          </cell>
          <cell r="F1900">
            <v>95676.405299999999</v>
          </cell>
          <cell r="G1900" t="str">
            <v xml:space="preserve">PRECIO REFERENCIA CONTRATO 7078/2017 + IPC 4.09% </v>
          </cell>
          <cell r="L1900">
            <v>95676.405299999999</v>
          </cell>
          <cell r="M1900">
            <v>0</v>
          </cell>
          <cell r="N1900">
            <v>95676.405299999999</v>
          </cell>
          <cell r="O1900">
            <v>95676.405299999999</v>
          </cell>
          <cell r="P1900">
            <v>95676.405299999999</v>
          </cell>
          <cell r="Q1900" t="str">
            <v/>
          </cell>
          <cell r="R1900" t="str">
            <v/>
          </cell>
          <cell r="S1900">
            <v>95676</v>
          </cell>
        </row>
        <row r="1901">
          <cell r="B1901" t="str">
            <v>TATA0733</v>
          </cell>
          <cell r="C1901" t="str">
            <v>TUBO DE 2” EN ACERO CARBONO</v>
          </cell>
          <cell r="D1901" t="str">
            <v>TUBERÍAS, ACCESORIOS DE TUBERÍAS Y AFINES</v>
          </cell>
          <cell r="E1901" t="str">
            <v>M</v>
          </cell>
          <cell r="F1901">
            <v>31975.4071</v>
          </cell>
          <cell r="G1901" t="str">
            <v xml:space="preserve">PRECIO REFERENCIA CONTRATO 7078/2017 + IPC 4.09% </v>
          </cell>
          <cell r="L1901">
            <v>31975.4071</v>
          </cell>
          <cell r="M1901">
            <v>0</v>
          </cell>
          <cell r="N1901">
            <v>31975.4071</v>
          </cell>
          <cell r="O1901">
            <v>31975.4071</v>
          </cell>
          <cell r="P1901">
            <v>31975.4071</v>
          </cell>
          <cell r="Q1901" t="str">
            <v/>
          </cell>
          <cell r="R1901" t="str">
            <v/>
          </cell>
          <cell r="S1901">
            <v>31975</v>
          </cell>
        </row>
        <row r="1902">
          <cell r="B1902" t="str">
            <v>TATA0734</v>
          </cell>
          <cell r="C1902" t="str">
            <v>TUBO DE 2” EN COBRE TIPO K</v>
          </cell>
          <cell r="D1902" t="str">
            <v>TUBERÍAS, ACCESORIOS DE TUBERÍAS Y AFINES</v>
          </cell>
          <cell r="E1902" t="str">
            <v>M</v>
          </cell>
          <cell r="F1902">
            <v>73709.251699999993</v>
          </cell>
          <cell r="G1902" t="str">
            <v xml:space="preserve">PRECIO REFERENCIA CONTRATO 7078/2017 + IPC 4.09% </v>
          </cell>
          <cell r="L1902">
            <v>73709.251699999993</v>
          </cell>
          <cell r="M1902">
            <v>0</v>
          </cell>
          <cell r="N1902">
            <v>73709.251699999993</v>
          </cell>
          <cell r="O1902">
            <v>73709.251699999993</v>
          </cell>
          <cell r="P1902">
            <v>73709.251699999993</v>
          </cell>
          <cell r="Q1902" t="str">
            <v/>
          </cell>
          <cell r="R1902" t="str">
            <v/>
          </cell>
          <cell r="S1902">
            <v>73709</v>
          </cell>
        </row>
        <row r="1903">
          <cell r="B1903" t="str">
            <v>TATA0735</v>
          </cell>
          <cell r="C1903" t="str">
            <v>TUBO DE 3/4" EN ACERO INOXIDABLE</v>
          </cell>
          <cell r="D1903" t="str">
            <v>TUBERÍAS, ACCESORIOS DE TUBERÍAS Y AFINES</v>
          </cell>
          <cell r="E1903" t="str">
            <v>M</v>
          </cell>
          <cell r="F1903">
            <v>33286.941099999996</v>
          </cell>
          <cell r="G1903" t="str">
            <v xml:space="preserve">PRECIO REFERENCIA CONTRATO 6949/2017 + IPC 4.09% </v>
          </cell>
          <cell r="L1903">
            <v>33286.941099999996</v>
          </cell>
          <cell r="M1903">
            <v>0</v>
          </cell>
          <cell r="N1903">
            <v>33286.941099999996</v>
          </cell>
          <cell r="O1903">
            <v>33286.941099999996</v>
          </cell>
          <cell r="P1903">
            <v>33286.941099999996</v>
          </cell>
          <cell r="Q1903" t="str">
            <v/>
          </cell>
          <cell r="R1903" t="str">
            <v/>
          </cell>
          <cell r="S1903">
            <v>33287</v>
          </cell>
        </row>
        <row r="1904">
          <cell r="B1904" t="str">
            <v>TATA0736</v>
          </cell>
          <cell r="C1904" t="str">
            <v>TUBO DE 3/4” EN ACERO CARBONO</v>
          </cell>
          <cell r="D1904" t="str">
            <v>TUBERÍAS, ACCESORIOS DE TUBERÍAS Y AFINES</v>
          </cell>
          <cell r="E1904" t="str">
            <v>M</v>
          </cell>
          <cell r="F1904">
            <v>13829.3974</v>
          </cell>
          <cell r="G1904" t="str">
            <v xml:space="preserve">PRECIO REFERENCIA CONTRATO 7078/2017 + IPC 4.09% </v>
          </cell>
          <cell r="L1904">
            <v>13829.3974</v>
          </cell>
          <cell r="M1904">
            <v>0</v>
          </cell>
          <cell r="N1904">
            <v>13829.3974</v>
          </cell>
          <cell r="O1904">
            <v>13829.3974</v>
          </cell>
          <cell r="P1904">
            <v>13829.3974</v>
          </cell>
          <cell r="Q1904" t="str">
            <v/>
          </cell>
          <cell r="R1904" t="str">
            <v/>
          </cell>
          <cell r="S1904">
            <v>13829</v>
          </cell>
        </row>
        <row r="1905">
          <cell r="B1905" t="str">
            <v>TATA0737</v>
          </cell>
          <cell r="C1905" t="str">
            <v>TUBO DE 3/4” EN COBRE TIPO K</v>
          </cell>
          <cell r="D1905" t="str">
            <v>TUBERÍAS, ACCESORIOS DE TUBERÍAS Y AFINES</v>
          </cell>
          <cell r="E1905" t="str">
            <v>M</v>
          </cell>
          <cell r="F1905">
            <v>21924.476699999999</v>
          </cell>
          <cell r="G1905" t="str">
            <v xml:space="preserve">PRECIO REFERENCIA CONTRATO 7078/2017 + IPC 4.09% </v>
          </cell>
          <cell r="L1905">
            <v>21924.476699999999</v>
          </cell>
          <cell r="M1905">
            <v>0</v>
          </cell>
          <cell r="N1905">
            <v>21924.476699999999</v>
          </cell>
          <cell r="O1905">
            <v>21924.476699999999</v>
          </cell>
          <cell r="P1905">
            <v>21924.476699999999</v>
          </cell>
          <cell r="Q1905" t="str">
            <v/>
          </cell>
          <cell r="R1905" t="str">
            <v/>
          </cell>
          <cell r="S1905">
            <v>21924</v>
          </cell>
        </row>
        <row r="1906">
          <cell r="B1906" t="str">
            <v>TATA0738</v>
          </cell>
          <cell r="C1906" t="str">
            <v>TUBO DE 4" EN ACERO INOXIDABLE</v>
          </cell>
          <cell r="D1906" t="str">
            <v>TUBERÍAS, ACCESORIOS DE TUBERÍAS Y AFINES</v>
          </cell>
          <cell r="E1906" t="str">
            <v>M</v>
          </cell>
          <cell r="F1906">
            <v>416193.45599999995</v>
          </cell>
          <cell r="G1906" t="str">
            <v xml:space="preserve">PRECIO REFERENCIA CONTRATO 6949/2017 + IPC 4.09% </v>
          </cell>
          <cell r="L1906">
            <v>416193.45599999995</v>
          </cell>
          <cell r="M1906">
            <v>0</v>
          </cell>
          <cell r="N1906">
            <v>416193.45599999995</v>
          </cell>
          <cell r="O1906">
            <v>416193.45599999995</v>
          </cell>
          <cell r="P1906">
            <v>416193.45599999995</v>
          </cell>
          <cell r="Q1906" t="str">
            <v/>
          </cell>
          <cell r="R1906" t="str">
            <v/>
          </cell>
          <cell r="S1906">
            <v>416193</v>
          </cell>
        </row>
        <row r="1907">
          <cell r="B1907" t="str">
            <v>TATA0739</v>
          </cell>
          <cell r="C1907" t="str">
            <v>TUBO DE VIDRIO NIVEL LÍNEA ROJA</v>
          </cell>
          <cell r="D1907" t="str">
            <v>TUBERÍAS, ACCESORIOS DE TUBERÍAS Y AFINES</v>
          </cell>
          <cell r="E1907" t="str">
            <v>UN</v>
          </cell>
          <cell r="F1907">
            <v>25862.201399999998</v>
          </cell>
          <cell r="G1907" t="str">
            <v xml:space="preserve">PRECIO REFERENCIA CONTRATO 7078/2017 + IPC 4.09% </v>
          </cell>
          <cell r="L1907">
            <v>25862.201399999998</v>
          </cell>
          <cell r="M1907">
            <v>0</v>
          </cell>
          <cell r="N1907">
            <v>25862.201399999998</v>
          </cell>
          <cell r="O1907">
            <v>25862.201399999998</v>
          </cell>
          <cell r="P1907">
            <v>25862.201399999998</v>
          </cell>
          <cell r="Q1907" t="str">
            <v/>
          </cell>
          <cell r="R1907" t="str">
            <v/>
          </cell>
          <cell r="S1907">
            <v>25862</v>
          </cell>
        </row>
        <row r="1908">
          <cell r="B1908" t="str">
            <v>TATA0740</v>
          </cell>
          <cell r="C1908" t="str">
            <v>TUBO EN COBRE DE 1/4" TIPO L</v>
          </cell>
          <cell r="D1908" t="str">
            <v>TUBERÍAS, ACCESORIOS DE TUBERÍAS Y AFINES</v>
          </cell>
          <cell r="E1908" t="str">
            <v>M</v>
          </cell>
          <cell r="F1908">
            <v>10429.817999999999</v>
          </cell>
          <cell r="G1908" t="str">
            <v xml:space="preserve">PRECIO REFERENCIA CONTRATO 7078/2017 + IPC 4.09% </v>
          </cell>
          <cell r="L1908">
            <v>10429.817999999999</v>
          </cell>
          <cell r="M1908">
            <v>0</v>
          </cell>
          <cell r="N1908">
            <v>10429.817999999999</v>
          </cell>
          <cell r="O1908">
            <v>10429.817999999999</v>
          </cell>
          <cell r="P1908">
            <v>10429.817999999999</v>
          </cell>
          <cell r="Q1908" t="str">
            <v/>
          </cell>
          <cell r="R1908" t="str">
            <v/>
          </cell>
          <cell r="S1908">
            <v>10430</v>
          </cell>
        </row>
        <row r="1909">
          <cell r="B1909" t="str">
            <v>TATA0741</v>
          </cell>
          <cell r="C1909" t="str">
            <v>TUBO EN COBRE DE 3/8" TIPO L</v>
          </cell>
          <cell r="D1909" t="str">
            <v>TUBERÍAS, ACCESORIOS DE TUBERÍAS Y AFINES</v>
          </cell>
          <cell r="E1909" t="str">
            <v>M</v>
          </cell>
          <cell r="F1909">
            <v>12269.088299999999</v>
          </cell>
          <cell r="G1909" t="str">
            <v xml:space="preserve">PRECIO REFERENCIA CONTRATO 7078/2017 + IPC 4.09% </v>
          </cell>
          <cell r="L1909">
            <v>12269.088299999999</v>
          </cell>
          <cell r="M1909">
            <v>0</v>
          </cell>
          <cell r="N1909">
            <v>12269.088299999999</v>
          </cell>
          <cell r="O1909">
            <v>12269.088299999999</v>
          </cell>
          <cell r="P1909">
            <v>12269.088299999999</v>
          </cell>
          <cell r="Q1909" t="str">
            <v/>
          </cell>
          <cell r="R1909" t="str">
            <v/>
          </cell>
          <cell r="S1909">
            <v>12269</v>
          </cell>
        </row>
        <row r="1910">
          <cell r="B1910" t="str">
            <v>TATA0742</v>
          </cell>
          <cell r="C1910" t="str">
            <v xml:space="preserve">UNIÓN 1-1/2" PVC SANITARIO </v>
          </cell>
          <cell r="D1910" t="str">
            <v>TUBERÍAS, ACCESORIOS DE TUBERÍAS Y AFINES</v>
          </cell>
          <cell r="E1910" t="str">
            <v>UN</v>
          </cell>
          <cell r="F1910">
            <v>1900</v>
          </cell>
          <cell r="G1910" t="str">
            <v>GUÍA MAESTRA 15 PAG 147 COD 4613</v>
          </cell>
          <cell r="L1910">
            <v>1900</v>
          </cell>
          <cell r="M1910">
            <v>0</v>
          </cell>
          <cell r="N1910">
            <v>1900</v>
          </cell>
          <cell r="O1910">
            <v>1900</v>
          </cell>
          <cell r="P1910">
            <v>1900</v>
          </cell>
          <cell r="Q1910" t="str">
            <v/>
          </cell>
          <cell r="R1910" t="str">
            <v/>
          </cell>
          <cell r="S1910">
            <v>1900</v>
          </cell>
        </row>
        <row r="1911">
          <cell r="B1911" t="str">
            <v>TATA0743</v>
          </cell>
          <cell r="C1911" t="str">
            <v>UNIÓN 110 MM</v>
          </cell>
          <cell r="D1911" t="str">
            <v>TUBERÍAS, ACCESORIOS DE TUBERÍAS Y AFINES</v>
          </cell>
          <cell r="E1911" t="str">
            <v>UN</v>
          </cell>
          <cell r="F1911">
            <v>8420</v>
          </cell>
          <cell r="G1911" t="str">
            <v>INARDATOS 136 - PAG 197</v>
          </cell>
          <cell r="L1911">
            <v>8420</v>
          </cell>
          <cell r="M1911">
            <v>0</v>
          </cell>
          <cell r="N1911">
            <v>8420</v>
          </cell>
          <cell r="O1911">
            <v>8420</v>
          </cell>
          <cell r="P1911">
            <v>8420</v>
          </cell>
          <cell r="Q1911" t="str">
            <v/>
          </cell>
          <cell r="R1911" t="str">
            <v/>
          </cell>
          <cell r="S1911">
            <v>8420</v>
          </cell>
        </row>
        <row r="1912">
          <cell r="B1912" t="str">
            <v>TATA0744</v>
          </cell>
          <cell r="C1912" t="str">
            <v>UNIÓN 160 MM</v>
          </cell>
          <cell r="D1912" t="str">
            <v>TUBERÍAS, ACCESORIOS DE TUBERÍAS Y AFINES</v>
          </cell>
          <cell r="E1912" t="str">
            <v>UN</v>
          </cell>
          <cell r="F1912">
            <v>20403</v>
          </cell>
          <cell r="G1912" t="str">
            <v>INARDATOS 136 - PAG 197</v>
          </cell>
          <cell r="L1912">
            <v>20403</v>
          </cell>
          <cell r="M1912">
            <v>0</v>
          </cell>
          <cell r="N1912">
            <v>20403</v>
          </cell>
          <cell r="O1912">
            <v>20403</v>
          </cell>
          <cell r="P1912">
            <v>20403</v>
          </cell>
          <cell r="Q1912" t="str">
            <v/>
          </cell>
          <cell r="R1912" t="str">
            <v/>
          </cell>
          <cell r="S1912">
            <v>20403</v>
          </cell>
        </row>
        <row r="1913">
          <cell r="B1913" t="str">
            <v>TATA0745</v>
          </cell>
          <cell r="C1913" t="str">
            <v xml:space="preserve">UNIÓN 2" PVC SANITARIO </v>
          </cell>
          <cell r="D1913" t="str">
            <v>TUBERÍAS, ACCESORIOS DE TUBERÍAS Y AFINES</v>
          </cell>
          <cell r="E1913" t="str">
            <v>UN</v>
          </cell>
          <cell r="F1913">
            <v>1200</v>
          </cell>
          <cell r="G1913" t="str">
            <v>GUÍA MAESTRA 15 PAG 147 COD 4612</v>
          </cell>
          <cell r="L1913">
            <v>1200</v>
          </cell>
          <cell r="M1913">
            <v>0</v>
          </cell>
          <cell r="N1913">
            <v>1200</v>
          </cell>
          <cell r="O1913">
            <v>1200</v>
          </cell>
          <cell r="P1913">
            <v>1200</v>
          </cell>
          <cell r="Q1913" t="str">
            <v/>
          </cell>
          <cell r="R1913" t="str">
            <v/>
          </cell>
          <cell r="S1913">
            <v>1200</v>
          </cell>
        </row>
        <row r="1914">
          <cell r="B1914" t="str">
            <v>TATA0746</v>
          </cell>
          <cell r="C1914" t="str">
            <v xml:space="preserve">UNIÓN 3" PVC SANITARIO </v>
          </cell>
          <cell r="D1914" t="str">
            <v>TUBERÍAS, ACCESORIOS DE TUBERÍAS Y AFINES</v>
          </cell>
          <cell r="E1914" t="str">
            <v>UN</v>
          </cell>
          <cell r="F1914">
            <v>1800</v>
          </cell>
          <cell r="G1914" t="str">
            <v>GUÍA MAESTRA 15 PAG 147 COD 4610</v>
          </cell>
          <cell r="L1914">
            <v>1800</v>
          </cell>
          <cell r="M1914">
            <v>0</v>
          </cell>
          <cell r="N1914">
            <v>1800</v>
          </cell>
          <cell r="O1914">
            <v>1800</v>
          </cell>
          <cell r="P1914">
            <v>1800</v>
          </cell>
          <cell r="Q1914" t="str">
            <v/>
          </cell>
          <cell r="R1914" t="str">
            <v/>
          </cell>
          <cell r="S1914">
            <v>1800</v>
          </cell>
        </row>
        <row r="1915">
          <cell r="B1915" t="str">
            <v>TATA0747</v>
          </cell>
          <cell r="C1915" t="str">
            <v xml:space="preserve">UNIÓN 4" PVC SANITARIO </v>
          </cell>
          <cell r="D1915" t="str">
            <v>TUBERÍAS, ACCESORIOS DE TUBERÍAS Y AFINES</v>
          </cell>
          <cell r="E1915" t="str">
            <v>UN</v>
          </cell>
          <cell r="F1915">
            <v>3600</v>
          </cell>
          <cell r="G1915" t="str">
            <v>GUÍA MAESTRA 15 PAG 147 COD 10648</v>
          </cell>
          <cell r="L1915">
            <v>3600</v>
          </cell>
          <cell r="M1915">
            <v>0</v>
          </cell>
          <cell r="N1915">
            <v>3600</v>
          </cell>
          <cell r="O1915">
            <v>3600</v>
          </cell>
          <cell r="P1915">
            <v>3600</v>
          </cell>
          <cell r="Q1915" t="str">
            <v/>
          </cell>
          <cell r="R1915" t="str">
            <v/>
          </cell>
          <cell r="S1915">
            <v>3600</v>
          </cell>
        </row>
        <row r="1916">
          <cell r="B1916" t="str">
            <v>TATA0748</v>
          </cell>
          <cell r="C1916" t="str">
            <v xml:space="preserve">UNIÓN 6" PVC SANITARIO </v>
          </cell>
          <cell r="D1916" t="str">
            <v>TUBERÍAS, ACCESORIOS DE TUBERÍAS Y AFINES</v>
          </cell>
          <cell r="E1916" t="str">
            <v>UN</v>
          </cell>
          <cell r="F1916">
            <v>17900</v>
          </cell>
          <cell r="G1916" t="str">
            <v>GUÍA MAESTRA 15 PAG 147 COD 29795</v>
          </cell>
          <cell r="L1916">
            <v>17900</v>
          </cell>
          <cell r="M1916">
            <v>0</v>
          </cell>
          <cell r="N1916">
            <v>17900</v>
          </cell>
          <cell r="O1916">
            <v>17900</v>
          </cell>
          <cell r="P1916">
            <v>17900</v>
          </cell>
          <cell r="Q1916" t="str">
            <v/>
          </cell>
          <cell r="R1916" t="str">
            <v/>
          </cell>
          <cell r="S1916">
            <v>17900</v>
          </cell>
        </row>
        <row r="1917">
          <cell r="B1917" t="str">
            <v>TATA0749</v>
          </cell>
          <cell r="C1917" t="str">
            <v>UNIÓN A BAJANTE PVC</v>
          </cell>
          <cell r="D1917" t="str">
            <v>TUBERÍAS, ACCESORIOS DE TUBERÍAS Y AFINES</v>
          </cell>
          <cell r="E1917" t="str">
            <v>UN</v>
          </cell>
          <cell r="F1917">
            <v>6400</v>
          </cell>
          <cell r="G1917" t="str">
            <v>GUÍA MAESTRA 15 PAG 102 COD  4714</v>
          </cell>
          <cell r="L1917">
            <v>6400</v>
          </cell>
          <cell r="M1917">
            <v>0</v>
          </cell>
          <cell r="N1917">
            <v>6400</v>
          </cell>
          <cell r="O1917">
            <v>6400</v>
          </cell>
          <cell r="P1917">
            <v>6400</v>
          </cell>
          <cell r="Q1917" t="str">
            <v/>
          </cell>
          <cell r="R1917" t="str">
            <v/>
          </cell>
          <cell r="S1917">
            <v>6400</v>
          </cell>
        </row>
        <row r="1918">
          <cell r="B1918" t="str">
            <v>TATA0750</v>
          </cell>
          <cell r="C1918" t="str">
            <v>UNIÓN CON TOPE COBRE 1"</v>
          </cell>
          <cell r="D1918" t="str">
            <v>TUBERÍAS, ACCESORIOS DE TUBERÍAS Y AFINES</v>
          </cell>
          <cell r="E1918" t="str">
            <v>UN</v>
          </cell>
          <cell r="F1918">
            <v>3600</v>
          </cell>
          <cell r="G1918" t="str">
            <v>GUÍA MAESTRA 15 PAG 134 COD 99971</v>
          </cell>
          <cell r="L1918">
            <v>3600</v>
          </cell>
          <cell r="M1918">
            <v>0</v>
          </cell>
          <cell r="N1918">
            <v>3600</v>
          </cell>
          <cell r="O1918">
            <v>3600</v>
          </cell>
          <cell r="P1918">
            <v>3600</v>
          </cell>
          <cell r="Q1918" t="str">
            <v/>
          </cell>
          <cell r="R1918" t="str">
            <v/>
          </cell>
          <cell r="S1918">
            <v>3600</v>
          </cell>
        </row>
        <row r="1919">
          <cell r="B1919" t="str">
            <v>TATA0751</v>
          </cell>
          <cell r="C1919" t="str">
            <v>UNIÓN CON TOPE COBRE 1/2"</v>
          </cell>
          <cell r="D1919" t="str">
            <v>TUBERÍAS, ACCESORIOS DE TUBERÍAS Y AFINES</v>
          </cell>
          <cell r="E1919" t="str">
            <v>UN</v>
          </cell>
          <cell r="F1919">
            <v>800</v>
          </cell>
          <cell r="G1919" t="str">
            <v>GUÍA MAESTRA 15 PAG 134 COD 37988</v>
          </cell>
          <cell r="L1919">
            <v>800</v>
          </cell>
          <cell r="M1919">
            <v>0</v>
          </cell>
          <cell r="N1919">
            <v>800</v>
          </cell>
          <cell r="O1919">
            <v>800</v>
          </cell>
          <cell r="P1919">
            <v>800</v>
          </cell>
          <cell r="Q1919" t="str">
            <v/>
          </cell>
          <cell r="R1919" t="str">
            <v/>
          </cell>
          <cell r="S1919">
            <v>800</v>
          </cell>
        </row>
        <row r="1920">
          <cell r="B1920" t="str">
            <v>TATA0752</v>
          </cell>
          <cell r="C1920" t="str">
            <v>UNIÓN CON TOPE COBRE 3/4"</v>
          </cell>
          <cell r="D1920" t="str">
            <v>TUBERÍAS, ACCESORIOS DE TUBERÍAS Y AFINES</v>
          </cell>
          <cell r="E1920" t="str">
            <v>UN</v>
          </cell>
          <cell r="F1920">
            <v>1600</v>
          </cell>
          <cell r="G1920" t="str">
            <v>GUÍA MAESTRA 15 PAG 134 COD 37989</v>
          </cell>
          <cell r="L1920">
            <v>1600</v>
          </cell>
          <cell r="M1920">
            <v>0</v>
          </cell>
          <cell r="N1920">
            <v>1600</v>
          </cell>
          <cell r="O1920">
            <v>1600</v>
          </cell>
          <cell r="P1920">
            <v>1600</v>
          </cell>
          <cell r="Q1920" t="str">
            <v/>
          </cell>
          <cell r="R1920" t="str">
            <v/>
          </cell>
          <cell r="S1920">
            <v>1600</v>
          </cell>
        </row>
        <row r="1921">
          <cell r="B1921" t="str">
            <v>TATA0753</v>
          </cell>
          <cell r="C1921" t="str">
            <v>UNIÓN CPVC 1"</v>
          </cell>
          <cell r="D1921" t="str">
            <v>TUBERÍAS, ACCESORIOS DE TUBERÍAS Y AFINES</v>
          </cell>
          <cell r="E1921" t="str">
            <v>UN</v>
          </cell>
          <cell r="F1921">
            <v>5102</v>
          </cell>
          <cell r="G1921" t="str">
            <v>INARDATOS 136 - PAG 255</v>
          </cell>
          <cell r="L1921">
            <v>5102</v>
          </cell>
          <cell r="M1921">
            <v>0</v>
          </cell>
          <cell r="N1921">
            <v>5102</v>
          </cell>
          <cell r="O1921">
            <v>5102</v>
          </cell>
          <cell r="P1921">
            <v>5102</v>
          </cell>
          <cell r="Q1921" t="str">
            <v/>
          </cell>
          <cell r="R1921" t="str">
            <v/>
          </cell>
          <cell r="S1921">
            <v>5102</v>
          </cell>
        </row>
        <row r="1922">
          <cell r="B1922" t="str">
            <v>TATA0754</v>
          </cell>
          <cell r="C1922" t="str">
            <v>UNIÓN CPVC 1/2" X 10 UN</v>
          </cell>
          <cell r="D1922" t="str">
            <v>TUBERÍAS, ACCESORIOS DE TUBERÍAS Y AFINES</v>
          </cell>
          <cell r="E1922" t="str">
            <v>PTE</v>
          </cell>
          <cell r="F1922">
            <v>6000</v>
          </cell>
          <cell r="G1922" t="str">
            <v>GUÍA MAESTRA 15 PAG 152 COD 74888</v>
          </cell>
          <cell r="L1922">
            <v>6000</v>
          </cell>
          <cell r="M1922">
            <v>0</v>
          </cell>
          <cell r="N1922">
            <v>6000</v>
          </cell>
          <cell r="O1922">
            <v>6000</v>
          </cell>
          <cell r="P1922">
            <v>6000</v>
          </cell>
          <cell r="Q1922" t="str">
            <v/>
          </cell>
          <cell r="R1922" t="str">
            <v/>
          </cell>
          <cell r="S1922">
            <v>6000</v>
          </cell>
        </row>
        <row r="1923">
          <cell r="B1923" t="str">
            <v>TATA0755</v>
          </cell>
          <cell r="C1923" t="str">
            <v>UNIÓN CPVC 3/4"</v>
          </cell>
          <cell r="D1923" t="str">
            <v>TUBERÍAS, ACCESORIOS DE TUBERÍAS Y AFINES</v>
          </cell>
          <cell r="E1923" t="str">
            <v>UN</v>
          </cell>
          <cell r="F1923">
            <v>1600</v>
          </cell>
          <cell r="G1923" t="str">
            <v>GUÍA MAESTRA 15 PAG 152 COD 4765</v>
          </cell>
          <cell r="L1923">
            <v>1600</v>
          </cell>
          <cell r="M1923">
            <v>0</v>
          </cell>
          <cell r="N1923">
            <v>1600</v>
          </cell>
          <cell r="O1923">
            <v>1600</v>
          </cell>
          <cell r="P1923">
            <v>1600</v>
          </cell>
          <cell r="Q1923" t="str">
            <v/>
          </cell>
          <cell r="R1923" t="str">
            <v/>
          </cell>
          <cell r="S1923">
            <v>1600</v>
          </cell>
        </row>
        <row r="1924">
          <cell r="B1924" t="str">
            <v>TATA0756</v>
          </cell>
          <cell r="C1924" t="str">
            <v>UNIÓN DE 1-1/2" EN ACERO INOXIDABLE</v>
          </cell>
          <cell r="D1924" t="str">
            <v>TUBERÍAS, ACCESORIOS DE TUBERÍAS Y AFINES</v>
          </cell>
          <cell r="E1924" t="str">
            <v>UN</v>
          </cell>
          <cell r="F1924">
            <v>12252.4339</v>
          </cell>
          <cell r="G1924" t="str">
            <v xml:space="preserve">PRECIO REFERENCIA CONTRATO 6949/2017 + IPC 4.09% </v>
          </cell>
          <cell r="L1924">
            <v>12252.4339</v>
          </cell>
          <cell r="M1924">
            <v>0</v>
          </cell>
          <cell r="N1924">
            <v>12252.4339</v>
          </cell>
          <cell r="O1924">
            <v>12252.4339</v>
          </cell>
          <cell r="P1924">
            <v>12252.4339</v>
          </cell>
          <cell r="Q1924" t="str">
            <v/>
          </cell>
          <cell r="R1924" t="str">
            <v/>
          </cell>
          <cell r="S1924">
            <v>12252</v>
          </cell>
        </row>
        <row r="1925">
          <cell r="B1925" t="str">
            <v>TATA0757</v>
          </cell>
          <cell r="C1925" t="str">
            <v>UNION DE 1" EN ACERO CARBONO</v>
          </cell>
          <cell r="D1925" t="str">
            <v>TUBERÍAS, ACCESORIOS DE TUBERÍAS Y AFINES</v>
          </cell>
          <cell r="E1925" t="str">
            <v>UN</v>
          </cell>
          <cell r="F1925">
            <v>22049.510000000002</v>
          </cell>
          <cell r="G1925" t="str">
            <v>S.M.I ELECTRONICA S.A.S</v>
          </cell>
          <cell r="H1925">
            <v>23133.599999999999</v>
          </cell>
          <cell r="I1925" t="str">
            <v>ABACAL S.A.S.</v>
          </cell>
          <cell r="J1925">
            <v>8925</v>
          </cell>
          <cell r="K1925" t="str">
            <v>SERVICOLLS MANTENIMIENTO &amp; EQUIPOS SAS</v>
          </cell>
          <cell r="L1925">
            <v>18036.036666666667</v>
          </cell>
          <cell r="M1925">
            <v>7908.9856895832936</v>
          </cell>
          <cell r="N1925">
            <v>25945.02235624996</v>
          </cell>
          <cell r="O1925">
            <v>10127.050977083374</v>
          </cell>
          <cell r="P1925">
            <v>22049.510000000002</v>
          </cell>
          <cell r="Q1925">
            <v>23133.599999999999</v>
          </cell>
          <cell r="R1925" t="str">
            <v/>
          </cell>
          <cell r="S1925">
            <v>22592</v>
          </cell>
        </row>
        <row r="1926">
          <cell r="B1926" t="str">
            <v>TATA0758</v>
          </cell>
          <cell r="C1926" t="str">
            <v>UNIÓN DE 1" EN ACERO INOXIDABLE</v>
          </cell>
          <cell r="D1926" t="str">
            <v>TUBERÍAS, ACCESORIOS DE TUBERÍAS Y AFINES</v>
          </cell>
          <cell r="E1926" t="str">
            <v>UN</v>
          </cell>
          <cell r="F1926">
            <v>13007.0864</v>
          </cell>
          <cell r="G1926" t="str">
            <v xml:space="preserve">PRECIO REFERENCIA CONTRATO 7078/2017 + IPC 4.09% </v>
          </cell>
          <cell r="L1926">
            <v>13007.0864</v>
          </cell>
          <cell r="M1926">
            <v>0</v>
          </cell>
          <cell r="N1926">
            <v>13007.0864</v>
          </cell>
          <cell r="O1926">
            <v>13007.0864</v>
          </cell>
          <cell r="P1926">
            <v>13007.0864</v>
          </cell>
          <cell r="Q1926" t="str">
            <v/>
          </cell>
          <cell r="R1926" t="str">
            <v/>
          </cell>
          <cell r="S1926">
            <v>13007</v>
          </cell>
        </row>
        <row r="1927">
          <cell r="B1927" t="str">
            <v>TATA0759</v>
          </cell>
          <cell r="C1927" t="str">
            <v>UNION DE 1/2" EN ACERO AL CARBONO</v>
          </cell>
          <cell r="D1927" t="str">
            <v>TUBERÍAS, ACCESORIOS DE TUBERÍAS Y AFINES</v>
          </cell>
          <cell r="E1927" t="str">
            <v>UN</v>
          </cell>
          <cell r="F1927">
            <v>3394.3748999999998</v>
          </cell>
          <cell r="G1927" t="str">
            <v xml:space="preserve">PRECIO REFERENCIA CONTRATO 7078/2017 + IPC 4.09% </v>
          </cell>
          <cell r="L1927">
            <v>3394.3748999999998</v>
          </cell>
          <cell r="M1927">
            <v>0</v>
          </cell>
          <cell r="N1927">
            <v>3394.3748999999998</v>
          </cell>
          <cell r="O1927">
            <v>3394.3748999999998</v>
          </cell>
          <cell r="P1927">
            <v>3394.3748999999998</v>
          </cell>
          <cell r="Q1927" t="str">
            <v/>
          </cell>
          <cell r="R1927" t="str">
            <v/>
          </cell>
          <cell r="S1927">
            <v>3394</v>
          </cell>
        </row>
        <row r="1928">
          <cell r="B1928" t="str">
            <v>TATA0760</v>
          </cell>
          <cell r="C1928" t="str">
            <v>UNIÓN DE 1/2" EN ACERO INOXIDABLE</v>
          </cell>
          <cell r="D1928" t="str">
            <v>TUBERÍAS, ACCESORIOS DE TUBERÍAS Y AFINES</v>
          </cell>
          <cell r="E1928" t="str">
            <v>UN</v>
          </cell>
          <cell r="F1928">
            <v>6833.5084999999999</v>
          </cell>
          <cell r="G1928" t="str">
            <v xml:space="preserve">PRECIO REFERENCIA CONTRATO 6949/2017 + IPC 4.09% </v>
          </cell>
          <cell r="L1928">
            <v>6833.5084999999999</v>
          </cell>
          <cell r="M1928">
            <v>0</v>
          </cell>
          <cell r="N1928">
            <v>6833.5084999999999</v>
          </cell>
          <cell r="O1928">
            <v>6833.5084999999999</v>
          </cell>
          <cell r="P1928">
            <v>6833.5084999999999</v>
          </cell>
          <cell r="Q1928" t="str">
            <v/>
          </cell>
          <cell r="R1928" t="str">
            <v/>
          </cell>
          <cell r="S1928">
            <v>6834</v>
          </cell>
        </row>
        <row r="1929">
          <cell r="B1929" t="str">
            <v>TATA0761</v>
          </cell>
          <cell r="C1929" t="str">
            <v>UNION DE 1/4" EN ACERO CARBONO</v>
          </cell>
          <cell r="D1929" t="str">
            <v>TUBERÍAS, ACCESORIOS DE TUBERÍAS Y AFINES</v>
          </cell>
          <cell r="E1929" t="str">
            <v>UN</v>
          </cell>
          <cell r="F1929">
            <v>7875.42</v>
          </cell>
          <cell r="G1929" t="str">
            <v>S.M.I ELECTRONICA S.A.S</v>
          </cell>
          <cell r="H1929">
            <v>15422.4</v>
          </cell>
          <cell r="I1929" t="str">
            <v>ABACAL S.A.S.</v>
          </cell>
          <cell r="J1929">
            <v>4403</v>
          </cell>
          <cell r="K1929" t="str">
            <v>SERVICOLLS MANTENIMIENTO &amp; EQUIPOS SAS</v>
          </cell>
          <cell r="L1929">
            <v>9233.6066666666666</v>
          </cell>
          <cell r="M1929">
            <v>5633.8527985858245</v>
          </cell>
          <cell r="N1929">
            <v>14867.45946525249</v>
          </cell>
          <cell r="O1929">
            <v>3599.753868080842</v>
          </cell>
          <cell r="P1929">
            <v>7875.42</v>
          </cell>
          <cell r="Q1929" t="str">
            <v/>
          </cell>
          <cell r="R1929">
            <v>4403</v>
          </cell>
          <cell r="S1929">
            <v>6139</v>
          </cell>
        </row>
        <row r="1930">
          <cell r="B1930" t="str">
            <v>TATA0762</v>
          </cell>
          <cell r="C1930" t="str">
            <v>UNIÓN DE 1/4" EN ACERO INOXIDABLE</v>
          </cell>
          <cell r="D1930" t="str">
            <v>TUBERÍAS, ACCESORIOS DE TUBERÍAS Y AFINES</v>
          </cell>
          <cell r="E1930" t="str">
            <v>UN</v>
          </cell>
          <cell r="F1930">
            <v>6819.89</v>
          </cell>
          <cell r="G1930" t="str">
            <v>SERVICOLLS MANTENIMIENTO &amp; EQUIPOS SAS</v>
          </cell>
          <cell r="H1930">
            <v>4403</v>
          </cell>
          <cell r="I1930" t="str">
            <v xml:space="preserve">INGSAJO </v>
          </cell>
          <cell r="J1930">
            <v>16660</v>
          </cell>
          <cell r="K1930" t="str">
            <v>ING. DE BOMBAS Y PLANTAS</v>
          </cell>
          <cell r="L1930">
            <v>9294.2966666666671</v>
          </cell>
          <cell r="M1930">
            <v>6492.3438382477352</v>
          </cell>
          <cell r="N1930">
            <v>15786.640504914401</v>
          </cell>
          <cell r="O1930">
            <v>2801.9528284189319</v>
          </cell>
          <cell r="P1930">
            <v>6819.89</v>
          </cell>
          <cell r="Q1930">
            <v>4403</v>
          </cell>
          <cell r="R1930" t="str">
            <v/>
          </cell>
          <cell r="S1930">
            <v>5611</v>
          </cell>
        </row>
        <row r="1931">
          <cell r="B1931" t="str">
            <v>TATA0763</v>
          </cell>
          <cell r="C1931" t="str">
            <v>UNIÓN DE 1-1/4" EN ACERO INOXIDABLE</v>
          </cell>
          <cell r="D1931" t="str">
            <v>TUBERÍAS, ACCESORIOS DE TUBERÍAS Y AFINES</v>
          </cell>
          <cell r="E1931" t="str">
            <v>UN</v>
          </cell>
          <cell r="F1931">
            <v>12252.4339</v>
          </cell>
          <cell r="G1931" t="str">
            <v xml:space="preserve">PRECIO REFERENCIA CONTRATO 6949/2017 + IPC 4.09% </v>
          </cell>
          <cell r="L1931">
            <v>12252.4339</v>
          </cell>
          <cell r="M1931">
            <v>0</v>
          </cell>
          <cell r="N1931">
            <v>12252.4339</v>
          </cell>
          <cell r="O1931">
            <v>12252.4339</v>
          </cell>
          <cell r="P1931">
            <v>12252.4339</v>
          </cell>
          <cell r="Q1931" t="str">
            <v/>
          </cell>
          <cell r="R1931" t="str">
            <v/>
          </cell>
          <cell r="S1931">
            <v>12252</v>
          </cell>
        </row>
        <row r="1932">
          <cell r="B1932" t="str">
            <v>TATA0764</v>
          </cell>
          <cell r="C1932" t="str">
            <v>UNIÓN DE 2-1/2" EN ACERO GALVANIZADO</v>
          </cell>
          <cell r="D1932" t="str">
            <v>TUBERÍAS, ACCESORIOS DE TUBERÍAS Y AFINES</v>
          </cell>
          <cell r="E1932" t="str">
            <v>UN</v>
          </cell>
          <cell r="F1932">
            <v>25515.98</v>
          </cell>
          <cell r="G1932" t="str">
            <v>SERVICOLLS MANTENIMIENTO &amp; EQUIPOS SAS</v>
          </cell>
          <cell r="H1932">
            <v>16541</v>
          </cell>
          <cell r="I1932" t="str">
            <v xml:space="preserve">INGSAJO </v>
          </cell>
          <cell r="J1932">
            <v>53550</v>
          </cell>
          <cell r="K1932" t="str">
            <v>ING. DE BOMBAS Y PLANTAS</v>
          </cell>
          <cell r="L1932">
            <v>31868.993333333332</v>
          </cell>
          <cell r="M1932">
            <v>19305.105647474025</v>
          </cell>
          <cell r="N1932">
            <v>51174.098980807357</v>
          </cell>
          <cell r="O1932">
            <v>12563.887685859307</v>
          </cell>
          <cell r="P1932">
            <v>25515.98</v>
          </cell>
          <cell r="Q1932">
            <v>16541</v>
          </cell>
          <cell r="R1932" t="str">
            <v/>
          </cell>
          <cell r="S1932">
            <v>21028</v>
          </cell>
        </row>
        <row r="1933">
          <cell r="B1933" t="str">
            <v>TATA0765</v>
          </cell>
          <cell r="C1933" t="str">
            <v>UNIÓN DE 2-1/2" EN ACERO INOXIDABLE</v>
          </cell>
          <cell r="D1933" t="str">
            <v>TUBERÍAS, ACCESORIOS DE TUBERÍAS Y AFINES</v>
          </cell>
          <cell r="E1933" t="str">
            <v>UN</v>
          </cell>
          <cell r="F1933">
            <v>93163.91</v>
          </cell>
          <cell r="G1933" t="str">
            <v>SERVICOLLS MANTENIMIENTO &amp; EQUIPOS SAS</v>
          </cell>
          <cell r="H1933">
            <v>83002.5</v>
          </cell>
          <cell r="I1933" t="str">
            <v xml:space="preserve">INGSAJO </v>
          </cell>
          <cell r="J1933">
            <v>101150</v>
          </cell>
          <cell r="K1933" t="str">
            <v>ING. DE BOMBAS Y PLANTAS</v>
          </cell>
          <cell r="L1933">
            <v>92438.803333333344</v>
          </cell>
          <cell r="M1933">
            <v>9095.4534697855124</v>
          </cell>
          <cell r="N1933">
            <v>101534.25680311886</v>
          </cell>
          <cell r="O1933">
            <v>83343.349863547832</v>
          </cell>
          <cell r="P1933">
            <v>93163.91</v>
          </cell>
          <cell r="Q1933" t="str">
            <v/>
          </cell>
          <cell r="R1933">
            <v>101150</v>
          </cell>
          <cell r="S1933">
            <v>97157</v>
          </cell>
        </row>
        <row r="1934">
          <cell r="B1934" t="str">
            <v>TATA0766</v>
          </cell>
          <cell r="C1934" t="str">
            <v>UNIÓN DE 2" EN ACERO INOXIDABLE</v>
          </cell>
          <cell r="D1934" t="str">
            <v>TUBERÍAS, ACCESORIOS DE TUBERÍAS Y AFINES</v>
          </cell>
          <cell r="E1934" t="str">
            <v>UN</v>
          </cell>
          <cell r="F1934">
            <v>13425.528199999999</v>
          </cell>
          <cell r="G1934" t="str">
            <v xml:space="preserve">PRECIO REFERENCIA CONTRATO 6949/2017 + IPC 4.09% </v>
          </cell>
          <cell r="L1934">
            <v>13425.528199999999</v>
          </cell>
          <cell r="M1934">
            <v>0</v>
          </cell>
          <cell r="N1934">
            <v>13425.528199999999</v>
          </cell>
          <cell r="O1934">
            <v>13425.528199999999</v>
          </cell>
          <cell r="P1934">
            <v>13425.528199999999</v>
          </cell>
          <cell r="Q1934" t="str">
            <v/>
          </cell>
          <cell r="R1934" t="str">
            <v/>
          </cell>
          <cell r="S1934">
            <v>13426</v>
          </cell>
        </row>
        <row r="1935">
          <cell r="B1935" t="str">
            <v>TATA0767</v>
          </cell>
          <cell r="C1935" t="str">
            <v>UNIÓN DE 3" EN ACERO INOXIDABLE</v>
          </cell>
          <cell r="D1935" t="str">
            <v>TUBERÍAS, ACCESORIOS DE TUBERÍAS Y AFINES</v>
          </cell>
          <cell r="E1935" t="str">
            <v>UN</v>
          </cell>
          <cell r="F1935">
            <v>42583.218999999997</v>
          </cell>
          <cell r="G1935" t="str">
            <v xml:space="preserve">PRECIO REFERENCIA CONTRATO 6949/2017 + IPC 4.09% </v>
          </cell>
          <cell r="L1935">
            <v>42583.218999999997</v>
          </cell>
          <cell r="M1935">
            <v>0</v>
          </cell>
          <cell r="N1935">
            <v>42583.218999999997</v>
          </cell>
          <cell r="O1935">
            <v>42583.218999999997</v>
          </cell>
          <cell r="P1935">
            <v>42583.218999999997</v>
          </cell>
          <cell r="Q1935" t="str">
            <v/>
          </cell>
          <cell r="R1935" t="str">
            <v/>
          </cell>
          <cell r="S1935">
            <v>42583</v>
          </cell>
        </row>
        <row r="1936">
          <cell r="B1936" t="str">
            <v>TATA0768</v>
          </cell>
          <cell r="C1936" t="str">
            <v>UNION DE 3/4" EN ACERO CARBONO</v>
          </cell>
          <cell r="D1936" t="str">
            <v>TUBERÍAS, ACCESORIOS DE TUBERÍAS Y AFINES</v>
          </cell>
          <cell r="E1936" t="str">
            <v>UN</v>
          </cell>
          <cell r="F1936">
            <v>8925</v>
          </cell>
          <cell r="G1936" t="str">
            <v>S.M.I ELECTRONICA S.A.S</v>
          </cell>
          <cell r="H1936">
            <v>23133.599999999999</v>
          </cell>
          <cell r="I1936" t="str">
            <v>ABACAL S.A.S.</v>
          </cell>
          <cell r="J1936">
            <v>5712</v>
          </cell>
          <cell r="K1936" t="str">
            <v>SERVICOLLS MANTENIMIENTO &amp; EQUIPOS SAS</v>
          </cell>
          <cell r="L1936">
            <v>12590.199999999999</v>
          </cell>
          <cell r="M1936">
            <v>9271.1005236703149</v>
          </cell>
          <cell r="N1936">
            <v>21861.300523670314</v>
          </cell>
          <cell r="O1936">
            <v>3319.099476329684</v>
          </cell>
          <cell r="P1936">
            <v>8925</v>
          </cell>
          <cell r="Q1936" t="str">
            <v/>
          </cell>
          <cell r="R1936">
            <v>5712</v>
          </cell>
          <cell r="S1936">
            <v>7319</v>
          </cell>
        </row>
        <row r="1937">
          <cell r="B1937" t="str">
            <v>TATA0769</v>
          </cell>
          <cell r="C1937" t="str">
            <v>UNIÓN DE 3/4" EN ACERO INOXIDABLE</v>
          </cell>
          <cell r="D1937" t="str">
            <v>TUBERÍAS, ACCESORIOS DE TUBERÍAS Y AFINES</v>
          </cell>
          <cell r="E1937" t="str">
            <v>UN</v>
          </cell>
          <cell r="F1937">
            <v>8930.9219999999987</v>
          </cell>
          <cell r="G1937" t="str">
            <v xml:space="preserve">PRECIO REFERENCIA CONTRATO 6949/2017 + IPC 4.09% </v>
          </cell>
          <cell r="L1937">
            <v>8930.9219999999987</v>
          </cell>
          <cell r="M1937">
            <v>0</v>
          </cell>
          <cell r="N1937">
            <v>8930.9219999999987</v>
          </cell>
          <cell r="O1937">
            <v>8930.9219999999987</v>
          </cell>
          <cell r="P1937">
            <v>8930.9219999999987</v>
          </cell>
          <cell r="Q1937" t="str">
            <v/>
          </cell>
          <cell r="R1937" t="str">
            <v/>
          </cell>
          <cell r="S1937">
            <v>8931</v>
          </cell>
        </row>
        <row r="1938">
          <cell r="B1938" t="str">
            <v>TATA0770</v>
          </cell>
          <cell r="C1938" t="str">
            <v>UNIÓN DE 4" EN ACERO INOXIDABLE</v>
          </cell>
          <cell r="D1938" t="str">
            <v>TUBERÍAS, ACCESORIOS DE TUBERÍAS Y AFINES</v>
          </cell>
          <cell r="E1938" t="str">
            <v>UN</v>
          </cell>
          <cell r="F1938">
            <v>118452.6</v>
          </cell>
          <cell r="G1938" t="str">
            <v>SERVICOLLS MANTENIMIENTO &amp; EQUIPOS SAS</v>
          </cell>
          <cell r="H1938">
            <v>96092.5</v>
          </cell>
          <cell r="I1938" t="str">
            <v xml:space="preserve">INGSAJO </v>
          </cell>
          <cell r="J1938">
            <v>345100</v>
          </cell>
          <cell r="K1938" t="str">
            <v>ING. DE BOMBAS Y PLANTAS</v>
          </cell>
          <cell r="L1938">
            <v>186548.36666666667</v>
          </cell>
          <cell r="M1938">
            <v>137764.14207805801</v>
          </cell>
          <cell r="N1938">
            <v>324312.50874472468</v>
          </cell>
          <cell r="O1938">
            <v>48784.22458860866</v>
          </cell>
          <cell r="P1938">
            <v>118452.6</v>
          </cell>
          <cell r="Q1938">
            <v>96092.5</v>
          </cell>
          <cell r="R1938" t="str">
            <v/>
          </cell>
          <cell r="S1938">
            <v>107273</v>
          </cell>
        </row>
        <row r="1939">
          <cell r="B1939" t="str">
            <v>TATA0771</v>
          </cell>
          <cell r="C1939" t="str">
            <v>UNIÓN DRESSER HD DE 1-1/2" PARA PVC/ACERO</v>
          </cell>
          <cell r="D1939" t="str">
            <v>TUBERÍAS, ACCESORIOS DE TUBERÍAS Y AFINES</v>
          </cell>
          <cell r="E1939" t="str">
            <v>UN</v>
          </cell>
          <cell r="F1939">
            <v>11079.339599999999</v>
          </cell>
          <cell r="G1939" t="str">
            <v xml:space="preserve">PRECIO REFERENCIA CONTRATO 6949/2017 + IPC 4.09% </v>
          </cell>
          <cell r="L1939">
            <v>11079.339599999999</v>
          </cell>
          <cell r="M1939">
            <v>0</v>
          </cell>
          <cell r="N1939">
            <v>11079.339599999999</v>
          </cell>
          <cell r="O1939">
            <v>11079.339599999999</v>
          </cell>
          <cell r="P1939">
            <v>11079.339599999999</v>
          </cell>
          <cell r="Q1939" t="str">
            <v/>
          </cell>
          <cell r="R1939" t="str">
            <v/>
          </cell>
          <cell r="S1939">
            <v>11079</v>
          </cell>
        </row>
        <row r="1940">
          <cell r="B1940" t="str">
            <v>TATA0772</v>
          </cell>
          <cell r="C1940" t="str">
            <v>UNIÓN DRESSER HD DE 1-1/4" PARA PVC/ACERO</v>
          </cell>
          <cell r="D1940" t="str">
            <v>TUBERÍAS, ACCESORIOS DE TUBERÍAS Y AFINES</v>
          </cell>
          <cell r="E1940" t="str">
            <v>UN</v>
          </cell>
          <cell r="F1940">
            <v>11079.339599999999</v>
          </cell>
          <cell r="G1940" t="str">
            <v xml:space="preserve">PRECIO REFERENCIA CONTRATO 6949/2017 + IPC 4.09% </v>
          </cell>
          <cell r="L1940">
            <v>11079.339599999999</v>
          </cell>
          <cell r="M1940">
            <v>0</v>
          </cell>
          <cell r="N1940">
            <v>11079.339599999999</v>
          </cell>
          <cell r="O1940">
            <v>11079.339599999999</v>
          </cell>
          <cell r="P1940">
            <v>11079.339599999999</v>
          </cell>
          <cell r="Q1940" t="str">
            <v/>
          </cell>
          <cell r="R1940" t="str">
            <v/>
          </cell>
          <cell r="S1940">
            <v>11079</v>
          </cell>
        </row>
        <row r="1941">
          <cell r="B1941" t="str">
            <v>TATA0773</v>
          </cell>
          <cell r="C1941" t="str">
            <v>UNIÓN DRESSER HD DE 1" PARA PVC/ ACERO</v>
          </cell>
          <cell r="D1941" t="str">
            <v>TUBERÍAS, ACCESORIOS DE TUBERÍAS Y AFINES</v>
          </cell>
          <cell r="E1941" t="str">
            <v>UN</v>
          </cell>
          <cell r="F1941">
            <v>74925.97</v>
          </cell>
          <cell r="G1941" t="str">
            <v>SERVICOLLS MANTENIMIENTO &amp; EQUIPOS SAS</v>
          </cell>
          <cell r="H1941">
            <v>44982</v>
          </cell>
          <cell r="I1941" t="str">
            <v xml:space="preserve">INGSAJO </v>
          </cell>
          <cell r="J1941">
            <v>32725</v>
          </cell>
          <cell r="K1941" t="str">
            <v>ING. DE BOMBAS Y PLANTAS</v>
          </cell>
          <cell r="L1941">
            <v>50877.656666666669</v>
          </cell>
          <cell r="M1941">
            <v>21709.434421090584</v>
          </cell>
          <cell r="N1941">
            <v>72587.091087757261</v>
          </cell>
          <cell r="O1941">
            <v>29168.222245576086</v>
          </cell>
          <cell r="P1941" t="str">
            <v/>
          </cell>
          <cell r="Q1941">
            <v>44982</v>
          </cell>
          <cell r="R1941">
            <v>32725</v>
          </cell>
          <cell r="S1941">
            <v>38854</v>
          </cell>
        </row>
        <row r="1942">
          <cell r="B1942" t="str">
            <v>TATA0774</v>
          </cell>
          <cell r="C1942" t="str">
            <v>UNIÓN DRESSER HD DE 2-1/2" PARA PVC/ACERO</v>
          </cell>
          <cell r="D1942" t="str">
            <v>TUBERÍAS, ACCESORIOS DE TUBERÍAS Y AFINES</v>
          </cell>
          <cell r="E1942" t="str">
            <v>UN</v>
          </cell>
          <cell r="F1942">
            <v>145715.5</v>
          </cell>
          <cell r="G1942" t="str">
            <v>SERVICOLLS MANTENIMIENTO &amp; EQUIPOS SAS</v>
          </cell>
          <cell r="H1942">
            <v>81753</v>
          </cell>
          <cell r="I1942" t="str">
            <v xml:space="preserve">INGSAJO </v>
          </cell>
          <cell r="J1942">
            <v>249900</v>
          </cell>
          <cell r="K1942" t="str">
            <v>ING. DE BOMBAS Y PLANTAS</v>
          </cell>
          <cell r="L1942">
            <v>159122.83333333334</v>
          </cell>
          <cell r="M1942">
            <v>84871.496054820047</v>
          </cell>
          <cell r="N1942">
            <v>243994.32938815339</v>
          </cell>
          <cell r="O1942">
            <v>74251.337278513296</v>
          </cell>
          <cell r="P1942">
            <v>145715.5</v>
          </cell>
          <cell r="Q1942">
            <v>81753</v>
          </cell>
          <cell r="R1942" t="str">
            <v/>
          </cell>
          <cell r="S1942">
            <v>113734</v>
          </cell>
        </row>
        <row r="1943">
          <cell r="B1943" t="str">
            <v>TATA0775</v>
          </cell>
          <cell r="C1943" t="str">
            <v>UNIÓN DRESSER HD DE 2" PARA PVC/ACERO</v>
          </cell>
          <cell r="D1943" t="str">
            <v>TUBERÍAS, ACCESORIOS DE TUBERÍAS Y AFINES</v>
          </cell>
          <cell r="E1943" t="str">
            <v>UN</v>
          </cell>
          <cell r="F1943">
            <v>48101.029899999994</v>
          </cell>
          <cell r="G1943" t="str">
            <v xml:space="preserve">PRECIO REFERENCIA CONTRATO 6949/2017 + IPC 4.09% </v>
          </cell>
          <cell r="L1943">
            <v>48101.029899999994</v>
          </cell>
          <cell r="M1943">
            <v>0</v>
          </cell>
          <cell r="N1943">
            <v>48101.029899999994</v>
          </cell>
          <cell r="O1943">
            <v>48101.029899999994</v>
          </cell>
          <cell r="P1943">
            <v>48101.029899999994</v>
          </cell>
          <cell r="Q1943" t="str">
            <v/>
          </cell>
          <cell r="R1943" t="str">
            <v/>
          </cell>
          <cell r="S1943">
            <v>48101</v>
          </cell>
        </row>
        <row r="1944">
          <cell r="B1944" t="str">
            <v>TATA0776</v>
          </cell>
          <cell r="C1944" t="str">
            <v>UNIÓN DRESSER HD DE 3" PARA PVC/ACERO</v>
          </cell>
          <cell r="D1944" t="str">
            <v>TUBERÍAS, ACCESORIOS DE TUBERÍAS Y AFINES</v>
          </cell>
          <cell r="E1944" t="str">
            <v>UN</v>
          </cell>
          <cell r="F1944">
            <v>59813.236699999994</v>
          </cell>
          <cell r="G1944" t="str">
            <v xml:space="preserve">PRECIO REFERENCIA CONTRATO 6949/2017 + IPC 4.09% </v>
          </cell>
          <cell r="L1944">
            <v>59813.236699999994</v>
          </cell>
          <cell r="M1944">
            <v>0</v>
          </cell>
          <cell r="N1944">
            <v>59813.236699999994</v>
          </cell>
          <cell r="O1944">
            <v>59813.236699999994</v>
          </cell>
          <cell r="P1944">
            <v>59813.236699999994</v>
          </cell>
          <cell r="Q1944" t="str">
            <v/>
          </cell>
          <cell r="R1944" t="str">
            <v/>
          </cell>
          <cell r="S1944">
            <v>59813</v>
          </cell>
        </row>
        <row r="1945">
          <cell r="B1945" t="str">
            <v>TATA0777</v>
          </cell>
          <cell r="C1945" t="str">
            <v>UNIÓN DRESSER HD DE 4" PARA PVC/ACERO</v>
          </cell>
          <cell r="D1945" t="str">
            <v>TUBERÍAS, ACCESORIOS DE TUBERÍAS Y AFINES</v>
          </cell>
          <cell r="E1945" t="str">
            <v>UN</v>
          </cell>
          <cell r="F1945">
            <v>175263.2</v>
          </cell>
          <cell r="G1945" t="str">
            <v>SERVICOLLS MANTENIMIENTO &amp; EQUIPOS SAS</v>
          </cell>
          <cell r="H1945">
            <v>147203</v>
          </cell>
          <cell r="I1945" t="str">
            <v xml:space="preserve">INGSAJO </v>
          </cell>
          <cell r="J1945">
            <v>571200</v>
          </cell>
          <cell r="K1945" t="str">
            <v>ING. DE BOMBAS Y PLANTAS</v>
          </cell>
          <cell r="L1945">
            <v>297888.73333333334</v>
          </cell>
          <cell r="M1945">
            <v>237109.95354732228</v>
          </cell>
          <cell r="N1945">
            <v>534998.68688065559</v>
          </cell>
          <cell r="O1945">
            <v>60778.779786011059</v>
          </cell>
          <cell r="P1945">
            <v>175263.2</v>
          </cell>
          <cell r="Q1945">
            <v>147203</v>
          </cell>
          <cell r="R1945" t="str">
            <v/>
          </cell>
          <cell r="S1945">
            <v>161233</v>
          </cell>
        </row>
        <row r="1946">
          <cell r="B1946" t="str">
            <v>TATA0778</v>
          </cell>
          <cell r="C1946" t="str">
            <v>UNIÓN GALVANIZADA 1"</v>
          </cell>
          <cell r="D1946" t="str">
            <v>TUBERÍAS, ACCESORIOS DE TUBERÍAS Y AFINES</v>
          </cell>
          <cell r="E1946" t="str">
            <v>UN</v>
          </cell>
          <cell r="F1946">
            <v>4100</v>
          </cell>
          <cell r="G1946" t="str">
            <v>GUÍA MAESTRA 15 PAG 161 COD 145436</v>
          </cell>
          <cell r="L1946">
            <v>4100</v>
          </cell>
          <cell r="M1946">
            <v>0</v>
          </cell>
          <cell r="N1946">
            <v>4100</v>
          </cell>
          <cell r="O1946">
            <v>4100</v>
          </cell>
          <cell r="P1946">
            <v>4100</v>
          </cell>
          <cell r="Q1946" t="str">
            <v/>
          </cell>
          <cell r="R1946" t="str">
            <v/>
          </cell>
          <cell r="S1946">
            <v>4100</v>
          </cell>
        </row>
        <row r="1947">
          <cell r="B1947" t="str">
            <v>TATA0779</v>
          </cell>
          <cell r="C1947" t="str">
            <v>UNIÓN GALVANIZADA 1/2"</v>
          </cell>
          <cell r="D1947" t="str">
            <v>TUBERÍAS, ACCESORIOS DE TUBERÍAS Y AFINES</v>
          </cell>
          <cell r="E1947" t="str">
            <v>UN</v>
          </cell>
          <cell r="F1947">
            <v>1700</v>
          </cell>
          <cell r="G1947" t="str">
            <v>GUÍA MAESTRA 15 PAG 161 COD 145434</v>
          </cell>
          <cell r="L1947">
            <v>1700</v>
          </cell>
          <cell r="M1947">
            <v>0</v>
          </cell>
          <cell r="N1947">
            <v>1700</v>
          </cell>
          <cell r="O1947">
            <v>1700</v>
          </cell>
          <cell r="P1947">
            <v>1700</v>
          </cell>
          <cell r="Q1947" t="str">
            <v/>
          </cell>
          <cell r="R1947" t="str">
            <v/>
          </cell>
          <cell r="S1947">
            <v>1700</v>
          </cell>
        </row>
        <row r="1948">
          <cell r="B1948" t="str">
            <v>TATA0780</v>
          </cell>
          <cell r="C1948" t="str">
            <v>UNIÓN GALVANIZADA 1-1/2"</v>
          </cell>
          <cell r="D1948" t="str">
            <v>TUBERÍAS, ACCESORIOS DE TUBERÍAS Y AFINES</v>
          </cell>
          <cell r="E1948" t="str">
            <v>UN</v>
          </cell>
          <cell r="F1948">
            <v>3090</v>
          </cell>
          <cell r="G1948" t="str">
            <v>INARDATOS 136 - PAG 255</v>
          </cell>
          <cell r="L1948">
            <v>3090</v>
          </cell>
          <cell r="M1948">
            <v>0</v>
          </cell>
          <cell r="N1948">
            <v>3090</v>
          </cell>
          <cell r="O1948">
            <v>3090</v>
          </cell>
          <cell r="P1948">
            <v>3090</v>
          </cell>
          <cell r="Q1948" t="str">
            <v/>
          </cell>
          <cell r="R1948" t="str">
            <v/>
          </cell>
          <cell r="S1948">
            <v>3090</v>
          </cell>
        </row>
        <row r="1949">
          <cell r="B1949" t="str">
            <v>TATA0781</v>
          </cell>
          <cell r="C1949" t="str">
            <v>UNIÓN GALVANIZADA 1-1/4"</v>
          </cell>
          <cell r="D1949" t="str">
            <v>TUBERÍAS, ACCESORIOS DE TUBERÍAS Y AFINES</v>
          </cell>
          <cell r="E1949" t="str">
            <v>UN</v>
          </cell>
          <cell r="F1949">
            <v>2430</v>
          </cell>
          <cell r="G1949" t="str">
            <v>INARDATOS 136 - PAG 255</v>
          </cell>
          <cell r="L1949">
            <v>2430</v>
          </cell>
          <cell r="M1949">
            <v>0</v>
          </cell>
          <cell r="N1949">
            <v>2430</v>
          </cell>
          <cell r="O1949">
            <v>2430</v>
          </cell>
          <cell r="P1949">
            <v>2430</v>
          </cell>
          <cell r="Q1949" t="str">
            <v/>
          </cell>
          <cell r="R1949" t="str">
            <v/>
          </cell>
          <cell r="S1949">
            <v>2430</v>
          </cell>
        </row>
        <row r="1950">
          <cell r="B1950" t="str">
            <v>TATA0782</v>
          </cell>
          <cell r="C1950" t="str">
            <v>UNIÓN GALVANIZADA 2"</v>
          </cell>
          <cell r="D1950" t="str">
            <v>TUBERÍAS, ACCESORIOS DE TUBERÍAS Y AFINES</v>
          </cell>
          <cell r="E1950" t="str">
            <v>UN</v>
          </cell>
          <cell r="F1950">
            <v>8259</v>
          </cell>
          <cell r="G1950" t="str">
            <v>CONSTRUDATA 187 - PAG 159 TUBERÍA ACERO CONDUCCIÓN AGUA</v>
          </cell>
          <cell r="L1950">
            <v>8259</v>
          </cell>
          <cell r="M1950">
            <v>0</v>
          </cell>
          <cell r="N1950">
            <v>8259</v>
          </cell>
          <cell r="O1950">
            <v>8259</v>
          </cell>
          <cell r="P1950">
            <v>8259</v>
          </cell>
          <cell r="Q1950" t="str">
            <v/>
          </cell>
          <cell r="R1950" t="str">
            <v/>
          </cell>
          <cell r="S1950">
            <v>8259</v>
          </cell>
        </row>
        <row r="1951">
          <cell r="B1951" t="str">
            <v>TATA0783</v>
          </cell>
          <cell r="C1951" t="str">
            <v>UNIÓN GALVANIZADA 3"</v>
          </cell>
          <cell r="D1951" t="str">
            <v>TUBERÍAS, ACCESORIOS DE TUBERÍAS Y AFINES</v>
          </cell>
          <cell r="E1951" t="str">
            <v>UN</v>
          </cell>
          <cell r="F1951">
            <v>20706</v>
          </cell>
          <cell r="G1951" t="str">
            <v>CONSTRUDATA 187 - PAG 159 TUBERÍA ACERO CONDUCCIÓN AGUA</v>
          </cell>
          <cell r="L1951">
            <v>20706</v>
          </cell>
          <cell r="M1951">
            <v>0</v>
          </cell>
          <cell r="N1951">
            <v>20706</v>
          </cell>
          <cell r="O1951">
            <v>20706</v>
          </cell>
          <cell r="P1951">
            <v>20706</v>
          </cell>
          <cell r="Q1951" t="str">
            <v/>
          </cell>
          <cell r="R1951" t="str">
            <v/>
          </cell>
          <cell r="S1951">
            <v>20706</v>
          </cell>
        </row>
        <row r="1952">
          <cell r="B1952" t="str">
            <v>TATA0784</v>
          </cell>
          <cell r="C1952" t="str">
            <v>UNIÓN GALVANIZADA 3/4"</v>
          </cell>
          <cell r="D1952" t="str">
            <v>TUBERÍAS, ACCESORIOS DE TUBERÍAS Y AFINES</v>
          </cell>
          <cell r="E1952" t="str">
            <v>UN</v>
          </cell>
          <cell r="F1952">
            <v>2600</v>
          </cell>
          <cell r="G1952" t="str">
            <v>GUÍA MAESTRA 15 PAG 161 COD 145435</v>
          </cell>
          <cell r="L1952">
            <v>2600</v>
          </cell>
          <cell r="M1952">
            <v>0</v>
          </cell>
          <cell r="N1952">
            <v>2600</v>
          </cell>
          <cell r="O1952">
            <v>2600</v>
          </cell>
          <cell r="P1952">
            <v>2600</v>
          </cell>
          <cell r="Q1952" t="str">
            <v/>
          </cell>
          <cell r="R1952" t="str">
            <v/>
          </cell>
          <cell r="S1952">
            <v>2600</v>
          </cell>
        </row>
        <row r="1953">
          <cell r="B1953" t="str">
            <v>TATA0785</v>
          </cell>
          <cell r="C1953" t="str">
            <v>UNIÓN GALVANIZADA 4"</v>
          </cell>
          <cell r="D1953" t="str">
            <v>TUBERÍAS, ACCESORIOS DE TUBERÍAS Y AFINES</v>
          </cell>
          <cell r="E1953" t="str">
            <v>UN</v>
          </cell>
          <cell r="F1953">
            <v>34034</v>
          </cell>
          <cell r="G1953" t="str">
            <v>CONSTRUDATA 187 - PAG 159 TUBERÍA ACERO CONDUCCIÓN AGUA</v>
          </cell>
          <cell r="L1953">
            <v>34034</v>
          </cell>
          <cell r="M1953">
            <v>0</v>
          </cell>
          <cell r="N1953">
            <v>34034</v>
          </cell>
          <cell r="O1953">
            <v>34034</v>
          </cell>
          <cell r="P1953">
            <v>34034</v>
          </cell>
          <cell r="Q1953" t="str">
            <v/>
          </cell>
          <cell r="R1953" t="str">
            <v/>
          </cell>
          <cell r="S1953">
            <v>34034</v>
          </cell>
        </row>
        <row r="1954">
          <cell r="B1954" t="str">
            <v>TATA0786</v>
          </cell>
          <cell r="C1954" t="str">
            <v xml:space="preserve">UNIÓN PARA TUBERÍA IMC CONDUIT DE 1" </v>
          </cell>
          <cell r="D1954" t="str">
            <v>TUBERÍAS, ACCESORIOS DE TUBERÍAS Y AFINES</v>
          </cell>
          <cell r="E1954" t="str">
            <v>UN</v>
          </cell>
          <cell r="F1954">
            <v>7600</v>
          </cell>
          <cell r="G1954" t="str">
            <v>GUÍA MAESTRA 15 PAG 197 COD 293062</v>
          </cell>
          <cell r="L1954">
            <v>7600</v>
          </cell>
          <cell r="M1954">
            <v>0</v>
          </cell>
          <cell r="N1954">
            <v>7600</v>
          </cell>
          <cell r="O1954">
            <v>7600</v>
          </cell>
          <cell r="P1954">
            <v>7600</v>
          </cell>
          <cell r="Q1954" t="str">
            <v/>
          </cell>
          <cell r="R1954" t="str">
            <v/>
          </cell>
          <cell r="S1954">
            <v>7600</v>
          </cell>
        </row>
        <row r="1955">
          <cell r="B1955" t="str">
            <v>TATA0787</v>
          </cell>
          <cell r="C1955" t="str">
            <v xml:space="preserve">UNIÓN PARA TUBERÍA ACERO GALVANIZADO IMC CONDUIT DE 1/2" </v>
          </cell>
          <cell r="D1955" t="str">
            <v>TUBERÍAS, ACCESORIOS DE TUBERÍAS Y AFINES</v>
          </cell>
          <cell r="E1955" t="str">
            <v>UN</v>
          </cell>
          <cell r="F1955">
            <v>952</v>
          </cell>
          <cell r="G1955" t="str">
            <v xml:space="preserve"> El Polo Electrico SAS.     Cotización No. 000000105 </v>
          </cell>
          <cell r="H1955">
            <v>1785</v>
          </cell>
          <cell r="I1955" t="str">
            <v>INTERNACIONAL DE ELECTRICOS E ILUMINACIONES LTDA. Cotización 3483.</v>
          </cell>
          <cell r="J1955">
            <v>952</v>
          </cell>
          <cell r="K1955" t="str">
            <v>AUTOMATIZACION Y DISEÑOS ELECTRICOS INDUSTRIALES ADEI S.A.S COTIZACION  No 6</v>
          </cell>
          <cell r="L1955">
            <v>1229.6666666666667</v>
          </cell>
          <cell r="M1955">
            <v>480.9327742349584</v>
          </cell>
          <cell r="N1955">
            <v>1710.5994409016253</v>
          </cell>
          <cell r="O1955">
            <v>748.73389243170834</v>
          </cell>
          <cell r="P1955">
            <v>952</v>
          </cell>
          <cell r="Q1955" t="str">
            <v/>
          </cell>
          <cell r="R1955">
            <v>952</v>
          </cell>
          <cell r="S1955">
            <v>952</v>
          </cell>
        </row>
        <row r="1956">
          <cell r="B1956" t="str">
            <v>TATA0788</v>
          </cell>
          <cell r="C1956" t="str">
            <v>UNIÓN IMC GALVANIZADA 1-1/2"</v>
          </cell>
          <cell r="D1956" t="str">
            <v>TUBERÍAS, ACCESORIOS DE TUBERÍAS Y AFINES</v>
          </cell>
          <cell r="E1956" t="str">
            <v>UN</v>
          </cell>
          <cell r="F1956">
            <v>4250</v>
          </cell>
          <cell r="G1956" t="str">
            <v>CONSTRUDATA DIGITAL (UNIÓN IMC GALVANIZADA 1-1/2)</v>
          </cell>
          <cell r="L1956">
            <v>4250</v>
          </cell>
          <cell r="M1956">
            <v>0</v>
          </cell>
          <cell r="N1956">
            <v>4250</v>
          </cell>
          <cell r="O1956">
            <v>4250</v>
          </cell>
          <cell r="P1956">
            <v>4250</v>
          </cell>
          <cell r="Q1956" t="str">
            <v/>
          </cell>
          <cell r="R1956" t="str">
            <v/>
          </cell>
          <cell r="S1956">
            <v>4250</v>
          </cell>
        </row>
        <row r="1957">
          <cell r="B1957" t="str">
            <v>TATA0789</v>
          </cell>
          <cell r="C1957" t="str">
            <v xml:space="preserve">UNIÓN PARA TUBERÍA ACERO GALVANIZADO IMC CONDUIT DE 1-1/4" </v>
          </cell>
          <cell r="D1957" t="str">
            <v>TUBERÍAS, ACCESORIOS DE TUBERÍAS Y AFINES</v>
          </cell>
          <cell r="E1957" t="str">
            <v>UN</v>
          </cell>
          <cell r="F1957">
            <v>3332</v>
          </cell>
          <cell r="G1957" t="str">
            <v xml:space="preserve">El Polo Electrico SAS.     Cotización No. 000000105 </v>
          </cell>
          <cell r="H1957">
            <v>4165</v>
          </cell>
          <cell r="I1957" t="str">
            <v>INTERNACIONAL DE ELECTRICOS E ILUMINACIONES LTDA. Cotización 3483.</v>
          </cell>
          <cell r="J1957">
            <v>36355</v>
          </cell>
          <cell r="K1957" t="str">
            <v>MUNDIELECTRICOS Y REDES SAS.        Cotización 0101</v>
          </cell>
          <cell r="L1957">
            <v>14617.333333333334</v>
          </cell>
          <cell r="M1957">
            <v>18829.978394393693</v>
          </cell>
          <cell r="N1957">
            <v>33447.311727727028</v>
          </cell>
          <cell r="O1957">
            <v>-4212.6450610603588</v>
          </cell>
          <cell r="P1957">
            <v>3332</v>
          </cell>
          <cell r="Q1957">
            <v>4165</v>
          </cell>
          <cell r="R1957" t="str">
            <v/>
          </cell>
          <cell r="S1957">
            <v>3749</v>
          </cell>
        </row>
        <row r="1958">
          <cell r="B1958" t="str">
            <v>TATA0790</v>
          </cell>
          <cell r="C1958" t="str">
            <v xml:space="preserve">UNIÓN PARA TUBERÍA ACERO GALVANIZADO IMC CONDUIT DE 2" </v>
          </cell>
          <cell r="D1958" t="str">
            <v>TUBERÍAS, ACCESORIOS DE TUBERÍAS Y AFINES</v>
          </cell>
          <cell r="E1958" t="str">
            <v>UN</v>
          </cell>
          <cell r="F1958">
            <v>4760</v>
          </cell>
          <cell r="G1958" t="str">
            <v xml:space="preserve">El Polo Electrico SAS.     Cotización No. 000000105 </v>
          </cell>
          <cell r="H1958">
            <v>7735</v>
          </cell>
          <cell r="I1958" t="str">
            <v>INTERNACIONAL DE ELECTRICOS E ILUMINACIONES LTDA. Cotización 3483.</v>
          </cell>
          <cell r="J1958">
            <v>68068</v>
          </cell>
          <cell r="K1958" t="str">
            <v>MUNDIELECTRICOS Y REDES SAS.        Cotización 0101</v>
          </cell>
          <cell r="L1958">
            <v>26854.333333333332</v>
          </cell>
          <cell r="M1958">
            <v>35723.065326667216</v>
          </cell>
          <cell r="N1958">
            <v>62577.398660000545</v>
          </cell>
          <cell r="O1958">
            <v>-8868.731993333884</v>
          </cell>
          <cell r="P1958">
            <v>4760</v>
          </cell>
          <cell r="Q1958">
            <v>7735</v>
          </cell>
          <cell r="R1958" t="str">
            <v/>
          </cell>
          <cell r="S1958">
            <v>6248</v>
          </cell>
        </row>
        <row r="1959">
          <cell r="B1959" t="str">
            <v>TATA0791</v>
          </cell>
          <cell r="C1959" t="str">
            <v>UNIÓN GALVANIZADA 2-1/2" (ELÉCTRICA)</v>
          </cell>
          <cell r="D1959" t="str">
            <v>TUBERÍAS, ACCESORIOS DE TUBERÍAS Y AFINES</v>
          </cell>
          <cell r="E1959" t="str">
            <v>UN</v>
          </cell>
          <cell r="F1959">
            <v>16750</v>
          </cell>
          <cell r="G1959" t="str">
            <v>CONSTRUDATA DIGITAL (UNIÓN GALVANIZADA 2-1/2)</v>
          </cell>
          <cell r="L1959">
            <v>16750</v>
          </cell>
          <cell r="M1959">
            <v>0</v>
          </cell>
          <cell r="N1959">
            <v>16750</v>
          </cell>
          <cell r="O1959">
            <v>16750</v>
          </cell>
          <cell r="P1959">
            <v>16750</v>
          </cell>
          <cell r="Q1959" t="str">
            <v/>
          </cell>
          <cell r="R1959" t="str">
            <v/>
          </cell>
          <cell r="S1959">
            <v>16750</v>
          </cell>
        </row>
        <row r="1960">
          <cell r="B1960" t="str">
            <v>TATA0792</v>
          </cell>
          <cell r="C1960" t="str">
            <v>UNIÓN GALVANIZADA 3" (ELÉCTRICA)</v>
          </cell>
          <cell r="D1960" t="str">
            <v>TUBERÍAS, ACCESORIOS DE TUBERÍAS Y AFINES</v>
          </cell>
          <cell r="E1960" t="str">
            <v>UN</v>
          </cell>
          <cell r="F1960">
            <v>14950</v>
          </cell>
          <cell r="G1960" t="str">
            <v>CONSTRUDATA DIGITAL (UNIÓN GALVANIZADA 3)</v>
          </cell>
          <cell r="L1960">
            <v>14950</v>
          </cell>
          <cell r="M1960">
            <v>0</v>
          </cell>
          <cell r="N1960">
            <v>14950</v>
          </cell>
          <cell r="O1960">
            <v>14950</v>
          </cell>
          <cell r="P1960">
            <v>14950</v>
          </cell>
          <cell r="Q1960" t="str">
            <v/>
          </cell>
          <cell r="R1960" t="str">
            <v/>
          </cell>
          <cell r="S1960">
            <v>14950</v>
          </cell>
        </row>
        <row r="1961">
          <cell r="B1961" t="str">
            <v>TATA0793</v>
          </cell>
          <cell r="C1961" t="str">
            <v xml:space="preserve">UNIÓN PARA TUBERÍA IMC CONDUIT DE 3/4" </v>
          </cell>
          <cell r="D1961" t="str">
            <v>TUBERÍAS, ACCESORIOS DE TUBERÍAS Y AFINES</v>
          </cell>
          <cell r="E1961" t="str">
            <v>UN</v>
          </cell>
          <cell r="F1961">
            <v>5500</v>
          </cell>
          <cell r="G1961" t="str">
            <v>GUÍA MAESTRA 15 PAG 197 COD 293061</v>
          </cell>
          <cell r="L1961">
            <v>5500</v>
          </cell>
          <cell r="M1961">
            <v>0</v>
          </cell>
          <cell r="N1961">
            <v>5500</v>
          </cell>
          <cell r="O1961">
            <v>5500</v>
          </cell>
          <cell r="P1961">
            <v>5500</v>
          </cell>
          <cell r="Q1961" t="str">
            <v/>
          </cell>
          <cell r="R1961" t="str">
            <v/>
          </cell>
          <cell r="S1961">
            <v>5500</v>
          </cell>
        </row>
        <row r="1962">
          <cell r="B1962" t="str">
            <v>TATA0794</v>
          </cell>
          <cell r="C1962" t="str">
            <v xml:space="preserve">UNIÓN PARA TUBERÍA ACERO GALVANIZADO IMC CONDUIT DE 4" </v>
          </cell>
          <cell r="D1962" t="str">
            <v>TUBERÍAS, ACCESORIOS DE TUBERÍAS Y AFINES</v>
          </cell>
          <cell r="E1962" t="str">
            <v>UN</v>
          </cell>
          <cell r="F1962">
            <v>18147</v>
          </cell>
          <cell r="G1962" t="str">
            <v>CONSTRUDATA 185 - PAG 168 TUBERÍA ACERO - RED ELÉCTRICA</v>
          </cell>
          <cell r="L1962">
            <v>18147</v>
          </cell>
          <cell r="M1962">
            <v>0</v>
          </cell>
          <cell r="N1962">
            <v>18147</v>
          </cell>
          <cell r="O1962">
            <v>18147</v>
          </cell>
          <cell r="P1962">
            <v>18147</v>
          </cell>
          <cell r="Q1962" t="str">
            <v/>
          </cell>
          <cell r="R1962" t="str">
            <v/>
          </cell>
          <cell r="S1962">
            <v>18147</v>
          </cell>
        </row>
        <row r="1963">
          <cell r="B1963" t="str">
            <v>TATA0795</v>
          </cell>
          <cell r="C1963" t="str">
            <v xml:space="preserve">UNIÓN PARA TUBERÍA ACERO GALVANIZADO EMT CONDUIT DE 1" </v>
          </cell>
          <cell r="D1963" t="str">
            <v>TUBERÍAS, ACCESORIOS DE TUBERÍAS Y AFINES</v>
          </cell>
          <cell r="E1963" t="str">
            <v>UN</v>
          </cell>
          <cell r="F1963">
            <v>4500</v>
          </cell>
          <cell r="G1963" t="str">
            <v>GUÍA MAESTRA 15 PAG 196 COD 293059</v>
          </cell>
          <cell r="L1963">
            <v>4500</v>
          </cell>
          <cell r="M1963">
            <v>0</v>
          </cell>
          <cell r="N1963">
            <v>4500</v>
          </cell>
          <cell r="O1963">
            <v>4500</v>
          </cell>
          <cell r="P1963">
            <v>4500</v>
          </cell>
          <cell r="Q1963" t="str">
            <v/>
          </cell>
          <cell r="R1963" t="str">
            <v/>
          </cell>
          <cell r="S1963">
            <v>4500</v>
          </cell>
        </row>
        <row r="1964">
          <cell r="B1964" t="str">
            <v>TATA0796</v>
          </cell>
          <cell r="C1964" t="str">
            <v xml:space="preserve">UNIÓN PARA TUBERÍA ACERO GALVANIZADO EMT CONDUIT DE 1/2" </v>
          </cell>
          <cell r="D1964" t="str">
            <v>TUBERÍAS, ACCESORIOS DE TUBERÍAS Y AFINES</v>
          </cell>
          <cell r="E1964" t="str">
            <v>UN</v>
          </cell>
          <cell r="F1964">
            <v>2250</v>
          </cell>
          <cell r="G1964" t="str">
            <v>GUÍA MAESTRA 15 PAG 196 COD 293057</v>
          </cell>
          <cell r="L1964">
            <v>2250</v>
          </cell>
          <cell r="M1964">
            <v>0</v>
          </cell>
          <cell r="N1964">
            <v>2250</v>
          </cell>
          <cell r="O1964">
            <v>2250</v>
          </cell>
          <cell r="P1964">
            <v>2250</v>
          </cell>
          <cell r="Q1964" t="str">
            <v/>
          </cell>
          <cell r="R1964" t="str">
            <v/>
          </cell>
          <cell r="S1964">
            <v>2250</v>
          </cell>
        </row>
        <row r="1965">
          <cell r="B1965" t="str">
            <v>TATA0797</v>
          </cell>
          <cell r="C1965" t="str">
            <v>UNIÓN GALVANIZADA EMT 1-1/2"</v>
          </cell>
          <cell r="D1965" t="str">
            <v>TUBERÍAS, ACCESORIOS DE TUBERÍAS Y AFINES</v>
          </cell>
          <cell r="E1965" t="str">
            <v>UN</v>
          </cell>
          <cell r="F1965">
            <v>2900</v>
          </cell>
          <cell r="G1965" t="str">
            <v>CONSTRUDATA DIGITAL (UNIÓN GALVANIZADA EMT 1-1/2)</v>
          </cell>
          <cell r="L1965">
            <v>2900</v>
          </cell>
          <cell r="M1965">
            <v>0</v>
          </cell>
          <cell r="N1965">
            <v>2900</v>
          </cell>
          <cell r="O1965">
            <v>2900</v>
          </cell>
          <cell r="P1965">
            <v>2900</v>
          </cell>
          <cell r="Q1965" t="str">
            <v/>
          </cell>
          <cell r="R1965" t="str">
            <v/>
          </cell>
          <cell r="S1965">
            <v>2900</v>
          </cell>
        </row>
        <row r="1966">
          <cell r="B1966" t="str">
            <v>TATA0798</v>
          </cell>
          <cell r="C1966" t="str">
            <v xml:space="preserve">UNIÓN PARA TUBERÍA METÁLICA GALVANIZADA EMT CONDUIT DE 1-1/4" </v>
          </cell>
          <cell r="D1966" t="str">
            <v>TUBERÍAS, ACCESORIOS DE TUBERÍAS Y AFINES</v>
          </cell>
          <cell r="E1966" t="str">
            <v>UN</v>
          </cell>
          <cell r="F1966">
            <v>3570</v>
          </cell>
          <cell r="G1966" t="str">
            <v xml:space="preserve">El Polo Electrico SAS.     Cotización No. 000000105 </v>
          </cell>
          <cell r="H1966">
            <v>2975</v>
          </cell>
          <cell r="I1966" t="str">
            <v>INTERNACIONAL DE ELECTRICOS E ILUMINACIONES LTDA. Cotización 3483.</v>
          </cell>
          <cell r="J1966">
            <v>2761</v>
          </cell>
          <cell r="K1966" t="str">
            <v>MUNDIELECTRICOS Y REDES SAS.        Cotización 0101</v>
          </cell>
          <cell r="L1966">
            <v>3102</v>
          </cell>
          <cell r="M1966">
            <v>419.18611618229914</v>
          </cell>
          <cell r="N1966">
            <v>3521.186116182299</v>
          </cell>
          <cell r="O1966">
            <v>2682.813883817701</v>
          </cell>
          <cell r="P1966" t="str">
            <v/>
          </cell>
          <cell r="Q1966">
            <v>2975</v>
          </cell>
          <cell r="R1966">
            <v>2761</v>
          </cell>
          <cell r="S1966">
            <v>2868</v>
          </cell>
        </row>
        <row r="1967">
          <cell r="B1967" t="str">
            <v>TATA0799</v>
          </cell>
          <cell r="C1967" t="str">
            <v>UNIÓN GALVANIZADA EMT 2"</v>
          </cell>
          <cell r="D1967" t="str">
            <v>TUBERÍAS, ACCESORIOS DE TUBERÍAS Y AFINES</v>
          </cell>
          <cell r="E1967" t="str">
            <v>UN</v>
          </cell>
          <cell r="F1967">
            <v>5236</v>
          </cell>
          <cell r="G1967" t="str">
            <v>CONSTRUDATA DIGITAL (UNIÓN GALVANIZADA EMT 2)</v>
          </cell>
          <cell r="L1967">
            <v>5236</v>
          </cell>
          <cell r="M1967">
            <v>0</v>
          </cell>
          <cell r="N1967">
            <v>5236</v>
          </cell>
          <cell r="O1967">
            <v>5236</v>
          </cell>
          <cell r="P1967">
            <v>5236</v>
          </cell>
          <cell r="Q1967" t="str">
            <v/>
          </cell>
          <cell r="R1967" t="str">
            <v/>
          </cell>
          <cell r="S1967">
            <v>5236</v>
          </cell>
        </row>
        <row r="1968">
          <cell r="B1968" t="str">
            <v>TATA0800</v>
          </cell>
          <cell r="C1968" t="str">
            <v>UNIÓN PARA TUBERÍA METÁLICA GALVANIZADA EMT CONDUIT DE 3"</v>
          </cell>
          <cell r="D1968" t="str">
            <v>TUBERÍAS, ACCESORIOS DE TUBERÍAS Y AFINES</v>
          </cell>
          <cell r="E1968" t="str">
            <v>UN</v>
          </cell>
          <cell r="F1968">
            <v>17850</v>
          </cell>
          <cell r="G1968" t="str">
            <v xml:space="preserve"> El Polo Electrico SAS.     Cotización No. 000000105 </v>
          </cell>
          <cell r="H1968">
            <v>13090</v>
          </cell>
          <cell r="I1968" t="str">
            <v>INTERNACIONAL DE ELECTRICOS E ILUMINACIONES LTDA. Cotización 3483.</v>
          </cell>
          <cell r="J1968">
            <v>12396.23</v>
          </cell>
          <cell r="K1968" t="str">
            <v>CAMELECO COTIZACION 59427</v>
          </cell>
          <cell r="L1968">
            <v>14445.409999999998</v>
          </cell>
          <cell r="M1968">
            <v>2968.7967266722821</v>
          </cell>
          <cell r="N1968">
            <v>17414.206726672281</v>
          </cell>
          <cell r="O1968">
            <v>11476.613273327715</v>
          </cell>
          <cell r="P1968" t="str">
            <v/>
          </cell>
          <cell r="Q1968">
            <v>13090</v>
          </cell>
          <cell r="R1968">
            <v>12396.23</v>
          </cell>
          <cell r="S1968">
            <v>12743</v>
          </cell>
        </row>
        <row r="1969">
          <cell r="B1969" t="str">
            <v>TATA0801</v>
          </cell>
          <cell r="C1969" t="str">
            <v xml:space="preserve">UNIÓN PARA TUBERÍA ACERO GALVANIZADO EMT CONDUIT DE 3/4" </v>
          </cell>
          <cell r="D1969" t="str">
            <v>TUBERÍAS, ACCESORIOS DE TUBERÍAS Y AFINES</v>
          </cell>
          <cell r="E1969" t="str">
            <v>UN</v>
          </cell>
          <cell r="F1969">
            <v>3200</v>
          </cell>
          <cell r="G1969" t="str">
            <v>GUÍA MAESTRA 15 PAG 196 COD 293058</v>
          </cell>
          <cell r="L1969">
            <v>3200</v>
          </cell>
          <cell r="M1969">
            <v>0</v>
          </cell>
          <cell r="N1969">
            <v>3200</v>
          </cell>
          <cell r="O1969">
            <v>3200</v>
          </cell>
          <cell r="P1969">
            <v>3200</v>
          </cell>
          <cell r="Q1969" t="str">
            <v/>
          </cell>
          <cell r="R1969" t="str">
            <v/>
          </cell>
          <cell r="S1969">
            <v>3200</v>
          </cell>
        </row>
        <row r="1970">
          <cell r="B1970" t="str">
            <v>TATA0802</v>
          </cell>
          <cell r="C1970" t="str">
            <v xml:space="preserve">UNIÓN PARA TUBERÍA METÁLICA GALVANIZADA EMT CONDUIT DE 4" </v>
          </cell>
          <cell r="D1970" t="str">
            <v>TUBERÍAS, ACCESORIOS DE TUBERÍAS Y AFINES</v>
          </cell>
          <cell r="E1970" t="str">
            <v>UN</v>
          </cell>
          <cell r="F1970">
            <v>23800</v>
          </cell>
          <cell r="G1970" t="str">
            <v xml:space="preserve"> El Polo Electrico SAS.     Cotización No. 000000105 </v>
          </cell>
          <cell r="H1970">
            <v>16660</v>
          </cell>
          <cell r="I1970" t="str">
            <v>INTERNACIONAL DE ELECTRICOS E ILUMINACIONES LTDA. Cotización 3483.</v>
          </cell>
          <cell r="J1970">
            <v>17017</v>
          </cell>
          <cell r="K1970" t="str">
            <v>MUNDIELECTRICOS Y REDES SAS.        Cotización 0101</v>
          </cell>
          <cell r="L1970">
            <v>19159</v>
          </cell>
          <cell r="M1970">
            <v>4023.1856780417183</v>
          </cell>
          <cell r="N1970">
            <v>23182.185678041718</v>
          </cell>
          <cell r="O1970">
            <v>15135.814321958282</v>
          </cell>
          <cell r="P1970" t="str">
            <v/>
          </cell>
          <cell r="Q1970">
            <v>16660</v>
          </cell>
          <cell r="R1970">
            <v>17017</v>
          </cell>
          <cell r="S1970">
            <v>16839</v>
          </cell>
        </row>
        <row r="1971">
          <cell r="B1971" t="str">
            <v>TATA0803</v>
          </cell>
          <cell r="C1971" t="str">
            <v>UNIÓN PARA TUBERÍA PVC CONDUIT DE 1"</v>
          </cell>
          <cell r="D1971" t="str">
            <v>TUBERÍAS, ACCESORIOS DE TUBERÍAS Y AFINES</v>
          </cell>
          <cell r="E1971" t="str">
            <v>UN</v>
          </cell>
          <cell r="F1971">
            <v>900</v>
          </cell>
          <cell r="G1971" t="str">
            <v>GUÍA MAESTRA 15 PAG 195 COD 4631</v>
          </cell>
          <cell r="L1971">
            <v>900</v>
          </cell>
          <cell r="M1971">
            <v>0</v>
          </cell>
          <cell r="N1971">
            <v>900</v>
          </cell>
          <cell r="O1971">
            <v>900</v>
          </cell>
          <cell r="P1971">
            <v>900</v>
          </cell>
          <cell r="Q1971" t="str">
            <v/>
          </cell>
          <cell r="R1971" t="str">
            <v/>
          </cell>
          <cell r="S1971">
            <v>900</v>
          </cell>
        </row>
        <row r="1972">
          <cell r="B1972" t="str">
            <v>TATA0804</v>
          </cell>
          <cell r="C1972" t="str">
            <v>UNIÓN PARA TUBERÍA PVC CONDUIT DE 1/2"</v>
          </cell>
          <cell r="D1972" t="str">
            <v>TUBERÍAS, ACCESORIOS DE TUBERÍAS Y AFINES</v>
          </cell>
          <cell r="E1972" t="str">
            <v>UN</v>
          </cell>
          <cell r="F1972">
            <v>250</v>
          </cell>
          <cell r="G1972" t="str">
            <v>GUÍA MAESTRA 15 PAG 195 COD 4629</v>
          </cell>
          <cell r="L1972">
            <v>250</v>
          </cell>
          <cell r="M1972">
            <v>0</v>
          </cell>
          <cell r="N1972">
            <v>250</v>
          </cell>
          <cell r="O1972">
            <v>250</v>
          </cell>
          <cell r="P1972">
            <v>250</v>
          </cell>
          <cell r="Q1972" t="str">
            <v/>
          </cell>
          <cell r="R1972" t="str">
            <v/>
          </cell>
          <cell r="S1972">
            <v>250</v>
          </cell>
        </row>
        <row r="1973">
          <cell r="B1973" t="str">
            <v>TATA0805</v>
          </cell>
          <cell r="C1973" t="str">
            <v>UNIÓN PARA TUBERÍA PVC CONDUIT DE 3/4"</v>
          </cell>
          <cell r="D1973" t="str">
            <v>TUBERÍAS, ACCESORIOS DE TUBERÍAS Y AFINES</v>
          </cell>
          <cell r="E1973" t="str">
            <v>UN</v>
          </cell>
          <cell r="F1973">
            <v>500</v>
          </cell>
          <cell r="G1973" t="str">
            <v>GUÍA MAESTRA 15 PAG 195 COD 4630</v>
          </cell>
          <cell r="L1973">
            <v>500</v>
          </cell>
          <cell r="M1973">
            <v>0</v>
          </cell>
          <cell r="N1973">
            <v>500</v>
          </cell>
          <cell r="O1973">
            <v>500</v>
          </cell>
          <cell r="P1973">
            <v>500</v>
          </cell>
          <cell r="Q1973" t="str">
            <v/>
          </cell>
          <cell r="R1973" t="str">
            <v/>
          </cell>
          <cell r="S1973">
            <v>500</v>
          </cell>
        </row>
        <row r="1974">
          <cell r="B1974" t="str">
            <v>TATA0806</v>
          </cell>
          <cell r="C1974" t="str">
            <v>UNIÓN PVC PRESIÓN 1"</v>
          </cell>
          <cell r="D1974" t="str">
            <v>TUBERÍAS, ACCESORIOS DE TUBERÍAS Y AFINES</v>
          </cell>
          <cell r="E1974" t="str">
            <v>UN</v>
          </cell>
          <cell r="F1974">
            <v>700</v>
          </cell>
          <cell r="G1974" t="str">
            <v>GUÍA MAESTRA 15  PAG 151 COD 4720</v>
          </cell>
          <cell r="L1974">
            <v>700</v>
          </cell>
          <cell r="M1974">
            <v>0</v>
          </cell>
          <cell r="N1974">
            <v>700</v>
          </cell>
          <cell r="O1974">
            <v>700</v>
          </cell>
          <cell r="P1974">
            <v>700</v>
          </cell>
          <cell r="Q1974" t="str">
            <v/>
          </cell>
          <cell r="R1974" t="str">
            <v/>
          </cell>
          <cell r="S1974">
            <v>700</v>
          </cell>
        </row>
        <row r="1975">
          <cell r="B1975" t="str">
            <v>TATA0807</v>
          </cell>
          <cell r="C1975" t="str">
            <v>UNIÓN PVC PRESIÓN 1/2"</v>
          </cell>
          <cell r="D1975" t="str">
            <v>TUBERÍAS, ACCESORIOS DE TUBERÍAS Y AFINES</v>
          </cell>
          <cell r="E1975" t="str">
            <v>UN</v>
          </cell>
          <cell r="F1975">
            <v>200</v>
          </cell>
          <cell r="G1975" t="str">
            <v>GUÍA MAESTRA 15  PAG 151 COD 4734</v>
          </cell>
          <cell r="L1975">
            <v>200</v>
          </cell>
          <cell r="M1975">
            <v>0</v>
          </cell>
          <cell r="N1975">
            <v>200</v>
          </cell>
          <cell r="O1975">
            <v>200</v>
          </cell>
          <cell r="P1975">
            <v>200</v>
          </cell>
          <cell r="Q1975" t="str">
            <v/>
          </cell>
          <cell r="R1975" t="str">
            <v/>
          </cell>
          <cell r="S1975">
            <v>200</v>
          </cell>
        </row>
        <row r="1976">
          <cell r="B1976" t="str">
            <v>TATA0808</v>
          </cell>
          <cell r="C1976" t="str">
            <v>UNIÓN PVC PRESIÓN 1-1/2"</v>
          </cell>
          <cell r="D1976" t="str">
            <v>TUBERÍAS, ACCESORIOS DE TUBERÍAS Y AFINES</v>
          </cell>
          <cell r="E1976" t="str">
            <v>UN</v>
          </cell>
          <cell r="F1976">
            <v>2400</v>
          </cell>
          <cell r="G1976" t="str">
            <v>GUÍA MAESTRA 15  PAG 151 COD 4604</v>
          </cell>
          <cell r="L1976">
            <v>2400</v>
          </cell>
          <cell r="M1976">
            <v>0</v>
          </cell>
          <cell r="N1976">
            <v>2400</v>
          </cell>
          <cell r="O1976">
            <v>2400</v>
          </cell>
          <cell r="P1976">
            <v>2400</v>
          </cell>
          <cell r="Q1976" t="str">
            <v/>
          </cell>
          <cell r="R1976" t="str">
            <v/>
          </cell>
          <cell r="S1976">
            <v>2400</v>
          </cell>
        </row>
        <row r="1977">
          <cell r="B1977" t="str">
            <v>TATA0809</v>
          </cell>
          <cell r="C1977" t="str">
            <v>UNIÓN PVC PRESIÓN 1-1/4"</v>
          </cell>
          <cell r="D1977" t="str">
            <v>TUBERÍAS, ACCESORIOS DE TUBERÍAS Y AFINES</v>
          </cell>
          <cell r="E1977" t="str">
            <v>UN</v>
          </cell>
          <cell r="F1977">
            <v>1800</v>
          </cell>
          <cell r="G1977" t="str">
            <v>GUÍA MAESTRA 15 PAG 151 COD 35545</v>
          </cell>
          <cell r="L1977">
            <v>1800</v>
          </cell>
          <cell r="M1977">
            <v>0</v>
          </cell>
          <cell r="N1977">
            <v>1800</v>
          </cell>
          <cell r="O1977">
            <v>1800</v>
          </cell>
          <cell r="P1977">
            <v>1800</v>
          </cell>
          <cell r="Q1977" t="str">
            <v/>
          </cell>
          <cell r="R1977" t="str">
            <v/>
          </cell>
          <cell r="S1977">
            <v>1800</v>
          </cell>
        </row>
        <row r="1978">
          <cell r="B1978" t="str">
            <v>TATA0810</v>
          </cell>
          <cell r="C1978" t="str">
            <v>UNIÓN PVC PRESIÓN 2"</v>
          </cell>
          <cell r="D1978" t="str">
            <v>TUBERÍAS, ACCESORIOS DE TUBERÍAS Y AFINES</v>
          </cell>
          <cell r="E1978" t="str">
            <v>UN</v>
          </cell>
          <cell r="F1978">
            <v>4000</v>
          </cell>
          <cell r="G1978" t="str">
            <v>GUÍA MAESTRA 15 PAG 151 COD 30587</v>
          </cell>
          <cell r="L1978">
            <v>4000</v>
          </cell>
          <cell r="M1978">
            <v>0</v>
          </cell>
          <cell r="N1978">
            <v>4000</v>
          </cell>
          <cell r="O1978">
            <v>4000</v>
          </cell>
          <cell r="P1978">
            <v>4000</v>
          </cell>
          <cell r="Q1978" t="str">
            <v/>
          </cell>
          <cell r="R1978" t="str">
            <v/>
          </cell>
          <cell r="S1978">
            <v>4000</v>
          </cell>
        </row>
        <row r="1979">
          <cell r="B1979" t="str">
            <v>TATA0811</v>
          </cell>
          <cell r="C1979" t="str">
            <v>UNIÓN PVC PRESIÓN 2-1/2"</v>
          </cell>
          <cell r="D1979" t="str">
            <v>TUBERÍAS, ACCESORIOS DE TUBERÍAS Y AFINES</v>
          </cell>
          <cell r="E1979" t="str">
            <v>UN</v>
          </cell>
          <cell r="F1979">
            <v>10300</v>
          </cell>
          <cell r="G1979" t="str">
            <v>GUÍA MAESTRA 15 PAG 151 COD 30610</v>
          </cell>
          <cell r="L1979">
            <v>10300</v>
          </cell>
          <cell r="M1979">
            <v>0</v>
          </cell>
          <cell r="N1979">
            <v>10300</v>
          </cell>
          <cell r="O1979">
            <v>10300</v>
          </cell>
          <cell r="P1979">
            <v>10300</v>
          </cell>
          <cell r="Q1979" t="str">
            <v/>
          </cell>
          <cell r="R1979" t="str">
            <v/>
          </cell>
          <cell r="S1979">
            <v>10300</v>
          </cell>
        </row>
        <row r="1980">
          <cell r="B1980" t="str">
            <v>TATA0812</v>
          </cell>
          <cell r="C1980" t="str">
            <v>UNIÓN PRESIÓN PVC 3"</v>
          </cell>
          <cell r="D1980" t="str">
            <v>TUBERÍAS, ACCESORIOS DE TUBERÍAS Y AFINES</v>
          </cell>
          <cell r="E1980" t="str">
            <v>UN</v>
          </cell>
          <cell r="F1980">
            <v>17766</v>
          </cell>
          <cell r="G1980" t="str">
            <v>CONSTRUDATA DIGITAL (UNIÓN PRESIÓN PVC 3)</v>
          </cell>
          <cell r="L1980">
            <v>17766</v>
          </cell>
          <cell r="M1980">
            <v>0</v>
          </cell>
          <cell r="N1980">
            <v>17766</v>
          </cell>
          <cell r="O1980">
            <v>17766</v>
          </cell>
          <cell r="P1980">
            <v>17766</v>
          </cell>
          <cell r="Q1980" t="str">
            <v/>
          </cell>
          <cell r="R1980" t="str">
            <v/>
          </cell>
          <cell r="S1980">
            <v>17766</v>
          </cell>
        </row>
        <row r="1981">
          <cell r="B1981" t="str">
            <v>TATA0813</v>
          </cell>
          <cell r="C1981" t="str">
            <v>UNIÓN PVC PRESIÓN 3/4"</v>
          </cell>
          <cell r="D1981" t="str">
            <v>TUBERÍAS, ACCESORIOS DE TUBERÍAS Y AFINES</v>
          </cell>
          <cell r="E1981" t="str">
            <v>UN</v>
          </cell>
          <cell r="F1981">
            <v>500</v>
          </cell>
          <cell r="G1981" t="str">
            <v>GUÍA MAESTRA 15 PAG 151 COD 4719</v>
          </cell>
          <cell r="L1981">
            <v>500</v>
          </cell>
          <cell r="M1981">
            <v>0</v>
          </cell>
          <cell r="N1981">
            <v>500</v>
          </cell>
          <cell r="O1981">
            <v>500</v>
          </cell>
          <cell r="P1981">
            <v>500</v>
          </cell>
          <cell r="Q1981" t="str">
            <v/>
          </cell>
          <cell r="R1981" t="str">
            <v/>
          </cell>
          <cell r="S1981">
            <v>500</v>
          </cell>
        </row>
        <row r="1982">
          <cell r="B1982" t="str">
            <v>TATA0814</v>
          </cell>
          <cell r="C1982" t="str">
            <v>UNIÓN PRESIÓN PVC 4"</v>
          </cell>
          <cell r="D1982" t="str">
            <v>TUBERÍAS, ACCESORIOS DE TUBERÍAS Y AFINES</v>
          </cell>
          <cell r="E1982" t="str">
            <v>UN</v>
          </cell>
          <cell r="F1982">
            <v>38592</v>
          </cell>
          <cell r="G1982" t="str">
            <v>CONSTRUDATA DIGITAL (UNIÓN PRESIÓN PVC 4)</v>
          </cell>
          <cell r="L1982">
            <v>38592</v>
          </cell>
          <cell r="M1982">
            <v>0</v>
          </cell>
          <cell r="N1982">
            <v>38592</v>
          </cell>
          <cell r="O1982">
            <v>38592</v>
          </cell>
          <cell r="P1982">
            <v>38592</v>
          </cell>
          <cell r="Q1982" t="str">
            <v/>
          </cell>
          <cell r="R1982" t="str">
            <v/>
          </cell>
          <cell r="S1982">
            <v>38592</v>
          </cell>
        </row>
        <row r="1983">
          <cell r="B1983" t="str">
            <v>TATA0815</v>
          </cell>
          <cell r="C1983" t="str">
            <v>UNION RANURADO 2-1/2"</v>
          </cell>
          <cell r="D1983" t="str">
            <v>TUBERÍAS, ACCESORIOS DE TUBERÍAS Y AFINES</v>
          </cell>
          <cell r="E1983" t="str">
            <v>UN</v>
          </cell>
          <cell r="F1983">
            <v>10117.379999999999</v>
          </cell>
          <cell r="G1983" t="str">
            <v>NURUEÑA S.A.S</v>
          </cell>
          <cell r="H1983">
            <v>10948</v>
          </cell>
          <cell r="I1983" t="str">
            <v>TUVALREP S.A.S</v>
          </cell>
          <cell r="J1983">
            <v>11757.199999999999</v>
          </cell>
          <cell r="K1983" t="str">
            <v>DISTRIBUIDORA PEVEGAL S.A.S.</v>
          </cell>
          <cell r="L1983">
            <v>10940.859999999999</v>
          </cell>
          <cell r="M1983">
            <v>819.93331606905679</v>
          </cell>
          <cell r="N1983">
            <v>11760.793316069055</v>
          </cell>
          <cell r="O1983">
            <v>10120.926683930942</v>
          </cell>
          <cell r="P1983" t="str">
            <v/>
          </cell>
          <cell r="Q1983">
            <v>10948</v>
          </cell>
          <cell r="R1983">
            <v>11757.199999999999</v>
          </cell>
          <cell r="S1983">
            <v>11353</v>
          </cell>
        </row>
        <row r="1984">
          <cell r="B1984" t="str">
            <v>TATA0816</v>
          </cell>
          <cell r="C1984" t="str">
            <v>UNIÓN ROSCADA GALVANIZADO 1"</v>
          </cell>
          <cell r="D1984" t="str">
            <v>TUBERÍAS, ACCESORIOS DE TUBERÍAS Y AFINES</v>
          </cell>
          <cell r="E1984" t="str">
            <v>UN</v>
          </cell>
          <cell r="F1984">
            <v>2050</v>
          </cell>
          <cell r="G1984" t="str">
            <v>SERGUS LTDA</v>
          </cell>
          <cell r="H1984">
            <v>2050.3105</v>
          </cell>
          <cell r="I1984" t="str">
            <v>DISTRIBUIDORA PEVEGAL</v>
          </cell>
          <cell r="J1984">
            <v>2052.75</v>
          </cell>
          <cell r="K1984" t="str">
            <v>Ferretería REINA SA</v>
          </cell>
          <cell r="L1984">
            <v>2051.0201666666667</v>
          </cell>
          <cell r="M1984">
            <v>1.5061026138126512</v>
          </cell>
          <cell r="N1984">
            <v>2052.5262692804795</v>
          </cell>
          <cell r="O1984">
            <v>2049.5140640528539</v>
          </cell>
          <cell r="P1984">
            <v>2050</v>
          </cell>
          <cell r="Q1984">
            <v>2050.3105</v>
          </cell>
          <cell r="R1984" t="str">
            <v/>
          </cell>
          <cell r="S1984">
            <v>2050</v>
          </cell>
        </row>
        <row r="1985">
          <cell r="B1985" t="str">
            <v>TATA0817</v>
          </cell>
          <cell r="C1985" t="str">
            <v>UNIÓN ROSCADA GALVANIZADO 1/2"</v>
          </cell>
          <cell r="D1985" t="str">
            <v>TUBERÍAS, ACCESORIOS DE TUBERÍAS Y AFINES</v>
          </cell>
          <cell r="E1985" t="str">
            <v>UN</v>
          </cell>
          <cell r="F1985">
            <v>1700</v>
          </cell>
          <cell r="G1985" t="str">
            <v>GUÍA MAESTRA 15 PAG 161 COD 145434</v>
          </cell>
          <cell r="L1985">
            <v>1700</v>
          </cell>
          <cell r="M1985">
            <v>0</v>
          </cell>
          <cell r="N1985">
            <v>1700</v>
          </cell>
          <cell r="O1985">
            <v>1700</v>
          </cell>
          <cell r="P1985">
            <v>1700</v>
          </cell>
          <cell r="Q1985" t="str">
            <v/>
          </cell>
          <cell r="R1985" t="str">
            <v/>
          </cell>
          <cell r="S1985">
            <v>1700</v>
          </cell>
        </row>
        <row r="1986">
          <cell r="B1986" t="str">
            <v>TATA0818</v>
          </cell>
          <cell r="C1986" t="str">
            <v>UNIÓN ROSCADA GALVANIZADO 1/4"</v>
          </cell>
          <cell r="D1986" t="str">
            <v>TUBERÍAS, ACCESORIOS DE TUBERÍAS Y AFINES</v>
          </cell>
          <cell r="E1986" t="str">
            <v>UN</v>
          </cell>
          <cell r="F1986">
            <v>1050</v>
          </cell>
          <cell r="G1986" t="str">
            <v>SERGUS LTDA</v>
          </cell>
          <cell r="H1986">
            <v>1101.5235</v>
          </cell>
          <cell r="I1986" t="str">
            <v>DISTRIBUIDORA PEVEGAL</v>
          </cell>
          <cell r="J1986">
            <v>1011.5</v>
          </cell>
          <cell r="K1986" t="str">
            <v>Ferretería REINA SA</v>
          </cell>
          <cell r="L1986">
            <v>1054.3411666666668</v>
          </cell>
          <cell r="M1986">
            <v>45.168483858585887</v>
          </cell>
          <cell r="N1986">
            <v>1099.5096505252527</v>
          </cell>
          <cell r="O1986">
            <v>1009.1726828080809</v>
          </cell>
          <cell r="P1986">
            <v>1050</v>
          </cell>
          <cell r="Q1986" t="str">
            <v/>
          </cell>
          <cell r="R1986">
            <v>1011.5</v>
          </cell>
          <cell r="S1986">
            <v>1031</v>
          </cell>
        </row>
        <row r="1987">
          <cell r="B1987" t="str">
            <v>TATA0819</v>
          </cell>
          <cell r="C1987" t="str">
            <v>UNIÓN ROSCADA GALVANIZADO 3/4"</v>
          </cell>
          <cell r="D1987" t="str">
            <v>TUBERÍAS, ACCESORIOS DE TUBERÍAS Y AFINES</v>
          </cell>
          <cell r="E1987" t="str">
            <v>UN</v>
          </cell>
          <cell r="F1987">
            <v>2600</v>
          </cell>
          <cell r="G1987" t="str">
            <v>GUÍA MAESTRA 15 PAG 161 COD 145435</v>
          </cell>
          <cell r="L1987">
            <v>2600</v>
          </cell>
          <cell r="M1987">
            <v>0</v>
          </cell>
          <cell r="N1987">
            <v>2600</v>
          </cell>
          <cell r="O1987">
            <v>2600</v>
          </cell>
          <cell r="P1987">
            <v>2600</v>
          </cell>
          <cell r="Q1987" t="str">
            <v/>
          </cell>
          <cell r="R1987" t="str">
            <v/>
          </cell>
          <cell r="S1987">
            <v>2600</v>
          </cell>
        </row>
        <row r="1988">
          <cell r="B1988" t="str">
            <v>TATA0820</v>
          </cell>
          <cell r="C1988" t="str">
            <v>UNIÓN ROSCADA GALVANIZADO 3/8"</v>
          </cell>
          <cell r="D1988" t="str">
            <v>TUBERÍAS, ACCESORIOS DE TUBERÍAS Y AFINES</v>
          </cell>
          <cell r="E1988" t="str">
            <v>UN</v>
          </cell>
          <cell r="F1988">
            <v>2200</v>
          </cell>
          <cell r="G1988" t="str">
            <v>GUÍA MAESTRA 15 PAG 161 COD 145433</v>
          </cell>
          <cell r="L1988">
            <v>2200</v>
          </cell>
          <cell r="M1988">
            <v>0</v>
          </cell>
          <cell r="N1988">
            <v>2200</v>
          </cell>
          <cell r="O1988">
            <v>2200</v>
          </cell>
          <cell r="P1988">
            <v>2200</v>
          </cell>
          <cell r="Q1988" t="str">
            <v/>
          </cell>
          <cell r="R1988" t="str">
            <v/>
          </cell>
          <cell r="S1988">
            <v>2200</v>
          </cell>
        </row>
        <row r="1989">
          <cell r="B1989" t="str">
            <v>TATA0821</v>
          </cell>
          <cell r="C1989" t="str">
            <v>UNIÓN SIN TOPE COBRE 1"</v>
          </cell>
          <cell r="D1989" t="str">
            <v>TUBERÍAS, ACCESORIOS DE TUBERÍAS Y AFINES</v>
          </cell>
          <cell r="E1989" t="str">
            <v>UN</v>
          </cell>
          <cell r="F1989">
            <v>3427.2</v>
          </cell>
          <cell r="G1989" t="str">
            <v>FERRETERÍA NUREÑA S.A.S.</v>
          </cell>
          <cell r="H1989">
            <v>4141.2</v>
          </cell>
          <cell r="I1989" t="str">
            <v xml:space="preserve">TUVALREP </v>
          </cell>
          <cell r="J1989">
            <v>20514.41</v>
          </cell>
          <cell r="K1989" t="str">
            <v xml:space="preserve">ALMACEN 
SANITARIO </v>
          </cell>
          <cell r="L1989">
            <v>9360.9366666666665</v>
          </cell>
          <cell r="M1989">
            <v>9665.7862871073939</v>
          </cell>
          <cell r="N1989">
            <v>19026.72295377406</v>
          </cell>
          <cell r="O1989">
            <v>-304.84962044072745</v>
          </cell>
          <cell r="P1989">
            <v>3427.2</v>
          </cell>
          <cell r="Q1989">
            <v>4141.2</v>
          </cell>
          <cell r="R1989" t="str">
            <v/>
          </cell>
          <cell r="S1989">
            <v>3784</v>
          </cell>
        </row>
        <row r="1990">
          <cell r="B1990" t="str">
            <v>TATA0822</v>
          </cell>
          <cell r="C1990" t="str">
            <v>UNIÓN SIN TOPE COBRE 1/2"</v>
          </cell>
          <cell r="D1990" t="str">
            <v>TUBERÍAS, ACCESORIOS DE TUBERÍAS Y AFINES</v>
          </cell>
          <cell r="E1990" t="str">
            <v>UN</v>
          </cell>
          <cell r="F1990">
            <v>1000</v>
          </cell>
          <cell r="G1990" t="str">
            <v>GUÍA MAESTRA 15 PAG 134 COD 37924</v>
          </cell>
          <cell r="L1990">
            <v>1000</v>
          </cell>
          <cell r="M1990">
            <v>0</v>
          </cell>
          <cell r="N1990">
            <v>1000</v>
          </cell>
          <cell r="O1990">
            <v>1000</v>
          </cell>
          <cell r="P1990">
            <v>1000</v>
          </cell>
          <cell r="Q1990" t="str">
            <v/>
          </cell>
          <cell r="R1990" t="str">
            <v/>
          </cell>
          <cell r="S1990">
            <v>1000</v>
          </cell>
        </row>
        <row r="1991">
          <cell r="B1991" t="str">
            <v>TATA0823</v>
          </cell>
          <cell r="C1991" t="str">
            <v>UNIÓN SIN TOPE COBRE 3/4"</v>
          </cell>
          <cell r="D1991" t="str">
            <v>TUBERÍAS, ACCESORIOS DE TUBERÍAS Y AFINES</v>
          </cell>
          <cell r="E1991" t="str">
            <v>UN</v>
          </cell>
          <cell r="F1991">
            <v>2800</v>
          </cell>
          <cell r="G1991" t="str">
            <v>GUÍA MAESTRA 15 PAG 134 COD 37925</v>
          </cell>
          <cell r="L1991">
            <v>2800</v>
          </cell>
          <cell r="M1991">
            <v>0</v>
          </cell>
          <cell r="N1991">
            <v>2800</v>
          </cell>
          <cell r="O1991">
            <v>2800</v>
          </cell>
          <cell r="P1991">
            <v>2800</v>
          </cell>
          <cell r="Q1991" t="str">
            <v/>
          </cell>
          <cell r="R1991" t="str">
            <v/>
          </cell>
          <cell r="S1991">
            <v>2800</v>
          </cell>
        </row>
        <row r="1992">
          <cell r="B1992" t="str">
            <v>TATA0824</v>
          </cell>
          <cell r="C1992" t="str">
            <v>UNIÓN UNIVERSAL CPVC 1/2"</v>
          </cell>
          <cell r="D1992" t="str">
            <v>TUBERÍAS, ACCESORIOS DE TUBERÍAS Y AFINES</v>
          </cell>
          <cell r="E1992" t="str">
            <v>UN</v>
          </cell>
          <cell r="F1992">
            <v>8900</v>
          </cell>
          <cell r="G1992" t="str">
            <v>GUÍA MAESTRA 15 PAG 152 COD 4756</v>
          </cell>
          <cell r="L1992">
            <v>8900</v>
          </cell>
          <cell r="M1992">
            <v>0</v>
          </cell>
          <cell r="N1992">
            <v>8900</v>
          </cell>
          <cell r="O1992">
            <v>8900</v>
          </cell>
          <cell r="P1992">
            <v>8900</v>
          </cell>
          <cell r="Q1992" t="str">
            <v/>
          </cell>
          <cell r="R1992" t="str">
            <v/>
          </cell>
          <cell r="S1992">
            <v>8900</v>
          </cell>
        </row>
        <row r="1993">
          <cell r="B1993" t="str">
            <v>TATA0825</v>
          </cell>
          <cell r="C1993" t="str">
            <v>UNIÓN UNIVERSAL CPVC 3/4"</v>
          </cell>
          <cell r="D1993" t="str">
            <v>TUBERÍAS, ACCESORIOS DE TUBERÍAS Y AFINES</v>
          </cell>
          <cell r="E1993" t="str">
            <v>UN</v>
          </cell>
          <cell r="F1993">
            <v>8321</v>
          </cell>
          <cell r="G1993" t="str">
            <v>INARDATOS - PAG 255</v>
          </cell>
          <cell r="L1993">
            <v>8321</v>
          </cell>
          <cell r="M1993">
            <v>0</v>
          </cell>
          <cell r="N1993">
            <v>8321</v>
          </cell>
          <cell r="O1993">
            <v>8321</v>
          </cell>
          <cell r="P1993">
            <v>8321</v>
          </cell>
          <cell r="Q1993" t="str">
            <v/>
          </cell>
          <cell r="R1993" t="str">
            <v/>
          </cell>
          <cell r="S1993">
            <v>8321</v>
          </cell>
        </row>
        <row r="1994">
          <cell r="B1994" t="str">
            <v>TATA0826</v>
          </cell>
          <cell r="C1994" t="str">
            <v>UNIÓN UNIVERSAL COBRE 1"</v>
          </cell>
          <cell r="D1994" t="str">
            <v>TUBERÍAS, ACCESORIOS DE TUBERÍAS Y AFINES</v>
          </cell>
          <cell r="E1994" t="str">
            <v xml:space="preserve">UN </v>
          </cell>
          <cell r="F1994">
            <v>18900</v>
          </cell>
          <cell r="G1994" t="str">
            <v>GUÍA MAESTRA 15 PAG 135 COD 99973</v>
          </cell>
          <cell r="L1994">
            <v>18900</v>
          </cell>
          <cell r="M1994">
            <v>0</v>
          </cell>
          <cell r="N1994">
            <v>18900</v>
          </cell>
          <cell r="O1994">
            <v>18900</v>
          </cell>
          <cell r="P1994">
            <v>18900</v>
          </cell>
          <cell r="Q1994" t="str">
            <v/>
          </cell>
          <cell r="R1994" t="str">
            <v/>
          </cell>
          <cell r="S1994">
            <v>18900</v>
          </cell>
        </row>
        <row r="1995">
          <cell r="B1995" t="str">
            <v>TATA0827</v>
          </cell>
          <cell r="C1995" t="str">
            <v>UNIÓN UNIVERSAL COBRE 1/2"</v>
          </cell>
          <cell r="D1995" t="str">
            <v>TUBERÍAS, ACCESORIOS DE TUBERÍAS Y AFINES</v>
          </cell>
          <cell r="E1995" t="str">
            <v xml:space="preserve">UN </v>
          </cell>
          <cell r="F1995">
            <v>15900</v>
          </cell>
          <cell r="G1995" t="str">
            <v>GUÍA MAESTRA 15 PAG 135 COD 37991</v>
          </cell>
          <cell r="L1995">
            <v>15900</v>
          </cell>
          <cell r="M1995">
            <v>0</v>
          </cell>
          <cell r="N1995">
            <v>15900</v>
          </cell>
          <cell r="O1995">
            <v>15900</v>
          </cell>
          <cell r="P1995">
            <v>15900</v>
          </cell>
          <cell r="Q1995" t="str">
            <v/>
          </cell>
          <cell r="R1995" t="str">
            <v/>
          </cell>
          <cell r="S1995">
            <v>15900</v>
          </cell>
        </row>
        <row r="1996">
          <cell r="B1996" t="str">
            <v>TATA0828</v>
          </cell>
          <cell r="C1996" t="str">
            <v>UNIÓN UNIVERSAL COBRE 3/4"</v>
          </cell>
          <cell r="D1996" t="str">
            <v>TUBERÍAS, ACCESORIOS DE TUBERÍAS Y AFINES</v>
          </cell>
          <cell r="E1996" t="str">
            <v xml:space="preserve">UN </v>
          </cell>
          <cell r="F1996">
            <v>14500</v>
          </cell>
          <cell r="G1996" t="str">
            <v>GUÍA MAESTRA 15 PAG 135 COD 38120</v>
          </cell>
          <cell r="L1996">
            <v>14500</v>
          </cell>
          <cell r="M1996">
            <v>0</v>
          </cell>
          <cell r="N1996">
            <v>14500</v>
          </cell>
          <cell r="O1996">
            <v>14500</v>
          </cell>
          <cell r="P1996">
            <v>14500</v>
          </cell>
          <cell r="Q1996" t="str">
            <v/>
          </cell>
          <cell r="R1996" t="str">
            <v/>
          </cell>
          <cell r="S1996">
            <v>14500</v>
          </cell>
        </row>
        <row r="1997">
          <cell r="B1997" t="str">
            <v>TATA0829</v>
          </cell>
          <cell r="C1997" t="str">
            <v>UNIVERSAL DE 1 “ EN ACERO CARBONO</v>
          </cell>
          <cell r="D1997" t="str">
            <v>TUBERÍAS, ACCESORIOS DE TUBERÍAS Y AFINES</v>
          </cell>
          <cell r="E1997" t="str">
            <v>UN</v>
          </cell>
          <cell r="F1997">
            <v>16994.774300000001</v>
          </cell>
          <cell r="G1997" t="str">
            <v xml:space="preserve">PRECIO REFERENCIA CONTRATO 7078/2017 + IPC 4.09% </v>
          </cell>
          <cell r="L1997">
            <v>16994.774300000001</v>
          </cell>
          <cell r="M1997">
            <v>0</v>
          </cell>
          <cell r="N1997">
            <v>16994.774300000001</v>
          </cell>
          <cell r="O1997">
            <v>16994.774300000001</v>
          </cell>
          <cell r="P1997">
            <v>16994.774300000001</v>
          </cell>
          <cell r="Q1997" t="str">
            <v/>
          </cell>
          <cell r="R1997" t="str">
            <v/>
          </cell>
          <cell r="S1997">
            <v>16995</v>
          </cell>
        </row>
        <row r="1998">
          <cell r="B1998" t="str">
            <v>TATA0830</v>
          </cell>
          <cell r="C1998" t="str">
            <v>UNIVERSAL DE 1-1/2" EN ACERO AL CARBONO</v>
          </cell>
          <cell r="D1998" t="str">
            <v>TUBERÍAS, ACCESORIOS DE TUBERÍAS Y AFINES</v>
          </cell>
          <cell r="E1998" t="str">
            <v>UN</v>
          </cell>
          <cell r="F1998">
            <v>44346.503599999996</v>
          </cell>
          <cell r="G1998" t="str">
            <v xml:space="preserve">PRECIO REFERENCIA CONTRATO 7078/2017 + IPC 4.09% </v>
          </cell>
          <cell r="L1998">
            <v>44346.503599999996</v>
          </cell>
          <cell r="M1998">
            <v>0</v>
          </cell>
          <cell r="N1998">
            <v>44346.503599999996</v>
          </cell>
          <cell r="O1998">
            <v>44346.503599999996</v>
          </cell>
          <cell r="P1998">
            <v>44346.503599999996</v>
          </cell>
          <cell r="Q1998" t="str">
            <v/>
          </cell>
          <cell r="R1998" t="str">
            <v/>
          </cell>
          <cell r="S1998">
            <v>44347</v>
          </cell>
        </row>
        <row r="1999">
          <cell r="B1999" t="str">
            <v>TATA0831</v>
          </cell>
          <cell r="C1999" t="str">
            <v>UNIVERSAL DE 1-1/2" EN ACERO GALVANIZADO</v>
          </cell>
          <cell r="D1999" t="str">
            <v>TUBERÍAS, ACCESORIOS DE TUBERÍAS Y AFINES</v>
          </cell>
          <cell r="E1999" t="str">
            <v>UN</v>
          </cell>
          <cell r="F1999">
            <v>11472.799799999999</v>
          </cell>
          <cell r="G1999" t="str">
            <v xml:space="preserve">PRECIO REFERENCIA CONTRATO 6949/2017 + IPC 4.09% </v>
          </cell>
          <cell r="L1999">
            <v>11472.799799999999</v>
          </cell>
          <cell r="M1999">
            <v>0</v>
          </cell>
          <cell r="N1999">
            <v>11472.799799999999</v>
          </cell>
          <cell r="O1999">
            <v>11472.799799999999</v>
          </cell>
          <cell r="P1999">
            <v>11472.799799999999</v>
          </cell>
          <cell r="Q1999" t="str">
            <v/>
          </cell>
          <cell r="R1999" t="str">
            <v/>
          </cell>
          <cell r="S1999">
            <v>11473</v>
          </cell>
        </row>
        <row r="2000">
          <cell r="B2000" t="str">
            <v>TATA0832</v>
          </cell>
          <cell r="C2000" t="str">
            <v>UNIVERSAL DE 1-1/2" EN ACERO INOXIDABLE</v>
          </cell>
          <cell r="D2000" t="str">
            <v>TUBERÍAS, ACCESORIOS DE TUBERÍAS Y AFINES</v>
          </cell>
          <cell r="E2000" t="str">
            <v>UN</v>
          </cell>
          <cell r="F2000">
            <v>40687.740100000003</v>
          </cell>
          <cell r="G2000" t="str">
            <v xml:space="preserve">PRECIO REFERENCIA CONTRATO 7078/2017 + IPC 4.09% </v>
          </cell>
          <cell r="L2000">
            <v>40687.740100000003</v>
          </cell>
          <cell r="M2000">
            <v>0</v>
          </cell>
          <cell r="N2000">
            <v>40687.740100000003</v>
          </cell>
          <cell r="O2000">
            <v>40687.740100000003</v>
          </cell>
          <cell r="P2000">
            <v>40687.740100000003</v>
          </cell>
          <cell r="Q2000" t="str">
            <v/>
          </cell>
          <cell r="R2000" t="str">
            <v/>
          </cell>
          <cell r="S2000">
            <v>40688</v>
          </cell>
        </row>
        <row r="2001">
          <cell r="B2001" t="str">
            <v>TATA0833</v>
          </cell>
          <cell r="C2001" t="str">
            <v>UNIVERSAL DE 1-1/2" EN COBRE</v>
          </cell>
          <cell r="D2001" t="str">
            <v>TUBERÍAS, ACCESORIOS DE TUBERÍAS Y AFINES</v>
          </cell>
          <cell r="E2001" t="str">
            <v>UN</v>
          </cell>
          <cell r="F2001">
            <v>64271.411399999997</v>
          </cell>
          <cell r="G2001" t="str">
            <v xml:space="preserve">PRECIO REFERENCIA CONTRATO 7078/2017 + IPC 4.09% </v>
          </cell>
          <cell r="L2001">
            <v>64271.411399999997</v>
          </cell>
          <cell r="M2001">
            <v>0</v>
          </cell>
          <cell r="N2001">
            <v>64271.411399999997</v>
          </cell>
          <cell r="O2001">
            <v>64271.411399999997</v>
          </cell>
          <cell r="P2001">
            <v>64271.411399999997</v>
          </cell>
          <cell r="Q2001" t="str">
            <v/>
          </cell>
          <cell r="R2001" t="str">
            <v/>
          </cell>
          <cell r="S2001">
            <v>64271</v>
          </cell>
        </row>
        <row r="2002">
          <cell r="B2002" t="str">
            <v>TATA0834</v>
          </cell>
          <cell r="C2002" t="str">
            <v>UNIVERSAL DE 1-1/4" EN ACERO AL CARBONO</v>
          </cell>
          <cell r="D2002" t="str">
            <v>TUBERÍAS, ACCESORIOS DE TUBERÍAS Y AFINES</v>
          </cell>
          <cell r="E2002" t="str">
            <v>UN</v>
          </cell>
          <cell r="F2002">
            <v>22791.546399999999</v>
          </cell>
          <cell r="G2002" t="str">
            <v xml:space="preserve">PRECIO REFERENCIA CONTRATO 7078/2017 + IPC 4.09% </v>
          </cell>
          <cell r="L2002">
            <v>22791.546399999999</v>
          </cell>
          <cell r="M2002">
            <v>0</v>
          </cell>
          <cell r="N2002">
            <v>22791.546399999999</v>
          </cell>
          <cell r="O2002">
            <v>22791.546399999999</v>
          </cell>
          <cell r="P2002">
            <v>22791.546399999999</v>
          </cell>
          <cell r="Q2002" t="str">
            <v/>
          </cell>
          <cell r="R2002" t="str">
            <v/>
          </cell>
          <cell r="S2002">
            <v>22792</v>
          </cell>
        </row>
        <row r="2003">
          <cell r="B2003" t="str">
            <v>TATA0835</v>
          </cell>
          <cell r="C2003" t="str">
            <v>UNIVERSAL DE 1-1/4" EN ACERO GALVANIZADO</v>
          </cell>
          <cell r="D2003" t="str">
            <v>TUBERÍAS, ACCESORIOS DE TUBERÍAS Y AFINES</v>
          </cell>
          <cell r="E2003" t="str">
            <v>UN</v>
          </cell>
          <cell r="F2003">
            <v>10801.4193</v>
          </cell>
          <cell r="G2003" t="str">
            <v xml:space="preserve">PRECIO REFERENCIA CONTRATO 6949/2017 + IPC 4.09% </v>
          </cell>
          <cell r="L2003">
            <v>10801.4193</v>
          </cell>
          <cell r="M2003">
            <v>0</v>
          </cell>
          <cell r="N2003">
            <v>10801.4193</v>
          </cell>
          <cell r="O2003">
            <v>10801.4193</v>
          </cell>
          <cell r="P2003">
            <v>10801.4193</v>
          </cell>
          <cell r="Q2003" t="str">
            <v/>
          </cell>
          <cell r="R2003" t="str">
            <v/>
          </cell>
          <cell r="S2003">
            <v>10801</v>
          </cell>
        </row>
        <row r="2004">
          <cell r="B2004" t="str">
            <v>TATA0836</v>
          </cell>
          <cell r="C2004" t="str">
            <v>UNIVERSAL DE 1-1/4" EN ACERO INOXIDABLE</v>
          </cell>
          <cell r="D2004" t="str">
            <v>TUBERÍAS, ACCESORIOS DE TUBERÍAS Y AFINES</v>
          </cell>
          <cell r="E2004" t="str">
            <v>UN</v>
          </cell>
          <cell r="F2004">
            <v>43204.636299999998</v>
          </cell>
          <cell r="G2004" t="str">
            <v xml:space="preserve">PRECIO REFERENCIA CONTRATO 6949/2017 + IPC 4.09% </v>
          </cell>
          <cell r="L2004">
            <v>43204.636299999998</v>
          </cell>
          <cell r="M2004">
            <v>0</v>
          </cell>
          <cell r="N2004">
            <v>43204.636299999998</v>
          </cell>
          <cell r="O2004">
            <v>43204.636299999998</v>
          </cell>
          <cell r="P2004">
            <v>43204.636299999998</v>
          </cell>
          <cell r="Q2004" t="str">
            <v/>
          </cell>
          <cell r="R2004" t="str">
            <v/>
          </cell>
          <cell r="S2004">
            <v>43205</v>
          </cell>
        </row>
        <row r="2005">
          <cell r="B2005" t="str">
            <v>TATA0837</v>
          </cell>
          <cell r="C2005" t="str">
            <v>UNIVERSAL DE 1-1/4" EN COBRE</v>
          </cell>
          <cell r="D2005" t="str">
            <v>TUBERÍAS, ACCESORIOS DE TUBERÍAS Y AFINES</v>
          </cell>
          <cell r="E2005" t="str">
            <v>UN</v>
          </cell>
          <cell r="F2005">
            <v>28489.433000000001</v>
          </cell>
          <cell r="G2005" t="str">
            <v xml:space="preserve">PRECIO REFERENCIA CONTRATO 7078/2017 + IPC 4.09% </v>
          </cell>
          <cell r="L2005">
            <v>28489.433000000001</v>
          </cell>
          <cell r="M2005">
            <v>0</v>
          </cell>
          <cell r="N2005">
            <v>28489.433000000001</v>
          </cell>
          <cell r="O2005">
            <v>28489.433000000001</v>
          </cell>
          <cell r="P2005">
            <v>28489.433000000001</v>
          </cell>
          <cell r="Q2005" t="str">
            <v/>
          </cell>
          <cell r="R2005" t="str">
            <v/>
          </cell>
          <cell r="S2005">
            <v>28489</v>
          </cell>
        </row>
        <row r="2006">
          <cell r="B2006" t="str">
            <v>TATA0838</v>
          </cell>
          <cell r="C2006" t="str">
            <v>UNIVERSAL DE 1" EN ACERO INOXIDABLE</v>
          </cell>
          <cell r="D2006" t="str">
            <v>TUBERÍAS, ACCESORIOS DE TUBERÍAS Y AFINES</v>
          </cell>
          <cell r="E2006" t="str">
            <v>UN</v>
          </cell>
          <cell r="F2006">
            <v>22330.4277</v>
          </cell>
          <cell r="G2006" t="str">
            <v xml:space="preserve">PRECIO REFERENCIA CONTRATO 7078/2017 + IPC 4.09% </v>
          </cell>
          <cell r="L2006">
            <v>22330.4277</v>
          </cell>
          <cell r="M2006">
            <v>0</v>
          </cell>
          <cell r="N2006">
            <v>22330.4277</v>
          </cell>
          <cell r="O2006">
            <v>22330.4277</v>
          </cell>
          <cell r="P2006">
            <v>22330.4277</v>
          </cell>
          <cell r="Q2006" t="str">
            <v/>
          </cell>
          <cell r="R2006" t="str">
            <v/>
          </cell>
          <cell r="S2006">
            <v>22330</v>
          </cell>
        </row>
        <row r="2007">
          <cell r="B2007" t="str">
            <v>TATA0839</v>
          </cell>
          <cell r="C2007" t="str">
            <v>UNIVERSAL DE 1/2" EN ACERO CARBONO</v>
          </cell>
          <cell r="D2007" t="str">
            <v>TUBERÍAS, ACCESORIOS DE TUBERÍAS Y AFINES</v>
          </cell>
          <cell r="E2007" t="str">
            <v>UN</v>
          </cell>
          <cell r="F2007">
            <v>12676.0802</v>
          </cell>
          <cell r="G2007" t="str">
            <v xml:space="preserve">PRECIO REFERENCIA CONTRATO 7078/2017 + IPC 4.09% </v>
          </cell>
          <cell r="L2007">
            <v>12676.0802</v>
          </cell>
          <cell r="M2007">
            <v>0</v>
          </cell>
          <cell r="N2007">
            <v>12676.0802</v>
          </cell>
          <cell r="O2007">
            <v>12676.0802</v>
          </cell>
          <cell r="P2007">
            <v>12676.0802</v>
          </cell>
          <cell r="Q2007" t="str">
            <v/>
          </cell>
          <cell r="R2007" t="str">
            <v/>
          </cell>
          <cell r="S2007">
            <v>12676</v>
          </cell>
        </row>
        <row r="2008">
          <cell r="B2008" t="str">
            <v>TATA0840</v>
          </cell>
          <cell r="C2008" t="str">
            <v>UNIVERSAL DE 1/2" EN ACERO INOXIDABLE</v>
          </cell>
          <cell r="D2008" t="str">
            <v>TUBERÍAS, ACCESORIOS DE TUBERÍAS Y AFINES</v>
          </cell>
          <cell r="E2008" t="str">
            <v>UN</v>
          </cell>
          <cell r="F2008">
            <v>13918.9148</v>
          </cell>
          <cell r="G2008" t="str">
            <v xml:space="preserve">PRECIO REFERENCIA CONTRATO 7078/2017 + IPC 4.09% </v>
          </cell>
          <cell r="L2008">
            <v>13918.9148</v>
          </cell>
          <cell r="M2008">
            <v>0</v>
          </cell>
          <cell r="N2008">
            <v>13918.9148</v>
          </cell>
          <cell r="O2008">
            <v>13918.9148</v>
          </cell>
          <cell r="P2008">
            <v>13918.9148</v>
          </cell>
          <cell r="Q2008" t="str">
            <v/>
          </cell>
          <cell r="R2008" t="str">
            <v/>
          </cell>
          <cell r="S2008">
            <v>13919</v>
          </cell>
        </row>
        <row r="2009">
          <cell r="B2009" t="str">
            <v>TATA0841</v>
          </cell>
          <cell r="C2009" t="str">
            <v>UNIVERSAL DE 2-1/2" EN ACERO GALVANIZADO</v>
          </cell>
          <cell r="D2009" t="str">
            <v>TUBERÍAS, ACCESORIOS DE TUBERÍAS Y AFINES</v>
          </cell>
          <cell r="E2009" t="str">
            <v>UN</v>
          </cell>
          <cell r="F2009">
            <v>104753.32</v>
          </cell>
          <cell r="G2009" t="str">
            <v>SERVICOLLS MANTENIMIENTO &amp; EQUIPOS SAS</v>
          </cell>
          <cell r="H2009">
            <v>63427</v>
          </cell>
          <cell r="I2009" t="str">
            <v xml:space="preserve">INGSAJO </v>
          </cell>
          <cell r="J2009">
            <v>164220</v>
          </cell>
          <cell r="K2009" t="str">
            <v>ING. DE BOMBAS Y PLANTAS</v>
          </cell>
          <cell r="L2009">
            <v>110800.10666666667</v>
          </cell>
          <cell r="M2009">
            <v>50667.839247338474</v>
          </cell>
          <cell r="N2009">
            <v>161467.94591400516</v>
          </cell>
          <cell r="O2009">
            <v>60132.2674193282</v>
          </cell>
          <cell r="P2009">
            <v>104753.32</v>
          </cell>
          <cell r="Q2009">
            <v>63427</v>
          </cell>
          <cell r="R2009" t="str">
            <v/>
          </cell>
          <cell r="S2009">
            <v>84090</v>
          </cell>
        </row>
        <row r="2010">
          <cell r="B2010" t="str">
            <v>TATA0842</v>
          </cell>
          <cell r="C2010" t="str">
            <v>UNIVERSAL DE 2-1/2" EN ACERO INOXIDABLE</v>
          </cell>
          <cell r="D2010" t="str">
            <v>TUBERÍAS, ACCESORIOS DE TUBERÍAS Y AFINES</v>
          </cell>
          <cell r="E2010" t="str">
            <v>UN</v>
          </cell>
          <cell r="F2010">
            <v>224871.91999999998</v>
          </cell>
          <cell r="G2010" t="str">
            <v>SERVICOLLS MANTENIMIENTO &amp; EQUIPOS SAS</v>
          </cell>
          <cell r="H2010">
            <v>158567.5</v>
          </cell>
          <cell r="I2010" t="str">
            <v xml:space="preserve">INGSAJO </v>
          </cell>
          <cell r="J2010">
            <v>226100</v>
          </cell>
          <cell r="K2010" t="str">
            <v>ING. DE BOMBAS Y PLANTAS</v>
          </cell>
          <cell r="L2010">
            <v>203179.80666666664</v>
          </cell>
          <cell r="M2010">
            <v>38640.270116966713</v>
          </cell>
          <cell r="N2010">
            <v>241820.07678363335</v>
          </cell>
          <cell r="O2010">
            <v>164539.53654969993</v>
          </cell>
          <cell r="P2010">
            <v>224871.91999999998</v>
          </cell>
          <cell r="Q2010" t="str">
            <v/>
          </cell>
          <cell r="R2010">
            <v>226100</v>
          </cell>
          <cell r="S2010">
            <v>225486</v>
          </cell>
        </row>
        <row r="2011">
          <cell r="B2011" t="str">
            <v>TATA0843</v>
          </cell>
          <cell r="C2011" t="str">
            <v>UNIVERSAL DE 2-1/2" PVC PRESIÓN</v>
          </cell>
          <cell r="D2011" t="str">
            <v>TUBERÍAS, ACCESORIOS DE TUBERÍAS Y AFINES</v>
          </cell>
          <cell r="E2011" t="str">
            <v>UN</v>
          </cell>
          <cell r="F2011">
            <v>142694.89919999999</v>
          </cell>
          <cell r="G2011" t="str">
            <v xml:space="preserve">PRECIO REFERENCIA CONTRATO 6949/2017 + IPC 4.09% </v>
          </cell>
          <cell r="L2011">
            <v>142694.89919999999</v>
          </cell>
          <cell r="M2011">
            <v>0</v>
          </cell>
          <cell r="N2011">
            <v>142694.89919999999</v>
          </cell>
          <cell r="O2011">
            <v>142694.89919999999</v>
          </cell>
          <cell r="P2011">
            <v>142694.89919999999</v>
          </cell>
          <cell r="Q2011" t="str">
            <v/>
          </cell>
          <cell r="R2011" t="str">
            <v/>
          </cell>
          <cell r="S2011">
            <v>142695</v>
          </cell>
        </row>
        <row r="2012">
          <cell r="B2012" t="str">
            <v>TATA0844</v>
          </cell>
          <cell r="C2012" t="str">
            <v>UNIVERSAL DE 2" EN ACERO CARBONO</v>
          </cell>
          <cell r="D2012" t="str">
            <v>TUBERÍAS, ACCESORIOS DE TUBERÍAS Y AFINES</v>
          </cell>
          <cell r="E2012" t="str">
            <v>UN</v>
          </cell>
          <cell r="F2012">
            <v>53561.5913</v>
          </cell>
          <cell r="G2012" t="str">
            <v xml:space="preserve">PRECIO REFERENCIA CONTRATO 7078/2017 + IPC 4.09% </v>
          </cell>
          <cell r="L2012">
            <v>53561.5913</v>
          </cell>
          <cell r="M2012">
            <v>0</v>
          </cell>
          <cell r="N2012">
            <v>53561.5913</v>
          </cell>
          <cell r="O2012">
            <v>53561.5913</v>
          </cell>
          <cell r="P2012">
            <v>53561.5913</v>
          </cell>
          <cell r="Q2012" t="str">
            <v/>
          </cell>
          <cell r="R2012" t="str">
            <v/>
          </cell>
          <cell r="S2012">
            <v>53562</v>
          </cell>
        </row>
        <row r="2013">
          <cell r="B2013" t="str">
            <v>TATA0845</v>
          </cell>
          <cell r="C2013" t="str">
            <v>UNIVERSAL DE 2" EN ACERO GALVANIZADO</v>
          </cell>
          <cell r="D2013" t="str">
            <v>TUBERÍAS, ACCESORIOS DE TUBERÍAS Y AFINES</v>
          </cell>
          <cell r="E2013" t="str">
            <v>UN</v>
          </cell>
          <cell r="F2013">
            <v>44822.194899999995</v>
          </cell>
          <cell r="G2013" t="str">
            <v xml:space="preserve">PRECIO REFERENCIA CONTRATO 6949/2017 + IPC 4.09% </v>
          </cell>
          <cell r="L2013">
            <v>44822.194899999995</v>
          </cell>
          <cell r="M2013">
            <v>0</v>
          </cell>
          <cell r="N2013">
            <v>44822.194899999995</v>
          </cell>
          <cell r="O2013">
            <v>44822.194899999995</v>
          </cell>
          <cell r="P2013">
            <v>44822.194899999995</v>
          </cell>
          <cell r="Q2013" t="str">
            <v/>
          </cell>
          <cell r="R2013" t="str">
            <v/>
          </cell>
          <cell r="S2013">
            <v>44822</v>
          </cell>
        </row>
        <row r="2014">
          <cell r="B2014" t="str">
            <v>TATA0846</v>
          </cell>
          <cell r="C2014" t="str">
            <v>UNIVERSAL DE 2" EN ACERO INOXIDABLE</v>
          </cell>
          <cell r="D2014" t="str">
            <v>TUBERÍAS, ACCESORIOS DE TUBERÍAS Y AFINES</v>
          </cell>
          <cell r="E2014" t="str">
            <v>UN</v>
          </cell>
          <cell r="F2014">
            <v>58271.663799999995</v>
          </cell>
          <cell r="G2014" t="str">
            <v xml:space="preserve">PRECIO REFERENCIA CONTRATO 6949/2017 + IPC 4.09% </v>
          </cell>
          <cell r="L2014">
            <v>58271.663799999995</v>
          </cell>
          <cell r="M2014">
            <v>0</v>
          </cell>
          <cell r="N2014">
            <v>58271.663799999995</v>
          </cell>
          <cell r="O2014">
            <v>58271.663799999995</v>
          </cell>
          <cell r="P2014">
            <v>58271.663799999995</v>
          </cell>
          <cell r="Q2014" t="str">
            <v/>
          </cell>
          <cell r="R2014" t="str">
            <v/>
          </cell>
          <cell r="S2014">
            <v>58272</v>
          </cell>
        </row>
        <row r="2015">
          <cell r="B2015" t="str">
            <v>TATA0847</v>
          </cell>
          <cell r="C2015" t="str">
            <v>UNIVERSAL DE 2" EN COBRE</v>
          </cell>
          <cell r="D2015" t="str">
            <v>TUBERÍAS, ACCESORIOS DE TUBERÍAS Y AFINES</v>
          </cell>
          <cell r="E2015" t="str">
            <v>UN</v>
          </cell>
          <cell r="F2015">
            <v>61536.967100000002</v>
          </cell>
          <cell r="G2015" t="str">
            <v xml:space="preserve">PRECIO REFERENCIA CONTRATO 7078/2017 + IPC 4.09% </v>
          </cell>
          <cell r="L2015">
            <v>61536.967100000002</v>
          </cell>
          <cell r="M2015">
            <v>0</v>
          </cell>
          <cell r="N2015">
            <v>61536.967100000002</v>
          </cell>
          <cell r="O2015">
            <v>61536.967100000002</v>
          </cell>
          <cell r="P2015">
            <v>61536.967100000002</v>
          </cell>
          <cell r="Q2015" t="str">
            <v/>
          </cell>
          <cell r="R2015" t="str">
            <v/>
          </cell>
          <cell r="S2015">
            <v>61537</v>
          </cell>
        </row>
        <row r="2016">
          <cell r="B2016" t="str">
            <v>TATA0848</v>
          </cell>
          <cell r="C2016" t="str">
            <v>UNIVERSAL DE 3" EN ACERO INOXIDABLE</v>
          </cell>
          <cell r="D2016" t="str">
            <v>TUBERÍAS, ACCESORIOS DE TUBERÍAS Y AFINES</v>
          </cell>
          <cell r="E2016" t="str">
            <v>UN</v>
          </cell>
          <cell r="F2016">
            <v>137462.29489999998</v>
          </cell>
          <cell r="G2016" t="str">
            <v xml:space="preserve">PRECIO REFERENCIA CONTRATO 6949/2017 + IPC 4.09% </v>
          </cell>
          <cell r="L2016">
            <v>137462.29489999998</v>
          </cell>
          <cell r="M2016">
            <v>0</v>
          </cell>
          <cell r="N2016">
            <v>137462.29489999998</v>
          </cell>
          <cell r="O2016">
            <v>137462.29489999998</v>
          </cell>
          <cell r="P2016">
            <v>137462.29489999998</v>
          </cell>
          <cell r="Q2016" t="str">
            <v/>
          </cell>
          <cell r="R2016" t="str">
            <v/>
          </cell>
          <cell r="S2016">
            <v>137462</v>
          </cell>
        </row>
        <row r="2017">
          <cell r="B2017" t="str">
            <v>TATA0849</v>
          </cell>
          <cell r="C2017" t="str">
            <v>UNIVERSAL DE 3" PVC PRESIÓN</v>
          </cell>
          <cell r="D2017" t="str">
            <v>TUBERÍAS, ACCESORIOS DE TUBERÍAS Y AFINES</v>
          </cell>
          <cell r="E2017" t="str">
            <v>UN</v>
          </cell>
          <cell r="F2017">
            <v>37195.520599999996</v>
          </cell>
          <cell r="G2017" t="str">
            <v xml:space="preserve">PRECIO REFERENCIA CONTRATO 6949/2017 + IPC 4.09% </v>
          </cell>
          <cell r="L2017">
            <v>37195.520599999996</v>
          </cell>
          <cell r="M2017">
            <v>0</v>
          </cell>
          <cell r="N2017">
            <v>37195.520599999996</v>
          </cell>
          <cell r="O2017">
            <v>37195.520599999996</v>
          </cell>
          <cell r="P2017">
            <v>37195.520599999996</v>
          </cell>
          <cell r="Q2017" t="str">
            <v/>
          </cell>
          <cell r="R2017" t="str">
            <v/>
          </cell>
          <cell r="S2017">
            <v>37196</v>
          </cell>
        </row>
        <row r="2018">
          <cell r="B2018" t="str">
            <v>TATA0850</v>
          </cell>
          <cell r="C2018" t="str">
            <v>UNIVERSAL DE 3/4" EN ACERO INOXIDABLE</v>
          </cell>
          <cell r="D2018" t="str">
            <v>TUBERÍAS, ACCESORIOS DE TUBERÍAS Y AFINES</v>
          </cell>
          <cell r="E2018" t="str">
            <v>UN</v>
          </cell>
          <cell r="F2018">
            <v>16900.0524</v>
          </cell>
          <cell r="G2018" t="str">
            <v xml:space="preserve">PRECIO REFERENCIA CONTRATO 7078/2017 + IPC 4.09% </v>
          </cell>
          <cell r="L2018">
            <v>16900.0524</v>
          </cell>
          <cell r="M2018">
            <v>0</v>
          </cell>
          <cell r="N2018">
            <v>16900.0524</v>
          </cell>
          <cell r="O2018">
            <v>16900.0524</v>
          </cell>
          <cell r="P2018">
            <v>16900.0524</v>
          </cell>
          <cell r="Q2018" t="str">
            <v/>
          </cell>
          <cell r="R2018" t="str">
            <v/>
          </cell>
          <cell r="S2018">
            <v>16900</v>
          </cell>
        </row>
        <row r="2019">
          <cell r="B2019" t="str">
            <v>TATA0851</v>
          </cell>
          <cell r="C2019" t="str">
            <v>UNIVERSAL DE 4" EN ACERO GALVANIZADO</v>
          </cell>
          <cell r="D2019" t="str">
            <v>TUBERÍAS, ACCESORIOS DE TUBERÍAS Y AFINES</v>
          </cell>
          <cell r="E2019" t="str">
            <v>UN</v>
          </cell>
          <cell r="F2019">
            <v>214042.34879999998</v>
          </cell>
          <cell r="G2019" t="str">
            <v xml:space="preserve">PRECIO REFERENCIA CONTRATO 6949/2017 + IPC 4.09% </v>
          </cell>
          <cell r="L2019">
            <v>214042.34879999998</v>
          </cell>
          <cell r="M2019">
            <v>0</v>
          </cell>
          <cell r="N2019">
            <v>214042.34879999998</v>
          </cell>
          <cell r="O2019">
            <v>214042.34879999998</v>
          </cell>
          <cell r="P2019">
            <v>214042.34879999998</v>
          </cell>
          <cell r="Q2019" t="str">
            <v/>
          </cell>
          <cell r="R2019" t="str">
            <v/>
          </cell>
          <cell r="S2019">
            <v>214042</v>
          </cell>
        </row>
        <row r="2020">
          <cell r="B2020" t="str">
            <v>TATA0852</v>
          </cell>
          <cell r="C2020" t="str">
            <v>UNIVERSAL DE 4" EN ACERO INOXIDABLE</v>
          </cell>
          <cell r="D2020" t="str">
            <v>TUBERÍAS, ACCESORIOS DE TUBERÍAS Y AFINES</v>
          </cell>
          <cell r="E2020" t="str">
            <v>UN</v>
          </cell>
          <cell r="F2020">
            <v>475649.66399999999</v>
          </cell>
          <cell r="G2020" t="str">
            <v xml:space="preserve">PRECIO REFERENCIA CONTRATO 6949/2017 + IPC 4.09% </v>
          </cell>
          <cell r="L2020">
            <v>475649.66399999999</v>
          </cell>
          <cell r="M2020">
            <v>0</v>
          </cell>
          <cell r="N2020">
            <v>475649.66399999999</v>
          </cell>
          <cell r="O2020">
            <v>475649.66399999999</v>
          </cell>
          <cell r="P2020">
            <v>475649.66399999999</v>
          </cell>
          <cell r="Q2020" t="str">
            <v/>
          </cell>
          <cell r="R2020" t="str">
            <v/>
          </cell>
          <cell r="S2020">
            <v>475650</v>
          </cell>
        </row>
        <row r="2021">
          <cell r="B2021" t="str">
            <v>TATA0853</v>
          </cell>
          <cell r="C2021" t="str">
            <v>UNIVERSAL DE 4" PVC PRESIÓN</v>
          </cell>
          <cell r="D2021" t="str">
            <v>TUBERÍAS, ACCESORIOS DE TUBERÍAS Y AFINES</v>
          </cell>
          <cell r="E2021" t="str">
            <v>UN</v>
          </cell>
          <cell r="F2021">
            <v>56663.473299999998</v>
          </cell>
          <cell r="G2021" t="str">
            <v xml:space="preserve">PRECIO REFERENCIA CONTRATO 6949/2017 + IPC 4.09% </v>
          </cell>
          <cell r="L2021">
            <v>56663.473299999998</v>
          </cell>
          <cell r="M2021">
            <v>0</v>
          </cell>
          <cell r="N2021">
            <v>56663.473299999998</v>
          </cell>
          <cell r="O2021">
            <v>56663.473299999998</v>
          </cell>
          <cell r="P2021">
            <v>56663.473299999998</v>
          </cell>
          <cell r="Q2021" t="str">
            <v/>
          </cell>
          <cell r="R2021" t="str">
            <v/>
          </cell>
          <cell r="S2021">
            <v>56663</v>
          </cell>
        </row>
        <row r="2022">
          <cell r="B2022" t="str">
            <v>TATA0854</v>
          </cell>
          <cell r="C2022" t="str">
            <v>UNIVERSAL EN ACERO GALVANIZADO DE 3"</v>
          </cell>
          <cell r="D2022" t="str">
            <v>TUBERÍAS, ACCESORIOS DE TUBERÍAS Y AFINES</v>
          </cell>
          <cell r="E2022" t="str">
            <v>UN</v>
          </cell>
          <cell r="F2022">
            <v>71661.801399999997</v>
          </cell>
          <cell r="G2022" t="str">
            <v xml:space="preserve">PRECIO REFERENCIA CONTRATO 6949/2017 + IPC 4.09% </v>
          </cell>
          <cell r="L2022">
            <v>71661.801399999997</v>
          </cell>
          <cell r="M2022">
            <v>0</v>
          </cell>
          <cell r="N2022">
            <v>71661.801399999997</v>
          </cell>
          <cell r="O2022">
            <v>71661.801399999997</v>
          </cell>
          <cell r="P2022">
            <v>71661.801399999997</v>
          </cell>
          <cell r="Q2022" t="str">
            <v/>
          </cell>
          <cell r="R2022" t="str">
            <v/>
          </cell>
          <cell r="S2022">
            <v>71662</v>
          </cell>
        </row>
        <row r="2023">
          <cell r="B2023" t="str">
            <v>TATA0855</v>
          </cell>
          <cell r="C2023" t="str">
            <v>UNIÓN UNIVERSAL PVC PRESIÓN 1"</v>
          </cell>
          <cell r="D2023" t="str">
            <v>TUBERÍAS, ACCESORIOS DE TUBERÍAS Y AFINES</v>
          </cell>
          <cell r="E2023" t="str">
            <v>UN</v>
          </cell>
          <cell r="F2023">
            <v>8600</v>
          </cell>
          <cell r="G2023" t="str">
            <v>GUÍA MAESTRA 15 PAG 151 COD 4752</v>
          </cell>
          <cell r="L2023">
            <v>8600</v>
          </cell>
          <cell r="M2023">
            <v>0</v>
          </cell>
          <cell r="N2023">
            <v>8600</v>
          </cell>
          <cell r="O2023">
            <v>8600</v>
          </cell>
          <cell r="P2023">
            <v>8600</v>
          </cell>
          <cell r="Q2023" t="str">
            <v/>
          </cell>
          <cell r="R2023" t="str">
            <v/>
          </cell>
          <cell r="S2023">
            <v>8600</v>
          </cell>
        </row>
        <row r="2024">
          <cell r="B2024" t="str">
            <v>TATA0856</v>
          </cell>
          <cell r="C2024" t="str">
            <v>UNIÓN UNIVERSAL PVC PRESIÓN 1/2"</v>
          </cell>
          <cell r="D2024" t="str">
            <v>TUBERÍAS, ACCESORIOS DE TUBERÍAS Y AFINES</v>
          </cell>
          <cell r="E2024" t="str">
            <v>UN</v>
          </cell>
          <cell r="F2024">
            <v>2500</v>
          </cell>
          <cell r="G2024" t="str">
            <v>GUÍA MAESTRA 15 PAG 151 COD 4750</v>
          </cell>
          <cell r="L2024">
            <v>2500</v>
          </cell>
          <cell r="M2024">
            <v>0</v>
          </cell>
          <cell r="N2024">
            <v>2500</v>
          </cell>
          <cell r="O2024">
            <v>2500</v>
          </cell>
          <cell r="P2024">
            <v>2500</v>
          </cell>
          <cell r="Q2024" t="str">
            <v/>
          </cell>
          <cell r="R2024" t="str">
            <v/>
          </cell>
          <cell r="S2024">
            <v>2500</v>
          </cell>
        </row>
        <row r="2025">
          <cell r="B2025" t="str">
            <v>TATA0857</v>
          </cell>
          <cell r="C2025" t="str">
            <v>UNIVERSAL PVC PRESIÓN 1-1/4"</v>
          </cell>
          <cell r="D2025" t="str">
            <v>TUBERÍAS, ACCESORIOS DE TUBERÍAS Y AFINES</v>
          </cell>
          <cell r="E2025" t="str">
            <v>UN</v>
          </cell>
          <cell r="F2025">
            <v>7600</v>
          </cell>
          <cell r="G2025" t="str">
            <v>SERGUS LTDA</v>
          </cell>
          <cell r="H2025">
            <v>9346.26</v>
          </cell>
          <cell r="I2025" t="str">
            <v>PV CENTER</v>
          </cell>
          <cell r="J2025">
            <v>8282.4</v>
          </cell>
          <cell r="K2025" t="str">
            <v>DISTRIBUIDORA PEVEGAL</v>
          </cell>
          <cell r="L2025">
            <v>8409.5533333333351</v>
          </cell>
          <cell r="M2025">
            <v>880.04657520686567</v>
          </cell>
          <cell r="N2025">
            <v>9289.5999085402</v>
          </cell>
          <cell r="O2025">
            <v>7529.5067581264693</v>
          </cell>
          <cell r="P2025">
            <v>7600</v>
          </cell>
          <cell r="Q2025" t="str">
            <v/>
          </cell>
          <cell r="R2025">
            <v>8282.4</v>
          </cell>
          <cell r="S2025">
            <v>7941</v>
          </cell>
        </row>
        <row r="2026">
          <cell r="B2026" t="str">
            <v>TATA0858</v>
          </cell>
          <cell r="C2026" t="str">
            <v>UNIVERSAL PVC PRESIÓN 1-1/2"</v>
          </cell>
          <cell r="D2026" t="str">
            <v>TUBERÍAS, ACCESORIOS DE TUBERÍAS Y AFINES</v>
          </cell>
          <cell r="E2026" t="str">
            <v>UN</v>
          </cell>
          <cell r="F2026">
            <v>21732</v>
          </cell>
          <cell r="G2026" t="str">
            <v>INARDATOS 136 - PAG 257</v>
          </cell>
          <cell r="L2026">
            <v>21732</v>
          </cell>
          <cell r="M2026">
            <v>0</v>
          </cell>
          <cell r="N2026">
            <v>21732</v>
          </cell>
          <cell r="O2026">
            <v>21732</v>
          </cell>
          <cell r="P2026">
            <v>21732</v>
          </cell>
          <cell r="Q2026" t="str">
            <v/>
          </cell>
          <cell r="R2026" t="str">
            <v/>
          </cell>
          <cell r="S2026">
            <v>21732</v>
          </cell>
        </row>
        <row r="2027">
          <cell r="B2027" t="str">
            <v>TATA0859</v>
          </cell>
          <cell r="C2027" t="str">
            <v>UNIVERSAL PVC PRESIÓN 2"</v>
          </cell>
          <cell r="D2027" t="str">
            <v>TUBERÍAS, ACCESORIOS DE TUBERÍAS Y AFINES</v>
          </cell>
          <cell r="E2027" t="str">
            <v>UN</v>
          </cell>
          <cell r="F2027">
            <v>27779</v>
          </cell>
          <cell r="G2027" t="str">
            <v>INARDATOS 136 - PAG 257</v>
          </cell>
          <cell r="L2027">
            <v>27779</v>
          </cell>
          <cell r="M2027">
            <v>0</v>
          </cell>
          <cell r="N2027">
            <v>27779</v>
          </cell>
          <cell r="O2027">
            <v>27779</v>
          </cell>
          <cell r="P2027">
            <v>27779</v>
          </cell>
          <cell r="Q2027" t="str">
            <v/>
          </cell>
          <cell r="R2027" t="str">
            <v/>
          </cell>
          <cell r="S2027">
            <v>27779</v>
          </cell>
        </row>
        <row r="2028">
          <cell r="B2028" t="str">
            <v>TATA0860</v>
          </cell>
          <cell r="C2028" t="str">
            <v>UNIÓN UNIVERSAL PVC PRESIÓN 3/4"</v>
          </cell>
          <cell r="D2028" t="str">
            <v>TUBERÍAS, ACCESORIOS DE TUBERÍAS Y AFINES</v>
          </cell>
          <cell r="E2028" t="str">
            <v>UN</v>
          </cell>
          <cell r="F2028">
            <v>6200</v>
          </cell>
          <cell r="G2028" t="str">
            <v>GUÍA MAESTRA 15 PAG 151 COD 4751</v>
          </cell>
          <cell r="L2028">
            <v>6200</v>
          </cell>
          <cell r="M2028">
            <v>0</v>
          </cell>
          <cell r="N2028">
            <v>6200</v>
          </cell>
          <cell r="O2028">
            <v>6200</v>
          </cell>
          <cell r="P2028">
            <v>6200</v>
          </cell>
          <cell r="Q2028" t="str">
            <v/>
          </cell>
          <cell r="R2028" t="str">
            <v/>
          </cell>
          <cell r="S2028">
            <v>6200</v>
          </cell>
        </row>
        <row r="2029">
          <cell r="B2029" t="str">
            <v>TATA0861</v>
          </cell>
          <cell r="C2029" t="str">
            <v>UNIVERSAL ROSCADA GALVANIZADA 1"</v>
          </cell>
          <cell r="D2029" t="str">
            <v>TUBERÍAS, ACCESORIOS DE TUBERÍAS Y AFINES</v>
          </cell>
          <cell r="E2029" t="str">
            <v>UN</v>
          </cell>
          <cell r="F2029">
            <v>12500</v>
          </cell>
          <cell r="G2029" t="str">
            <v>GUÍA MAESTRA 15 PAG 161 COD 145440</v>
          </cell>
          <cell r="L2029">
            <v>12500</v>
          </cell>
          <cell r="M2029">
            <v>0</v>
          </cell>
          <cell r="N2029">
            <v>12500</v>
          </cell>
          <cell r="O2029">
            <v>12500</v>
          </cell>
          <cell r="P2029">
            <v>12500</v>
          </cell>
          <cell r="Q2029" t="str">
            <v/>
          </cell>
          <cell r="R2029" t="str">
            <v/>
          </cell>
          <cell r="S2029">
            <v>12500</v>
          </cell>
        </row>
        <row r="2030">
          <cell r="B2030" t="str">
            <v>TATA0862</v>
          </cell>
          <cell r="C2030" t="str">
            <v>UNIVERSAL ROSCADA GALVANIZADA 1/2"</v>
          </cell>
          <cell r="D2030" t="str">
            <v>TUBERÍAS, ACCESORIOS DE TUBERÍAS Y AFINES</v>
          </cell>
          <cell r="E2030" t="str">
            <v>UN</v>
          </cell>
          <cell r="F2030">
            <v>5800</v>
          </cell>
          <cell r="G2030" t="str">
            <v>GUÍA MAESTRA 15 PAG 161 COD 145438</v>
          </cell>
          <cell r="L2030">
            <v>5800</v>
          </cell>
          <cell r="M2030">
            <v>0</v>
          </cell>
          <cell r="N2030">
            <v>5800</v>
          </cell>
          <cell r="O2030">
            <v>5800</v>
          </cell>
          <cell r="P2030">
            <v>5800</v>
          </cell>
          <cell r="Q2030" t="str">
            <v/>
          </cell>
          <cell r="R2030" t="str">
            <v/>
          </cell>
          <cell r="S2030">
            <v>5800</v>
          </cell>
        </row>
        <row r="2031">
          <cell r="B2031" t="str">
            <v>TATA0863</v>
          </cell>
          <cell r="C2031" t="str">
            <v>UNIVERSAL ROSCADA GALVANIZADA 3/4"</v>
          </cell>
          <cell r="D2031" t="str">
            <v>TUBERÍAS, ACCESORIOS DE TUBERÍAS Y AFINES</v>
          </cell>
          <cell r="E2031" t="str">
            <v>UN</v>
          </cell>
          <cell r="F2031">
            <v>7000</v>
          </cell>
          <cell r="G2031" t="str">
            <v>GUÍA MAESTRA 15 PAG 161 COD 145439</v>
          </cell>
          <cell r="L2031">
            <v>7000</v>
          </cell>
          <cell r="M2031">
            <v>0</v>
          </cell>
          <cell r="N2031">
            <v>7000</v>
          </cell>
          <cell r="O2031">
            <v>7000</v>
          </cell>
          <cell r="P2031">
            <v>7000</v>
          </cell>
          <cell r="Q2031" t="str">
            <v/>
          </cell>
          <cell r="R2031" t="str">
            <v/>
          </cell>
          <cell r="S2031">
            <v>7000</v>
          </cell>
        </row>
        <row r="2032">
          <cell r="B2032" t="str">
            <v>TATA0864</v>
          </cell>
          <cell r="C2032" t="str">
            <v>UNIVERSAL  DE 3/4" EN ACERO AL CARBONO</v>
          </cell>
          <cell r="D2032" t="str">
            <v>TUBERÍAS, ACCESORIOS DE TUBERÍAS Y AFINES</v>
          </cell>
          <cell r="E2032" t="str">
            <v>UN</v>
          </cell>
          <cell r="F2032">
            <v>16795.9624</v>
          </cell>
          <cell r="G2032" t="str">
            <v xml:space="preserve">PRECIO REFERENCIA CONTRATO 7078/2017 + IPC 4.09% </v>
          </cell>
          <cell r="L2032">
            <v>16795.9624</v>
          </cell>
          <cell r="M2032">
            <v>0</v>
          </cell>
          <cell r="N2032">
            <v>16795.9624</v>
          </cell>
          <cell r="O2032">
            <v>16795.9624</v>
          </cell>
          <cell r="P2032">
            <v>16795.9624</v>
          </cell>
          <cell r="Q2032" t="str">
            <v/>
          </cell>
          <cell r="R2032" t="str">
            <v/>
          </cell>
          <cell r="S2032">
            <v>16796</v>
          </cell>
        </row>
        <row r="2033">
          <cell r="B2033" t="str">
            <v>TATA0865</v>
          </cell>
          <cell r="C2033" t="str">
            <v>VÁLVULA BOLA MANIJA PALANCA 3/4" (GAS)</v>
          </cell>
          <cell r="D2033" t="str">
            <v>TUBERÍAS, ACCESORIOS DE TUBERÍAS Y AFINES</v>
          </cell>
          <cell r="E2033" t="str">
            <v>UN</v>
          </cell>
          <cell r="F2033">
            <v>21800</v>
          </cell>
          <cell r="G2033" t="str">
            <v>CONSTRUDATA DIGITAL (VÁLVULA BOLA MANIJA PALANCA 3/4)</v>
          </cell>
          <cell r="L2033">
            <v>21800</v>
          </cell>
          <cell r="M2033">
            <v>0</v>
          </cell>
          <cell r="N2033">
            <v>21800</v>
          </cell>
          <cell r="O2033">
            <v>21800</v>
          </cell>
          <cell r="P2033">
            <v>21800</v>
          </cell>
          <cell r="Q2033" t="str">
            <v/>
          </cell>
          <cell r="R2033" t="str">
            <v/>
          </cell>
          <cell r="S2033">
            <v>21800</v>
          </cell>
        </row>
        <row r="2034">
          <cell r="B2034" t="str">
            <v>TATA0866</v>
          </cell>
          <cell r="C2034" t="str">
            <v>VALVULA BOLA GAS ANTIFRAUDE 1/2"</v>
          </cell>
          <cell r="D2034" t="str">
            <v>TUBERÍAS, ACCESORIOS DE TUBERÍAS Y AFINES</v>
          </cell>
          <cell r="E2034" t="str">
            <v xml:space="preserve">UN </v>
          </cell>
          <cell r="F2034">
            <v>16187</v>
          </cell>
          <cell r="G2034" t="str">
            <v>CONSTRUDATA DIGITAL (VÁLVULA BOLA GAS ANTIFRAUDE 1/2)</v>
          </cell>
          <cell r="L2034">
            <v>16187</v>
          </cell>
          <cell r="M2034">
            <v>0</v>
          </cell>
          <cell r="N2034">
            <v>16187</v>
          </cell>
          <cell r="O2034">
            <v>16187</v>
          </cell>
          <cell r="P2034">
            <v>16187</v>
          </cell>
          <cell r="Q2034" t="str">
            <v/>
          </cell>
          <cell r="R2034" t="str">
            <v/>
          </cell>
          <cell r="S2034">
            <v>16187</v>
          </cell>
        </row>
        <row r="2035">
          <cell r="B2035" t="str">
            <v>TATA0867</v>
          </cell>
          <cell r="C2035" t="str">
            <v>VÁLVULA ANTIFRAUDE BOLA DE 1/2" AZUL</v>
          </cell>
          <cell r="D2035" t="str">
            <v>TUBERÍAS, ACCESORIOS DE TUBERÍAS Y AFINES</v>
          </cell>
          <cell r="E2035" t="str">
            <v>UN</v>
          </cell>
          <cell r="F2035">
            <v>16279.199999999999</v>
          </cell>
          <cell r="G2035" t="str">
            <v>DISTRIBUIDORA PEVEGAL</v>
          </cell>
          <cell r="H2035">
            <v>13685</v>
          </cell>
          <cell r="I2035" t="str">
            <v>PV CENTER</v>
          </cell>
          <cell r="J2035">
            <v>18000</v>
          </cell>
          <cell r="K2035" t="str">
            <v>FERRETERIA LOS ROJAS</v>
          </cell>
          <cell r="L2035">
            <v>15988.066666666666</v>
          </cell>
          <cell r="M2035">
            <v>2172.1821317130311</v>
          </cell>
          <cell r="N2035">
            <v>18160.248798379696</v>
          </cell>
          <cell r="O2035">
            <v>13815.884534953635</v>
          </cell>
          <cell r="P2035">
            <v>16279.199999999999</v>
          </cell>
          <cell r="Q2035" t="str">
            <v/>
          </cell>
          <cell r="R2035">
            <v>18000</v>
          </cell>
          <cell r="S2035">
            <v>17140</v>
          </cell>
        </row>
        <row r="2036">
          <cell r="B2036" t="str">
            <v>TATA0868</v>
          </cell>
          <cell r="C2036" t="str">
            <v>VÁLVULA ANTIVANDÁLICA PARA SANITARIO LINEA ADULTO PARA USO TRÁFICO ALTO</v>
          </cell>
          <cell r="D2036" t="str">
            <v>TUBERÍAS, ACCESORIOS DE TUBERÍAS Y AFINES</v>
          </cell>
          <cell r="E2036" t="str">
            <v>UN</v>
          </cell>
          <cell r="F2036">
            <v>300000</v>
          </cell>
          <cell r="G2036" t="str">
            <v>ALMACÉN FERRELECTRIC DE SUBA</v>
          </cell>
          <cell r="H2036">
            <v>315350</v>
          </cell>
          <cell r="I2036" t="str">
            <v>FERREELECTRICOS GUGA</v>
          </cell>
          <cell r="J2036">
            <v>291550</v>
          </cell>
          <cell r="K2036" t="str">
            <v xml:space="preserve">FERROMAX S.A.S. </v>
          </cell>
          <cell r="L2036">
            <v>302300</v>
          </cell>
          <cell r="M2036">
            <v>12065.550132505356</v>
          </cell>
          <cell r="N2036">
            <v>314365.55013250536</v>
          </cell>
          <cell r="O2036">
            <v>290234.44986749464</v>
          </cell>
          <cell r="P2036">
            <v>300000</v>
          </cell>
          <cell r="Q2036" t="str">
            <v/>
          </cell>
          <cell r="R2036">
            <v>291550</v>
          </cell>
          <cell r="S2036">
            <v>295775</v>
          </cell>
        </row>
        <row r="2037">
          <cell r="B2037" t="str">
            <v>TATA0869</v>
          </cell>
          <cell r="C2037" t="str">
            <v>VALVULA BOLA CIERRE RÁPIDO EN ACERO INOXIDABLE 1/2" TRABAJO PESADO 150 PSI MÍNIMO</v>
          </cell>
          <cell r="D2037" t="str">
            <v>TUBERÍAS, ACCESORIOS DE TUBERÍAS Y AFINES</v>
          </cell>
          <cell r="E2037" t="str">
            <v>UN</v>
          </cell>
          <cell r="F2037">
            <v>38892.187599999997</v>
          </cell>
          <cell r="G2037" t="str">
            <v xml:space="preserve">PRECIO REFERENCIA CONTRATO 7078/2017 + IPC 4.09% </v>
          </cell>
          <cell r="L2037">
            <v>38892.187599999997</v>
          </cell>
          <cell r="M2037">
            <v>0</v>
          </cell>
          <cell r="N2037">
            <v>38892.187599999997</v>
          </cell>
          <cell r="O2037">
            <v>38892.187599999997</v>
          </cell>
          <cell r="P2037">
            <v>38892.187599999997</v>
          </cell>
          <cell r="Q2037" t="str">
            <v/>
          </cell>
          <cell r="R2037" t="str">
            <v/>
          </cell>
          <cell r="S2037">
            <v>38892</v>
          </cell>
        </row>
        <row r="2038">
          <cell r="B2038" t="str">
            <v>TATA0870</v>
          </cell>
          <cell r="C2038" t="str">
            <v>VALVULA BOLA CIERRE RÁPIDO EN ACERO INOXIDABLE 3/4" TRABAJO PESADO 150 PSI MÍNIMO</v>
          </cell>
          <cell r="D2038" t="str">
            <v>TUBERÍAS, ACCESORIOS DE TUBERÍAS Y AFINES</v>
          </cell>
          <cell r="E2038" t="str">
            <v>UN</v>
          </cell>
          <cell r="F2038">
            <v>50237.997600000002</v>
          </cell>
          <cell r="G2038" t="str">
            <v xml:space="preserve">PRECIO REFERENCIA CONTRATO 7078/2017 + IPC 4.09% </v>
          </cell>
          <cell r="L2038">
            <v>50237.997600000002</v>
          </cell>
          <cell r="M2038">
            <v>0</v>
          </cell>
          <cell r="N2038">
            <v>50237.997600000002</v>
          </cell>
          <cell r="O2038">
            <v>50237.997600000002</v>
          </cell>
          <cell r="P2038">
            <v>50237.997600000002</v>
          </cell>
          <cell r="Q2038" t="str">
            <v/>
          </cell>
          <cell r="R2038" t="str">
            <v/>
          </cell>
          <cell r="S2038">
            <v>50238</v>
          </cell>
        </row>
        <row r="2039">
          <cell r="B2039" t="str">
            <v>TATA0871</v>
          </cell>
          <cell r="C2039" t="str">
            <v>VÁLVULA CHEQUE CORTIN CALEN 1/2"</v>
          </cell>
          <cell r="D2039" t="str">
            <v>TUBERÍAS, ACCESORIOS DE TUBERÍAS Y AFINES</v>
          </cell>
          <cell r="E2039" t="str">
            <v>UN</v>
          </cell>
          <cell r="F2039">
            <v>46529</v>
          </cell>
          <cell r="G2039" t="str">
            <v>CONSTRUDATA 187 - PAG 170 VÁLVULAS Y REGISTROS</v>
          </cell>
          <cell r="L2039">
            <v>46529</v>
          </cell>
          <cell r="M2039">
            <v>0</v>
          </cell>
          <cell r="N2039">
            <v>46529</v>
          </cell>
          <cell r="O2039">
            <v>46529</v>
          </cell>
          <cell r="P2039">
            <v>46529</v>
          </cell>
          <cell r="Q2039" t="str">
            <v/>
          </cell>
          <cell r="R2039" t="str">
            <v/>
          </cell>
          <cell r="S2039">
            <v>46529</v>
          </cell>
        </row>
        <row r="2040">
          <cell r="B2040" t="str">
            <v>TATA0872</v>
          </cell>
          <cell r="C2040" t="str">
            <v>VÁLVULA CHEQUE CORTINA 3/4"</v>
          </cell>
          <cell r="D2040" t="str">
            <v>TUBERÍAS, ACCESORIOS DE TUBERÍAS Y AFINES</v>
          </cell>
          <cell r="E2040" t="str">
            <v xml:space="preserve">UN </v>
          </cell>
          <cell r="F2040">
            <v>22900</v>
          </cell>
          <cell r="G2040" t="str">
            <v>GUÍA MAESTRA 14 PAG 142 COD 204050</v>
          </cell>
          <cell r="L2040">
            <v>22900</v>
          </cell>
          <cell r="M2040">
            <v>0</v>
          </cell>
          <cell r="N2040">
            <v>22900</v>
          </cell>
          <cell r="O2040">
            <v>22900</v>
          </cell>
          <cell r="P2040">
            <v>22900</v>
          </cell>
          <cell r="Q2040" t="str">
            <v/>
          </cell>
          <cell r="R2040" t="str">
            <v/>
          </cell>
          <cell r="S2040">
            <v>22900</v>
          </cell>
        </row>
        <row r="2041">
          <cell r="B2041" t="str">
            <v>TATA0873</v>
          </cell>
          <cell r="C2041" t="str">
            <v>VÁLVULA DE AIRE PARA TANQUE</v>
          </cell>
          <cell r="D2041" t="str">
            <v>TUBERÍAS, ACCESORIOS DE TUBERÍAS Y AFINES</v>
          </cell>
          <cell r="E2041" t="str">
            <v>UN</v>
          </cell>
          <cell r="F2041">
            <v>57384.817000000003</v>
          </cell>
          <cell r="G2041" t="str">
            <v xml:space="preserve">PRECIO REFERENCIA CONTRATO 7078/2017 + IPC 4.09% </v>
          </cell>
          <cell r="L2041">
            <v>57384.817000000003</v>
          </cell>
          <cell r="M2041">
            <v>0</v>
          </cell>
          <cell r="N2041">
            <v>57384.817000000003</v>
          </cell>
          <cell r="O2041">
            <v>57384.817000000003</v>
          </cell>
          <cell r="P2041">
            <v>57384.817000000003</v>
          </cell>
          <cell r="Q2041" t="str">
            <v/>
          </cell>
          <cell r="R2041" t="str">
            <v/>
          </cell>
          <cell r="S2041">
            <v>57385</v>
          </cell>
        </row>
        <row r="2042">
          <cell r="B2042" t="str">
            <v>TATA0874</v>
          </cell>
          <cell r="C2042" t="str">
            <v>VÁLVULA DE BOLA CIERRE RÁPIDO BRONCE DE 1/4" TRABAJO PESADO 150 PSI MÍNIMO</v>
          </cell>
          <cell r="D2042" t="str">
            <v>TUBERÍAS, ACCESORIOS DE TUBERÍAS Y AFINES</v>
          </cell>
          <cell r="E2042" t="str">
            <v>UN</v>
          </cell>
          <cell r="F2042">
            <v>54599.58</v>
          </cell>
          <cell r="G2042" t="str">
            <v>S.M.I ELECTRONICA S.A.S</v>
          </cell>
          <cell r="H2042">
            <v>128520</v>
          </cell>
          <cell r="I2042" t="str">
            <v>ABACAL S.A.S.</v>
          </cell>
          <cell r="J2042">
            <v>22015</v>
          </cell>
          <cell r="K2042" t="str">
            <v>SERVICOLLS MANTENIMIENTO &amp; EQUIPOS SAS</v>
          </cell>
          <cell r="L2042">
            <v>68378.193333333344</v>
          </cell>
          <cell r="M2042">
            <v>54573.037255517789</v>
          </cell>
          <cell r="N2042">
            <v>122951.23058885113</v>
          </cell>
          <cell r="O2042">
            <v>13805.156077815554</v>
          </cell>
          <cell r="P2042">
            <v>54599.58</v>
          </cell>
          <cell r="Q2042" t="str">
            <v/>
          </cell>
          <cell r="R2042">
            <v>22015</v>
          </cell>
          <cell r="S2042">
            <v>38307</v>
          </cell>
        </row>
        <row r="2043">
          <cell r="B2043" t="str">
            <v>TATA0875</v>
          </cell>
          <cell r="C2043" t="str">
            <v>VÁLVULA DE BOLA CIERRE RÁPIDO BRONCE DE 1” TRABAJO PESADO 150 PSI MÍNIMO</v>
          </cell>
          <cell r="D2043" t="str">
            <v>TUBERÍAS, ACCESORIOS DE TUBERÍAS Y AFINES</v>
          </cell>
          <cell r="E2043" t="str">
            <v>UN</v>
          </cell>
          <cell r="F2043">
            <v>66694.626600000003</v>
          </cell>
          <cell r="G2043" t="str">
            <v xml:space="preserve">PRECIO REFERENCIA CONTRATO 7078/2017 + IPC 4.09% </v>
          </cell>
          <cell r="L2043">
            <v>66694.626600000003</v>
          </cell>
          <cell r="M2043">
            <v>0</v>
          </cell>
          <cell r="N2043">
            <v>66694.626600000003</v>
          </cell>
          <cell r="O2043">
            <v>66694.626600000003</v>
          </cell>
          <cell r="P2043">
            <v>66694.626600000003</v>
          </cell>
          <cell r="Q2043" t="str">
            <v/>
          </cell>
          <cell r="R2043" t="str">
            <v/>
          </cell>
          <cell r="S2043">
            <v>66695</v>
          </cell>
        </row>
        <row r="2044">
          <cell r="B2044" t="str">
            <v>TATA0876</v>
          </cell>
          <cell r="C2044" t="str">
            <v>VÁLVULA DE BOLA CIERRE RÁPIDO BRONCE DE 2” TRABAJO PESADO 150 PSI MÍNIMO</v>
          </cell>
          <cell r="D2044" t="str">
            <v>TUBERÍAS, ACCESORIOS DE TUBERÍAS Y AFINES</v>
          </cell>
          <cell r="E2044" t="str">
            <v>UN</v>
          </cell>
          <cell r="F2044">
            <v>94027.619699999996</v>
          </cell>
          <cell r="G2044" t="str">
            <v xml:space="preserve">PRECIO REFERENCIA CONTRATO 7078/2017 + IPC 4.09% </v>
          </cell>
          <cell r="L2044">
            <v>94027.619699999996</v>
          </cell>
          <cell r="M2044">
            <v>0</v>
          </cell>
          <cell r="N2044">
            <v>94027.619699999996</v>
          </cell>
          <cell r="O2044">
            <v>94027.619699999996</v>
          </cell>
          <cell r="P2044">
            <v>94027.619699999996</v>
          </cell>
          <cell r="Q2044" t="str">
            <v/>
          </cell>
          <cell r="R2044" t="str">
            <v/>
          </cell>
          <cell r="S2044">
            <v>94028</v>
          </cell>
        </row>
        <row r="2045">
          <cell r="B2045" t="str">
            <v>TATA0877</v>
          </cell>
          <cell r="C2045" t="str">
            <v>VALVULA DE BOLA CIERRE RÁPIDO BRONCE DE 3/4” TRABAJO PESADO 150 PSI MÍNIMO</v>
          </cell>
          <cell r="D2045" t="str">
            <v>TUBERÍAS, ACCESORIOS DE TUBERÍAS Y AFINES</v>
          </cell>
          <cell r="E2045" t="str">
            <v>UN</v>
          </cell>
          <cell r="F2045">
            <v>57068.383399999999</v>
          </cell>
          <cell r="G2045" t="str">
            <v xml:space="preserve">PRECIO REFERENCIA CONTRATO 7078/2017 + IPC 4.09% </v>
          </cell>
          <cell r="L2045">
            <v>57068.383399999999</v>
          </cell>
          <cell r="M2045">
            <v>0</v>
          </cell>
          <cell r="N2045">
            <v>57068.383399999999</v>
          </cell>
          <cell r="O2045">
            <v>57068.383399999999</v>
          </cell>
          <cell r="P2045">
            <v>57068.383399999999</v>
          </cell>
          <cell r="Q2045" t="str">
            <v/>
          </cell>
          <cell r="R2045" t="str">
            <v/>
          </cell>
          <cell r="S2045">
            <v>57068</v>
          </cell>
        </row>
        <row r="2046">
          <cell r="B2046" t="str">
            <v>TATA0878</v>
          </cell>
          <cell r="C2046" t="str">
            <v>VÁLVULA DE BOLA CIERRE RÁPIDO DE 1/2” BRONCE TRABAJO PESADO 150 PSI MÍNIMO</v>
          </cell>
          <cell r="D2046" t="str">
            <v>TUBERÍAS, ACCESORIOS DE TUBERÍAS Y AFINES</v>
          </cell>
          <cell r="E2046" t="str">
            <v>UN</v>
          </cell>
          <cell r="F2046">
            <v>44124.791899999997</v>
          </cell>
          <cell r="G2046" t="str">
            <v xml:space="preserve">PRECIO REFERENCIA CONTRATO 7078/2017 + IPC 4.09% </v>
          </cell>
          <cell r="L2046">
            <v>44124.791899999997</v>
          </cell>
          <cell r="M2046">
            <v>0</v>
          </cell>
          <cell r="N2046">
            <v>44124.791899999997</v>
          </cell>
          <cell r="O2046">
            <v>44124.791899999997</v>
          </cell>
          <cell r="P2046">
            <v>44124.791899999997</v>
          </cell>
          <cell r="Q2046" t="str">
            <v/>
          </cell>
          <cell r="R2046" t="str">
            <v/>
          </cell>
          <cell r="S2046">
            <v>44125</v>
          </cell>
        </row>
        <row r="2047">
          <cell r="B2047" t="str">
            <v>TATA0879</v>
          </cell>
          <cell r="C2047" t="str">
            <v>VÁLVULA DE BOLA CIERRE RÁPIDO DE 1/4" EN ACERO INOXIDABLE TRABAJO PESADO 150 PSI MÍNIMO</v>
          </cell>
          <cell r="D2047" t="str">
            <v>TUBERÍAS, ACCESORIOS DE TUBERÍAS Y AFINES</v>
          </cell>
          <cell r="E2047" t="str">
            <v>UN</v>
          </cell>
          <cell r="F2047">
            <v>34449.626400000001</v>
          </cell>
          <cell r="G2047" t="str">
            <v xml:space="preserve">PRECIO REFERENCIA CONTRATO 7078/2017 + IPC 4.09% </v>
          </cell>
          <cell r="L2047">
            <v>34449.626400000001</v>
          </cell>
          <cell r="M2047">
            <v>0</v>
          </cell>
          <cell r="N2047">
            <v>34449.626400000001</v>
          </cell>
          <cell r="O2047">
            <v>34449.626400000001</v>
          </cell>
          <cell r="P2047">
            <v>34449.626400000001</v>
          </cell>
          <cell r="Q2047" t="str">
            <v/>
          </cell>
          <cell r="R2047" t="str">
            <v/>
          </cell>
          <cell r="S2047">
            <v>34450</v>
          </cell>
        </row>
        <row r="2048">
          <cell r="B2048" t="str">
            <v>TATA0880</v>
          </cell>
          <cell r="C2048" t="str">
            <v>VÁLVULA DE BOLA CIERRE RÁPIDO EN ACERO INOXIDABLE DE 1" TRABAJO PESADO 150 PSI MÍNIMO</v>
          </cell>
          <cell r="D2048" t="str">
            <v>TUBERÍAS, ACCESORIOS DE TUBERÍAS Y AFINES</v>
          </cell>
          <cell r="E2048" t="str">
            <v>UN</v>
          </cell>
          <cell r="F2048">
            <v>72867.1636</v>
          </cell>
          <cell r="G2048" t="str">
            <v xml:space="preserve">PRECIO REFERENCIA CONTRATO 7078/2017 + IPC 4.09% </v>
          </cell>
          <cell r="L2048">
            <v>72867.1636</v>
          </cell>
          <cell r="M2048">
            <v>0</v>
          </cell>
          <cell r="N2048">
            <v>72867.1636</v>
          </cell>
          <cell r="O2048">
            <v>72867.1636</v>
          </cell>
          <cell r="P2048">
            <v>72867.1636</v>
          </cell>
          <cell r="Q2048" t="str">
            <v/>
          </cell>
          <cell r="R2048" t="str">
            <v/>
          </cell>
          <cell r="S2048">
            <v>72867</v>
          </cell>
        </row>
        <row r="2049">
          <cell r="B2049" t="str">
            <v>TATA0881</v>
          </cell>
          <cell r="C2049" t="str">
            <v>VÁLVULA DE BOLA CIERRE RÁPIDO EN ACERO INOXIDABLE DE 2"</v>
          </cell>
          <cell r="D2049" t="str">
            <v>TUBERÍAS, ACCESORIOS DE TUBERÍAS Y AFINES</v>
          </cell>
          <cell r="E2049" t="str">
            <v>UN</v>
          </cell>
          <cell r="F2049">
            <v>198450.35</v>
          </cell>
          <cell r="G2049" t="str">
            <v>S.M.I ELECTRONICA S.A.S</v>
          </cell>
          <cell r="H2049">
            <v>488376</v>
          </cell>
          <cell r="I2049" t="str">
            <v>ABACAL S.A.S.</v>
          </cell>
          <cell r="J2049">
            <v>279650</v>
          </cell>
          <cell r="K2049" t="str">
            <v>SERVICOLLS MANTENIMIENTO &amp; EQUIPOS SAS</v>
          </cell>
          <cell r="L2049">
            <v>322158.78333333333</v>
          </cell>
          <cell r="M2049">
            <v>149564.26086248286</v>
          </cell>
          <cell r="N2049">
            <v>471723.04419581615</v>
          </cell>
          <cell r="O2049">
            <v>172594.52247085047</v>
          </cell>
          <cell r="P2049">
            <v>198450.35</v>
          </cell>
          <cell r="Q2049" t="str">
            <v/>
          </cell>
          <cell r="R2049">
            <v>279650</v>
          </cell>
          <cell r="S2049">
            <v>239050</v>
          </cell>
        </row>
        <row r="2050">
          <cell r="B2050" t="str">
            <v>TATA0882</v>
          </cell>
          <cell r="C2050" t="str">
            <v>VÁLVULA DE BOLA DE 4 TORNILLOS DE 2" EN ACERO INOXIDABLE TRABAJO PESADO</v>
          </cell>
          <cell r="D2050" t="str">
            <v>TUBERÍAS, ACCESORIOS DE TUBERÍAS Y AFINES</v>
          </cell>
          <cell r="E2050" t="str">
            <v>UN</v>
          </cell>
          <cell r="F2050">
            <v>336000.07</v>
          </cell>
          <cell r="G2050" t="str">
            <v>S.M.I ELECTRONICA S.A.S</v>
          </cell>
          <cell r="H2050">
            <v>488376</v>
          </cell>
          <cell r="I2050" t="str">
            <v>ABACAL S.A.S.</v>
          </cell>
          <cell r="J2050">
            <v>361760</v>
          </cell>
          <cell r="K2050" t="str">
            <v>SERVICOLLS MANTENIMIENTO &amp; EQUIPOS SAS</v>
          </cell>
          <cell r="L2050">
            <v>395378.69</v>
          </cell>
          <cell r="M2050">
            <v>81561.438491656387</v>
          </cell>
          <cell r="N2050">
            <v>476940.12849165639</v>
          </cell>
          <cell r="O2050">
            <v>313817.25150834362</v>
          </cell>
          <cell r="P2050">
            <v>336000.07</v>
          </cell>
          <cell r="Q2050" t="str">
            <v/>
          </cell>
          <cell r="R2050">
            <v>361760</v>
          </cell>
          <cell r="S2050">
            <v>348880</v>
          </cell>
        </row>
        <row r="2051">
          <cell r="B2051" t="str">
            <v>TATA0883</v>
          </cell>
          <cell r="C2051" t="str">
            <v>VÁLVULA DE CORTE ANTIFRAUDE DE 1/2" (VERDE)</v>
          </cell>
          <cell r="D2051" t="str">
            <v>TUBERÍAS, ACCESORIOS DE TUBERÍAS Y AFINES</v>
          </cell>
          <cell r="E2051" t="str">
            <v>UN</v>
          </cell>
          <cell r="F2051">
            <v>17136</v>
          </cell>
          <cell r="G2051" t="str">
            <v>DISTRIBUIDORA PEVEGAL</v>
          </cell>
          <cell r="H2051">
            <v>15291.5</v>
          </cell>
          <cell r="I2051" t="str">
            <v xml:space="preserve">TUVALREP </v>
          </cell>
          <cell r="J2051">
            <v>18000</v>
          </cell>
          <cell r="K2051" t="str">
            <v>FERRETERIA LOS ROJAS</v>
          </cell>
          <cell r="L2051">
            <v>16809.166666666668</v>
          </cell>
          <cell r="M2051">
            <v>1383.5129501863485</v>
          </cell>
          <cell r="N2051">
            <v>18192.679616853016</v>
          </cell>
          <cell r="O2051">
            <v>15425.653716480319</v>
          </cell>
          <cell r="P2051">
            <v>17136</v>
          </cell>
          <cell r="Q2051" t="str">
            <v/>
          </cell>
          <cell r="R2051">
            <v>18000</v>
          </cell>
          <cell r="S2051">
            <v>17568</v>
          </cell>
        </row>
        <row r="2052">
          <cell r="B2052" t="str">
            <v>TATA0884</v>
          </cell>
          <cell r="C2052" t="str">
            <v>VÁLVULA DE CORTE ANTIFRAUDE DE 3/4" (VERDE)</v>
          </cell>
          <cell r="D2052" t="str">
            <v>TUBERÍAS, ACCESORIOS DE TUBERÍAS Y AFINES</v>
          </cell>
          <cell r="E2052" t="str">
            <v>UN</v>
          </cell>
          <cell r="F2052">
            <v>36890</v>
          </cell>
          <cell r="G2052" t="str">
            <v>EL HIDRANTE</v>
          </cell>
          <cell r="H2052">
            <v>23800</v>
          </cell>
          <cell r="I2052" t="str">
            <v>DISTRIBUIDORA PEVEGAL</v>
          </cell>
          <cell r="L2052">
            <v>30345</v>
          </cell>
          <cell r="M2052">
            <v>9256.0277657319075</v>
          </cell>
          <cell r="N2052">
            <v>39601.027765731909</v>
          </cell>
          <cell r="O2052">
            <v>21088.972234268091</v>
          </cell>
          <cell r="P2052">
            <v>36890</v>
          </cell>
          <cell r="Q2052">
            <v>23800</v>
          </cell>
          <cell r="R2052" t="str">
            <v/>
          </cell>
          <cell r="S2052">
            <v>30345</v>
          </cell>
        </row>
        <row r="2053">
          <cell r="B2053" t="str">
            <v>TATA0885</v>
          </cell>
          <cell r="C2053" t="str">
            <v>VALVULA DE CORTINA 1-1/4" EN BRONCE TRABAJO PESADO 150 PSI MÍNIMO</v>
          </cell>
          <cell r="D2053" t="str">
            <v>TUBERÍAS, ACCESORIOS DE TUBERÍAS Y AFINES</v>
          </cell>
          <cell r="E2053" t="str">
            <v>UN</v>
          </cell>
          <cell r="F2053">
            <v>121571.9155</v>
          </cell>
          <cell r="G2053" t="str">
            <v xml:space="preserve">PRECIO REFERENCIA CONTRATO 7078/2017 + IPC 4.09% </v>
          </cell>
          <cell r="L2053">
            <v>121571.9155</v>
          </cell>
          <cell r="M2053">
            <v>0</v>
          </cell>
          <cell r="N2053">
            <v>121571.9155</v>
          </cell>
          <cell r="O2053">
            <v>121571.9155</v>
          </cell>
          <cell r="P2053">
            <v>121571.9155</v>
          </cell>
          <cell r="Q2053" t="str">
            <v/>
          </cell>
          <cell r="R2053" t="str">
            <v/>
          </cell>
          <cell r="S2053">
            <v>121572</v>
          </cell>
        </row>
        <row r="2054">
          <cell r="B2054" t="str">
            <v>TATA0886</v>
          </cell>
          <cell r="C2054" t="str">
            <v>VÁLVULA DE CORTINA DE 3/4" EN BRONCE TRABAJO PESADO 150 PSI MÍNIMO</v>
          </cell>
          <cell r="D2054" t="str">
            <v>TUBERÍAS, ACCESORIOS DE TUBERÍAS Y AFINES</v>
          </cell>
          <cell r="E2054" t="str">
            <v>UN</v>
          </cell>
          <cell r="F2054">
            <v>81724.181700000001</v>
          </cell>
          <cell r="G2054" t="str">
            <v xml:space="preserve">PRECIO REFERENCIA CONTRATO 7078/2017 + IPC 4.09% </v>
          </cell>
          <cell r="L2054">
            <v>81724.181700000001</v>
          </cell>
          <cell r="M2054">
            <v>0</v>
          </cell>
          <cell r="N2054">
            <v>81724.181700000001</v>
          </cell>
          <cell r="O2054">
            <v>81724.181700000001</v>
          </cell>
          <cell r="P2054">
            <v>81724.181700000001</v>
          </cell>
          <cell r="Q2054" t="str">
            <v/>
          </cell>
          <cell r="R2054" t="str">
            <v/>
          </cell>
          <cell r="S2054">
            <v>81724</v>
          </cell>
        </row>
        <row r="2055">
          <cell r="B2055" t="str">
            <v>TATA0887</v>
          </cell>
          <cell r="C2055" t="str">
            <v>VALVULA DE ENTRADA SANITARIO INFANTIL</v>
          </cell>
          <cell r="D2055" t="str">
            <v>TUBERÍAS, ACCESORIOS DE TUBERÍAS Y AFINES</v>
          </cell>
          <cell r="E2055" t="str">
            <v xml:space="preserve">UN </v>
          </cell>
          <cell r="F2055">
            <v>26900</v>
          </cell>
          <cell r="G2055" t="str">
            <v>GUÍA MAESTRA 15 PAG 168 COD 40427</v>
          </cell>
          <cell r="L2055">
            <v>26900</v>
          </cell>
          <cell r="M2055">
            <v>0</v>
          </cell>
          <cell r="N2055">
            <v>26900</v>
          </cell>
          <cell r="O2055">
            <v>26900</v>
          </cell>
          <cell r="P2055">
            <v>26900</v>
          </cell>
          <cell r="Q2055" t="str">
            <v/>
          </cell>
          <cell r="R2055" t="str">
            <v/>
          </cell>
          <cell r="S2055">
            <v>26900</v>
          </cell>
        </row>
        <row r="2056">
          <cell r="B2056" t="str">
            <v>TATA0888</v>
          </cell>
          <cell r="C2056" t="str">
            <v>VÁLVULA DE GLOBO 1/2” BRONCE TRABAJO PESADO 150 PSI MÍNIMO</v>
          </cell>
          <cell r="D2056" t="str">
            <v>TUBERÍAS, ACCESORIOS DE TUBERÍAS Y AFINES</v>
          </cell>
          <cell r="E2056" t="str">
            <v>UN</v>
          </cell>
          <cell r="F2056">
            <v>61917.936499999996</v>
          </cell>
          <cell r="G2056" t="str">
            <v xml:space="preserve">PRECIO REFERENCIA CONTRATO 7078/2017 + IPC 4.09% </v>
          </cell>
          <cell r="L2056">
            <v>61917.936499999996</v>
          </cell>
          <cell r="M2056">
            <v>0</v>
          </cell>
          <cell r="N2056">
            <v>61917.936499999996</v>
          </cell>
          <cell r="O2056">
            <v>61917.936499999996</v>
          </cell>
          <cell r="P2056">
            <v>61917.936499999996</v>
          </cell>
          <cell r="Q2056" t="str">
            <v/>
          </cell>
          <cell r="R2056" t="str">
            <v/>
          </cell>
          <cell r="S2056">
            <v>61918</v>
          </cell>
        </row>
        <row r="2057">
          <cell r="B2057" t="str">
            <v>TATA0889</v>
          </cell>
          <cell r="C2057" t="str">
            <v>VÁLVULA DE GLOBO EN BRONCE DE 1/4" TRABAJO PESADO 150 PSI MÍNIMO</v>
          </cell>
          <cell r="D2057" t="str">
            <v>TUBERÍAS, ACCESORIOS DE TUBERÍAS Y AFINES</v>
          </cell>
          <cell r="E2057" t="str">
            <v>UN</v>
          </cell>
          <cell r="F2057">
            <v>59575.911500000002</v>
          </cell>
          <cell r="G2057" t="str">
            <v xml:space="preserve">PRECIO REFERENCIA CONTRATO 7078/2017 + IPC 4.09% </v>
          </cell>
          <cell r="L2057">
            <v>59575.911500000002</v>
          </cell>
          <cell r="M2057">
            <v>0</v>
          </cell>
          <cell r="N2057">
            <v>59575.911500000002</v>
          </cell>
          <cell r="O2057">
            <v>59575.911500000002</v>
          </cell>
          <cell r="P2057">
            <v>59575.911500000002</v>
          </cell>
          <cell r="Q2057" t="str">
            <v/>
          </cell>
          <cell r="R2057" t="str">
            <v/>
          </cell>
          <cell r="S2057">
            <v>59576</v>
          </cell>
        </row>
        <row r="2058">
          <cell r="B2058" t="str">
            <v>TATA0890</v>
          </cell>
          <cell r="C2058" t="str">
            <v>VÁLVULA DE GLOBO EN BRONCE DE 1” TRABAJO PESADO 150 PSI MÍNIMO</v>
          </cell>
          <cell r="D2058" t="str">
            <v>TUBERÍAS, ACCESORIOS DE TUBERÍAS Y AFINES</v>
          </cell>
          <cell r="E2058" t="str">
            <v>UN</v>
          </cell>
          <cell r="F2058">
            <v>139544.0949</v>
          </cell>
          <cell r="G2058" t="str">
            <v xml:space="preserve">PRECIO REFERENCIA CONTRATO 7078/2017 + IPC 4.09% </v>
          </cell>
          <cell r="L2058">
            <v>139544.0949</v>
          </cell>
          <cell r="M2058">
            <v>0</v>
          </cell>
          <cell r="N2058">
            <v>139544.0949</v>
          </cell>
          <cell r="O2058">
            <v>139544.0949</v>
          </cell>
          <cell r="P2058">
            <v>139544.0949</v>
          </cell>
          <cell r="Q2058" t="str">
            <v/>
          </cell>
          <cell r="R2058" t="str">
            <v/>
          </cell>
          <cell r="S2058">
            <v>139544</v>
          </cell>
        </row>
        <row r="2059">
          <cell r="B2059" t="str">
            <v>TATA0891</v>
          </cell>
          <cell r="C2059" t="str">
            <v>VÁLVULA DE GLOBO EN BRONCE DE 2” TRABAJO PESADO 150 PSI MÍNIMO</v>
          </cell>
          <cell r="D2059" t="str">
            <v>TUBERÍAS, ACCESORIOS DE TUBERÍAS Y AFINES</v>
          </cell>
          <cell r="E2059" t="str">
            <v>UN</v>
          </cell>
          <cell r="F2059">
            <v>299199.41869999998</v>
          </cell>
          <cell r="G2059" t="str">
            <v xml:space="preserve">PRECIO REFERENCIA CONTRATO 7078/2017 + IPC 4.09% </v>
          </cell>
          <cell r="L2059">
            <v>299199.41869999998</v>
          </cell>
          <cell r="M2059">
            <v>0</v>
          </cell>
          <cell r="N2059">
            <v>299199.41869999998</v>
          </cell>
          <cell r="O2059">
            <v>299199.41869999998</v>
          </cell>
          <cell r="P2059">
            <v>299199.41869999998</v>
          </cell>
          <cell r="Q2059" t="str">
            <v/>
          </cell>
          <cell r="R2059" t="str">
            <v/>
          </cell>
          <cell r="S2059">
            <v>299199</v>
          </cell>
        </row>
        <row r="2060">
          <cell r="B2060" t="str">
            <v>TATA0892</v>
          </cell>
          <cell r="C2060" t="str">
            <v>VALVULA DE GLOBO EN BRONCE DE 3/4” TRABAJO PESADO 150 PSI MÍNIMO</v>
          </cell>
          <cell r="D2060" t="str">
            <v>TUBERÍAS, ACCESORIOS DE TUBERÍAS Y AFINES</v>
          </cell>
          <cell r="E2060" t="str">
            <v>UN</v>
          </cell>
          <cell r="F2060">
            <v>103877.65640000001</v>
          </cell>
          <cell r="G2060" t="str">
            <v xml:space="preserve">PRECIO REFERENCIA CONTRATO 7078/2017 + IPC 4.09% </v>
          </cell>
          <cell r="L2060">
            <v>103877.65640000001</v>
          </cell>
          <cell r="M2060">
            <v>0</v>
          </cell>
          <cell r="N2060">
            <v>103877.65640000001</v>
          </cell>
          <cell r="O2060">
            <v>103877.65640000001</v>
          </cell>
          <cell r="P2060">
            <v>103877.65640000001</v>
          </cell>
          <cell r="Q2060" t="str">
            <v/>
          </cell>
          <cell r="R2060" t="str">
            <v/>
          </cell>
          <cell r="S2060">
            <v>103878</v>
          </cell>
        </row>
        <row r="2061">
          <cell r="B2061" t="str">
            <v>TATA0893</v>
          </cell>
          <cell r="C2061" t="str">
            <v>VÁLVULA DE PEDAL</v>
          </cell>
          <cell r="D2061" t="str">
            <v>TUBERÍAS, ACCESORIOS DE TUBERÍAS Y AFINES</v>
          </cell>
          <cell r="E2061" t="str">
            <v>UN</v>
          </cell>
          <cell r="F2061">
            <v>175000</v>
          </cell>
          <cell r="G2061" t="str">
            <v>ALMACÉN FERRELECTRIC DE SUBA</v>
          </cell>
          <cell r="H2061">
            <v>375000</v>
          </cell>
          <cell r="I2061" t="str">
            <v>ALMACÈN FERROPIN</v>
          </cell>
          <cell r="J2061">
            <v>264180</v>
          </cell>
          <cell r="K2061" t="str">
            <v xml:space="preserve">EL MUNDO DE LA FERRETARIA </v>
          </cell>
          <cell r="L2061">
            <v>271393.33333333331</v>
          </cell>
          <cell r="M2061">
            <v>100194.93067682281</v>
          </cell>
          <cell r="N2061">
            <v>371588.26401015616</v>
          </cell>
          <cell r="O2061">
            <v>171198.4026565105</v>
          </cell>
          <cell r="P2061">
            <v>175000</v>
          </cell>
          <cell r="Q2061" t="str">
            <v/>
          </cell>
          <cell r="R2061">
            <v>264180</v>
          </cell>
          <cell r="S2061">
            <v>219590</v>
          </cell>
        </row>
        <row r="2062">
          <cell r="B2062" t="str">
            <v>TATA0894</v>
          </cell>
          <cell r="C2062" t="str">
            <v>VÁLVULA DE PIE DE 1-1/2” EN BRONCE CON CANASTILLA PLÁSTICA TIPO HAVP</v>
          </cell>
          <cell r="D2062" t="str">
            <v>TUBERÍAS, ACCESORIOS DE TUBERÍAS Y AFINES</v>
          </cell>
          <cell r="E2062" t="str">
            <v>UN</v>
          </cell>
          <cell r="F2062">
            <v>151168.08000000002</v>
          </cell>
          <cell r="G2062" t="str">
            <v>SERVICOLLS MANTENIMIENTO &amp; EQUIPOS SAS</v>
          </cell>
          <cell r="H2062">
            <v>89607</v>
          </cell>
          <cell r="I2062" t="str">
            <v xml:space="preserve">INGSAJO </v>
          </cell>
          <cell r="J2062">
            <v>243950</v>
          </cell>
          <cell r="K2062" t="str">
            <v>ING. DE BOMBAS Y PLANTAS</v>
          </cell>
          <cell r="L2062">
            <v>161575.02666666667</v>
          </cell>
          <cell r="M2062">
            <v>77696.002576980361</v>
          </cell>
          <cell r="N2062">
            <v>239271.02924364703</v>
          </cell>
          <cell r="O2062">
            <v>83879.024089686311</v>
          </cell>
          <cell r="P2062">
            <v>151168.08000000002</v>
          </cell>
          <cell r="Q2062">
            <v>89607</v>
          </cell>
          <cell r="R2062" t="str">
            <v/>
          </cell>
          <cell r="S2062">
            <v>120388</v>
          </cell>
        </row>
        <row r="2063">
          <cell r="B2063" t="str">
            <v>TATA0895</v>
          </cell>
          <cell r="C2063" t="str">
            <v>VÁLVULA DE PIE DE 1-1/4” EN BRONCE CON CANASTILLA PLÁSTICA TIPO HAVP</v>
          </cell>
          <cell r="D2063" t="str">
            <v>TUBERÍAS, ACCESORIOS DE TUBERÍAS Y AFINES</v>
          </cell>
          <cell r="E2063" t="str">
            <v>UN</v>
          </cell>
          <cell r="F2063">
            <v>101841.65599999999</v>
          </cell>
          <cell r="G2063" t="str">
            <v xml:space="preserve">PRECIO REFERENCIA CONTRATO 6949/2017 + IPC 4.09% </v>
          </cell>
          <cell r="L2063">
            <v>101841.65599999999</v>
          </cell>
          <cell r="M2063">
            <v>0</v>
          </cell>
          <cell r="N2063">
            <v>101841.65599999999</v>
          </cell>
          <cell r="O2063">
            <v>101841.65599999999</v>
          </cell>
          <cell r="P2063">
            <v>101841.65599999999</v>
          </cell>
          <cell r="Q2063" t="str">
            <v/>
          </cell>
          <cell r="R2063" t="str">
            <v/>
          </cell>
          <cell r="S2063">
            <v>101842</v>
          </cell>
        </row>
        <row r="2064">
          <cell r="B2064" t="str">
            <v>TATA0896</v>
          </cell>
          <cell r="C2064" t="str">
            <v>VÁLVULA DE PIE DE 1” EN BRONCE CON CANASTILLA PLÁSTICA TIPO HAVP</v>
          </cell>
          <cell r="D2064" t="str">
            <v>TUBERÍAS, ACCESORIOS DE TUBERÍAS Y AFINES</v>
          </cell>
          <cell r="E2064" t="str">
            <v>UN</v>
          </cell>
          <cell r="F2064">
            <v>39010.850200000001</v>
          </cell>
          <cell r="G2064" t="str">
            <v xml:space="preserve">PRECIO REFERENCIA CONTRATO 6949/2017 + IPC 4.09% </v>
          </cell>
          <cell r="L2064">
            <v>39010.850200000001</v>
          </cell>
          <cell r="M2064">
            <v>0</v>
          </cell>
          <cell r="N2064">
            <v>39010.850200000001</v>
          </cell>
          <cell r="O2064">
            <v>39010.850200000001</v>
          </cell>
          <cell r="P2064">
            <v>39010.850200000001</v>
          </cell>
          <cell r="Q2064" t="str">
            <v/>
          </cell>
          <cell r="R2064" t="str">
            <v/>
          </cell>
          <cell r="S2064">
            <v>39011</v>
          </cell>
        </row>
        <row r="2065">
          <cell r="B2065" t="str">
            <v>TATA0897</v>
          </cell>
          <cell r="C2065" t="str">
            <v>VÁLVULA DE PIE DE 2-1/2” EN BRONCE CON CANASTILLA PLÁSTICA TIPO HAVP</v>
          </cell>
          <cell r="D2065" t="str">
            <v>TUBERÍAS, ACCESORIOS DE TUBERÍAS Y AFINES</v>
          </cell>
          <cell r="E2065" t="str">
            <v>UN</v>
          </cell>
          <cell r="F2065">
            <v>161748.57369999998</v>
          </cell>
          <cell r="G2065" t="str">
            <v xml:space="preserve">PRECIO REFERENCIA CONTRATO 6949/2017 + IPC 4.09% </v>
          </cell>
          <cell r="L2065">
            <v>161748.57369999998</v>
          </cell>
          <cell r="M2065">
            <v>0</v>
          </cell>
          <cell r="N2065">
            <v>161748.57369999998</v>
          </cell>
          <cell r="O2065">
            <v>161748.57369999998</v>
          </cell>
          <cell r="P2065">
            <v>161748.57369999998</v>
          </cell>
          <cell r="Q2065" t="str">
            <v/>
          </cell>
          <cell r="R2065" t="str">
            <v/>
          </cell>
          <cell r="S2065">
            <v>161749</v>
          </cell>
        </row>
        <row r="2066">
          <cell r="B2066" t="str">
            <v>TATA0898</v>
          </cell>
          <cell r="C2066" t="str">
            <v>VÁLVULA DE PIE DE 2” EN BRONCE CON CANASTILLA PLÁSTICA TIPO HAVP</v>
          </cell>
          <cell r="D2066" t="str">
            <v>TUBERÍAS, ACCESORIOS DE TUBERÍAS Y AFINES</v>
          </cell>
          <cell r="E2066" t="str">
            <v>UN</v>
          </cell>
          <cell r="F2066">
            <v>126900</v>
          </cell>
          <cell r="G2066" t="str">
            <v>GUÍA MAESTRA 15 PAG 142 COD 38154</v>
          </cell>
          <cell r="L2066">
            <v>126900</v>
          </cell>
          <cell r="M2066">
            <v>0</v>
          </cell>
          <cell r="N2066">
            <v>126900</v>
          </cell>
          <cell r="O2066">
            <v>126900</v>
          </cell>
          <cell r="P2066">
            <v>126900</v>
          </cell>
          <cell r="Q2066" t="str">
            <v/>
          </cell>
          <cell r="R2066" t="str">
            <v/>
          </cell>
          <cell r="S2066">
            <v>126900</v>
          </cell>
        </row>
        <row r="2067">
          <cell r="B2067" t="str">
            <v>TATA0899</v>
          </cell>
          <cell r="C2067" t="str">
            <v>VÁLVULA DE PIE DE 3” ANTI GOLPE DE ARIETE EN BRONCE SELLO NITRILO</v>
          </cell>
          <cell r="D2067" t="str">
            <v>TUBERÍAS, ACCESORIOS DE TUBERÍAS Y AFINES</v>
          </cell>
          <cell r="E2067" t="str">
            <v>UN</v>
          </cell>
          <cell r="F2067">
            <v>399721</v>
          </cell>
          <cell r="G2067" t="str">
            <v>CONSTRUDATA 187 - PAG 170 VÁLVULAS Y REGISTROS</v>
          </cell>
          <cell r="L2067">
            <v>399721</v>
          </cell>
          <cell r="M2067">
            <v>0</v>
          </cell>
          <cell r="N2067">
            <v>399721</v>
          </cell>
          <cell r="O2067">
            <v>399721</v>
          </cell>
          <cell r="P2067">
            <v>399721</v>
          </cell>
          <cell r="Q2067" t="str">
            <v/>
          </cell>
          <cell r="R2067" t="str">
            <v/>
          </cell>
          <cell r="S2067">
            <v>399721</v>
          </cell>
        </row>
        <row r="2068">
          <cell r="B2068" t="str">
            <v>TATA0900</v>
          </cell>
          <cell r="C2068" t="str">
            <v>VÁLVULA DE PIE DE 4” ANTI GOLPE DE ARIETE EN BRONCE SELLO NITRILO</v>
          </cell>
          <cell r="D2068" t="str">
            <v>TUBERÍAS, ACCESORIOS DE TUBERÍAS Y AFINES</v>
          </cell>
          <cell r="E2068" t="str">
            <v>UN</v>
          </cell>
          <cell r="F2068">
            <v>803607</v>
          </cell>
          <cell r="G2068" t="str">
            <v>CONSTRUDATA 187 - PAG 170 VÁLVULAS Y REGISTROS</v>
          </cell>
          <cell r="L2068">
            <v>803607</v>
          </cell>
          <cell r="M2068">
            <v>0</v>
          </cell>
          <cell r="N2068">
            <v>803607</v>
          </cell>
          <cell r="O2068">
            <v>803607</v>
          </cell>
          <cell r="P2068">
            <v>803607</v>
          </cell>
          <cell r="Q2068" t="str">
            <v/>
          </cell>
          <cell r="R2068" t="str">
            <v/>
          </cell>
          <cell r="S2068">
            <v>803607</v>
          </cell>
        </row>
        <row r="2069">
          <cell r="B2069" t="str">
            <v>TATA0901</v>
          </cell>
          <cell r="C2069" t="str">
            <v>VÁLVULA DE REGULACIÓN ACOPLE DE 1/2"</v>
          </cell>
          <cell r="D2069" t="str">
            <v>TUBERÍAS, ACCESORIOS DE TUBERÍAS Y AFINES</v>
          </cell>
          <cell r="E2069" t="str">
            <v>UN</v>
          </cell>
          <cell r="F2069">
            <v>17900</v>
          </cell>
          <cell r="G2069" t="str">
            <v>GUÍA MAESTRA 15  PAG 169 COD 33699</v>
          </cell>
          <cell r="L2069">
            <v>17900</v>
          </cell>
          <cell r="M2069">
            <v>0</v>
          </cell>
          <cell r="N2069">
            <v>17900</v>
          </cell>
          <cell r="O2069">
            <v>17900</v>
          </cell>
          <cell r="P2069">
            <v>17900</v>
          </cell>
          <cell r="Q2069" t="str">
            <v/>
          </cell>
          <cell r="R2069" t="str">
            <v/>
          </cell>
          <cell r="S2069">
            <v>17900</v>
          </cell>
        </row>
        <row r="2070">
          <cell r="B2070" t="str">
            <v>TATA0902</v>
          </cell>
          <cell r="C2070" t="str">
            <v>VÁLVULA DE SEGURIDAD O ALIVIO 3/4” PARA VAPOR TRABAJO PESADO</v>
          </cell>
          <cell r="D2070" t="str">
            <v>TUBERÍAS, ACCESORIOS DE TUBERÍAS Y AFINES</v>
          </cell>
          <cell r="E2070" t="str">
            <v>UN</v>
          </cell>
          <cell r="F2070">
            <v>135742.72810000001</v>
          </cell>
          <cell r="G2070" t="str">
            <v xml:space="preserve">PRECIO REFERENCIA CONTRATO 7078/2017 + IPC 4.09% </v>
          </cell>
          <cell r="L2070">
            <v>135742.72810000001</v>
          </cell>
          <cell r="M2070">
            <v>0</v>
          </cell>
          <cell r="N2070">
            <v>135742.72810000001</v>
          </cell>
          <cell r="O2070">
            <v>135742.72810000001</v>
          </cell>
          <cell r="P2070">
            <v>135742.72810000001</v>
          </cell>
          <cell r="Q2070" t="str">
            <v/>
          </cell>
          <cell r="R2070" t="str">
            <v/>
          </cell>
          <cell r="S2070">
            <v>135743</v>
          </cell>
        </row>
        <row r="2071">
          <cell r="B2071" t="str">
            <v>TATA0903</v>
          </cell>
          <cell r="C2071" t="str">
            <v>VÁLVULA DE SEGURIDAD O ALIVIO 1” PARA VAPOR TRABAJO PESADO</v>
          </cell>
          <cell r="D2071" t="str">
            <v>TUBERÍAS, ACCESORIOS DE TUBERÍAS Y AFINES</v>
          </cell>
          <cell r="E2071" t="str">
            <v>UN</v>
          </cell>
          <cell r="F2071">
            <v>146404.66680000001</v>
          </cell>
          <cell r="G2071" t="str">
            <v xml:space="preserve">PRECIO REFERENCIA CONTRATO 7078/2017 + IPC 4.09% </v>
          </cell>
          <cell r="L2071">
            <v>146404.66680000001</v>
          </cell>
          <cell r="M2071">
            <v>0</v>
          </cell>
          <cell r="N2071">
            <v>146404.66680000001</v>
          </cell>
          <cell r="O2071">
            <v>146404.66680000001</v>
          </cell>
          <cell r="P2071">
            <v>146404.66680000001</v>
          </cell>
          <cell r="Q2071" t="str">
            <v/>
          </cell>
          <cell r="R2071" t="str">
            <v/>
          </cell>
          <cell r="S2071">
            <v>146405</v>
          </cell>
        </row>
        <row r="2072">
          <cell r="B2072" t="str">
            <v>TATA0904</v>
          </cell>
          <cell r="C2072" t="str">
            <v>VÁLVULA DE SEGURIDAD O ALIVIO DE 1-1/2" PARA VAPOR TRABAJO PESADO</v>
          </cell>
          <cell r="D2072" t="str">
            <v>TUBERÍAS, ACCESORIOS DE TUBERÍAS Y AFINES</v>
          </cell>
          <cell r="E2072" t="str">
            <v>UN</v>
          </cell>
          <cell r="F2072">
            <v>476840.45360000001</v>
          </cell>
          <cell r="G2072" t="str">
            <v xml:space="preserve">PRECIO REFERENCIA CONTRATO 7078/2017 + IPC 4.09% </v>
          </cell>
          <cell r="L2072">
            <v>476840.45360000001</v>
          </cell>
          <cell r="M2072">
            <v>0</v>
          </cell>
          <cell r="N2072">
            <v>476840.45360000001</v>
          </cell>
          <cell r="O2072">
            <v>476840.45360000001</v>
          </cell>
          <cell r="P2072">
            <v>476840.45360000001</v>
          </cell>
          <cell r="Q2072" t="str">
            <v/>
          </cell>
          <cell r="R2072" t="str">
            <v/>
          </cell>
          <cell r="S2072">
            <v>476840</v>
          </cell>
        </row>
        <row r="2073">
          <cell r="B2073" t="str">
            <v>TATA0905</v>
          </cell>
          <cell r="C2073" t="str">
            <v>VÁLVULA DE SEGURIDAD O ALIVIO DE 1-1/4" PARA VAPOR TRABAJO PESADO</v>
          </cell>
          <cell r="D2073" t="str">
            <v>TUBERÍAS, ACCESORIOS DE TUBERÍAS Y AFINES</v>
          </cell>
          <cell r="E2073" t="str">
            <v>UN</v>
          </cell>
          <cell r="F2073">
            <v>366394.7182</v>
          </cell>
          <cell r="G2073" t="str">
            <v xml:space="preserve">PRECIO REFERENCIA CONTRATO 7078/2017 + IPC 4.09% </v>
          </cell>
          <cell r="L2073">
            <v>366394.7182</v>
          </cell>
          <cell r="M2073">
            <v>0</v>
          </cell>
          <cell r="N2073">
            <v>366394.7182</v>
          </cell>
          <cell r="O2073">
            <v>366394.7182</v>
          </cell>
          <cell r="P2073">
            <v>366394.7182</v>
          </cell>
          <cell r="Q2073" t="str">
            <v/>
          </cell>
          <cell r="R2073" t="str">
            <v/>
          </cell>
          <cell r="S2073">
            <v>366395</v>
          </cell>
        </row>
        <row r="2074">
          <cell r="B2074" t="str">
            <v>TATA0906</v>
          </cell>
          <cell r="C2074" t="str">
            <v>VÁLVULA DE SEGURIDAD O ALIVIO DE 1/2" PARA VAPOR TRABAJO PESADO</v>
          </cell>
          <cell r="D2074" t="str">
            <v>TUBERÍAS, ACCESORIOS DE TUBERÍAS Y AFINES</v>
          </cell>
          <cell r="E2074" t="str">
            <v>UN</v>
          </cell>
          <cell r="F2074">
            <v>103754.8302</v>
          </cell>
          <cell r="G2074" t="str">
            <v xml:space="preserve">PRECIO REFERENCIA CONTRATO 7078/2017 + IPC 4.09% </v>
          </cell>
          <cell r="L2074">
            <v>103754.8302</v>
          </cell>
          <cell r="M2074">
            <v>0</v>
          </cell>
          <cell r="N2074">
            <v>103754.8302</v>
          </cell>
          <cell r="O2074">
            <v>103754.8302</v>
          </cell>
          <cell r="P2074">
            <v>103754.8302</v>
          </cell>
          <cell r="Q2074" t="str">
            <v/>
          </cell>
          <cell r="R2074" t="str">
            <v/>
          </cell>
          <cell r="S2074">
            <v>103755</v>
          </cell>
        </row>
        <row r="2075">
          <cell r="B2075" t="str">
            <v>TATA0907</v>
          </cell>
          <cell r="C2075" t="str">
            <v>VÁLVULA DESAIREADORA DE 1/2"</v>
          </cell>
          <cell r="D2075" t="str">
            <v>TUBERÍAS, ACCESORIOS DE TUBERÍAS Y AFINES</v>
          </cell>
          <cell r="E2075" t="str">
            <v>UN</v>
          </cell>
          <cell r="F2075">
            <v>173326.50440000001</v>
          </cell>
          <cell r="G2075" t="str">
            <v xml:space="preserve">PRECIO REFERENCIA CONTRATO 7078/2017 + IPC 4.09% </v>
          </cell>
          <cell r="L2075">
            <v>173326.50440000001</v>
          </cell>
          <cell r="M2075">
            <v>0</v>
          </cell>
          <cell r="N2075">
            <v>173326.50440000001</v>
          </cell>
          <cell r="O2075">
            <v>173326.50440000001</v>
          </cell>
          <cell r="P2075">
            <v>173326.50440000001</v>
          </cell>
          <cell r="Q2075" t="str">
            <v/>
          </cell>
          <cell r="R2075" t="str">
            <v/>
          </cell>
          <cell r="S2075">
            <v>173327</v>
          </cell>
        </row>
        <row r="2076">
          <cell r="B2076" t="str">
            <v>TATA0908</v>
          </cell>
          <cell r="C2076" t="str">
            <v>VALVULA REGULADORA DE PRESION DE AGUA DE 5- 125 PSI 1-1/2"</v>
          </cell>
          <cell r="D2076" t="str">
            <v>TUBERÍAS, ACCESORIOS DE TUBERÍAS Y AFINES</v>
          </cell>
          <cell r="E2076" t="str">
            <v>UN</v>
          </cell>
          <cell r="F2076">
            <v>389742.10519999999</v>
          </cell>
          <cell r="G2076" t="str">
            <v xml:space="preserve">PRECIO REFERENCIA CONTRATO 7078/2017 + IPC 4.09% </v>
          </cell>
          <cell r="L2076">
            <v>389742.10519999999</v>
          </cell>
          <cell r="M2076">
            <v>0</v>
          </cell>
          <cell r="N2076">
            <v>389742.10519999999</v>
          </cell>
          <cell r="O2076">
            <v>389742.10519999999</v>
          </cell>
          <cell r="P2076">
            <v>389742.10519999999</v>
          </cell>
          <cell r="Q2076" t="str">
            <v/>
          </cell>
          <cell r="R2076" t="str">
            <v/>
          </cell>
          <cell r="S2076">
            <v>389742</v>
          </cell>
        </row>
        <row r="2077">
          <cell r="B2077" t="str">
            <v>TATA0909</v>
          </cell>
          <cell r="C2077" t="str">
            <v>VALVULA REGULADORA DE PRESION DE AGUA DE 5- 125 PSI 1/2"</v>
          </cell>
          <cell r="D2077" t="str">
            <v>TUBERÍAS, ACCESORIOS DE TUBERÍAS Y AFINES</v>
          </cell>
          <cell r="E2077" t="str">
            <v>UN</v>
          </cell>
          <cell r="F2077">
            <v>192423.89670000001</v>
          </cell>
          <cell r="G2077" t="str">
            <v xml:space="preserve">PRECIO REFERENCIA CONTRATO 7078/2017 + IPC 4.09% </v>
          </cell>
          <cell r="L2077">
            <v>192423.89670000001</v>
          </cell>
          <cell r="M2077">
            <v>0</v>
          </cell>
          <cell r="N2077">
            <v>192423.89670000001</v>
          </cell>
          <cell r="O2077">
            <v>192423.89670000001</v>
          </cell>
          <cell r="P2077">
            <v>192423.89670000001</v>
          </cell>
          <cell r="Q2077" t="str">
            <v/>
          </cell>
          <cell r="R2077" t="str">
            <v/>
          </cell>
          <cell r="S2077">
            <v>192424</v>
          </cell>
        </row>
        <row r="2078">
          <cell r="B2078" t="str">
            <v>TATA0910</v>
          </cell>
          <cell r="C2078" t="str">
            <v>VÁLVULA TIPO PEDAL, ENTRADA DE 1/2"</v>
          </cell>
          <cell r="D2078" t="str">
            <v>TUBERÍAS, ACCESORIOS DE TUBERÍAS Y AFINES</v>
          </cell>
          <cell r="E2078" t="str">
            <v>UN</v>
          </cell>
          <cell r="F2078">
            <v>160000</v>
          </cell>
          <cell r="G2078" t="str">
            <v>ALMACÉN FERRELECTRIC DE SUBA</v>
          </cell>
          <cell r="H2078">
            <v>375000</v>
          </cell>
          <cell r="I2078" t="str">
            <v>ALMACÈN FERROPIN</v>
          </cell>
          <cell r="J2078">
            <v>148750</v>
          </cell>
          <cell r="K2078" t="str">
            <v>FERREELECTRICOS GUGA</v>
          </cell>
          <cell r="L2078">
            <v>227916.66666666666</v>
          </cell>
          <cell r="M2078">
            <v>127502.04246730061</v>
          </cell>
          <cell r="N2078">
            <v>355418.70913396729</v>
          </cell>
          <cell r="O2078">
            <v>100414.62419936605</v>
          </cell>
          <cell r="P2078">
            <v>160000</v>
          </cell>
          <cell r="Q2078" t="str">
            <v/>
          </cell>
          <cell r="R2078">
            <v>148750</v>
          </cell>
          <cell r="S2078">
            <v>154375</v>
          </cell>
        </row>
        <row r="2079">
          <cell r="B2079" t="str">
            <v>TATA0911</v>
          </cell>
          <cell r="C2079" t="str">
            <v xml:space="preserve">YEE 2" PVC SANITARIO </v>
          </cell>
          <cell r="D2079" t="str">
            <v>TUBERÍAS, ACCESORIOS DE TUBERÍAS Y AFINES</v>
          </cell>
          <cell r="E2079" t="str">
            <v>UN</v>
          </cell>
          <cell r="F2079">
            <v>5557</v>
          </cell>
          <cell r="G2079" t="str">
            <v>INARDATOS 136 - PAG 258</v>
          </cell>
          <cell r="L2079">
            <v>5557</v>
          </cell>
          <cell r="M2079">
            <v>0</v>
          </cell>
          <cell r="N2079">
            <v>5557</v>
          </cell>
          <cell r="O2079">
            <v>5557</v>
          </cell>
          <cell r="P2079">
            <v>5557</v>
          </cell>
          <cell r="Q2079" t="str">
            <v/>
          </cell>
          <cell r="R2079" t="str">
            <v/>
          </cell>
          <cell r="S2079">
            <v>5557</v>
          </cell>
        </row>
        <row r="2080">
          <cell r="B2080" t="str">
            <v>TATA0912</v>
          </cell>
          <cell r="C2080" t="str">
            <v xml:space="preserve">YEE 3" PVC SANITARIO </v>
          </cell>
          <cell r="D2080" t="str">
            <v>TUBERÍAS, ACCESORIOS DE TUBERÍAS Y AFINES</v>
          </cell>
          <cell r="E2080" t="str">
            <v>UN</v>
          </cell>
          <cell r="F2080">
            <v>11412</v>
          </cell>
          <cell r="G2080" t="str">
            <v>INARDATOS 136 - PAG 258</v>
          </cell>
          <cell r="L2080">
            <v>11412</v>
          </cell>
          <cell r="M2080">
            <v>0</v>
          </cell>
          <cell r="N2080">
            <v>11412</v>
          </cell>
          <cell r="O2080">
            <v>11412</v>
          </cell>
          <cell r="P2080">
            <v>11412</v>
          </cell>
          <cell r="Q2080" t="str">
            <v/>
          </cell>
          <cell r="R2080" t="str">
            <v/>
          </cell>
          <cell r="S2080">
            <v>11412</v>
          </cell>
        </row>
        <row r="2081">
          <cell r="B2081" t="str">
            <v>TATA0913</v>
          </cell>
          <cell r="C2081" t="str">
            <v xml:space="preserve">YEE 4" PVC SANITARIO </v>
          </cell>
          <cell r="D2081" t="str">
            <v>TUBERÍAS, ACCESORIOS DE TUBERÍAS Y AFINES</v>
          </cell>
          <cell r="E2081" t="str">
            <v>UN</v>
          </cell>
          <cell r="F2081">
            <v>19677</v>
          </cell>
          <cell r="G2081" t="str">
            <v>INARDATOS 136 - PAG 258</v>
          </cell>
          <cell r="L2081">
            <v>19677</v>
          </cell>
          <cell r="M2081">
            <v>0</v>
          </cell>
          <cell r="N2081">
            <v>19677</v>
          </cell>
          <cell r="O2081">
            <v>19677</v>
          </cell>
          <cell r="P2081">
            <v>19677</v>
          </cell>
          <cell r="Q2081" t="str">
            <v/>
          </cell>
          <cell r="R2081" t="str">
            <v/>
          </cell>
          <cell r="S2081">
            <v>19677</v>
          </cell>
        </row>
        <row r="2082">
          <cell r="B2082" t="str">
            <v>TATA0914</v>
          </cell>
          <cell r="C2082" t="str">
            <v xml:space="preserve">YEE 6" PVC SANITARIO </v>
          </cell>
          <cell r="D2082" t="str">
            <v>TUBERÍAS, ACCESORIOS DE TUBERÍAS Y AFINES</v>
          </cell>
          <cell r="E2082" t="str">
            <v>UN</v>
          </cell>
          <cell r="F2082">
            <v>93964</v>
          </cell>
          <cell r="G2082" t="str">
            <v>INARDATOS 136 - PAG 258</v>
          </cell>
          <cell r="L2082">
            <v>93964</v>
          </cell>
          <cell r="M2082">
            <v>0</v>
          </cell>
          <cell r="N2082">
            <v>93964</v>
          </cell>
          <cell r="O2082">
            <v>93964</v>
          </cell>
          <cell r="P2082">
            <v>93964</v>
          </cell>
          <cell r="Q2082" t="str">
            <v/>
          </cell>
          <cell r="R2082" t="str">
            <v/>
          </cell>
          <cell r="S2082">
            <v>93964</v>
          </cell>
        </row>
        <row r="2083">
          <cell r="B2083" t="str">
            <v>TATA0915</v>
          </cell>
          <cell r="C2083" t="str">
            <v>YEE DOBLE 2" PVC SANITARIO</v>
          </cell>
          <cell r="D2083" t="str">
            <v>TUBERÍAS, ACCESORIOS DE TUBERÍAS Y AFINES</v>
          </cell>
          <cell r="E2083" t="str">
            <v>UN</v>
          </cell>
          <cell r="F2083">
            <v>8888</v>
          </cell>
          <cell r="G2083" t="str">
            <v>INARDATOS 136 - PAG 259</v>
          </cell>
          <cell r="L2083">
            <v>8888</v>
          </cell>
          <cell r="M2083">
            <v>0</v>
          </cell>
          <cell r="N2083">
            <v>8888</v>
          </cell>
          <cell r="O2083">
            <v>8888</v>
          </cell>
          <cell r="P2083">
            <v>8888</v>
          </cell>
          <cell r="Q2083" t="str">
            <v/>
          </cell>
          <cell r="R2083" t="str">
            <v/>
          </cell>
          <cell r="S2083">
            <v>8888</v>
          </cell>
        </row>
        <row r="2084">
          <cell r="B2084" t="str">
            <v>TATA0916</v>
          </cell>
          <cell r="C2084" t="str">
            <v xml:space="preserve">YEE DOBLE 3" PVC SANITARIO </v>
          </cell>
          <cell r="D2084" t="str">
            <v>TUBERÍAS, ACCESORIOS DE TUBERÍAS Y AFINES</v>
          </cell>
          <cell r="E2084" t="str">
            <v>UN</v>
          </cell>
          <cell r="F2084">
            <v>21758</v>
          </cell>
          <cell r="G2084" t="str">
            <v>INARDATOS 136 - PAG 259</v>
          </cell>
          <cell r="L2084">
            <v>21758</v>
          </cell>
          <cell r="M2084">
            <v>0</v>
          </cell>
          <cell r="N2084">
            <v>21758</v>
          </cell>
          <cell r="O2084">
            <v>21758</v>
          </cell>
          <cell r="P2084">
            <v>21758</v>
          </cell>
          <cell r="Q2084" t="str">
            <v/>
          </cell>
          <cell r="R2084" t="str">
            <v/>
          </cell>
          <cell r="S2084">
            <v>21758</v>
          </cell>
        </row>
        <row r="2085">
          <cell r="B2085" t="str">
            <v>TATA0917</v>
          </cell>
          <cell r="C2085" t="str">
            <v xml:space="preserve">YEE DOBLE 4" PVC SANITARIO </v>
          </cell>
          <cell r="D2085" t="str">
            <v>TUBERÍAS, ACCESORIOS DE TUBERÍAS Y AFINES</v>
          </cell>
          <cell r="E2085" t="str">
            <v>UN</v>
          </cell>
          <cell r="F2085">
            <v>34685</v>
          </cell>
          <cell r="G2085" t="str">
            <v>INARDATOS 136 - PAG 259</v>
          </cell>
          <cell r="L2085">
            <v>34685</v>
          </cell>
          <cell r="M2085">
            <v>0</v>
          </cell>
          <cell r="N2085">
            <v>34685</v>
          </cell>
          <cell r="O2085">
            <v>34685</v>
          </cell>
          <cell r="P2085">
            <v>34685</v>
          </cell>
          <cell r="Q2085" t="str">
            <v/>
          </cell>
          <cell r="R2085" t="str">
            <v/>
          </cell>
          <cell r="S2085">
            <v>34685</v>
          </cell>
        </row>
        <row r="2086">
          <cell r="B2086" t="str">
            <v>TATA0918</v>
          </cell>
          <cell r="C2086" t="str">
            <v>YEE DOBLE REDUCIDA 2" X 3" X 2" PVC SANITARIO</v>
          </cell>
          <cell r="D2086" t="str">
            <v>TUBERÍAS, ACCESORIOS DE TUBERÍAS Y AFINES</v>
          </cell>
          <cell r="E2086" t="str">
            <v>UN</v>
          </cell>
          <cell r="F2086">
            <v>18335</v>
          </cell>
          <cell r="G2086" t="str">
            <v>INARDATOS 136 - PAG 258</v>
          </cell>
          <cell r="L2086">
            <v>18335</v>
          </cell>
          <cell r="M2086">
            <v>0</v>
          </cell>
          <cell r="N2086">
            <v>18335</v>
          </cell>
          <cell r="O2086">
            <v>18335</v>
          </cell>
          <cell r="P2086">
            <v>18335</v>
          </cell>
          <cell r="Q2086" t="str">
            <v/>
          </cell>
          <cell r="R2086" t="str">
            <v/>
          </cell>
          <cell r="S2086">
            <v>18335</v>
          </cell>
        </row>
        <row r="2087">
          <cell r="B2087" t="str">
            <v>TATA0919</v>
          </cell>
          <cell r="C2087" t="str">
            <v>YEE DOBLE REDUCIDA 2" X 4" X 2" PVC SANITARIO</v>
          </cell>
          <cell r="D2087" t="str">
            <v>TUBERÍAS, ACCESORIOS DE TUBERÍAS Y AFINES</v>
          </cell>
          <cell r="E2087" t="str">
            <v>UN</v>
          </cell>
          <cell r="F2087">
            <v>22364</v>
          </cell>
          <cell r="G2087" t="str">
            <v>INARDATOS 136 - PAG 258</v>
          </cell>
          <cell r="L2087">
            <v>22364</v>
          </cell>
          <cell r="M2087">
            <v>0</v>
          </cell>
          <cell r="N2087">
            <v>22364</v>
          </cell>
          <cell r="O2087">
            <v>22364</v>
          </cell>
          <cell r="P2087">
            <v>22364</v>
          </cell>
          <cell r="Q2087" t="str">
            <v/>
          </cell>
          <cell r="R2087" t="str">
            <v/>
          </cell>
          <cell r="S2087">
            <v>22364</v>
          </cell>
        </row>
        <row r="2088">
          <cell r="B2088" t="str">
            <v>TATA0920</v>
          </cell>
          <cell r="C2088" t="str">
            <v>YEE DOBLE REDUCIDA 3" X 4" X 3" PVC SANITARIO</v>
          </cell>
          <cell r="D2088" t="str">
            <v>TUBERÍAS, ACCESORIOS DE TUBERÍAS Y AFINES</v>
          </cell>
          <cell r="E2088" t="str">
            <v>UN</v>
          </cell>
          <cell r="F2088">
            <v>28031</v>
          </cell>
          <cell r="G2088" t="str">
            <v>INARDATOS 136 - PAG 258</v>
          </cell>
          <cell r="L2088">
            <v>28031</v>
          </cell>
          <cell r="M2088">
            <v>0</v>
          </cell>
          <cell r="N2088">
            <v>28031</v>
          </cell>
          <cell r="O2088">
            <v>28031</v>
          </cell>
          <cell r="P2088">
            <v>28031</v>
          </cell>
          <cell r="Q2088" t="str">
            <v/>
          </cell>
          <cell r="R2088" t="str">
            <v/>
          </cell>
          <cell r="S2088">
            <v>28031</v>
          </cell>
        </row>
        <row r="2089">
          <cell r="B2089" t="str">
            <v>TATA0921</v>
          </cell>
          <cell r="C2089" t="str">
            <v>YEE REDUCIDA 3" X 2" PVC SANITARIO</v>
          </cell>
          <cell r="D2089" t="str">
            <v>TUBERÍAS, ACCESORIOS DE TUBERÍAS Y AFINES</v>
          </cell>
          <cell r="E2089" t="str">
            <v>UN</v>
          </cell>
          <cell r="F2089">
            <v>10779</v>
          </cell>
          <cell r="G2089" t="str">
            <v>INARDATOS 136 - PAG 259</v>
          </cell>
          <cell r="L2089">
            <v>10779</v>
          </cell>
          <cell r="M2089">
            <v>0</v>
          </cell>
          <cell r="N2089">
            <v>10779</v>
          </cell>
          <cell r="O2089">
            <v>10779</v>
          </cell>
          <cell r="P2089">
            <v>10779</v>
          </cell>
          <cell r="Q2089" t="str">
            <v/>
          </cell>
          <cell r="R2089" t="str">
            <v/>
          </cell>
          <cell r="S2089">
            <v>10779</v>
          </cell>
        </row>
        <row r="2090">
          <cell r="B2090" t="str">
            <v>TATA0922</v>
          </cell>
          <cell r="C2090" t="str">
            <v>YEE REDUCIDA 4" X 2" PVC SANITARIO</v>
          </cell>
          <cell r="D2090" t="str">
            <v>TUBERÍAS, ACCESORIOS DE TUBERÍAS Y AFINES</v>
          </cell>
          <cell r="E2090" t="str">
            <v>UN</v>
          </cell>
          <cell r="F2090">
            <v>16891</v>
          </cell>
          <cell r="G2090" t="str">
            <v>INARDATOS 136 - PAG 259</v>
          </cell>
          <cell r="L2090">
            <v>16891</v>
          </cell>
          <cell r="M2090">
            <v>0</v>
          </cell>
          <cell r="N2090">
            <v>16891</v>
          </cell>
          <cell r="O2090">
            <v>16891</v>
          </cell>
          <cell r="P2090">
            <v>16891</v>
          </cell>
          <cell r="Q2090" t="str">
            <v/>
          </cell>
          <cell r="R2090" t="str">
            <v/>
          </cell>
          <cell r="S2090">
            <v>16891</v>
          </cell>
        </row>
        <row r="2091">
          <cell r="B2091" t="str">
            <v>TATA0923</v>
          </cell>
          <cell r="C2091" t="str">
            <v>YEE REDUCIDA 4" X 3" PVC SANITARIO</v>
          </cell>
          <cell r="D2091" t="str">
            <v>TUBERÍAS, ACCESORIOS DE TUBERÍAS Y AFINES</v>
          </cell>
          <cell r="E2091" t="str">
            <v>UN</v>
          </cell>
          <cell r="F2091">
            <v>16891</v>
          </cell>
          <cell r="G2091" t="str">
            <v>INARDATOS 136 - PAG 259</v>
          </cell>
          <cell r="L2091">
            <v>16891</v>
          </cell>
          <cell r="M2091">
            <v>0</v>
          </cell>
          <cell r="N2091">
            <v>16891</v>
          </cell>
          <cell r="O2091">
            <v>16891</v>
          </cell>
          <cell r="P2091">
            <v>16891</v>
          </cell>
          <cell r="Q2091" t="str">
            <v/>
          </cell>
          <cell r="R2091" t="str">
            <v/>
          </cell>
          <cell r="S2091">
            <v>16891</v>
          </cell>
        </row>
        <row r="2092">
          <cell r="B2092" t="str">
            <v>TATA0924</v>
          </cell>
          <cell r="C2092" t="str">
            <v>YEE REDUCIDA 6" X 4" PVC SANITARIO</v>
          </cell>
          <cell r="D2092" t="str">
            <v>TUBERÍAS, ACCESORIOS DE TUBERÍAS Y AFINES</v>
          </cell>
          <cell r="E2092" t="str">
            <v>UN</v>
          </cell>
          <cell r="F2092">
            <v>89477</v>
          </cell>
          <cell r="G2092" t="str">
            <v>INARDATOS 136 - PAG 259</v>
          </cell>
          <cell r="L2092">
            <v>89477</v>
          </cell>
          <cell r="M2092">
            <v>0</v>
          </cell>
          <cell r="N2092">
            <v>89477</v>
          </cell>
          <cell r="O2092">
            <v>89477</v>
          </cell>
          <cell r="P2092">
            <v>89477</v>
          </cell>
          <cell r="Q2092" t="str">
            <v/>
          </cell>
          <cell r="R2092" t="str">
            <v/>
          </cell>
          <cell r="S2092">
            <v>89477</v>
          </cell>
        </row>
        <row r="2093">
          <cell r="B2093" t="str">
            <v>TATA0925</v>
          </cell>
          <cell r="C2093" t="str">
            <v>BOMBA CENTRÍFUGA TRIFÁSICA 2 HP</v>
          </cell>
          <cell r="D2093" t="str">
            <v>TUBERÍAS, ACCESORIOS DE TUBERÍAS Y AFINES</v>
          </cell>
          <cell r="E2093" t="str">
            <v>UN</v>
          </cell>
          <cell r="F2093">
            <v>1190900</v>
          </cell>
          <cell r="G2093" t="str">
            <v>GUÍA MAESTRA 15 PAG 174 COD 223665</v>
          </cell>
          <cell r="L2093">
            <v>1190900</v>
          </cell>
          <cell r="M2093">
            <v>0</v>
          </cell>
          <cell r="N2093">
            <v>1190900</v>
          </cell>
          <cell r="O2093">
            <v>1190900</v>
          </cell>
          <cell r="P2093">
            <v>1190900</v>
          </cell>
          <cell r="Q2093" t="str">
            <v/>
          </cell>
          <cell r="R2093" t="str">
            <v/>
          </cell>
          <cell r="S2093">
            <v>1190900</v>
          </cell>
        </row>
        <row r="2094">
          <cell r="B2094" t="str">
            <v>TATA0926</v>
          </cell>
          <cell r="C2094" t="str">
            <v>BOMBA SUMERGIBLE ELÉCTRICA 4" 0.5HP 9 ETAPAS</v>
          </cell>
          <cell r="D2094" t="str">
            <v>TUBERÍAS, ACCESORIOS DE TUBERÍAS Y AFINES</v>
          </cell>
          <cell r="E2094" t="str">
            <v>UN</v>
          </cell>
          <cell r="F2094">
            <v>596071</v>
          </cell>
          <cell r="G2094" t="str">
            <v>CONSTRUDATA 186 - PAG 124 EQUIPOS DE PRESIÓN</v>
          </cell>
          <cell r="L2094">
            <v>596071</v>
          </cell>
          <cell r="M2094">
            <v>0</v>
          </cell>
          <cell r="N2094">
            <v>596071</v>
          </cell>
          <cell r="O2094">
            <v>596071</v>
          </cell>
          <cell r="P2094">
            <v>596071</v>
          </cell>
          <cell r="Q2094" t="str">
            <v/>
          </cell>
          <cell r="R2094" t="str">
            <v/>
          </cell>
          <cell r="S2094">
            <v>596071</v>
          </cell>
        </row>
        <row r="2095">
          <cell r="B2095" t="str">
            <v>TATA0927</v>
          </cell>
          <cell r="C2095" t="str">
            <v>REJILLA PVC 4 X 3"</v>
          </cell>
          <cell r="D2095" t="str">
            <v>TUBERÍAS, ACCESORIOS DE TUBERÍAS Y AFINES</v>
          </cell>
          <cell r="E2095" t="str">
            <v>UN</v>
          </cell>
          <cell r="F2095">
            <v>4237</v>
          </cell>
          <cell r="G2095" t="str">
            <v>CONSTRUDATA 187 - PAG 151 REJILLAS Y SUMIDEROS</v>
          </cell>
          <cell r="L2095">
            <v>4237</v>
          </cell>
          <cell r="M2095">
            <v>0</v>
          </cell>
          <cell r="N2095">
            <v>4237</v>
          </cell>
          <cell r="O2095">
            <v>4237</v>
          </cell>
          <cell r="P2095">
            <v>4237</v>
          </cell>
          <cell r="Q2095" t="str">
            <v/>
          </cell>
          <cell r="R2095" t="str">
            <v/>
          </cell>
          <cell r="S2095">
            <v>4237</v>
          </cell>
        </row>
        <row r="2096">
          <cell r="B2096" t="str">
            <v>TATA0928</v>
          </cell>
          <cell r="C2096" t="str">
            <v>REJILLA SOSCO PVC 3 X 2</v>
          </cell>
          <cell r="D2096" t="str">
            <v>TUBERÍAS, ACCESORIOS DE TUBERÍAS Y AFINES</v>
          </cell>
          <cell r="E2096" t="str">
            <v>UN</v>
          </cell>
          <cell r="F2096">
            <v>2019</v>
          </cell>
          <cell r="G2096" t="str">
            <v>CONSTRUDATA 187 - PAG 151 REJILLAS Y SUMIDEROS</v>
          </cell>
          <cell r="L2096">
            <v>2019</v>
          </cell>
          <cell r="M2096">
            <v>0</v>
          </cell>
          <cell r="N2096">
            <v>2019</v>
          </cell>
          <cell r="O2096">
            <v>2019</v>
          </cell>
          <cell r="P2096">
            <v>2019</v>
          </cell>
          <cell r="Q2096" t="str">
            <v/>
          </cell>
          <cell r="R2096" t="str">
            <v/>
          </cell>
          <cell r="S2096">
            <v>2019</v>
          </cell>
        </row>
        <row r="2097">
          <cell r="B2097" t="str">
            <v>TATA0929</v>
          </cell>
          <cell r="C2097" t="str">
            <v>ROCIADOR MONTANTE K=5.6 RESPUESTA RÁPIDA 1/2" BRONCE</v>
          </cell>
          <cell r="D2097" t="str">
            <v>TUBERÍAS, ACCESORIOS DE TUBERÍAS Y AFINES</v>
          </cell>
          <cell r="E2097" t="str">
            <v>UN</v>
          </cell>
          <cell r="F2097">
            <v>30114</v>
          </cell>
          <cell r="G2097" t="str">
            <v>CONSTRUDATA 187 - PAG 124 EQUIPOS DE PROTECCIÓN CONTRA INCENDIOS</v>
          </cell>
          <cell r="L2097">
            <v>30114</v>
          </cell>
          <cell r="M2097">
            <v>0</v>
          </cell>
          <cell r="N2097">
            <v>30114</v>
          </cell>
          <cell r="O2097">
            <v>30114</v>
          </cell>
          <cell r="P2097">
            <v>30114</v>
          </cell>
          <cell r="Q2097" t="str">
            <v/>
          </cell>
          <cell r="R2097" t="str">
            <v/>
          </cell>
          <cell r="S2097">
            <v>30114</v>
          </cell>
        </row>
        <row r="2098">
          <cell r="B2098" t="str">
            <v>TATA0930</v>
          </cell>
          <cell r="C2098" t="str">
            <v>SIFÓN PVC 135° 4"</v>
          </cell>
          <cell r="D2098" t="str">
            <v>TUBERÍAS, ACCESORIOS DE TUBERÍAS Y AFINES</v>
          </cell>
          <cell r="E2098" t="str">
            <v>UN</v>
          </cell>
          <cell r="F2098">
            <v>18107</v>
          </cell>
          <cell r="G2098" t="str">
            <v>CONSTRUDATA 187 - PAG 169 TUBERÍA PVC SANITARIA</v>
          </cell>
          <cell r="L2098">
            <v>18107</v>
          </cell>
          <cell r="M2098">
            <v>0</v>
          </cell>
          <cell r="N2098">
            <v>18107</v>
          </cell>
          <cell r="O2098">
            <v>18107</v>
          </cell>
          <cell r="P2098">
            <v>18107</v>
          </cell>
          <cell r="Q2098" t="str">
            <v/>
          </cell>
          <cell r="R2098" t="str">
            <v/>
          </cell>
          <cell r="S2098">
            <v>18107</v>
          </cell>
        </row>
        <row r="2099">
          <cell r="B2099" t="str">
            <v>TATA0931</v>
          </cell>
          <cell r="C2099" t="str">
            <v xml:space="preserve">SIFÓN PVC SIN CODO 180° 2" </v>
          </cell>
          <cell r="D2099" t="str">
            <v>TUBERÍAS, ACCESORIOS DE TUBERÍAS Y AFINES</v>
          </cell>
          <cell r="E2099" t="str">
            <v>UN</v>
          </cell>
          <cell r="F2099">
            <v>4145</v>
          </cell>
          <cell r="G2099" t="str">
            <v>CONSTRUDATA 187 - PAG 169 TUBERÍA PVC SANITARIA</v>
          </cell>
          <cell r="L2099">
            <v>4145</v>
          </cell>
          <cell r="M2099">
            <v>0</v>
          </cell>
          <cell r="N2099">
            <v>4145</v>
          </cell>
          <cell r="O2099">
            <v>4145</v>
          </cell>
          <cell r="P2099">
            <v>4145</v>
          </cell>
          <cell r="Q2099" t="str">
            <v/>
          </cell>
          <cell r="R2099" t="str">
            <v/>
          </cell>
          <cell r="S2099">
            <v>4145</v>
          </cell>
        </row>
        <row r="2100">
          <cell r="B2100" t="str">
            <v>TATA0932</v>
          </cell>
          <cell r="C2100" t="str">
            <v>SIFÓN U 180° 2"</v>
          </cell>
          <cell r="D2100" t="str">
            <v>TUBERÍAS, ACCESORIOS DE TUBERÍAS Y AFINES</v>
          </cell>
          <cell r="E2100" t="str">
            <v>UN</v>
          </cell>
          <cell r="F2100">
            <v>2600</v>
          </cell>
          <cell r="G2100" t="str">
            <v>GUÍA MAESTRA 15 PAG 147 CÓD 4609</v>
          </cell>
          <cell r="L2100">
            <v>2600</v>
          </cell>
          <cell r="M2100">
            <v>0</v>
          </cell>
          <cell r="N2100">
            <v>2600</v>
          </cell>
          <cell r="O2100">
            <v>2600</v>
          </cell>
          <cell r="P2100">
            <v>2600</v>
          </cell>
          <cell r="Q2100" t="str">
            <v/>
          </cell>
          <cell r="R2100" t="str">
            <v/>
          </cell>
          <cell r="S2100">
            <v>2600</v>
          </cell>
        </row>
        <row r="2101">
          <cell r="B2101" t="str">
            <v>TATA0933</v>
          </cell>
          <cell r="C2101" t="str">
            <v>SIFÓN U 180° 3"</v>
          </cell>
          <cell r="D2101" t="str">
            <v>TUBERÍAS, ACCESORIOS DE TUBERÍAS Y AFINES</v>
          </cell>
          <cell r="E2101" t="str">
            <v>UN</v>
          </cell>
          <cell r="F2101">
            <v>5900</v>
          </cell>
          <cell r="G2101" t="str">
            <v>GUÍA MAESTRA 15 PAG 147 CÓD 4616</v>
          </cell>
          <cell r="L2101">
            <v>5900</v>
          </cell>
          <cell r="M2101">
            <v>0</v>
          </cell>
          <cell r="N2101">
            <v>5900</v>
          </cell>
          <cell r="O2101">
            <v>5900</v>
          </cell>
          <cell r="P2101">
            <v>5900</v>
          </cell>
          <cell r="Q2101" t="str">
            <v/>
          </cell>
          <cell r="R2101" t="str">
            <v/>
          </cell>
          <cell r="S2101">
            <v>5900</v>
          </cell>
        </row>
        <row r="2102">
          <cell r="B2102" t="str">
            <v>TATA0934</v>
          </cell>
          <cell r="C2102" t="str">
            <v>TEE REDUCIDA 32MM X 20MM SOCKET PN 10/16</v>
          </cell>
          <cell r="D2102" t="str">
            <v>TUBERÍAS, ACCESORIOS DE TUBERÍAS Y AFINES</v>
          </cell>
          <cell r="E2102" t="str">
            <v>UN</v>
          </cell>
          <cell r="F2102">
            <v>8247</v>
          </cell>
          <cell r="G2102" t="str">
            <v>CONSTRUDATA 186 - PAG 167 TUBERÍA POLIETILENO CONDUCCIÓN GAS</v>
          </cell>
          <cell r="L2102">
            <v>8247</v>
          </cell>
          <cell r="M2102">
            <v>0</v>
          </cell>
          <cell r="N2102">
            <v>8247</v>
          </cell>
          <cell r="O2102">
            <v>8247</v>
          </cell>
          <cell r="P2102">
            <v>8247</v>
          </cell>
          <cell r="Q2102" t="str">
            <v/>
          </cell>
          <cell r="R2102" t="str">
            <v/>
          </cell>
          <cell r="S2102">
            <v>8247</v>
          </cell>
        </row>
        <row r="2103">
          <cell r="B2103" t="str">
            <v>TATA0935</v>
          </cell>
          <cell r="C2103" t="str">
            <v>TUBERÍA  ACUEDUCTO PVC 10" RDE 32.5</v>
          </cell>
          <cell r="D2103" t="str">
            <v>TUBERÍAS, ACCESORIOS DE TUBERÍAS Y AFINES</v>
          </cell>
          <cell r="E2103" t="str">
            <v>M</v>
          </cell>
          <cell r="F2103">
            <v>119620</v>
          </cell>
          <cell r="G2103" t="str">
            <v>CONSTRUDATA 187 - PAG 166 TUBERÍA PVC ACUEDUCTO</v>
          </cell>
          <cell r="L2103">
            <v>119620</v>
          </cell>
          <cell r="M2103">
            <v>0</v>
          </cell>
          <cell r="N2103">
            <v>119620</v>
          </cell>
          <cell r="O2103">
            <v>119620</v>
          </cell>
          <cell r="P2103">
            <v>119620</v>
          </cell>
          <cell r="Q2103" t="str">
            <v/>
          </cell>
          <cell r="R2103" t="str">
            <v/>
          </cell>
          <cell r="S2103">
            <v>119620</v>
          </cell>
        </row>
        <row r="2104">
          <cell r="B2104" t="str">
            <v>TATA0936</v>
          </cell>
          <cell r="C2104" t="str">
            <v>TUBERÍA ACERO CARBÓN C/C SCH 40 1"</v>
          </cell>
          <cell r="D2104" t="str">
            <v>TUBERÍAS, ACCESORIOS DE TUBERÍAS Y AFINES</v>
          </cell>
          <cell r="E2104" t="str">
            <v>M</v>
          </cell>
          <cell r="F2104">
            <v>15337</v>
          </cell>
          <cell r="G2104" t="str">
            <v>CONSTRUDATA 187 - PAG 162 TUBERÍA ACERO - RED CONTRA INCENDIOS</v>
          </cell>
          <cell r="L2104">
            <v>15337</v>
          </cell>
          <cell r="M2104">
            <v>0</v>
          </cell>
          <cell r="N2104">
            <v>15337</v>
          </cell>
          <cell r="O2104">
            <v>15337</v>
          </cell>
          <cell r="P2104">
            <v>15337</v>
          </cell>
          <cell r="Q2104" t="str">
            <v/>
          </cell>
          <cell r="R2104" t="str">
            <v/>
          </cell>
          <cell r="S2104">
            <v>15337</v>
          </cell>
        </row>
        <row r="2105">
          <cell r="B2105" t="str">
            <v>TATA0937</v>
          </cell>
          <cell r="C2105" t="str">
            <v>TUBERÍA ACERO CARBÓN C/C SCH 40 1-1/2"</v>
          </cell>
          <cell r="D2105" t="str">
            <v>TUBERÍAS, ACCESORIOS DE TUBERÍAS Y AFINES</v>
          </cell>
          <cell r="E2105" t="str">
            <v>M</v>
          </cell>
          <cell r="L2105" t="e">
            <v>#DIV/0!</v>
          </cell>
          <cell r="M2105">
            <v>0</v>
          </cell>
          <cell r="N2105" t="e">
            <v>#DIV/0!</v>
          </cell>
          <cell r="O2105" t="e">
            <v>#DIV/0!</v>
          </cell>
          <cell r="P2105" t="e">
            <v>#DIV/0!</v>
          </cell>
          <cell r="Q2105" t="e">
            <v>#DIV/0!</v>
          </cell>
          <cell r="R2105" t="e">
            <v>#DIV/0!</v>
          </cell>
          <cell r="S2105" t="e">
            <v>#DIV/0!</v>
          </cell>
        </row>
        <row r="2106">
          <cell r="B2106" t="str">
            <v>TATA0938</v>
          </cell>
          <cell r="C2106" t="str">
            <v>TUBERÍA ACERO CARBÓN C/C SCH 40 2"</v>
          </cell>
          <cell r="D2106" t="str">
            <v>TUBERÍAS, ACCESORIOS DE TUBERÍAS Y AFINES</v>
          </cell>
          <cell r="E2106" t="str">
            <v>M</v>
          </cell>
          <cell r="F2106">
            <v>35859</v>
          </cell>
          <cell r="G2106" t="str">
            <v>CONSTRUDATA 187 - PAG 162 TUBERÍA ACERO - RED CONTRA INCENDIOS</v>
          </cell>
          <cell r="L2106">
            <v>35859</v>
          </cell>
          <cell r="M2106">
            <v>0</v>
          </cell>
          <cell r="N2106">
            <v>35859</v>
          </cell>
          <cell r="O2106">
            <v>35859</v>
          </cell>
          <cell r="P2106">
            <v>35859</v>
          </cell>
          <cell r="Q2106" t="str">
            <v/>
          </cell>
          <cell r="R2106" t="str">
            <v/>
          </cell>
          <cell r="S2106">
            <v>35859</v>
          </cell>
        </row>
        <row r="2107">
          <cell r="B2107" t="str">
            <v>TATA0939</v>
          </cell>
          <cell r="C2107" t="str">
            <v>TUBERÍA ACERO CARBÓN C/C SCH 40 4"</v>
          </cell>
          <cell r="D2107" t="str">
            <v>TUBERÍAS, ACCESORIOS DE TUBERÍAS Y AFINES</v>
          </cell>
          <cell r="E2107" t="str">
            <v>M</v>
          </cell>
          <cell r="L2107" t="e">
            <v>#DIV/0!</v>
          </cell>
          <cell r="M2107">
            <v>0</v>
          </cell>
          <cell r="N2107" t="e">
            <v>#DIV/0!</v>
          </cell>
          <cell r="O2107" t="e">
            <v>#DIV/0!</v>
          </cell>
          <cell r="P2107" t="e">
            <v>#DIV/0!</v>
          </cell>
          <cell r="Q2107" t="e">
            <v>#DIV/0!</v>
          </cell>
          <cell r="R2107" t="e">
            <v>#DIV/0!</v>
          </cell>
          <cell r="S2107" t="e">
            <v>#DIV/0!</v>
          </cell>
        </row>
        <row r="2108">
          <cell r="B2108" t="str">
            <v>TATA0940</v>
          </cell>
          <cell r="C2108" t="str">
            <v>TUBERÍA ACUEDUCTO PVC 2-1/2" RDE 32.5</v>
          </cell>
          <cell r="D2108" t="str">
            <v>TUBERÍAS, ACCESORIOS DE TUBERÍAS Y AFINES</v>
          </cell>
          <cell r="E2108" t="str">
            <v>M</v>
          </cell>
          <cell r="F2108">
            <v>8725</v>
          </cell>
          <cell r="G2108" t="str">
            <v>CONSTRUDATA 187 - PAG 166 TUBERÍA PVC ACUEDUCTO</v>
          </cell>
          <cell r="L2108">
            <v>8725</v>
          </cell>
          <cell r="M2108">
            <v>0</v>
          </cell>
          <cell r="N2108">
            <v>8725</v>
          </cell>
          <cell r="O2108">
            <v>8725</v>
          </cell>
          <cell r="P2108">
            <v>8725</v>
          </cell>
          <cell r="Q2108" t="str">
            <v/>
          </cell>
          <cell r="R2108" t="str">
            <v/>
          </cell>
          <cell r="S2108">
            <v>8725</v>
          </cell>
        </row>
        <row r="2109">
          <cell r="B2109" t="str">
            <v>TATA0941</v>
          </cell>
          <cell r="C2109" t="str">
            <v>TUBERÍA PVC ALCANTARILLADO 12"</v>
          </cell>
          <cell r="D2109" t="str">
            <v>TUBERÍAS, ACCESORIOS DE TUBERÍAS Y AFINES</v>
          </cell>
          <cell r="E2109" t="str">
            <v>M</v>
          </cell>
          <cell r="F2109">
            <v>78248</v>
          </cell>
          <cell r="G2109" t="str">
            <v>CONSTRUDATA 187 - PAG 167 TUBERÍA PVC ALCANTARILLADO</v>
          </cell>
          <cell r="L2109">
            <v>78248</v>
          </cell>
          <cell r="M2109">
            <v>0</v>
          </cell>
          <cell r="N2109">
            <v>78248</v>
          </cell>
          <cell r="O2109">
            <v>78248</v>
          </cell>
          <cell r="P2109">
            <v>78248</v>
          </cell>
          <cell r="Q2109" t="str">
            <v/>
          </cell>
          <cell r="R2109" t="str">
            <v/>
          </cell>
          <cell r="S2109">
            <v>78248</v>
          </cell>
        </row>
        <row r="2110">
          <cell r="B2110" t="str">
            <v>TATA0942</v>
          </cell>
          <cell r="C2110" t="str">
            <v>TUBERÍA PVC ALCANTARILLADO 20"</v>
          </cell>
          <cell r="D2110" t="str">
            <v>TUBERÍAS, ACCESORIOS DE TUBERÍAS Y AFINES</v>
          </cell>
          <cell r="E2110" t="str">
            <v>M</v>
          </cell>
          <cell r="F2110">
            <v>230903</v>
          </cell>
          <cell r="G2110" t="str">
            <v>CONSTRUDATA 187 - PAG 167 TUBERÍA PVC ALCANTARILLADO</v>
          </cell>
          <cell r="L2110">
            <v>230903</v>
          </cell>
          <cell r="M2110">
            <v>0</v>
          </cell>
          <cell r="N2110">
            <v>230903</v>
          </cell>
          <cell r="O2110">
            <v>230903</v>
          </cell>
          <cell r="P2110">
            <v>230903</v>
          </cell>
          <cell r="Q2110" t="str">
            <v/>
          </cell>
          <cell r="R2110" t="str">
            <v/>
          </cell>
          <cell r="S2110">
            <v>230903</v>
          </cell>
        </row>
        <row r="2111">
          <cell r="B2111" t="str">
            <v>TATA0943</v>
          </cell>
          <cell r="C2111" t="str">
            <v>TUBO PVC VENTILACIÓN 2"</v>
          </cell>
          <cell r="D2111" t="str">
            <v>TUBERÍAS, ACCESORIOS DE TUBERÍAS Y AFINES</v>
          </cell>
          <cell r="E2111" t="str">
            <v>M</v>
          </cell>
          <cell r="L2111" t="e">
            <v>#DIV/0!</v>
          </cell>
          <cell r="M2111">
            <v>0</v>
          </cell>
          <cell r="N2111" t="e">
            <v>#DIV/0!</v>
          </cell>
          <cell r="O2111" t="e">
            <v>#DIV/0!</v>
          </cell>
          <cell r="P2111" t="e">
            <v>#DIV/0!</v>
          </cell>
          <cell r="Q2111" t="e">
            <v>#DIV/0!</v>
          </cell>
          <cell r="R2111" t="e">
            <v>#DIV/0!</v>
          </cell>
          <cell r="S2111" t="e">
            <v>#DIV/0!</v>
          </cell>
        </row>
        <row r="2112">
          <cell r="B2112" t="str">
            <v>TATA0944</v>
          </cell>
          <cell r="C2112" t="str">
            <v>TUBO PVC VENTILACIÓN 3"</v>
          </cell>
          <cell r="D2112" t="str">
            <v>TUBERÍAS, ACCESORIOS DE TUBERÍAS Y AFINES</v>
          </cell>
          <cell r="E2112" t="str">
            <v>M</v>
          </cell>
          <cell r="L2112" t="e">
            <v>#DIV/0!</v>
          </cell>
          <cell r="M2112">
            <v>0</v>
          </cell>
          <cell r="N2112" t="e">
            <v>#DIV/0!</v>
          </cell>
          <cell r="O2112" t="e">
            <v>#DIV/0!</v>
          </cell>
          <cell r="P2112" t="e">
            <v>#DIV/0!</v>
          </cell>
          <cell r="Q2112" t="e">
            <v>#DIV/0!</v>
          </cell>
          <cell r="R2112" t="e">
            <v>#DIV/0!</v>
          </cell>
          <cell r="S2112" t="e">
            <v>#DIV/0!</v>
          </cell>
        </row>
        <row r="2113">
          <cell r="B2113" t="str">
            <v>TATA0945</v>
          </cell>
          <cell r="C2113" t="str">
            <v>ADAPTADOR ROCIADOR CON INSERTO METALICO 3/4" X 1/2" CXR</v>
          </cell>
          <cell r="D2113" t="str">
            <v>TUBERÍAS, ACCESORIOS DE TUBERÍAS Y AFINES</v>
          </cell>
          <cell r="E2113" t="str">
            <v>UN</v>
          </cell>
          <cell r="F2113">
            <v>19457</v>
          </cell>
          <cell r="G2113" t="str">
            <v>CONSTRUDATA 187 - PAG 160 TUBERÍA ACERO  RED CONTRA INCENDIO</v>
          </cell>
          <cell r="L2113">
            <v>19457</v>
          </cell>
          <cell r="M2113">
            <v>0</v>
          </cell>
          <cell r="N2113">
            <v>19457</v>
          </cell>
          <cell r="O2113">
            <v>19457</v>
          </cell>
          <cell r="P2113">
            <v>19457</v>
          </cell>
          <cell r="Q2113" t="str">
            <v/>
          </cell>
          <cell r="R2113" t="str">
            <v/>
          </cell>
          <cell r="S2113">
            <v>19457</v>
          </cell>
        </row>
        <row r="2114">
          <cell r="B2114" t="str">
            <v>TATA0946</v>
          </cell>
          <cell r="C2114" t="str">
            <v>CHEQUE RANURADO HIERRO 2" UL/FM</v>
          </cell>
          <cell r="D2114" t="str">
            <v>TUBERÍAS, ACCESORIOS DE TUBERÍAS Y AFINES</v>
          </cell>
          <cell r="E2114" t="str">
            <v>UN</v>
          </cell>
          <cell r="F2114">
            <v>174692</v>
          </cell>
          <cell r="G2114" t="str">
            <v>VALMACOL S.A.S</v>
          </cell>
          <cell r="H2114">
            <v>157739.99779999998</v>
          </cell>
          <cell r="I2114" t="str">
            <v>FLUID-PACK</v>
          </cell>
          <cell r="J2114">
            <v>381811.5</v>
          </cell>
          <cell r="K2114" t="str">
            <v>TUVALREP S.A.S</v>
          </cell>
          <cell r="L2114">
            <v>238081.16593333334</v>
          </cell>
          <cell r="M2114">
            <v>124762.37130174263</v>
          </cell>
          <cell r="N2114">
            <v>362843.53723507596</v>
          </cell>
          <cell r="O2114">
            <v>113318.7946315907</v>
          </cell>
          <cell r="P2114">
            <v>174692</v>
          </cell>
          <cell r="Q2114">
            <v>157739.99779999998</v>
          </cell>
          <cell r="R2114" t="str">
            <v/>
          </cell>
          <cell r="S2114">
            <v>166216</v>
          </cell>
        </row>
        <row r="2115">
          <cell r="B2115" t="str">
            <v>TATA0947</v>
          </cell>
          <cell r="C2115" t="str">
            <v>CHEQUE RANURADO HIERRO 3" UL/FM</v>
          </cell>
          <cell r="D2115" t="str">
            <v>TUBERÍAS, ACCESORIOS DE TUBERÍAS Y AFINES</v>
          </cell>
          <cell r="E2115" t="str">
            <v>UN</v>
          </cell>
          <cell r="F2115">
            <v>196945</v>
          </cell>
          <cell r="G2115" t="str">
            <v>VALMACOL S.A.S</v>
          </cell>
          <cell r="H2115">
            <v>186419.99739999999</v>
          </cell>
          <cell r="I2115" t="str">
            <v>FLUID-PACK</v>
          </cell>
          <cell r="J2115">
            <v>455770</v>
          </cell>
          <cell r="K2115" t="str">
            <v>TUVALREP S.A.S</v>
          </cell>
          <cell r="L2115">
            <v>279711.66580000002</v>
          </cell>
          <cell r="M2115">
            <v>152561.77994796616</v>
          </cell>
          <cell r="N2115">
            <v>432273.44574796618</v>
          </cell>
          <cell r="O2115">
            <v>127149.88585203385</v>
          </cell>
          <cell r="P2115">
            <v>196945</v>
          </cell>
          <cell r="Q2115">
            <v>186419.99739999999</v>
          </cell>
          <cell r="R2115" t="str">
            <v/>
          </cell>
          <cell r="S2115">
            <v>191682</v>
          </cell>
        </row>
        <row r="2116">
          <cell r="B2116" t="str">
            <v>TATA0948</v>
          </cell>
          <cell r="C2116" t="str">
            <v>CHEQUE RANURADO HIERRO 4" UL/FM</v>
          </cell>
          <cell r="D2116" t="str">
            <v>TUBERÍAS, ACCESORIOS DE TUBERÍAS Y AFINES</v>
          </cell>
          <cell r="E2116" t="str">
            <v>UN</v>
          </cell>
          <cell r="F2116">
            <v>208250</v>
          </cell>
          <cell r="G2116" t="str">
            <v>VALMACOL S.A.S</v>
          </cell>
          <cell r="H2116">
            <v>244459.91499999998</v>
          </cell>
          <cell r="I2116" t="str">
            <v>FLUID-PACK</v>
          </cell>
          <cell r="J2116">
            <v>541450</v>
          </cell>
          <cell r="K2116" t="str">
            <v>TUVALREP S.A.S</v>
          </cell>
          <cell r="L2116">
            <v>331386.63833333337</v>
          </cell>
          <cell r="M2116">
            <v>182818.90335001578</v>
          </cell>
          <cell r="N2116">
            <v>514205.54168334918</v>
          </cell>
          <cell r="O2116">
            <v>148567.73498331758</v>
          </cell>
          <cell r="P2116">
            <v>208250</v>
          </cell>
          <cell r="Q2116">
            <v>244459.91499999998</v>
          </cell>
          <cell r="R2116" t="str">
            <v/>
          </cell>
          <cell r="S2116">
            <v>226355</v>
          </cell>
        </row>
        <row r="2117">
          <cell r="B2117" t="str">
            <v>TATA0949</v>
          </cell>
          <cell r="C2117" t="str">
            <v>CHEQUE RANURADO UL/FM 2-1/2"</v>
          </cell>
          <cell r="D2117" t="str">
            <v>TUBERÍAS, ACCESORIOS DE TUBERÍAS Y AFINES</v>
          </cell>
          <cell r="E2117" t="str">
            <v>UN</v>
          </cell>
          <cell r="F2117">
            <v>211820</v>
          </cell>
          <cell r="G2117" t="str">
            <v xml:space="preserve">TODO VALVULAS SAS </v>
          </cell>
          <cell r="H2117">
            <v>275708.125</v>
          </cell>
          <cell r="I2117" t="str">
            <v xml:space="preserve">GOODGROUP SAS </v>
          </cell>
          <cell r="J2117">
            <v>174454</v>
          </cell>
          <cell r="K2117" t="str">
            <v xml:space="preserve">PRODESEG SAS </v>
          </cell>
          <cell r="L2117">
            <v>220660.70833333334</v>
          </cell>
          <cell r="M2117">
            <v>51202.715262524929</v>
          </cell>
          <cell r="N2117">
            <v>271863.42359585827</v>
          </cell>
          <cell r="O2117">
            <v>169457.99307080841</v>
          </cell>
          <cell r="P2117">
            <v>211820</v>
          </cell>
          <cell r="Q2117" t="str">
            <v/>
          </cell>
          <cell r="R2117">
            <v>174454</v>
          </cell>
          <cell r="S2117">
            <v>193137</v>
          </cell>
        </row>
        <row r="2118">
          <cell r="B2118" t="str">
            <v>TATA0950</v>
          </cell>
          <cell r="C2118" t="str">
            <v>CHEQUE RANURADO UL/FM 3"</v>
          </cell>
          <cell r="D2118" t="str">
            <v>TUBERÍAS, ACCESORIOS DE TUBERÍAS Y AFINES</v>
          </cell>
          <cell r="E2118" t="str">
            <v>UN</v>
          </cell>
          <cell r="F2118">
            <v>235620</v>
          </cell>
          <cell r="G2118" t="str">
            <v xml:space="preserve">TODO VALVULAS SAS </v>
          </cell>
          <cell r="H2118">
            <v>291029.375</v>
          </cell>
          <cell r="I2118" t="str">
            <v xml:space="preserve">GOODGROUP SAS </v>
          </cell>
          <cell r="J2118">
            <v>195874</v>
          </cell>
          <cell r="K2118" t="str">
            <v xml:space="preserve">PRODESEG SAS </v>
          </cell>
          <cell r="L2118">
            <v>240841.125</v>
          </cell>
          <cell r="M2118">
            <v>47792.064796855921</v>
          </cell>
          <cell r="N2118">
            <v>288633.18979685591</v>
          </cell>
          <cell r="O2118">
            <v>193049.06020314409</v>
          </cell>
          <cell r="P2118">
            <v>235620</v>
          </cell>
          <cell r="Q2118" t="str">
            <v/>
          </cell>
          <cell r="R2118">
            <v>195874</v>
          </cell>
          <cell r="S2118">
            <v>215747</v>
          </cell>
        </row>
        <row r="2119">
          <cell r="B2119" t="str">
            <v>TATA0951</v>
          </cell>
          <cell r="C2119" t="str">
            <v>CODO 2" RANURADO A 45 UL/FM IMP</v>
          </cell>
          <cell r="D2119" t="str">
            <v>TUBERÍAS, ACCESORIOS DE TUBERÍAS Y AFINES</v>
          </cell>
          <cell r="E2119" t="str">
            <v>UN</v>
          </cell>
          <cell r="F2119">
            <v>6902</v>
          </cell>
          <cell r="G2119" t="str">
            <v>VALMACOL S.A.S</v>
          </cell>
          <cell r="H2119">
            <v>6678.28</v>
          </cell>
          <cell r="I2119" t="str">
            <v>FLUID-PACK</v>
          </cell>
          <cell r="L2119">
            <v>6790.1399999999994</v>
          </cell>
          <cell r="M2119">
            <v>158.19392908705458</v>
          </cell>
          <cell r="N2119">
            <v>6948.3339290870535</v>
          </cell>
          <cell r="O2119">
            <v>6631.9460709129453</v>
          </cell>
          <cell r="P2119">
            <v>6902</v>
          </cell>
          <cell r="Q2119">
            <v>6678.28</v>
          </cell>
          <cell r="R2119" t="str">
            <v/>
          </cell>
          <cell r="S2119">
            <v>6790</v>
          </cell>
        </row>
        <row r="2120">
          <cell r="B2120" t="str">
            <v>TATA0952</v>
          </cell>
          <cell r="C2120" t="str">
            <v>CODO 3" RANURADO A 45 UL/FM IMP</v>
          </cell>
          <cell r="D2120" t="str">
            <v>TUBERÍAS, ACCESORIOS DE TUBERÍAS Y AFINES</v>
          </cell>
          <cell r="E2120" t="str">
            <v>UN</v>
          </cell>
          <cell r="F2120">
            <v>12257</v>
          </cell>
          <cell r="G2120" t="str">
            <v>VALMACOL S.A.S</v>
          </cell>
          <cell r="H2120">
            <v>13191.15</v>
          </cell>
          <cell r="I2120" t="str">
            <v>FLUID-PACK</v>
          </cell>
          <cell r="L2120">
            <v>12724.075000000001</v>
          </cell>
          <cell r="M2120">
            <v>660.54379964541317</v>
          </cell>
          <cell r="N2120">
            <v>13384.618799645414</v>
          </cell>
          <cell r="O2120">
            <v>12063.531200354588</v>
          </cell>
          <cell r="P2120">
            <v>12257</v>
          </cell>
          <cell r="Q2120">
            <v>13191.15</v>
          </cell>
          <cell r="R2120" t="str">
            <v/>
          </cell>
          <cell r="S2120">
            <v>12724</v>
          </cell>
        </row>
        <row r="2121">
          <cell r="B2121" t="str">
            <v>TATA0953</v>
          </cell>
          <cell r="C2121" t="str">
            <v>CODO 3" RANURADO A 90 UL/FM IMP</v>
          </cell>
          <cell r="D2121" t="str">
            <v>TUBERÍAS, ACCESORIOS DE TUBERÍAS Y AFINES</v>
          </cell>
          <cell r="E2121" t="str">
            <v>UN</v>
          </cell>
          <cell r="F2121">
            <v>12138</v>
          </cell>
          <cell r="G2121" t="str">
            <v>VALMACOL S.A.S</v>
          </cell>
          <cell r="H2121">
            <v>13855.17</v>
          </cell>
          <cell r="I2121" t="str">
            <v>FLUID-PACK</v>
          </cell>
          <cell r="L2121">
            <v>12996.584999999999</v>
          </cell>
          <cell r="M2121">
            <v>1214.222551450104</v>
          </cell>
          <cell r="N2121">
            <v>14210.807551450103</v>
          </cell>
          <cell r="O2121">
            <v>11782.362448549895</v>
          </cell>
          <cell r="P2121">
            <v>12138</v>
          </cell>
          <cell r="Q2121">
            <v>13855.17</v>
          </cell>
          <cell r="R2121" t="str">
            <v/>
          </cell>
          <cell r="S2121">
            <v>12997</v>
          </cell>
        </row>
        <row r="2122">
          <cell r="B2122" t="str">
            <v>TATA0954</v>
          </cell>
          <cell r="C2122" t="str">
            <v>CODO 4" RANURADO A 45 UL/FM IMP</v>
          </cell>
          <cell r="D2122" t="str">
            <v>TUBERÍAS, ACCESORIOS DE TUBERÍAS Y AFINES</v>
          </cell>
          <cell r="E2122" t="str">
            <v>UN</v>
          </cell>
          <cell r="F2122">
            <v>20230</v>
          </cell>
          <cell r="G2122" t="str">
            <v>VALMACOL S.A.S</v>
          </cell>
          <cell r="H2122">
            <v>22825.39</v>
          </cell>
          <cell r="I2122" t="str">
            <v>FLUID-PACK</v>
          </cell>
          <cell r="L2122">
            <v>21527.695</v>
          </cell>
          <cell r="M2122">
            <v>1835.2178688237532</v>
          </cell>
          <cell r="N2122">
            <v>23362.912868823754</v>
          </cell>
          <cell r="O2122">
            <v>19692.477131176245</v>
          </cell>
          <cell r="P2122">
            <v>20230</v>
          </cell>
          <cell r="Q2122">
            <v>22825.39</v>
          </cell>
          <cell r="R2122" t="str">
            <v/>
          </cell>
          <cell r="S2122">
            <v>21528</v>
          </cell>
        </row>
        <row r="2123">
          <cell r="B2123" t="str">
            <v>TATA0955</v>
          </cell>
          <cell r="C2123" t="str">
            <v>CODO 4" RANURADO A 90 UL/FM IMP</v>
          </cell>
          <cell r="D2123" t="str">
            <v>TUBERÍAS, ACCESORIOS DE TUBERÍAS Y AFINES</v>
          </cell>
          <cell r="E2123" t="str">
            <v>UN</v>
          </cell>
          <cell r="F2123">
            <v>21182</v>
          </cell>
          <cell r="G2123" t="str">
            <v>VALMACOL S.A.S</v>
          </cell>
          <cell r="H2123">
            <v>20133.61</v>
          </cell>
          <cell r="I2123" t="str">
            <v>FLUID-PACK</v>
          </cell>
          <cell r="L2123">
            <v>20657.805</v>
          </cell>
          <cell r="M2123">
            <v>741.32367832816419</v>
          </cell>
          <cell r="N2123">
            <v>21399.128678328165</v>
          </cell>
          <cell r="O2123">
            <v>19916.481321671836</v>
          </cell>
          <cell r="P2123">
            <v>21182</v>
          </cell>
          <cell r="Q2123">
            <v>20133.61</v>
          </cell>
          <cell r="R2123" t="str">
            <v/>
          </cell>
          <cell r="S2123">
            <v>20658</v>
          </cell>
        </row>
        <row r="2124">
          <cell r="B2124" t="str">
            <v>TATA0956</v>
          </cell>
          <cell r="C2124" t="str">
            <v>SENSOR DE FLUJO 2-1/2" TIPO PALETA UL/FM</v>
          </cell>
          <cell r="D2124" t="str">
            <v>TUBERÍAS, ACCESORIOS DE TUBERÍAS Y AFINES</v>
          </cell>
          <cell r="E2124" t="str">
            <v>UN</v>
          </cell>
          <cell r="F2124">
            <v>426978</v>
          </cell>
          <cell r="G2124" t="str">
            <v>CONSTRUDATA 187 - PAG 162 TUBERÍA ACERO RED CONTRA INCENDIOS</v>
          </cell>
          <cell r="L2124">
            <v>426978</v>
          </cell>
          <cell r="M2124">
            <v>0</v>
          </cell>
          <cell r="N2124">
            <v>426978</v>
          </cell>
          <cell r="O2124">
            <v>426978</v>
          </cell>
          <cell r="P2124">
            <v>426978</v>
          </cell>
          <cell r="Q2124" t="str">
            <v/>
          </cell>
          <cell r="R2124" t="str">
            <v/>
          </cell>
          <cell r="S2124">
            <v>426978</v>
          </cell>
        </row>
        <row r="2125">
          <cell r="B2125" t="str">
            <v>TATA0957</v>
          </cell>
          <cell r="C2125" t="str">
            <v>SENSOR FLUJO 2" UL/FMC</v>
          </cell>
          <cell r="D2125" t="str">
            <v>TUBERÍAS, ACCESORIOS DE TUBERÍAS Y AFINES</v>
          </cell>
          <cell r="E2125" t="str">
            <v>UN</v>
          </cell>
          <cell r="F2125">
            <v>380800</v>
          </cell>
          <cell r="G2125" t="str">
            <v>VALMACOL S.A.S</v>
          </cell>
          <cell r="H2125">
            <v>360452.19</v>
          </cell>
          <cell r="I2125" t="str">
            <v>FLUID-PACK</v>
          </cell>
          <cell r="J2125">
            <v>654799.88</v>
          </cell>
          <cell r="K2125" t="str">
            <v>TUVALREP S.A.S</v>
          </cell>
          <cell r="L2125">
            <v>465350.68999999994</v>
          </cell>
          <cell r="M2125">
            <v>164382.95239072459</v>
          </cell>
          <cell r="N2125">
            <v>629733.6423907245</v>
          </cell>
          <cell r="O2125">
            <v>300967.73760927538</v>
          </cell>
          <cell r="P2125">
            <v>380800</v>
          </cell>
          <cell r="Q2125">
            <v>360452.19</v>
          </cell>
          <cell r="R2125" t="str">
            <v/>
          </cell>
          <cell r="S2125">
            <v>370626</v>
          </cell>
        </row>
        <row r="2126">
          <cell r="B2126" t="str">
            <v>TATA0958</v>
          </cell>
          <cell r="C2126" t="str">
            <v>SENSOR FLUJO 3" UL/FM</v>
          </cell>
          <cell r="D2126" t="str">
            <v>TUBERÍAS, ACCESORIOS DE TUBERÍAS Y AFINES</v>
          </cell>
          <cell r="E2126" t="str">
            <v>UN</v>
          </cell>
          <cell r="F2126">
            <v>381990</v>
          </cell>
          <cell r="G2126" t="str">
            <v>VALMACOL S.A.S</v>
          </cell>
          <cell r="H2126">
            <v>360452.19</v>
          </cell>
          <cell r="I2126" t="str">
            <v>FLUID-PACK</v>
          </cell>
          <cell r="J2126">
            <v>654799.88</v>
          </cell>
          <cell r="K2126" t="str">
            <v>TUVALREP S.A.S</v>
          </cell>
          <cell r="L2126">
            <v>465747.35666666663</v>
          </cell>
          <cell r="M2126">
            <v>164078.06602018594</v>
          </cell>
          <cell r="N2126">
            <v>629825.42268685251</v>
          </cell>
          <cell r="O2126">
            <v>301669.29064648069</v>
          </cell>
          <cell r="P2126">
            <v>381990</v>
          </cell>
          <cell r="Q2126">
            <v>360452.19</v>
          </cell>
          <cell r="R2126" t="str">
            <v/>
          </cell>
          <cell r="S2126">
            <v>371221</v>
          </cell>
        </row>
        <row r="2127">
          <cell r="B2127" t="str">
            <v>TATA0959</v>
          </cell>
          <cell r="C2127" t="str">
            <v>SENSOR FLUJO 4" UL/FM</v>
          </cell>
          <cell r="D2127" t="str">
            <v>TUBERÍAS, ACCESORIOS DE TUBERÍAS Y AFINES</v>
          </cell>
          <cell r="E2127" t="str">
            <v>UN</v>
          </cell>
          <cell r="F2127">
            <v>386750</v>
          </cell>
          <cell r="G2127" t="str">
            <v>VALMACOL S.A.S</v>
          </cell>
          <cell r="H2127">
            <v>360452.19</v>
          </cell>
          <cell r="I2127" t="str">
            <v>FLUID-PACK</v>
          </cell>
          <cell r="J2127">
            <v>654799.88</v>
          </cell>
          <cell r="K2127" t="str">
            <v>TUVALREP S.A.S</v>
          </cell>
          <cell r="L2127">
            <v>467334.02333333326</v>
          </cell>
          <cell r="M2127">
            <v>162881.7953748194</v>
          </cell>
          <cell r="N2127">
            <v>630215.81870815263</v>
          </cell>
          <cell r="O2127">
            <v>304452.22795851389</v>
          </cell>
          <cell r="P2127">
            <v>386750</v>
          </cell>
          <cell r="Q2127">
            <v>360452.19</v>
          </cell>
          <cell r="R2127" t="str">
            <v/>
          </cell>
          <cell r="S2127">
            <v>373601</v>
          </cell>
        </row>
        <row r="2128">
          <cell r="B2128" t="str">
            <v>TATA0960</v>
          </cell>
          <cell r="C2128" t="str">
            <v>TEE 2" RANURADA UL/FM IMP</v>
          </cell>
          <cell r="D2128" t="str">
            <v>TUBERÍAS, ACCESORIOS DE TUBERÍAS Y AFINES</v>
          </cell>
          <cell r="E2128" t="str">
            <v>UN</v>
          </cell>
          <cell r="F2128">
            <v>11840.5</v>
          </cell>
          <cell r="G2128" t="str">
            <v>VALMACOL S.A.S</v>
          </cell>
          <cell r="H2128">
            <v>11690.56</v>
          </cell>
          <cell r="I2128" t="str">
            <v>FLUID-PACK</v>
          </cell>
          <cell r="L2128">
            <v>11765.529999999999</v>
          </cell>
          <cell r="M2128">
            <v>106.0235907711113</v>
          </cell>
          <cell r="N2128">
            <v>11871.553590771111</v>
          </cell>
          <cell r="O2128">
            <v>11659.506409228887</v>
          </cell>
          <cell r="P2128">
            <v>11840.5</v>
          </cell>
          <cell r="Q2128">
            <v>11690.56</v>
          </cell>
          <cell r="R2128" t="str">
            <v/>
          </cell>
          <cell r="S2128">
            <v>11766</v>
          </cell>
        </row>
        <row r="2129">
          <cell r="B2129" t="str">
            <v>TATA0961</v>
          </cell>
          <cell r="C2129" t="str">
            <v>TEE 3" RANURADA UL/FM IMP</v>
          </cell>
          <cell r="D2129" t="str">
            <v>TUBERÍAS, ACCESORIOS DE TUBERÍAS Y AFINES</v>
          </cell>
          <cell r="E2129" t="str">
            <v>UN</v>
          </cell>
          <cell r="F2129">
            <v>20111</v>
          </cell>
          <cell r="G2129" t="str">
            <v>VALMACOL S.A.S</v>
          </cell>
          <cell r="H2129">
            <v>20234.759999999998</v>
          </cell>
          <cell r="I2129" t="str">
            <v>FLUID-PACK</v>
          </cell>
          <cell r="L2129">
            <v>20172.879999999997</v>
          </cell>
          <cell r="M2129">
            <v>87.511535239645994</v>
          </cell>
          <cell r="N2129">
            <v>20260.391535239643</v>
          </cell>
          <cell r="O2129">
            <v>20085.368464760351</v>
          </cell>
          <cell r="P2129">
            <v>20111</v>
          </cell>
          <cell r="Q2129">
            <v>20234.759999999998</v>
          </cell>
          <cell r="R2129" t="str">
            <v/>
          </cell>
          <cell r="S2129">
            <v>20173</v>
          </cell>
        </row>
        <row r="2130">
          <cell r="B2130" t="str">
            <v>TATA0962</v>
          </cell>
          <cell r="C2130" t="str">
            <v>TEE 4" RANURADA UL/FM IMP</v>
          </cell>
          <cell r="D2130" t="str">
            <v>TUBERÍAS, ACCESORIOS DE TUBERÍAS Y AFINES</v>
          </cell>
          <cell r="E2130" t="str">
            <v>UN</v>
          </cell>
          <cell r="F2130">
            <v>31535</v>
          </cell>
          <cell r="G2130" t="str">
            <v>VALMACOL S.A.S</v>
          </cell>
          <cell r="H2130">
            <v>31379.109999999997</v>
          </cell>
          <cell r="I2130" t="str">
            <v>FLUID-PACK</v>
          </cell>
          <cell r="L2130">
            <v>31457.055</v>
          </cell>
          <cell r="M2130">
            <v>110.23087611917306</v>
          </cell>
          <cell r="N2130">
            <v>31567.285876119175</v>
          </cell>
          <cell r="O2130">
            <v>31346.824123880826</v>
          </cell>
          <cell r="P2130">
            <v>31535</v>
          </cell>
          <cell r="Q2130">
            <v>31379.109999999997</v>
          </cell>
          <cell r="R2130" t="str">
            <v/>
          </cell>
          <cell r="S2130">
            <v>31457</v>
          </cell>
        </row>
        <row r="2131">
          <cell r="B2131" t="str">
            <v>TATA0963</v>
          </cell>
          <cell r="C2131" t="str">
            <v>TUBERIA ACERO AL CARBON S/C SCH 10 UL/FM 3"</v>
          </cell>
          <cell r="D2131" t="str">
            <v>TUBERÍAS, ACCESORIOS DE TUBERÍAS Y AFINES</v>
          </cell>
          <cell r="E2131" t="str">
            <v>M</v>
          </cell>
          <cell r="F2131">
            <v>54823</v>
          </cell>
          <cell r="G2131" t="str">
            <v>CONSTRUDATA 187 - PAG 162 TUBERÍA ACERO RED CONTRA INCENDIOS</v>
          </cell>
          <cell r="L2131">
            <v>54823</v>
          </cell>
          <cell r="M2131">
            <v>0</v>
          </cell>
          <cell r="N2131">
            <v>54823</v>
          </cell>
          <cell r="O2131">
            <v>54823</v>
          </cell>
          <cell r="P2131">
            <v>54823</v>
          </cell>
          <cell r="Q2131" t="str">
            <v/>
          </cell>
          <cell r="R2131" t="str">
            <v/>
          </cell>
          <cell r="S2131">
            <v>54823</v>
          </cell>
        </row>
        <row r="2132">
          <cell r="B2132" t="str">
            <v>TATA0964</v>
          </cell>
          <cell r="C2132" t="str">
            <v>TUBERIA ACERO AL CARBON S/C SCH 10 UL/FM 4"</v>
          </cell>
          <cell r="D2132" t="str">
            <v>TUBERÍAS, ACCESORIOS DE TUBERÍAS Y AFINES</v>
          </cell>
          <cell r="E2132" t="str">
            <v>M</v>
          </cell>
          <cell r="F2132">
            <v>71402</v>
          </cell>
          <cell r="G2132" t="str">
            <v>CONSTRUDATA 187 - PAG 162 TUBERÍA ACERO RED CONTRA INCENDIOS</v>
          </cell>
          <cell r="L2132">
            <v>71402</v>
          </cell>
          <cell r="M2132">
            <v>0</v>
          </cell>
          <cell r="N2132">
            <v>71402</v>
          </cell>
          <cell r="O2132">
            <v>71402</v>
          </cell>
          <cell r="P2132">
            <v>71402</v>
          </cell>
          <cell r="Q2132" t="str">
            <v/>
          </cell>
          <cell r="R2132" t="str">
            <v/>
          </cell>
          <cell r="S2132">
            <v>71402</v>
          </cell>
        </row>
        <row r="2133">
          <cell r="B2133" t="str">
            <v>TATA0965</v>
          </cell>
          <cell r="C2133" t="str">
            <v>UNIÓN RANURADA 4" UL/FM IMP</v>
          </cell>
          <cell r="D2133" t="str">
            <v>TUBERÍAS, ACCESORIOS DE TUBERÍAS Y AFINES</v>
          </cell>
          <cell r="E2133" t="str">
            <v>UN</v>
          </cell>
          <cell r="F2133">
            <v>14101.5</v>
          </cell>
          <cell r="G2133" t="str">
            <v>VALMACOL S.A.S</v>
          </cell>
          <cell r="H2133">
            <v>12892.46</v>
          </cell>
          <cell r="I2133" t="str">
            <v>FLUID-PACK</v>
          </cell>
          <cell r="L2133">
            <v>13496.98</v>
          </cell>
          <cell r="M2133">
            <v>854.92038272578407</v>
          </cell>
          <cell r="N2133">
            <v>14351.900382725784</v>
          </cell>
          <cell r="O2133">
            <v>12642.059617274215</v>
          </cell>
          <cell r="P2133">
            <v>14101.5</v>
          </cell>
          <cell r="Q2133">
            <v>12892.46</v>
          </cell>
          <cell r="R2133" t="str">
            <v/>
          </cell>
          <cell r="S2133">
            <v>13497</v>
          </cell>
        </row>
        <row r="2134">
          <cell r="B2134" t="str">
            <v>TATA0966</v>
          </cell>
          <cell r="C2134" t="str">
            <v>UNIÓN RÍGIDA 1-1/2" RANURADA</v>
          </cell>
          <cell r="D2134" t="str">
            <v>TUBERÍAS, ACCESORIOS DE TUBERÍAS Y AFINES</v>
          </cell>
          <cell r="E2134" t="str">
            <v>UN</v>
          </cell>
          <cell r="F2134">
            <v>10040.029999999999</v>
          </cell>
          <cell r="G2134" t="str">
            <v>FERRETERÍA NURUEÑA S.A.S</v>
          </cell>
          <cell r="H2134">
            <v>7865.9</v>
          </cell>
          <cell r="I2134" t="str">
            <v>GENERAL SUPPLY DEPOT S.A</v>
          </cell>
          <cell r="J2134">
            <v>10040.029999999999</v>
          </cell>
          <cell r="K2134" t="str">
            <v>TUVALREP S.A.S</v>
          </cell>
          <cell r="L2134">
            <v>9315.32</v>
          </cell>
          <cell r="M2134">
            <v>1255.2345407532327</v>
          </cell>
          <cell r="N2134">
            <v>10570.554540753232</v>
          </cell>
          <cell r="O2134">
            <v>8060.0854592467667</v>
          </cell>
          <cell r="P2134">
            <v>10040.029999999999</v>
          </cell>
          <cell r="Q2134" t="str">
            <v/>
          </cell>
          <cell r="R2134">
            <v>10040.029999999999</v>
          </cell>
          <cell r="S2134">
            <v>10040</v>
          </cell>
        </row>
        <row r="2135">
          <cell r="B2135" t="str">
            <v>TATA0967</v>
          </cell>
          <cell r="C2135" t="str">
            <v>UNIÓN RÍGIDA 2-1/2" RANURADA</v>
          </cell>
          <cell r="D2135" t="str">
            <v>TUBERÍAS, ACCESORIOS DE TUBERÍAS Y AFINES</v>
          </cell>
          <cell r="E2135" t="str">
            <v>UN</v>
          </cell>
          <cell r="F2135">
            <v>10117.379999999999</v>
          </cell>
          <cell r="G2135" t="str">
            <v>FERRETERÍA NURUEÑA S.A.S</v>
          </cell>
          <cell r="H2135">
            <v>8211</v>
          </cell>
          <cell r="I2135" t="str">
            <v>MANGIND LTDA</v>
          </cell>
          <cell r="J2135">
            <v>11314.519999999999</v>
          </cell>
          <cell r="K2135" t="str">
            <v>GENERAL SUPPLY DEPOT S.A</v>
          </cell>
          <cell r="L2135">
            <v>9880.9666666666653</v>
          </cell>
          <cell r="M2135">
            <v>1565.2084671804464</v>
          </cell>
          <cell r="N2135">
            <v>11446.175133847111</v>
          </cell>
          <cell r="O2135">
            <v>8315.7581994862194</v>
          </cell>
          <cell r="P2135">
            <v>10117.379999999999</v>
          </cell>
          <cell r="Q2135" t="str">
            <v/>
          </cell>
          <cell r="R2135">
            <v>11314.519999999999</v>
          </cell>
          <cell r="S2135">
            <v>10716</v>
          </cell>
        </row>
        <row r="2136">
          <cell r="B2136" t="str">
            <v>TATA0968</v>
          </cell>
          <cell r="C2136" t="str">
            <v>UNIÓN RÍGIDA RANURADA 2" UL/FM IMP</v>
          </cell>
          <cell r="D2136" t="str">
            <v>TUBERÍAS, ACCESORIOS DE TUBERÍAS Y AFINES</v>
          </cell>
          <cell r="E2136" t="str">
            <v>UN</v>
          </cell>
          <cell r="F2136">
            <v>8568</v>
          </cell>
          <cell r="G2136" t="str">
            <v>VALMACOL S.A.S</v>
          </cell>
          <cell r="H2136">
            <v>7812.3499999999995</v>
          </cell>
          <cell r="I2136" t="str">
            <v>FLUID-PACK</v>
          </cell>
          <cell r="L2136">
            <v>8190.1749999999993</v>
          </cell>
          <cell r="M2136">
            <v>534.32523920361496</v>
          </cell>
          <cell r="N2136">
            <v>8724.5002392036149</v>
          </cell>
          <cell r="O2136">
            <v>7655.8497607963845</v>
          </cell>
          <cell r="P2136">
            <v>8568</v>
          </cell>
          <cell r="Q2136">
            <v>7812.3499999999995</v>
          </cell>
          <cell r="R2136" t="str">
            <v/>
          </cell>
          <cell r="S2136">
            <v>8190</v>
          </cell>
        </row>
        <row r="2137">
          <cell r="B2137" t="str">
            <v>TATA0969</v>
          </cell>
          <cell r="C2137" t="str">
            <v>UNIÓN RÍGIDA RANURADA 3" UL/FM IMP</v>
          </cell>
          <cell r="D2137" t="str">
            <v>TUBERÍAS, ACCESORIOS DE TUBERÍAS Y AFINES</v>
          </cell>
          <cell r="E2137" t="str">
            <v>UN</v>
          </cell>
          <cell r="F2137">
            <v>11781</v>
          </cell>
          <cell r="G2137" t="str">
            <v>VALMACOL S.A.S</v>
          </cell>
          <cell r="H2137">
            <v>10160.219999999999</v>
          </cell>
          <cell r="I2137" t="str">
            <v>FLUID-PACK</v>
          </cell>
          <cell r="L2137">
            <v>10970.61</v>
          </cell>
          <cell r="M2137">
            <v>1146.0645288115329</v>
          </cell>
          <cell r="N2137">
            <v>12116.674528811534</v>
          </cell>
          <cell r="O2137">
            <v>9824.5454711884668</v>
          </cell>
          <cell r="P2137">
            <v>11781</v>
          </cell>
          <cell r="Q2137">
            <v>10160.219999999999</v>
          </cell>
          <cell r="R2137" t="str">
            <v/>
          </cell>
          <cell r="S2137">
            <v>10971</v>
          </cell>
        </row>
        <row r="2138">
          <cell r="B2138" t="str">
            <v>TATA0970</v>
          </cell>
          <cell r="C2138" t="str">
            <v>VÁLVULA DE CORTE UL/FM 2-1/2"</v>
          </cell>
          <cell r="D2138" t="str">
            <v>TUBERÍAS, ACCESORIOS DE TUBERÍAS Y AFINES</v>
          </cell>
          <cell r="E2138" t="str">
            <v>UN</v>
          </cell>
          <cell r="F2138">
            <v>511700</v>
          </cell>
          <cell r="G2138" t="str">
            <v xml:space="preserve">TODO VALVULAS SAS </v>
          </cell>
          <cell r="H2138">
            <v>653905</v>
          </cell>
          <cell r="I2138" t="str">
            <v xml:space="preserve">GOODGROUP SAS </v>
          </cell>
          <cell r="J2138">
            <v>403767</v>
          </cell>
          <cell r="K2138" t="str">
            <v xml:space="preserve">PRODESEG SAS </v>
          </cell>
          <cell r="L2138">
            <v>523124</v>
          </cell>
          <cell r="M2138">
            <v>125459.69708635518</v>
          </cell>
          <cell r="N2138">
            <v>648583.69708635518</v>
          </cell>
          <cell r="O2138">
            <v>397664.30291364482</v>
          </cell>
          <cell r="P2138">
            <v>511700</v>
          </cell>
          <cell r="Q2138" t="str">
            <v/>
          </cell>
          <cell r="R2138">
            <v>403767</v>
          </cell>
          <cell r="S2138">
            <v>457734</v>
          </cell>
        </row>
        <row r="2139">
          <cell r="B2139" t="str">
            <v>TATA0971</v>
          </cell>
          <cell r="C2139" t="str">
            <v>VÁLVULA DE MARIPOSA DE VOLANTE DESMULTIPLICADOR Y ASIENTO DE EPDM, UNIÓN CON BRIDAS, DE 2" DE DIÁMETRO. UL/FM</v>
          </cell>
          <cell r="D2139" t="str">
            <v>TUBERÍAS, ACCESORIOS DE TUBERÍAS Y AFINES</v>
          </cell>
          <cell r="E2139" t="str">
            <v>UN</v>
          </cell>
          <cell r="F2139">
            <v>315350</v>
          </cell>
          <cell r="G2139" t="str">
            <v xml:space="preserve">TODO VALVULAS SAS </v>
          </cell>
          <cell r="H2139">
            <v>574472.5</v>
          </cell>
          <cell r="I2139" t="str">
            <v xml:space="preserve">GOODGROUP SAS </v>
          </cell>
          <cell r="L2139">
            <v>444911.25</v>
          </cell>
          <cell r="M2139">
            <v>183227.27690801115</v>
          </cell>
          <cell r="N2139">
            <v>628138.52690801118</v>
          </cell>
          <cell r="O2139">
            <v>261683.97309198885</v>
          </cell>
          <cell r="P2139">
            <v>315350</v>
          </cell>
          <cell r="Q2139">
            <v>574472.5</v>
          </cell>
          <cell r="R2139" t="str">
            <v/>
          </cell>
          <cell r="S2139">
            <v>444911</v>
          </cell>
        </row>
        <row r="2140">
          <cell r="B2140" t="str">
            <v>TATA0972</v>
          </cell>
          <cell r="C2140" t="str">
            <v>VÁLVULA DE MARIPOSA DE VOLANTE DESMULTIPLICADOR Y ASIENTO DE EPDM, UNIÓN CON BRIDAS, DE 3" DE DIÁMETRO. UL/FM</v>
          </cell>
          <cell r="D2140" t="str">
            <v>TUBERÍAS, ACCESORIOS DE TUBERÍAS Y AFINES</v>
          </cell>
          <cell r="E2140" t="str">
            <v>UN</v>
          </cell>
          <cell r="F2140">
            <v>391510</v>
          </cell>
          <cell r="G2140" t="str">
            <v xml:space="preserve">TODO VALVULAS SAS </v>
          </cell>
          <cell r="H2140">
            <v>551862.5</v>
          </cell>
          <cell r="I2140" t="str">
            <v xml:space="preserve">GOODGROUP SAS </v>
          </cell>
          <cell r="L2140">
            <v>471686.25</v>
          </cell>
          <cell r="M2140">
            <v>113386.34013021586</v>
          </cell>
          <cell r="N2140">
            <v>585072.59013021586</v>
          </cell>
          <cell r="O2140">
            <v>358299.90986978414</v>
          </cell>
          <cell r="P2140">
            <v>391510</v>
          </cell>
          <cell r="Q2140">
            <v>551862.5</v>
          </cell>
          <cell r="R2140" t="str">
            <v/>
          </cell>
          <cell r="S2140">
            <v>471686</v>
          </cell>
        </row>
        <row r="2141">
          <cell r="B2141" t="str">
            <v>TATA0973</v>
          </cell>
          <cell r="C2141" t="str">
            <v>VÁLVULA MARIPOSA SUPERVISADA 3" UL/FM</v>
          </cell>
          <cell r="D2141" t="str">
            <v>TUBERÍAS, ACCESORIOS DE TUBERÍAS Y AFINES</v>
          </cell>
          <cell r="E2141" t="str">
            <v>UN</v>
          </cell>
          <cell r="F2141">
            <v>597733.42999999993</v>
          </cell>
          <cell r="G2141" t="str">
            <v>Indesca</v>
          </cell>
          <cell r="H2141">
            <v>615825</v>
          </cell>
          <cell r="I2141" t="str">
            <v>DISTRIBUIDORA PEVEGAL S.A.S.</v>
          </cell>
          <cell r="J2141">
            <v>386750</v>
          </cell>
          <cell r="K2141" t="str">
            <v>MANGIND LTDA</v>
          </cell>
          <cell r="L2141">
            <v>533436.14333333331</v>
          </cell>
          <cell r="M2141">
            <v>127355.58374398692</v>
          </cell>
          <cell r="N2141">
            <v>660791.72707732022</v>
          </cell>
          <cell r="O2141">
            <v>406080.55958934641</v>
          </cell>
          <cell r="P2141">
            <v>597733.42999999993</v>
          </cell>
          <cell r="Q2141">
            <v>615825</v>
          </cell>
          <cell r="R2141" t="str">
            <v/>
          </cell>
          <cell r="S2141">
            <v>606779</v>
          </cell>
        </row>
        <row r="2142">
          <cell r="B2142" t="str">
            <v>TATA0974</v>
          </cell>
          <cell r="C2142" t="str">
            <v>VÁLVULA MARIPOSA SUPERVISADA 4" UL/FM</v>
          </cell>
          <cell r="D2142" t="str">
            <v>TUBERÍAS, ACCESORIOS DE TUBERÍAS Y AFINES</v>
          </cell>
          <cell r="E2142" t="str">
            <v>UN</v>
          </cell>
          <cell r="F2142">
            <v>1140496</v>
          </cell>
          <cell r="G2142" t="str">
            <v>Indesca</v>
          </cell>
          <cell r="H2142">
            <v>880600</v>
          </cell>
          <cell r="I2142" t="str">
            <v>DISTRIBUIDORA PEVEGAL S.A.S.</v>
          </cell>
          <cell r="J2142">
            <v>423640</v>
          </cell>
          <cell r="K2142" t="str">
            <v>MANGIND LTDA</v>
          </cell>
          <cell r="L2142">
            <v>814912</v>
          </cell>
          <cell r="M2142">
            <v>362914.33726431918</v>
          </cell>
          <cell r="N2142">
            <v>1177826.3372643192</v>
          </cell>
          <cell r="O2142">
            <v>451997.66273568082</v>
          </cell>
          <cell r="P2142">
            <v>1140496</v>
          </cell>
          <cell r="Q2142">
            <v>880600</v>
          </cell>
          <cell r="R2142" t="str">
            <v/>
          </cell>
          <cell r="S2142">
            <v>1010548</v>
          </cell>
        </row>
        <row r="2143">
          <cell r="B2143" t="str">
            <v>TATA0975</v>
          </cell>
          <cell r="C2143" t="str">
            <v>VÁLVULA OS&amp;Y 3" UL/FM</v>
          </cell>
          <cell r="D2143" t="str">
            <v>TUBERÍAS, ACCESORIOS DE TUBERÍAS Y AFINES</v>
          </cell>
          <cell r="E2143" t="str">
            <v>UN</v>
          </cell>
          <cell r="F2143">
            <v>678300</v>
          </cell>
          <cell r="G2143" t="str">
            <v>VALMACOL S.A.S</v>
          </cell>
          <cell r="H2143">
            <v>302072.09899999999</v>
          </cell>
          <cell r="I2143" t="str">
            <v>FLUID-PACK</v>
          </cell>
          <cell r="J2143">
            <v>884051</v>
          </cell>
          <cell r="K2143" t="str">
            <v>TUVALREP S.A.S</v>
          </cell>
          <cell r="L2143">
            <v>621474.36633333331</v>
          </cell>
          <cell r="M2143">
            <v>295121.54239144502</v>
          </cell>
          <cell r="N2143">
            <v>916595.90872477833</v>
          </cell>
          <cell r="O2143">
            <v>326352.82394188829</v>
          </cell>
          <cell r="P2143">
            <v>678300</v>
          </cell>
          <cell r="Q2143" t="str">
            <v/>
          </cell>
          <cell r="R2143">
            <v>884051</v>
          </cell>
          <cell r="S2143">
            <v>781176</v>
          </cell>
        </row>
        <row r="2144">
          <cell r="B2144" t="str">
            <v>TATA0976</v>
          </cell>
          <cell r="C2144" t="str">
            <v>VÁLVULA OS&amp;Y 4" UL/FM</v>
          </cell>
          <cell r="D2144" t="str">
            <v>TUBERÍAS, ACCESORIOS DE TUBERÍAS Y AFINES</v>
          </cell>
          <cell r="E2144" t="str">
            <v>UN</v>
          </cell>
          <cell r="F2144">
            <v>902020</v>
          </cell>
          <cell r="G2144" t="str">
            <v>VALMACOL S.A.S</v>
          </cell>
          <cell r="H2144">
            <v>369794.11839999998</v>
          </cell>
          <cell r="I2144" t="str">
            <v>FLUID-PACK</v>
          </cell>
          <cell r="J2144">
            <v>1035936.6499999999</v>
          </cell>
          <cell r="K2144" t="str">
            <v>TUVALREP S.A.S</v>
          </cell>
          <cell r="L2144">
            <v>769250.25613333331</v>
          </cell>
          <cell r="M2144">
            <v>352359.648323172</v>
          </cell>
          <cell r="N2144">
            <v>1121609.9044565053</v>
          </cell>
          <cell r="O2144">
            <v>416890.60781016131</v>
          </cell>
          <cell r="P2144">
            <v>902020</v>
          </cell>
          <cell r="Q2144" t="str">
            <v/>
          </cell>
          <cell r="R2144">
            <v>1035936.6499999999</v>
          </cell>
          <cell r="S2144">
            <v>968978</v>
          </cell>
        </row>
        <row r="2145">
          <cell r="B2145" t="str">
            <v>TATA0977</v>
          </cell>
          <cell r="C2145" t="str">
            <v>VÁLVULA OS&amp;Y 6" UL/FM</v>
          </cell>
          <cell r="D2145" t="str">
            <v>TUBERÍAS, ACCESORIOS DE TUBERÍAS Y AFINES</v>
          </cell>
          <cell r="E2145" t="str">
            <v>UN</v>
          </cell>
          <cell r="F2145">
            <v>1368500</v>
          </cell>
          <cell r="G2145" t="str">
            <v>VALMACOL S.A.S</v>
          </cell>
          <cell r="H2145">
            <v>508709.43479999993</v>
          </cell>
          <cell r="I2145" t="str">
            <v>FLUID-PACK</v>
          </cell>
          <cell r="J2145">
            <v>2015062.7</v>
          </cell>
          <cell r="K2145" t="str">
            <v>TUVALREP S.A.S</v>
          </cell>
          <cell r="L2145">
            <v>1297424.0449333333</v>
          </cell>
          <cell r="M2145">
            <v>755687.6890860101</v>
          </cell>
          <cell r="N2145">
            <v>2053111.7340193433</v>
          </cell>
          <cell r="O2145">
            <v>541736.3558473232</v>
          </cell>
          <cell r="P2145">
            <v>1368500</v>
          </cell>
          <cell r="Q2145" t="str">
            <v/>
          </cell>
          <cell r="R2145">
            <v>2015062.7</v>
          </cell>
          <cell r="S2145">
            <v>1691781</v>
          </cell>
        </row>
        <row r="2146">
          <cell r="B2146" t="str">
            <v>TATA0978</v>
          </cell>
          <cell r="C2146" t="str">
            <v>CODO 90° 1/4 CXC SANITARIO 2''</v>
          </cell>
          <cell r="D2146" t="str">
            <v>TUBERÍAS, ACCESORIOS DE TUBERÍAS Y AFINES</v>
          </cell>
          <cell r="E2146" t="str">
            <v>UN</v>
          </cell>
          <cell r="F2146">
            <v>2504</v>
          </cell>
          <cell r="G2146" t="str">
            <v>CONSTRUDATA 187 - PAG 169 TUBERÍA PVC SANITARIA</v>
          </cell>
          <cell r="L2146">
            <v>2504</v>
          </cell>
          <cell r="M2146">
            <v>0</v>
          </cell>
          <cell r="N2146">
            <v>2504</v>
          </cell>
          <cell r="O2146">
            <v>2504</v>
          </cell>
          <cell r="P2146">
            <v>2504</v>
          </cell>
          <cell r="Q2146" t="str">
            <v/>
          </cell>
          <cell r="R2146" t="str">
            <v/>
          </cell>
          <cell r="S2146">
            <v>2504</v>
          </cell>
        </row>
        <row r="2147">
          <cell r="B2147" t="str">
            <v>TATA0979</v>
          </cell>
          <cell r="C2147" t="str">
            <v>CODO 90° 1/4 CXC SANITARIO 3''</v>
          </cell>
          <cell r="D2147" t="str">
            <v>TUBERÍAS, ACCESORIOS DE TUBERÍAS Y AFINES</v>
          </cell>
          <cell r="E2147" t="str">
            <v>UN</v>
          </cell>
          <cell r="F2147">
            <v>5800</v>
          </cell>
          <cell r="G2147" t="str">
            <v>CONSTRUDATA 187 - PAG 169 TUBERÍA PVC SANITARIA</v>
          </cell>
          <cell r="L2147">
            <v>5800</v>
          </cell>
          <cell r="M2147">
            <v>0</v>
          </cell>
          <cell r="N2147">
            <v>5800</v>
          </cell>
          <cell r="O2147">
            <v>5800</v>
          </cell>
          <cell r="P2147">
            <v>5800</v>
          </cell>
          <cell r="Q2147" t="str">
            <v/>
          </cell>
          <cell r="R2147" t="str">
            <v/>
          </cell>
          <cell r="S2147">
            <v>5800</v>
          </cell>
        </row>
        <row r="2148">
          <cell r="B2148" t="str">
            <v>TATA0980</v>
          </cell>
          <cell r="C2148" t="str">
            <v>CODO 90° 1/4 CXC SANITARIO 4''</v>
          </cell>
          <cell r="D2148" t="str">
            <v>TUBERÍAS, ACCESORIOS DE TUBERÍAS Y AFINES</v>
          </cell>
          <cell r="E2148" t="str">
            <v>UN</v>
          </cell>
          <cell r="F2148">
            <v>9994</v>
          </cell>
          <cell r="G2148" t="str">
            <v>CONSTRUDATA 187 - PAG 169 TUBERÍA PVC SANITARIA</v>
          </cell>
          <cell r="L2148">
            <v>9994</v>
          </cell>
          <cell r="M2148">
            <v>0</v>
          </cell>
          <cell r="N2148">
            <v>9994</v>
          </cell>
          <cell r="O2148">
            <v>9994</v>
          </cell>
          <cell r="P2148">
            <v>9994</v>
          </cell>
          <cell r="Q2148" t="str">
            <v/>
          </cell>
          <cell r="R2148" t="str">
            <v/>
          </cell>
          <cell r="S2148">
            <v>9994</v>
          </cell>
        </row>
        <row r="2149">
          <cell r="B2149" t="str">
            <v>TATA0981</v>
          </cell>
          <cell r="C2149" t="str">
            <v>CODO 90° 1/4 CXC SANITARIO 6''</v>
          </cell>
          <cell r="D2149" t="str">
            <v>TUBERÍAS, ACCESORIOS DE TUBERÍAS Y AFINES</v>
          </cell>
          <cell r="E2149" t="str">
            <v>UN</v>
          </cell>
          <cell r="F2149">
            <v>85365</v>
          </cell>
          <cell r="G2149" t="str">
            <v>CONSTRUDATA 187 - PAG 169 TUBERÍA PVC SANITARIA</v>
          </cell>
          <cell r="L2149">
            <v>85365</v>
          </cell>
          <cell r="M2149">
            <v>0</v>
          </cell>
          <cell r="N2149">
            <v>85365</v>
          </cell>
          <cell r="O2149">
            <v>85365</v>
          </cell>
          <cell r="P2149">
            <v>85365</v>
          </cell>
          <cell r="Q2149" t="str">
            <v/>
          </cell>
          <cell r="R2149" t="str">
            <v/>
          </cell>
          <cell r="S2149">
            <v>85365</v>
          </cell>
        </row>
        <row r="2150">
          <cell r="B2150" t="str">
            <v>TATA0982</v>
          </cell>
          <cell r="C2150" t="str">
            <v>COLLAR DE DERIVACION 6"X1/2"</v>
          </cell>
          <cell r="D2150" t="str">
            <v>TUBERÍAS, ACCESORIOS DE TUBERÍAS Y AFINES</v>
          </cell>
          <cell r="E2150" t="str">
            <v>UN</v>
          </cell>
          <cell r="F2150">
            <v>20877</v>
          </cell>
          <cell r="G2150" t="str">
            <v>CONSTRUDATA 187 - PAG 168 TUBERÍA PVC ACUEDUCTO</v>
          </cell>
          <cell r="L2150">
            <v>20877</v>
          </cell>
          <cell r="M2150">
            <v>0</v>
          </cell>
          <cell r="N2150">
            <v>20877</v>
          </cell>
          <cell r="O2150">
            <v>20877</v>
          </cell>
          <cell r="P2150">
            <v>20877</v>
          </cell>
          <cell r="Q2150" t="str">
            <v/>
          </cell>
          <cell r="R2150" t="str">
            <v/>
          </cell>
          <cell r="S2150">
            <v>20877</v>
          </cell>
        </row>
        <row r="2151">
          <cell r="B2151" t="str">
            <v>TATA0983</v>
          </cell>
          <cell r="C2151" t="str">
            <v>FLOTADOR PARA TANQUE 1/2"</v>
          </cell>
          <cell r="D2151" t="str">
            <v>TUBERÍAS, ACCESORIOS DE TUBERÍAS Y AFINES</v>
          </cell>
          <cell r="E2151" t="str">
            <v>UN</v>
          </cell>
          <cell r="F2151">
            <v>44900</v>
          </cell>
          <cell r="G2151" t="str">
            <v>CONSTRUDATA 187 - PAG 157 TANQUES</v>
          </cell>
          <cell r="L2151">
            <v>44900</v>
          </cell>
          <cell r="M2151">
            <v>0</v>
          </cell>
          <cell r="N2151">
            <v>44900</v>
          </cell>
          <cell r="O2151">
            <v>44900</v>
          </cell>
          <cell r="P2151">
            <v>44900</v>
          </cell>
          <cell r="Q2151" t="str">
            <v/>
          </cell>
          <cell r="R2151" t="str">
            <v/>
          </cell>
          <cell r="S2151">
            <v>44900</v>
          </cell>
        </row>
        <row r="2152">
          <cell r="B2152" t="str">
            <v>TATA0984</v>
          </cell>
          <cell r="C2152" t="str">
            <v>TAPÓN SOLDADO DE 1/2"</v>
          </cell>
          <cell r="D2152" t="str">
            <v>TUBERÍAS, ACCESORIOS DE TUBERÍAS Y AFINES</v>
          </cell>
          <cell r="E2152" t="str">
            <v>UN</v>
          </cell>
          <cell r="L2152" t="e">
            <v>#DIV/0!</v>
          </cell>
          <cell r="M2152">
            <v>0</v>
          </cell>
          <cell r="N2152" t="e">
            <v>#DIV/0!</v>
          </cell>
          <cell r="O2152" t="e">
            <v>#DIV/0!</v>
          </cell>
          <cell r="P2152" t="e">
            <v>#DIV/0!</v>
          </cell>
          <cell r="Q2152" t="e">
            <v>#DIV/0!</v>
          </cell>
          <cell r="R2152" t="e">
            <v>#DIV/0!</v>
          </cell>
          <cell r="S2152" t="e">
            <v>#DIV/0!</v>
          </cell>
        </row>
        <row r="2153">
          <cell r="B2153" t="str">
            <v>TATA0985</v>
          </cell>
          <cell r="C2153" t="str">
            <v>TAPÓN SOLDADO PVC P  3/4"</v>
          </cell>
          <cell r="D2153" t="str">
            <v>TUBERÍAS, ACCESORIOS DE TUBERÍAS Y AFINES</v>
          </cell>
          <cell r="E2153" t="str">
            <v>UN</v>
          </cell>
          <cell r="L2153" t="e">
            <v>#DIV/0!</v>
          </cell>
          <cell r="M2153">
            <v>0</v>
          </cell>
          <cell r="N2153" t="e">
            <v>#DIV/0!</v>
          </cell>
          <cell r="O2153" t="e">
            <v>#DIV/0!</v>
          </cell>
          <cell r="P2153" t="e">
            <v>#DIV/0!</v>
          </cell>
          <cell r="Q2153" t="e">
            <v>#DIV/0!</v>
          </cell>
          <cell r="R2153" t="e">
            <v>#DIV/0!</v>
          </cell>
          <cell r="S2153" t="e">
            <v>#DIV/0!</v>
          </cell>
        </row>
        <row r="2154">
          <cell r="B2154" t="str">
            <v>TATA0986</v>
          </cell>
          <cell r="C2154" t="str">
            <v xml:space="preserve">TUBO PRESION PVC   -  1" RDE 21 </v>
          </cell>
          <cell r="D2154" t="str">
            <v>TUBERÍAS, ACCESORIOS DE TUBERÍAS Y AFINES</v>
          </cell>
          <cell r="E2154" t="str">
            <v>M</v>
          </cell>
          <cell r="L2154" t="e">
            <v>#DIV/0!</v>
          </cell>
          <cell r="M2154">
            <v>0</v>
          </cell>
          <cell r="N2154" t="e">
            <v>#DIV/0!</v>
          </cell>
          <cell r="O2154" t="e">
            <v>#DIV/0!</v>
          </cell>
          <cell r="P2154" t="e">
            <v>#DIV/0!</v>
          </cell>
          <cell r="Q2154" t="e">
            <v>#DIV/0!</v>
          </cell>
          <cell r="R2154" t="e">
            <v>#DIV/0!</v>
          </cell>
          <cell r="S2154" t="e">
            <v>#DIV/0!</v>
          </cell>
        </row>
        <row r="2155">
          <cell r="B2155" t="str">
            <v>TATA0987</v>
          </cell>
          <cell r="C2155" t="str">
            <v xml:space="preserve">TUBO PRESION PVC   -  3/4" RDE 21 </v>
          </cell>
          <cell r="D2155" t="str">
            <v>TUBERÍAS, ACCESORIOS DE TUBERÍAS Y AFINES</v>
          </cell>
          <cell r="E2155" t="str">
            <v>M</v>
          </cell>
          <cell r="L2155" t="e">
            <v>#DIV/0!</v>
          </cell>
          <cell r="M2155">
            <v>0</v>
          </cell>
          <cell r="N2155" t="e">
            <v>#DIV/0!</v>
          </cell>
          <cell r="O2155" t="e">
            <v>#DIV/0!</v>
          </cell>
          <cell r="P2155" t="e">
            <v>#DIV/0!</v>
          </cell>
          <cell r="Q2155" t="e">
            <v>#DIV/0!</v>
          </cell>
          <cell r="R2155" t="e">
            <v>#DIV/0!</v>
          </cell>
          <cell r="S2155" t="e">
            <v>#DIV/0!</v>
          </cell>
        </row>
        <row r="2156">
          <cell r="B2156" t="str">
            <v>TATA0988</v>
          </cell>
          <cell r="C2156" t="str">
            <v>STRAP 3"x1"</v>
          </cell>
          <cell r="D2156" t="str">
            <v>TUBERÍAS, ACCESORIOS DE TUBERÍAS Y AFINES</v>
          </cell>
          <cell r="E2156" t="str">
            <v>UN</v>
          </cell>
          <cell r="F2156">
            <v>13007.89</v>
          </cell>
          <cell r="G2156" t="str">
            <v>FERRETERÍA NURUEÑA S.A.S</v>
          </cell>
          <cell r="H2156">
            <v>22392.23</v>
          </cell>
          <cell r="I2156" t="str">
            <v>TUVALREP S.A.S</v>
          </cell>
          <cell r="J2156">
            <v>16243.5</v>
          </cell>
          <cell r="K2156" t="str">
            <v>GENERAL SUPPLY DEPOT S.A</v>
          </cell>
          <cell r="L2156">
            <v>17214.539999999997</v>
          </cell>
          <cell r="M2156">
            <v>4766.9328000403011</v>
          </cell>
          <cell r="N2156">
            <v>21981.472800040297</v>
          </cell>
          <cell r="O2156">
            <v>12447.607199959697</v>
          </cell>
          <cell r="P2156">
            <v>13007.89</v>
          </cell>
          <cell r="Q2156" t="str">
            <v/>
          </cell>
          <cell r="R2156">
            <v>16243.5</v>
          </cell>
          <cell r="S2156">
            <v>14626</v>
          </cell>
        </row>
        <row r="2157">
          <cell r="B2157" t="str">
            <v>TATA0989</v>
          </cell>
          <cell r="C2157" t="str">
            <v>CINTA PVC A-15 (CINTA FLEXIBLE SELLO DE JUNTAS O EQUIVALENTE).</v>
          </cell>
          <cell r="D2157" t="str">
            <v>TUBERÍAS, ACCESORIOS DE TUBERÍAS Y AFINES</v>
          </cell>
          <cell r="E2157" t="str">
            <v>M3</v>
          </cell>
          <cell r="F2157">
            <v>23100</v>
          </cell>
          <cell r="G2157" t="str">
            <v>CONSTRUDATA 187 - PAG 141 MANTOS, MEBRANAS Y JUNTAS</v>
          </cell>
          <cell r="L2157">
            <v>23100</v>
          </cell>
          <cell r="M2157">
            <v>0</v>
          </cell>
          <cell r="N2157">
            <v>23100</v>
          </cell>
          <cell r="O2157">
            <v>23100</v>
          </cell>
          <cell r="P2157">
            <v>23100</v>
          </cell>
          <cell r="Q2157" t="str">
            <v/>
          </cell>
          <cell r="R2157" t="str">
            <v/>
          </cell>
          <cell r="S2157">
            <v>23100</v>
          </cell>
        </row>
        <row r="2158">
          <cell r="B2158" t="str">
            <v>TATA0990</v>
          </cell>
          <cell r="C2158" t="str">
            <v>GRIFERIA LAVAPLATOS MONOCONTROL</v>
          </cell>
          <cell r="D2158" t="str">
            <v>TUBERÍAS, ACCESORIOS DE TUBERÍAS Y AFINES</v>
          </cell>
          <cell r="E2158" t="str">
            <v>UN</v>
          </cell>
          <cell r="F2158">
            <v>329900</v>
          </cell>
          <cell r="G2158" t="str">
            <v>GUÍA MAESTRA 15 PAG 649 COD 232617</v>
          </cell>
          <cell r="L2158">
            <v>329900</v>
          </cell>
          <cell r="M2158">
            <v>0</v>
          </cell>
          <cell r="N2158">
            <v>329900</v>
          </cell>
          <cell r="O2158">
            <v>329900</v>
          </cell>
          <cell r="P2158">
            <v>329900</v>
          </cell>
          <cell r="Q2158" t="str">
            <v/>
          </cell>
          <cell r="R2158" t="str">
            <v/>
          </cell>
          <cell r="S2158">
            <v>329900</v>
          </cell>
        </row>
        <row r="2159">
          <cell r="B2159" t="str">
            <v>TATA0991</v>
          </cell>
          <cell r="C2159" t="str">
            <v>COLLAR DERIVACIÓN SENCILLO 1/2 (20MM) SALIDA HEMBRA 1/2"</v>
          </cell>
          <cell r="D2159" t="str">
            <v>TUBERÍAS, ACCESORIOS DE TUBERÍAS Y AFINES</v>
          </cell>
          <cell r="E2159" t="str">
            <v xml:space="preserve">UN </v>
          </cell>
          <cell r="F2159">
            <v>8507</v>
          </cell>
          <cell r="G2159" t="str">
            <v>CONSTRUDATA 187 - PAG 164 TUBERÍA POLIETILENO</v>
          </cell>
          <cell r="L2159">
            <v>8507</v>
          </cell>
          <cell r="M2159">
            <v>0</v>
          </cell>
          <cell r="N2159">
            <v>8507</v>
          </cell>
          <cell r="O2159">
            <v>8507</v>
          </cell>
          <cell r="P2159">
            <v>8507</v>
          </cell>
          <cell r="Q2159" t="str">
            <v/>
          </cell>
          <cell r="R2159" t="str">
            <v/>
          </cell>
          <cell r="S2159">
            <v>8507</v>
          </cell>
        </row>
        <row r="2160">
          <cell r="B2160" t="str">
            <v>TATA0992</v>
          </cell>
          <cell r="C2160" t="str">
            <v>MEDIDOR DE AGUA CLASE B-R 80 1/2"</v>
          </cell>
          <cell r="D2160" t="str">
            <v>TUBERÍAS, ACCESORIOS DE TUBERÍAS Y AFINES</v>
          </cell>
          <cell r="E2160" t="str">
            <v xml:space="preserve">UN </v>
          </cell>
          <cell r="F2160">
            <v>114900</v>
          </cell>
          <cell r="G2160" t="str">
            <v>GUÍA MAESTRA 15 PAG 143 COD 295347</v>
          </cell>
          <cell r="L2160">
            <v>114900</v>
          </cell>
          <cell r="M2160">
            <v>0</v>
          </cell>
          <cell r="N2160">
            <v>114900</v>
          </cell>
          <cell r="O2160">
            <v>114900</v>
          </cell>
          <cell r="P2160">
            <v>114900</v>
          </cell>
          <cell r="Q2160" t="str">
            <v/>
          </cell>
          <cell r="R2160" t="str">
            <v/>
          </cell>
          <cell r="S2160">
            <v>114900</v>
          </cell>
        </row>
        <row r="2161">
          <cell r="B2161" t="str">
            <v>TATA0993</v>
          </cell>
          <cell r="C2161" t="str">
            <v>SIFÓN PVC 135º 3"</v>
          </cell>
          <cell r="D2161" t="str">
            <v>TUBERÍAS, ACCESORIOS DE TUBERÍAS Y AFINES</v>
          </cell>
          <cell r="E2161" t="str">
            <v xml:space="preserve">UN </v>
          </cell>
          <cell r="F2161">
            <v>8360</v>
          </cell>
          <cell r="G2161" t="str">
            <v>CONSTRUDATA 187 - PAG 169 TUBERÍA PVC SANITARIA</v>
          </cell>
          <cell r="L2161">
            <v>8360</v>
          </cell>
          <cell r="M2161">
            <v>0</v>
          </cell>
          <cell r="N2161">
            <v>8360</v>
          </cell>
          <cell r="O2161">
            <v>8360</v>
          </cell>
          <cell r="P2161">
            <v>8360</v>
          </cell>
          <cell r="Q2161" t="str">
            <v/>
          </cell>
          <cell r="R2161" t="str">
            <v/>
          </cell>
          <cell r="S2161">
            <v>8360</v>
          </cell>
        </row>
        <row r="2162">
          <cell r="B2162" t="str">
            <v>TATA0994</v>
          </cell>
          <cell r="C2162" t="str">
            <v>TUBO PRESIÓN GALVANIZADO 2" (6M) ESP.0.154"</v>
          </cell>
          <cell r="D2162" t="str">
            <v>TUBERÍAS, ACCESORIOS DE TUBERÍAS Y AFINES</v>
          </cell>
          <cell r="E2162" t="str">
            <v>M</v>
          </cell>
          <cell r="F2162">
            <v>36589</v>
          </cell>
          <cell r="G2162" t="str">
            <v>CONSTRUDATA 187 - PAG 159 TUBERÍA ACERO CERRAMIENTO</v>
          </cell>
          <cell r="L2162">
            <v>36589</v>
          </cell>
          <cell r="M2162">
            <v>0</v>
          </cell>
          <cell r="N2162">
            <v>36589</v>
          </cell>
          <cell r="O2162">
            <v>36589</v>
          </cell>
          <cell r="P2162">
            <v>36589</v>
          </cell>
          <cell r="Q2162" t="str">
            <v/>
          </cell>
          <cell r="R2162" t="str">
            <v/>
          </cell>
          <cell r="S2162">
            <v>36589</v>
          </cell>
        </row>
        <row r="2163">
          <cell r="B2163" t="str">
            <v>TATA0995</v>
          </cell>
          <cell r="C2163" t="str">
            <v>TUBO PRESIÓN GALVANIZADO 1-1/2" (6M) ESP.0.145"</v>
          </cell>
          <cell r="D2163" t="str">
            <v>TUBERÍAS, ACCESORIOS DE TUBERÍAS Y AFINES</v>
          </cell>
          <cell r="E2163" t="str">
            <v>M</v>
          </cell>
          <cell r="F2163">
            <v>27259</v>
          </cell>
          <cell r="G2163" t="str">
            <v>CONSTRUDATA 187 - PAG 159 TUBERÍA ACERO CERRAMIENTO</v>
          </cell>
          <cell r="L2163">
            <v>27259</v>
          </cell>
          <cell r="M2163">
            <v>0</v>
          </cell>
          <cell r="N2163">
            <v>27259</v>
          </cell>
          <cell r="O2163">
            <v>27259</v>
          </cell>
          <cell r="P2163">
            <v>27259</v>
          </cell>
          <cell r="Q2163" t="str">
            <v/>
          </cell>
          <cell r="R2163" t="str">
            <v/>
          </cell>
          <cell r="S2163">
            <v>27259</v>
          </cell>
        </row>
        <row r="2164">
          <cell r="B2164" t="str">
            <v>TATA0996</v>
          </cell>
          <cell r="C2164" t="str">
            <v>NIPLE PASAMUROS ACERO INOXIDABLE 3/4", INCLUYE RUANA DE CONEXIÓN</v>
          </cell>
          <cell r="D2164" t="str">
            <v>TUBERÍAS, ACCESORIOS DE TUBERÍAS Y AFINES</v>
          </cell>
          <cell r="E2164" t="str">
            <v>UN</v>
          </cell>
          <cell r="F2164">
            <v>40400.5</v>
          </cell>
          <cell r="G2164" t="str">
            <v>TUVALREP</v>
          </cell>
          <cell r="H2164">
            <v>49682.5</v>
          </cell>
          <cell r="I2164" t="str">
            <v>VALMACOL SAS</v>
          </cell>
          <cell r="J2164">
            <v>52300.5</v>
          </cell>
          <cell r="K2164" t="str">
            <v>FERRETERIA NUEVO MILENIO SAS</v>
          </cell>
          <cell r="L2164">
            <v>47461.166666666664</v>
          </cell>
          <cell r="M2164">
            <v>6253.2584572631804</v>
          </cell>
          <cell r="N2164">
            <v>53714.425123929846</v>
          </cell>
          <cell r="O2164">
            <v>41207.908209403482</v>
          </cell>
          <cell r="P2164" t="str">
            <v/>
          </cell>
          <cell r="Q2164">
            <v>49682.5</v>
          </cell>
          <cell r="R2164">
            <v>52300.5</v>
          </cell>
          <cell r="S2164">
            <v>50992</v>
          </cell>
        </row>
        <row r="2165">
          <cell r="B2165" t="str">
            <v>TATA0997</v>
          </cell>
          <cell r="C2165" t="str">
            <v>NIPLE PASAMURO EN ACERO INOXIDABLE DE 1-1/2", INCLUYE RUANA</v>
          </cell>
          <cell r="D2165" t="str">
            <v>TUBERÍAS, ACCESORIOS DE TUBERÍAS Y AFINES</v>
          </cell>
          <cell r="E2165" t="str">
            <v>UN</v>
          </cell>
          <cell r="F2165">
            <v>83300</v>
          </cell>
          <cell r="G2165" t="str">
            <v>TUVALREP</v>
          </cell>
          <cell r="H2165">
            <v>88774</v>
          </cell>
          <cell r="I2165" t="str">
            <v>VALMACOL SAS</v>
          </cell>
          <cell r="J2165">
            <v>91808.5</v>
          </cell>
          <cell r="K2165" t="str">
            <v>FERRETERIA NUEVO MILENIO SAS</v>
          </cell>
          <cell r="L2165">
            <v>87960.833333333328</v>
          </cell>
          <cell r="M2165">
            <v>4312.1425165842256</v>
          </cell>
          <cell r="N2165">
            <v>92272.975849917551</v>
          </cell>
          <cell r="O2165">
            <v>83648.690816749106</v>
          </cell>
          <cell r="P2165" t="str">
            <v/>
          </cell>
          <cell r="Q2165">
            <v>88774</v>
          </cell>
          <cell r="R2165">
            <v>91808.5</v>
          </cell>
          <cell r="S2165">
            <v>90291</v>
          </cell>
        </row>
        <row r="2166">
          <cell r="B2166" t="str">
            <v>TATA0998</v>
          </cell>
          <cell r="C2166" t="str">
            <v>NIPLE PASAMURO EN ACERO INOXIDABLE DE 3", INCLUYE RUANA</v>
          </cell>
          <cell r="D2166" t="str">
            <v>TUBERÍAS, ACCESORIOS DE TUBERÍAS Y AFINES</v>
          </cell>
          <cell r="E2166" t="str">
            <v>UN</v>
          </cell>
          <cell r="F2166">
            <v>224672</v>
          </cell>
          <cell r="G2166" t="str">
            <v>TUVALREP</v>
          </cell>
          <cell r="H2166">
            <v>234251.5</v>
          </cell>
          <cell r="I2166" t="str">
            <v>VALMACOL SAS</v>
          </cell>
          <cell r="J2166">
            <v>240225.3</v>
          </cell>
          <cell r="K2166" t="str">
            <v>FERRETERIA NUEVO MILENIO SAS</v>
          </cell>
          <cell r="L2166">
            <v>233049.60000000001</v>
          </cell>
          <cell r="M2166">
            <v>7845.9994857251886</v>
          </cell>
          <cell r="N2166">
            <v>240895.59948572519</v>
          </cell>
          <cell r="O2166">
            <v>225203.60051427482</v>
          </cell>
          <cell r="P2166" t="str">
            <v/>
          </cell>
          <cell r="Q2166">
            <v>234251.5</v>
          </cell>
          <cell r="R2166">
            <v>240225.3</v>
          </cell>
          <cell r="S2166">
            <v>237238</v>
          </cell>
        </row>
        <row r="2167">
          <cell r="B2167" t="str">
            <v>TATA0999</v>
          </cell>
          <cell r="C2167" t="str">
            <v>COPA CONCENTRICA RANURADA  3" X 2-1/2"</v>
          </cell>
          <cell r="D2167" t="str">
            <v>TUBERÍAS, ACCESORIOS DE TUBERÍAS Y AFINES</v>
          </cell>
          <cell r="E2167" t="str">
            <v>UN</v>
          </cell>
          <cell r="F2167">
            <v>12909.119999999999</v>
          </cell>
          <cell r="G2167" t="str">
            <v>TUVALREP</v>
          </cell>
          <cell r="H2167">
            <v>12495</v>
          </cell>
          <cell r="I2167" t="str">
            <v>VALMACOL SAS</v>
          </cell>
          <cell r="J2167">
            <v>8758.4</v>
          </cell>
          <cell r="K2167" t="str">
            <v>FLUID PACK</v>
          </cell>
          <cell r="L2167">
            <v>11387.506666666666</v>
          </cell>
          <cell r="M2167">
            <v>2286.2688472997547</v>
          </cell>
          <cell r="N2167">
            <v>13673.77551396642</v>
          </cell>
          <cell r="O2167">
            <v>9101.2378193669119</v>
          </cell>
          <cell r="P2167">
            <v>12909.119999999999</v>
          </cell>
          <cell r="Q2167">
            <v>12495</v>
          </cell>
          <cell r="R2167" t="str">
            <v/>
          </cell>
          <cell r="S2167">
            <v>12702</v>
          </cell>
        </row>
        <row r="2168">
          <cell r="B2168" t="str">
            <v>TATA1000</v>
          </cell>
          <cell r="C2168" t="str">
            <v>ADAPTADOR DE LIMPIEZA SANITARIA 3"</v>
          </cell>
          <cell r="D2168" t="str">
            <v>TUBERÍAS, ACCESORIOS DE TUBERÍAS Y AFINES</v>
          </cell>
          <cell r="E2168" t="str">
            <v>UN</v>
          </cell>
          <cell r="F2168">
            <v>11259</v>
          </cell>
          <cell r="G2168" t="str">
            <v>CONSTRUDATA 187 - PAG 169 TUBERÍA PVC SANITARIA</v>
          </cell>
          <cell r="L2168">
            <v>11259</v>
          </cell>
          <cell r="M2168">
            <v>0</v>
          </cell>
          <cell r="N2168">
            <v>11259</v>
          </cell>
          <cell r="O2168">
            <v>11259</v>
          </cell>
          <cell r="P2168">
            <v>11259</v>
          </cell>
          <cell r="Q2168" t="str">
            <v/>
          </cell>
          <cell r="R2168" t="str">
            <v/>
          </cell>
          <cell r="S2168">
            <v>11259</v>
          </cell>
        </row>
        <row r="2169">
          <cell r="B2169" t="str">
            <v>TATA1001</v>
          </cell>
          <cell r="C2169" t="str">
            <v>VÁLVULA FLOTADOR 3" INCLUYE VARILLA</v>
          </cell>
          <cell r="D2169" t="str">
            <v>TUBERÍAS, ACCESORIOS DE TUBERÍAS Y AFINES</v>
          </cell>
          <cell r="E2169" t="str">
            <v>UN</v>
          </cell>
          <cell r="F2169">
            <v>911064</v>
          </cell>
          <cell r="G2169" t="str">
            <v>HELBERT Y CIA S.A</v>
          </cell>
          <cell r="H2169">
            <v>772857.04299999995</v>
          </cell>
          <cell r="I2169" t="str">
            <v>FLUID PACK</v>
          </cell>
          <cell r="J2169">
            <v>935221</v>
          </cell>
          <cell r="K2169" t="str">
            <v>FERRETERIA NUEVO MILENIO SAS</v>
          </cell>
          <cell r="L2169">
            <v>873047.34766666673</v>
          </cell>
          <cell r="M2169">
            <v>87604.012603017341</v>
          </cell>
          <cell r="N2169">
            <v>960651.36026968411</v>
          </cell>
          <cell r="O2169">
            <v>785443.33506364934</v>
          </cell>
          <cell r="P2169">
            <v>911064</v>
          </cell>
          <cell r="Q2169" t="str">
            <v/>
          </cell>
          <cell r="R2169">
            <v>935221</v>
          </cell>
          <cell r="S2169">
            <v>923143</v>
          </cell>
        </row>
        <row r="2170">
          <cell r="B2170" t="str">
            <v>TATA1002</v>
          </cell>
          <cell r="C2170" t="str">
            <v>TUBERIA ACERO INOXIDABLE DE 3"</v>
          </cell>
          <cell r="D2170" t="str">
            <v>TUBERÍAS, ACCESORIOS DE TUBERÍAS Y AFINES</v>
          </cell>
          <cell r="E2170" t="str">
            <v>M</v>
          </cell>
          <cell r="F2170">
            <v>111736.23999999999</v>
          </cell>
          <cell r="G2170" t="str">
            <v>FERREINOXIDABLES E INVERSIONES SAS</v>
          </cell>
          <cell r="H2170">
            <v>113050</v>
          </cell>
          <cell r="I2170" t="str">
            <v>FERRO MENDEZ SAS</v>
          </cell>
          <cell r="J2170">
            <v>123462.5</v>
          </cell>
          <cell r="K2170" t="str">
            <v>GRANADA IMPORTADORES</v>
          </cell>
          <cell r="L2170">
            <v>116082.91333333333</v>
          </cell>
          <cell r="M2170">
            <v>6424.5790416597238</v>
          </cell>
          <cell r="N2170">
            <v>122507.49237499306</v>
          </cell>
          <cell r="O2170">
            <v>109658.3342916736</v>
          </cell>
          <cell r="P2170">
            <v>111736.23999999999</v>
          </cell>
          <cell r="Q2170">
            <v>113050</v>
          </cell>
          <cell r="R2170" t="str">
            <v/>
          </cell>
          <cell r="S2170">
            <v>112393</v>
          </cell>
        </row>
        <row r="2171">
          <cell r="B2171" t="str">
            <v>TATA1003</v>
          </cell>
          <cell r="C2171" t="str">
            <v>SOPORTE TIPO PERA DE 2-1/2"</v>
          </cell>
          <cell r="D2171" t="str">
            <v>TUBERÍAS, ACCESORIOS DE TUBERÍAS Y AFINES</v>
          </cell>
          <cell r="E2171" t="str">
            <v>UN</v>
          </cell>
          <cell r="F2171">
            <v>2975</v>
          </cell>
          <cell r="G2171" t="str">
            <v>PVMETAL S.A.</v>
          </cell>
          <cell r="H2171">
            <v>2499</v>
          </cell>
          <cell r="I2171" t="str">
            <v>VALMACOL SAS</v>
          </cell>
          <cell r="J2171">
            <v>3213</v>
          </cell>
          <cell r="K2171" t="str">
            <v>FERRETERIA NUEVO MILENIO SAS</v>
          </cell>
          <cell r="L2171">
            <v>2895.6666666666665</v>
          </cell>
          <cell r="M2171">
            <v>363.55100513316415</v>
          </cell>
          <cell r="N2171">
            <v>3259.2176717998309</v>
          </cell>
          <cell r="O2171">
            <v>2532.1156615335021</v>
          </cell>
          <cell r="P2171">
            <v>2975</v>
          </cell>
          <cell r="Q2171" t="str">
            <v/>
          </cell>
          <cell r="R2171">
            <v>3213</v>
          </cell>
          <cell r="S2171">
            <v>3094</v>
          </cell>
        </row>
        <row r="2172">
          <cell r="B2172" t="str">
            <v>TATA1004</v>
          </cell>
          <cell r="C2172" t="str">
            <v>COPA EXCENTRICA RANURADA  2" X 1,1/2"</v>
          </cell>
          <cell r="D2172" t="str">
            <v>TUBERÍAS, ACCESORIOS DE TUBERÍAS Y AFINES</v>
          </cell>
          <cell r="E2172" t="str">
            <v>UN</v>
          </cell>
          <cell r="F2172">
            <v>57417.5</v>
          </cell>
          <cell r="G2172" t="str">
            <v>TUVALREP</v>
          </cell>
          <cell r="H2172">
            <v>41888</v>
          </cell>
          <cell r="I2172" t="str">
            <v>PVMETAL</v>
          </cell>
          <cell r="J2172">
            <v>28483.84</v>
          </cell>
          <cell r="K2172" t="str">
            <v>FERREINOXIDABLES</v>
          </cell>
          <cell r="L2172">
            <v>42596.446666666663</v>
          </cell>
          <cell r="M2172">
            <v>14479.834003141523</v>
          </cell>
          <cell r="N2172">
            <v>57076.280669808184</v>
          </cell>
          <cell r="O2172">
            <v>28116.612663525142</v>
          </cell>
          <cell r="P2172" t="str">
            <v/>
          </cell>
          <cell r="Q2172">
            <v>41888</v>
          </cell>
          <cell r="R2172">
            <v>28483.84</v>
          </cell>
          <cell r="S2172">
            <v>35186</v>
          </cell>
        </row>
        <row r="2173">
          <cell r="B2173" t="str">
            <v>TATA1005</v>
          </cell>
          <cell r="C2173" t="str">
            <v>UNION GALVANIZADA 2-1/2"</v>
          </cell>
          <cell r="D2173" t="str">
            <v>TUBERÍAS, ACCESORIOS DE TUBERÍAS Y AFINES</v>
          </cell>
          <cell r="E2173" t="str">
            <v>UN</v>
          </cell>
          <cell r="F2173">
            <v>16657</v>
          </cell>
          <cell r="G2173" t="str">
            <v>CONSTRUDATA 187 - PAG 163 TUBERÍA ACERO RED ELÉCTRICA</v>
          </cell>
          <cell r="L2173">
            <v>16657</v>
          </cell>
          <cell r="M2173">
            <v>0</v>
          </cell>
          <cell r="N2173">
            <v>16657</v>
          </cell>
          <cell r="O2173">
            <v>16657</v>
          </cell>
          <cell r="P2173">
            <v>16657</v>
          </cell>
          <cell r="Q2173" t="str">
            <v/>
          </cell>
          <cell r="R2173" t="str">
            <v/>
          </cell>
          <cell r="S2173">
            <v>16657</v>
          </cell>
        </row>
        <row r="2174">
          <cell r="B2174" t="str">
            <v>TATA1006</v>
          </cell>
          <cell r="C2174" t="str">
            <v>CINTAS FLEXIBLES DE POLICLORURO DE VINILO, PARA LA ESTANQUEIDAD DE JUNTAS DE DILATACIÓN O DE HORMIGONADO A - 22 X 15 M.</v>
          </cell>
          <cell r="D2174" t="str">
            <v>TUBERÍAS, ACCESORIOS DE TUBERÍAS Y AFINES</v>
          </cell>
          <cell r="E2174" t="str">
            <v xml:space="preserve">ROLLO </v>
          </cell>
          <cell r="F2174">
            <v>444900</v>
          </cell>
          <cell r="G2174" t="str">
            <v>GUÍA MAESTRA 15 PAG 70 COD 100436</v>
          </cell>
          <cell r="L2174">
            <v>444900</v>
          </cell>
          <cell r="M2174">
            <v>0</v>
          </cell>
          <cell r="N2174">
            <v>444900</v>
          </cell>
          <cell r="O2174">
            <v>444900</v>
          </cell>
          <cell r="P2174">
            <v>444900</v>
          </cell>
          <cell r="Q2174" t="str">
            <v/>
          </cell>
          <cell r="R2174" t="str">
            <v/>
          </cell>
          <cell r="S2174">
            <v>444900</v>
          </cell>
        </row>
        <row r="2175">
          <cell r="B2175" t="str">
            <v>TATA1007</v>
          </cell>
          <cell r="C2175" t="str">
            <v>COUPLING RANURADO  DE 1-1/4"</v>
          </cell>
          <cell r="D2175" t="str">
            <v>TUBERÍAS, ACCESORIOS DE TUBERÍAS Y AFINES</v>
          </cell>
          <cell r="E2175" t="str">
            <v>UN</v>
          </cell>
          <cell r="F2175">
            <v>11352.6</v>
          </cell>
          <cell r="G2175" t="str">
            <v>Indesca</v>
          </cell>
          <cell r="H2175">
            <v>8806</v>
          </cell>
          <cell r="I2175" t="str">
            <v>DISTRIBUIDORA PEVEGAL S.A.S.</v>
          </cell>
          <cell r="J2175">
            <v>6604.5</v>
          </cell>
          <cell r="K2175" t="str">
            <v>MANGIND LTDA</v>
          </cell>
          <cell r="L2175">
            <v>8921.0333333333328</v>
          </cell>
          <cell r="M2175">
            <v>2376.1392853394245</v>
          </cell>
          <cell r="N2175">
            <v>11297.172618672757</v>
          </cell>
          <cell r="O2175">
            <v>6544.8940479939083</v>
          </cell>
          <cell r="P2175" t="str">
            <v/>
          </cell>
          <cell r="Q2175">
            <v>8806</v>
          </cell>
          <cell r="R2175">
            <v>6604.5</v>
          </cell>
          <cell r="S2175">
            <v>7705</v>
          </cell>
        </row>
        <row r="2176">
          <cell r="B2176" t="str">
            <v>TATA1008</v>
          </cell>
          <cell r="C2176" t="str">
            <v>ABRAZADERAS TIPO PERA O TRAPECIO DE 2"</v>
          </cell>
          <cell r="D2176" t="str">
            <v>TUBERÍAS, ACCESORIOS DE TUBERÍAS Y AFINES</v>
          </cell>
          <cell r="E2176" t="str">
            <v>UN</v>
          </cell>
          <cell r="F2176">
            <v>1680.952380952381</v>
          </cell>
          <cell r="G2176" t="str">
            <v>CONSTRUDATA 187 - PAG 221</v>
          </cell>
          <cell r="L2176">
            <v>1680.952380952381</v>
          </cell>
          <cell r="M2176">
            <v>0</v>
          </cell>
          <cell r="N2176">
            <v>1680.952380952381</v>
          </cell>
          <cell r="O2176">
            <v>1680.952380952381</v>
          </cell>
          <cell r="P2176">
            <v>1680.952380952381</v>
          </cell>
          <cell r="Q2176" t="str">
            <v/>
          </cell>
          <cell r="R2176" t="str">
            <v/>
          </cell>
          <cell r="S2176">
            <v>1681</v>
          </cell>
        </row>
        <row r="2177">
          <cell r="B2177" t="str">
            <v>TATA1009</v>
          </cell>
          <cell r="C2177" t="str">
            <v>ABRAZADERAS TIPO PERA O TRAPECIO DE 1"</v>
          </cell>
          <cell r="D2177" t="str">
            <v>TUBERÍAS, ACCESORIOS DE TUBERÍAS Y AFINES</v>
          </cell>
          <cell r="E2177" t="str">
            <v>UN</v>
          </cell>
          <cell r="F2177">
            <v>998.18181818181813</v>
          </cell>
          <cell r="G2177" t="str">
            <v>CONSTRUDATA 187 - PAG 221</v>
          </cell>
          <cell r="L2177">
            <v>998.18181818181813</v>
          </cell>
          <cell r="M2177">
            <v>0</v>
          </cell>
          <cell r="N2177">
            <v>998.18181818181813</v>
          </cell>
          <cell r="O2177">
            <v>998.18181818181813</v>
          </cell>
          <cell r="P2177">
            <v>998.18181818181813</v>
          </cell>
          <cell r="Q2177" t="str">
            <v/>
          </cell>
          <cell r="R2177" t="str">
            <v/>
          </cell>
          <cell r="S2177">
            <v>998</v>
          </cell>
        </row>
        <row r="2178">
          <cell r="B2178" t="str">
            <v>TATA1010</v>
          </cell>
          <cell r="C2178" t="str">
            <v>ABRAZADERAS TIPO PERA O TRAPECIO DE 1-1/2"</v>
          </cell>
          <cell r="D2178" t="str">
            <v>TUBERÍAS, ACCESORIOS DE TUBERÍAS Y AFINES</v>
          </cell>
          <cell r="E2178" t="str">
            <v>UN</v>
          </cell>
          <cell r="F2178">
            <v>1606.5</v>
          </cell>
          <cell r="G2178" t="str">
            <v>Indesca</v>
          </cell>
          <cell r="H2178">
            <v>1383.97</v>
          </cell>
          <cell r="I2178" t="str">
            <v>DISTRIBUIDORA PEVEGAL S.A.S.</v>
          </cell>
          <cell r="J2178">
            <v>1368.5</v>
          </cell>
          <cell r="K2178" t="str">
            <v>MANGIND LTDA</v>
          </cell>
          <cell r="L2178">
            <v>1452.99</v>
          </cell>
          <cell r="M2178">
            <v>133.16839076898091</v>
          </cell>
          <cell r="N2178">
            <v>1586.158390768981</v>
          </cell>
          <cell r="O2178">
            <v>1319.821609231019</v>
          </cell>
          <cell r="P2178" t="str">
            <v/>
          </cell>
          <cell r="Q2178">
            <v>1383.97</v>
          </cell>
          <cell r="R2178">
            <v>1368.5</v>
          </cell>
          <cell r="S2178">
            <v>1376</v>
          </cell>
        </row>
        <row r="2179">
          <cell r="B2179" t="str">
            <v>TATA1011</v>
          </cell>
          <cell r="C2179" t="str">
            <v>ABRAZADERAS TIPO PERA O TRAPECIO DE 3"</v>
          </cell>
          <cell r="D2179" t="str">
            <v>TUBERÍAS, ACCESORIOS DE TUBERÍAS Y AFINES</v>
          </cell>
          <cell r="E2179" t="str">
            <v>UN</v>
          </cell>
          <cell r="F2179">
            <v>1821.212121212121</v>
          </cell>
          <cell r="G2179" t="str">
            <v>CONSTRUDATA 187 - PAG 221</v>
          </cell>
          <cell r="L2179">
            <v>1821.212121212121</v>
          </cell>
          <cell r="M2179">
            <v>0</v>
          </cell>
          <cell r="N2179">
            <v>1821.212121212121</v>
          </cell>
          <cell r="O2179">
            <v>1821.212121212121</v>
          </cell>
          <cell r="P2179">
            <v>1821.212121212121</v>
          </cell>
          <cell r="Q2179" t="str">
            <v/>
          </cell>
          <cell r="R2179" t="str">
            <v/>
          </cell>
          <cell r="S2179">
            <v>1821</v>
          </cell>
        </row>
        <row r="2180">
          <cell r="B2180" t="str">
            <v>TATA1012</v>
          </cell>
          <cell r="C2180" t="str">
            <v>ABRAZADERAS TIPO PERA O TRAPECIO DE 4"</v>
          </cell>
          <cell r="D2180" t="str">
            <v>TUBERÍAS, ACCESORIOS DE TUBERÍAS Y AFINES</v>
          </cell>
          <cell r="E2180" t="str">
            <v>UN</v>
          </cell>
          <cell r="F2180">
            <v>2900</v>
          </cell>
          <cell r="G2180" t="str">
            <v>CONSTRUDATA 187 - PAG 221</v>
          </cell>
          <cell r="L2180">
            <v>2900</v>
          </cell>
          <cell r="M2180">
            <v>0</v>
          </cell>
          <cell r="N2180">
            <v>2900</v>
          </cell>
          <cell r="O2180">
            <v>2900</v>
          </cell>
          <cell r="P2180">
            <v>2900</v>
          </cell>
          <cell r="Q2180" t="str">
            <v/>
          </cell>
          <cell r="R2180" t="str">
            <v/>
          </cell>
          <cell r="S2180">
            <v>2900</v>
          </cell>
        </row>
        <row r="2181">
          <cell r="B2181" t="str">
            <v>TATA1013</v>
          </cell>
          <cell r="C2181" t="str">
            <v>ABRAZADERAS TIPO PERA O TRAPECIO DE 2-1/2"</v>
          </cell>
          <cell r="D2181" t="str">
            <v>TUBERÍAS, ACCESORIOS DE TUBERÍAS Y AFINES</v>
          </cell>
          <cell r="E2181" t="str">
            <v>UN</v>
          </cell>
          <cell r="F2181">
            <v>2120.58</v>
          </cell>
          <cell r="G2181" t="str">
            <v>Indesca</v>
          </cell>
          <cell r="H2181">
            <v>2343.1099999999997</v>
          </cell>
          <cell r="I2181" t="str">
            <v>DISTRIBUIDORA PEVEGAL S.A.S.</v>
          </cell>
          <cell r="J2181">
            <v>2023</v>
          </cell>
          <cell r="K2181" t="str">
            <v>MANGIND LTDA</v>
          </cell>
          <cell r="L2181">
            <v>2162.23</v>
          </cell>
          <cell r="M2181">
            <v>164.0690248035867</v>
          </cell>
          <cell r="N2181">
            <v>2326.2990248035867</v>
          </cell>
          <cell r="O2181">
            <v>1998.1609751964133</v>
          </cell>
          <cell r="P2181">
            <v>2120.58</v>
          </cell>
          <cell r="Q2181" t="str">
            <v/>
          </cell>
          <cell r="R2181">
            <v>2023</v>
          </cell>
          <cell r="S2181">
            <v>2072</v>
          </cell>
        </row>
        <row r="2182">
          <cell r="B2182" t="str">
            <v>TATA1014</v>
          </cell>
          <cell r="C2182" t="str">
            <v>CODO RANURADO HIERRO DUCTIL DE 1"</v>
          </cell>
          <cell r="D2182" t="str">
            <v>TUBERÍAS, ACCESORIOS DE TUBERÍAS Y AFINES</v>
          </cell>
          <cell r="E2182" t="str">
            <v>UN</v>
          </cell>
          <cell r="F2182">
            <v>4462.5</v>
          </cell>
          <cell r="G2182" t="str">
            <v>Indesca</v>
          </cell>
          <cell r="H2182">
            <v>3718.75</v>
          </cell>
          <cell r="I2182" t="str">
            <v>DISTRIBUIDORA PEVEGAL S.A.S.</v>
          </cell>
          <cell r="J2182">
            <v>3748.5</v>
          </cell>
          <cell r="K2182" t="str">
            <v>MANGIND LTDA</v>
          </cell>
          <cell r="L2182">
            <v>3976.5833333333335</v>
          </cell>
          <cell r="M2182">
            <v>421.07899595364921</v>
          </cell>
          <cell r="N2182">
            <v>4397.6623292869826</v>
          </cell>
          <cell r="O2182">
            <v>3555.5043373796843</v>
          </cell>
          <cell r="P2182" t="str">
            <v/>
          </cell>
          <cell r="Q2182">
            <v>3718.75</v>
          </cell>
          <cell r="R2182">
            <v>3748.5</v>
          </cell>
          <cell r="S2182">
            <v>3734</v>
          </cell>
        </row>
        <row r="2183">
          <cell r="B2183" t="str">
            <v>TATA1015</v>
          </cell>
          <cell r="C2183" t="str">
            <v>CODO RANURADO HIERRO DUCTIL DE 1-1/2"</v>
          </cell>
          <cell r="D2183" t="str">
            <v>TUBERÍAS, ACCESORIOS DE TUBERÍAS Y AFINES</v>
          </cell>
          <cell r="E2183" t="str">
            <v>UN</v>
          </cell>
          <cell r="F2183">
            <v>8289.5399999999991</v>
          </cell>
          <cell r="G2183" t="str">
            <v>Indesca</v>
          </cell>
          <cell r="H2183">
            <v>6426</v>
          </cell>
          <cell r="I2183" t="str">
            <v>DISTRIBUIDORA PEVEGAL S.A.S.</v>
          </cell>
          <cell r="J2183">
            <v>6545</v>
          </cell>
          <cell r="K2183" t="str">
            <v>MANGIND LTDA</v>
          </cell>
          <cell r="L2183">
            <v>7086.8466666666673</v>
          </cell>
          <cell r="M2183">
            <v>1043.261084548506</v>
          </cell>
          <cell r="N2183">
            <v>8130.1077512151733</v>
          </cell>
          <cell r="O2183">
            <v>6043.5855821181613</v>
          </cell>
          <cell r="P2183" t="str">
            <v/>
          </cell>
          <cell r="Q2183">
            <v>6426</v>
          </cell>
          <cell r="R2183">
            <v>6545</v>
          </cell>
          <cell r="S2183">
            <v>6486</v>
          </cell>
        </row>
        <row r="2184">
          <cell r="B2184" t="str">
            <v>TATA1016</v>
          </cell>
          <cell r="C2184" t="str">
            <v>CODO RANURADO HIERRO DUCTIL DE 2-1/2"</v>
          </cell>
          <cell r="D2184" t="str">
            <v>TUBERÍAS, ACCESORIOS DE TUBERÍAS Y AFINES</v>
          </cell>
          <cell r="E2184" t="str">
            <v>UN</v>
          </cell>
          <cell r="F2184">
            <v>19693.309999999998</v>
          </cell>
          <cell r="G2184" t="str">
            <v>Indesca</v>
          </cell>
          <cell r="H2184">
            <v>15708</v>
          </cell>
          <cell r="I2184" t="str">
            <v>DISTRIBUIDORA PEVEGAL S.A.S.</v>
          </cell>
          <cell r="J2184">
            <v>9401</v>
          </cell>
          <cell r="K2184" t="str">
            <v>MANGIND LTDA</v>
          </cell>
          <cell r="L2184">
            <v>14934.103333333333</v>
          </cell>
          <cell r="M2184">
            <v>5189.6144675720707</v>
          </cell>
          <cell r="N2184">
            <v>20123.717800905404</v>
          </cell>
          <cell r="O2184">
            <v>9744.488865761261</v>
          </cell>
          <cell r="P2184">
            <v>19693.309999999998</v>
          </cell>
          <cell r="Q2184">
            <v>15708</v>
          </cell>
          <cell r="R2184" t="str">
            <v/>
          </cell>
          <cell r="S2184">
            <v>17701</v>
          </cell>
        </row>
        <row r="2185">
          <cell r="B2185" t="str">
            <v>TATA1017</v>
          </cell>
          <cell r="C2185" t="str">
            <v>TEE ROSCADO HIERRO DUCTIL DE 1"</v>
          </cell>
          <cell r="D2185" t="str">
            <v>TUBERÍAS, ACCESORIOS DE TUBERÍAS Y AFINES</v>
          </cell>
          <cell r="E2185" t="str">
            <v>UN</v>
          </cell>
          <cell r="F2185">
            <v>7015.0499999999993</v>
          </cell>
          <cell r="G2185" t="str">
            <v>Indesca</v>
          </cell>
          <cell r="H2185">
            <v>5593</v>
          </cell>
          <cell r="I2185" t="str">
            <v>DISTRIBUIDORA PEVEGAL S.A.S.</v>
          </cell>
          <cell r="J2185">
            <v>8211</v>
          </cell>
          <cell r="K2185" t="str">
            <v>MANGIND LTDA</v>
          </cell>
          <cell r="L2185">
            <v>6939.6833333333334</v>
          </cell>
          <cell r="M2185">
            <v>1310.6262246854903</v>
          </cell>
          <cell r="N2185">
            <v>8250.3095580188237</v>
          </cell>
          <cell r="O2185">
            <v>5629.0571086478431</v>
          </cell>
          <cell r="P2185">
            <v>7015.0499999999993</v>
          </cell>
          <cell r="Q2185" t="str">
            <v/>
          </cell>
          <cell r="R2185">
            <v>8211</v>
          </cell>
          <cell r="S2185">
            <v>7613</v>
          </cell>
        </row>
        <row r="2186">
          <cell r="B2186" t="str">
            <v>TATA1018</v>
          </cell>
          <cell r="C2186" t="str">
            <v>TEE RANURADO HIERRO DUCTIL DE 1-1/2"</v>
          </cell>
          <cell r="D2186" t="str">
            <v>TUBERÍAS, ACCESORIOS DE TUBERÍAS Y AFINES</v>
          </cell>
          <cell r="E2186" t="str">
            <v>UN</v>
          </cell>
          <cell r="F2186">
            <v>10402.98</v>
          </cell>
          <cell r="G2186" t="str">
            <v>Indesca</v>
          </cell>
          <cell r="H2186">
            <v>10829</v>
          </cell>
          <cell r="I2186" t="str">
            <v>DISTRIBUIDORA PEVEGAL S.A.S.</v>
          </cell>
          <cell r="J2186">
            <v>10650.5</v>
          </cell>
          <cell r="K2186" t="str">
            <v>MANGIND LTDA</v>
          </cell>
          <cell r="L2186">
            <v>10627.493333333334</v>
          </cell>
          <cell r="M2186">
            <v>213.93980492964238</v>
          </cell>
          <cell r="N2186">
            <v>10841.433138262975</v>
          </cell>
          <cell r="O2186">
            <v>10413.553528403692</v>
          </cell>
          <cell r="P2186" t="str">
            <v/>
          </cell>
          <cell r="Q2186">
            <v>10829</v>
          </cell>
          <cell r="R2186">
            <v>10650.5</v>
          </cell>
          <cell r="S2186">
            <v>10740</v>
          </cell>
        </row>
        <row r="2187">
          <cell r="B2187" t="str">
            <v>TATA1019</v>
          </cell>
          <cell r="C2187" t="str">
            <v>VALVULA EXPULSORA DE AIRE DE 1"</v>
          </cell>
          <cell r="D2187" t="str">
            <v>TUBERÍAS, ACCESORIOS DE TUBERÍAS Y AFINES</v>
          </cell>
          <cell r="E2187" t="str">
            <v>UN</v>
          </cell>
          <cell r="F2187">
            <v>200419.8</v>
          </cell>
          <cell r="G2187" t="str">
            <v>Indesca</v>
          </cell>
          <cell r="H2187">
            <v>312851</v>
          </cell>
          <cell r="I2187" t="str">
            <v>DISTRIBUIDORA PEVEGAL S.A.S.</v>
          </cell>
          <cell r="J2187">
            <v>428400</v>
          </cell>
          <cell r="K2187" t="str">
            <v>MANGIND LTDA</v>
          </cell>
          <cell r="L2187">
            <v>313890.26666666666</v>
          </cell>
          <cell r="M2187">
            <v>113993.65313215161</v>
          </cell>
          <cell r="N2187">
            <v>427883.9197988183</v>
          </cell>
          <cell r="O2187">
            <v>199896.61353451505</v>
          </cell>
          <cell r="P2187">
            <v>200419.8</v>
          </cell>
          <cell r="Q2187">
            <v>312851</v>
          </cell>
          <cell r="R2187" t="str">
            <v/>
          </cell>
          <cell r="S2187">
            <v>256635</v>
          </cell>
        </row>
        <row r="2188">
          <cell r="B2188" t="str">
            <v>TATA1020</v>
          </cell>
          <cell r="C2188" t="str">
            <v>REGISTRO DE PRUEBA Y DRENAJE (CON MIRILLA Y RESTRINCCION PARA ROCIADOR K:5,6) DE 1 1/4"</v>
          </cell>
          <cell r="D2188" t="str">
            <v>TUBERÍAS, ACCESORIOS DE TUBERÍAS Y AFINES</v>
          </cell>
          <cell r="E2188" t="str">
            <v>UN</v>
          </cell>
          <cell r="F2188">
            <v>937648.6</v>
          </cell>
          <cell r="G2188" t="str">
            <v>Indesca</v>
          </cell>
          <cell r="H2188">
            <v>541450</v>
          </cell>
          <cell r="I2188" t="str">
            <v>DISTRIBUIDORA PEVEGAL S.A.S.</v>
          </cell>
          <cell r="J2188">
            <v>345100</v>
          </cell>
          <cell r="K2188" t="str">
            <v>MANGIND LTDA</v>
          </cell>
          <cell r="L2188">
            <v>608066.20000000007</v>
          </cell>
          <cell r="M2188">
            <v>301838.94615725114</v>
          </cell>
          <cell r="N2188">
            <v>909905.14615725121</v>
          </cell>
          <cell r="O2188">
            <v>306227.25384274893</v>
          </cell>
          <cell r="P2188" t="str">
            <v/>
          </cell>
          <cell r="Q2188">
            <v>541450</v>
          </cell>
          <cell r="R2188">
            <v>345100</v>
          </cell>
          <cell r="S2188">
            <v>443275</v>
          </cell>
        </row>
        <row r="2189">
          <cell r="B2189" t="str">
            <v>TATA1021</v>
          </cell>
          <cell r="C2189" t="str">
            <v>ROCIADOR AUTOMATICO PENDENT (K=5,6) CON ESCUDO</v>
          </cell>
          <cell r="D2189" t="str">
            <v>TUBERÍAS, ACCESORIOS DE TUBERÍAS Y AFINES</v>
          </cell>
          <cell r="E2189" t="str">
            <v>UN</v>
          </cell>
          <cell r="F2189">
            <v>56308</v>
          </cell>
          <cell r="G2189" t="str">
            <v>CONSTRUDATA 187 - PAG 220</v>
          </cell>
          <cell r="L2189">
            <v>56308</v>
          </cell>
          <cell r="M2189">
            <v>0</v>
          </cell>
          <cell r="N2189">
            <v>56308</v>
          </cell>
          <cell r="O2189">
            <v>56308</v>
          </cell>
          <cell r="P2189">
            <v>56308</v>
          </cell>
          <cell r="Q2189" t="str">
            <v/>
          </cell>
          <cell r="R2189" t="str">
            <v/>
          </cell>
          <cell r="S2189">
            <v>56308</v>
          </cell>
        </row>
        <row r="2190">
          <cell r="B2190" t="str">
            <v>TATA1022</v>
          </cell>
          <cell r="C2190" t="str">
            <v>COPA CONCENTRICA 1" X 1/2" DE ROSCAR</v>
          </cell>
          <cell r="D2190" t="str">
            <v>TUBERÍAS, ACCESORIOS DE TUBERÍAS Y AFINES</v>
          </cell>
          <cell r="E2190" t="str">
            <v>UN</v>
          </cell>
          <cell r="F2190">
            <v>22780</v>
          </cell>
          <cell r="G2190" t="str">
            <v>CONSTRUDATA 187 - PAG 220</v>
          </cell>
          <cell r="L2190">
            <v>22780</v>
          </cell>
          <cell r="M2190">
            <v>0</v>
          </cell>
          <cell r="N2190">
            <v>22780</v>
          </cell>
          <cell r="O2190">
            <v>22780</v>
          </cell>
          <cell r="P2190">
            <v>22780</v>
          </cell>
          <cell r="Q2190" t="str">
            <v/>
          </cell>
          <cell r="R2190" t="str">
            <v/>
          </cell>
          <cell r="S2190">
            <v>22780</v>
          </cell>
        </row>
        <row r="2191">
          <cell r="B2191" t="str">
            <v>TATA1023</v>
          </cell>
          <cell r="C2191" t="str">
            <v>SOLDADURA CPVC BLAZE MASTER X 1/4 GALÓN</v>
          </cell>
          <cell r="D2191" t="str">
            <v>TUBERÍAS, ACCESORIOS DE TUBERÍAS Y AFINES</v>
          </cell>
          <cell r="E2191" t="str">
            <v>UN</v>
          </cell>
          <cell r="F2191">
            <v>201050</v>
          </cell>
          <cell r="G2191" t="str">
            <v>CONSTRUDATA 187 - PAG 220</v>
          </cell>
          <cell r="L2191">
            <v>201050</v>
          </cell>
          <cell r="M2191">
            <v>0</v>
          </cell>
          <cell r="N2191">
            <v>201050</v>
          </cell>
          <cell r="O2191">
            <v>201050</v>
          </cell>
          <cell r="P2191">
            <v>201050</v>
          </cell>
          <cell r="Q2191" t="str">
            <v/>
          </cell>
          <cell r="R2191" t="str">
            <v/>
          </cell>
          <cell r="S2191">
            <v>201050</v>
          </cell>
        </row>
        <row r="2192">
          <cell r="B2192" t="str">
            <v>TATA1024</v>
          </cell>
          <cell r="C2192" t="str">
            <v>TAPON MACHO ACERO AL CARBON DE 1/2"</v>
          </cell>
          <cell r="D2192" t="str">
            <v>TUBERÍAS, ACCESORIOS DE TUBERÍAS Y AFINES</v>
          </cell>
          <cell r="E2192" t="str">
            <v>UN</v>
          </cell>
          <cell r="F2192">
            <v>5500</v>
          </cell>
          <cell r="G2192" t="str">
            <v>CONSTRUDATA 187 - PAG 220</v>
          </cell>
          <cell r="L2192">
            <v>5500</v>
          </cell>
          <cell r="M2192">
            <v>0</v>
          </cell>
          <cell r="N2192">
            <v>5500</v>
          </cell>
          <cell r="O2192">
            <v>5500</v>
          </cell>
          <cell r="P2192">
            <v>5500</v>
          </cell>
          <cell r="Q2192" t="str">
            <v/>
          </cell>
          <cell r="R2192" t="str">
            <v/>
          </cell>
          <cell r="S2192">
            <v>5500</v>
          </cell>
        </row>
        <row r="2193">
          <cell r="B2193" t="str">
            <v>TATA1025</v>
          </cell>
          <cell r="C2193" t="str">
            <v>VÁLVULA SENSORA FLUJO DE 2-1/2"</v>
          </cell>
          <cell r="D2193" t="str">
            <v>TUBERÍAS, ACCESORIOS DE TUBERÍAS Y AFINES</v>
          </cell>
          <cell r="E2193" t="str">
            <v>UN</v>
          </cell>
          <cell r="F2193">
            <v>702933</v>
          </cell>
          <cell r="G2193" t="str">
            <v>Indesca</v>
          </cell>
          <cell r="H2193">
            <v>466468.1</v>
          </cell>
          <cell r="I2193" t="str">
            <v>DISTRIBUIDORA PEVEGAL S.A.S.</v>
          </cell>
          <cell r="J2193">
            <v>368900</v>
          </cell>
          <cell r="K2193" t="str">
            <v>MANGIND LTDA</v>
          </cell>
          <cell r="L2193">
            <v>512767.03333333338</v>
          </cell>
          <cell r="M2193">
            <v>171762.05836302519</v>
          </cell>
          <cell r="N2193">
            <v>684529.09169635852</v>
          </cell>
          <cell r="O2193">
            <v>341004.97497030819</v>
          </cell>
          <cell r="P2193" t="str">
            <v/>
          </cell>
          <cell r="Q2193">
            <v>466468.1</v>
          </cell>
          <cell r="R2193">
            <v>368900</v>
          </cell>
          <cell r="S2193">
            <v>417684</v>
          </cell>
        </row>
        <row r="2194">
          <cell r="B2194" t="str">
            <v>TATA1026</v>
          </cell>
          <cell r="C2194" t="str">
            <v>VALVULA TIPO MARIPOSA CON SUPERVISOR DE 2-1/2"</v>
          </cell>
          <cell r="D2194" t="str">
            <v>TUBERÍAS, ACCESORIOS DE TUBERÍAS Y AFINES</v>
          </cell>
          <cell r="E2194" t="str">
            <v>UN</v>
          </cell>
          <cell r="F2194">
            <v>573933.42999999993</v>
          </cell>
          <cell r="G2194" t="str">
            <v>Indesca</v>
          </cell>
          <cell r="H2194">
            <v>663901</v>
          </cell>
          <cell r="I2194" t="str">
            <v>DISTRIBUIDORA PEVEGAL S.A.S.</v>
          </cell>
          <cell r="J2194">
            <v>466480</v>
          </cell>
          <cell r="K2194" t="str">
            <v>MANGIND LTDA</v>
          </cell>
          <cell r="L2194">
            <v>568104.80999999994</v>
          </cell>
          <cell r="M2194">
            <v>98839.478036755681</v>
          </cell>
          <cell r="N2194">
            <v>666944.28803675564</v>
          </cell>
          <cell r="O2194">
            <v>469265.33196324424</v>
          </cell>
          <cell r="P2194">
            <v>573933.42999999993</v>
          </cell>
          <cell r="Q2194">
            <v>663901</v>
          </cell>
          <cell r="R2194" t="str">
            <v/>
          </cell>
          <cell r="S2194">
            <v>618917</v>
          </cell>
        </row>
        <row r="2195">
          <cell r="B2195" t="str">
            <v>TATA1027</v>
          </cell>
          <cell r="C2195" t="str">
            <v>CHEQUE AMORTIGUADO DE 2-1/2"</v>
          </cell>
          <cell r="D2195" t="str">
            <v>TUBERÍAS, ACCESORIOS DE TUBERÍAS Y AFINES</v>
          </cell>
          <cell r="E2195" t="str">
            <v>UN</v>
          </cell>
          <cell r="F2195">
            <v>459037.74</v>
          </cell>
          <cell r="G2195" t="str">
            <v>Indesca</v>
          </cell>
          <cell r="H2195">
            <v>476000</v>
          </cell>
          <cell r="I2195" t="str">
            <v>DISTRIBUIDORA PEVEGAL S.A.S.</v>
          </cell>
          <cell r="J2195">
            <v>189210</v>
          </cell>
          <cell r="K2195" t="str">
            <v>MANGIND LTDA</v>
          </cell>
          <cell r="L2195">
            <v>374749.24666666664</v>
          </cell>
          <cell r="M2195">
            <v>160905.37158933669</v>
          </cell>
          <cell r="N2195">
            <v>535654.61825600336</v>
          </cell>
          <cell r="O2195">
            <v>213843.87507732995</v>
          </cell>
          <cell r="P2195">
            <v>459037.74</v>
          </cell>
          <cell r="Q2195">
            <v>476000</v>
          </cell>
          <cell r="R2195" t="str">
            <v/>
          </cell>
          <cell r="S2195">
            <v>467519</v>
          </cell>
        </row>
        <row r="2196">
          <cell r="B2196" t="str">
            <v>TATA1028</v>
          </cell>
          <cell r="C2196" t="str">
            <v>CHEQUE AMORTIGUADO DE 4"</v>
          </cell>
          <cell r="D2196" t="str">
            <v>TUBERÍAS, ACCESORIOS DE TUBERÍAS Y AFINES</v>
          </cell>
          <cell r="E2196" t="str">
            <v>UN</v>
          </cell>
          <cell r="F2196">
            <v>583330.86</v>
          </cell>
          <cell r="G2196" t="str">
            <v>Indesca</v>
          </cell>
          <cell r="H2196">
            <v>481950</v>
          </cell>
          <cell r="I2196" t="str">
            <v>DISTRIBUIDORA PEVEGAL S.A.S.</v>
          </cell>
          <cell r="J2196">
            <v>218960</v>
          </cell>
          <cell r="K2196" t="str">
            <v>MANGIND LTDA</v>
          </cell>
          <cell r="L2196">
            <v>428080.28666666662</v>
          </cell>
          <cell r="M2196">
            <v>188063.79347244537</v>
          </cell>
          <cell r="N2196">
            <v>616144.08013911196</v>
          </cell>
          <cell r="O2196">
            <v>240016.49319422126</v>
          </cell>
          <cell r="P2196">
            <v>583330.86</v>
          </cell>
          <cell r="Q2196">
            <v>481950</v>
          </cell>
          <cell r="R2196" t="str">
            <v/>
          </cell>
          <cell r="S2196">
            <v>532640</v>
          </cell>
        </row>
        <row r="2197">
          <cell r="B2197" t="str">
            <v>TATA1029</v>
          </cell>
          <cell r="C2197" t="str">
            <v>SOPORTES ANTISISMICOS DE 2-1/2"</v>
          </cell>
          <cell r="D2197" t="str">
            <v>TUBERÍAS, ACCESORIOS DE TUBERÍAS Y AFINES</v>
          </cell>
          <cell r="E2197" t="str">
            <v>UN</v>
          </cell>
          <cell r="F2197">
            <v>166838</v>
          </cell>
          <cell r="G2197" t="str">
            <v>Indesca</v>
          </cell>
          <cell r="H2197">
            <v>102340</v>
          </cell>
          <cell r="I2197" t="str">
            <v>DISTRIBUIDORA PEVEGAL S.A.S.</v>
          </cell>
          <cell r="J2197">
            <v>75862.5</v>
          </cell>
          <cell r="K2197" t="str">
            <v>MANGIND LTDA</v>
          </cell>
          <cell r="L2197">
            <v>115013.5</v>
          </cell>
          <cell r="M2197">
            <v>46793.146952839154</v>
          </cell>
          <cell r="N2197">
            <v>161806.64695283916</v>
          </cell>
          <cell r="O2197">
            <v>68220.353047160839</v>
          </cell>
          <cell r="P2197" t="str">
            <v/>
          </cell>
          <cell r="Q2197">
            <v>102340</v>
          </cell>
          <cell r="R2197">
            <v>75862.5</v>
          </cell>
          <cell r="S2197">
            <v>89101</v>
          </cell>
        </row>
        <row r="2198">
          <cell r="B2198" t="str">
            <v>TATA1030</v>
          </cell>
          <cell r="C2198" t="str">
            <v>SOPORTES ANTISISMICOS DE 3"</v>
          </cell>
          <cell r="D2198" t="str">
            <v>TUBERÍAS, ACCESORIOS DE TUBERÍAS Y AFINES</v>
          </cell>
          <cell r="E2198" t="str">
            <v>UN</v>
          </cell>
          <cell r="F2198">
            <v>344356.25</v>
          </cell>
          <cell r="G2198" t="str">
            <v>Indesca</v>
          </cell>
          <cell r="H2198">
            <v>71400</v>
          </cell>
          <cell r="I2198" t="str">
            <v>DISTRIBUIDORA PEVEGAL S.A.S.</v>
          </cell>
          <cell r="J2198">
            <v>63736.399999999994</v>
          </cell>
          <cell r="K2198" t="str">
            <v>MANGIND LTDA</v>
          </cell>
          <cell r="L2198">
            <v>159830.88333333333</v>
          </cell>
          <cell r="M2198">
            <v>159849.5883599355</v>
          </cell>
          <cell r="N2198">
            <v>319680.47169326886</v>
          </cell>
          <cell r="O2198">
            <v>-18.7050266021688</v>
          </cell>
          <cell r="P2198" t="str">
            <v/>
          </cell>
          <cell r="Q2198">
            <v>71400</v>
          </cell>
          <cell r="R2198">
            <v>63736.399999999994</v>
          </cell>
          <cell r="S2198">
            <v>67568</v>
          </cell>
        </row>
        <row r="2199">
          <cell r="B2199" t="str">
            <v>TATA1031</v>
          </cell>
          <cell r="C2199" t="str">
            <v>SOPORTES ANTISISMICOS DE 4"</v>
          </cell>
          <cell r="D2199" t="str">
            <v>TUBERÍAS, ACCESORIOS DE TUBERÍAS Y AFINES</v>
          </cell>
          <cell r="E2199" t="str">
            <v>UN</v>
          </cell>
          <cell r="F2199">
            <v>359023</v>
          </cell>
          <cell r="G2199" t="str">
            <v>Indesca</v>
          </cell>
          <cell r="H2199">
            <v>116620</v>
          </cell>
          <cell r="I2199" t="str">
            <v>DISTRIBUIDORA PEVEGAL S.A.S.</v>
          </cell>
          <cell r="J2199">
            <v>63951.789999999994</v>
          </cell>
          <cell r="K2199" t="str">
            <v>MANGIND LTDA</v>
          </cell>
          <cell r="L2199">
            <v>179864.93000000002</v>
          </cell>
          <cell r="M2199">
            <v>157374.38044594391</v>
          </cell>
          <cell r="N2199">
            <v>337239.31044594396</v>
          </cell>
          <cell r="O2199">
            <v>22490.54955405611</v>
          </cell>
          <cell r="P2199" t="str">
            <v/>
          </cell>
          <cell r="Q2199">
            <v>116620</v>
          </cell>
          <cell r="R2199">
            <v>63951.789999999994</v>
          </cell>
          <cell r="S2199">
            <v>90286</v>
          </cell>
        </row>
        <row r="2200">
          <cell r="B2200" t="str">
            <v>TATA1032</v>
          </cell>
          <cell r="C2200" t="str">
            <v>REJILLA ANTICUCARACHAS 3 X 2" ALUMINIO</v>
          </cell>
          <cell r="D2200" t="str">
            <v>TUBERÍAS, ACCESORIOS DE TUBERÍAS Y AFINES</v>
          </cell>
          <cell r="E2200" t="str">
            <v>UN</v>
          </cell>
          <cell r="F2200">
            <v>7900</v>
          </cell>
          <cell r="G2200" t="str">
            <v>GUÍA MAESTRA 15 PAG 162 COD 2264</v>
          </cell>
          <cell r="L2200">
            <v>7900</v>
          </cell>
          <cell r="M2200">
            <v>0</v>
          </cell>
          <cell r="N2200">
            <v>7900</v>
          </cell>
          <cell r="O2200">
            <v>7900</v>
          </cell>
          <cell r="P2200">
            <v>7900</v>
          </cell>
          <cell r="Q2200" t="str">
            <v/>
          </cell>
          <cell r="R2200" t="str">
            <v/>
          </cell>
          <cell r="S2200">
            <v>7900</v>
          </cell>
        </row>
        <row r="2201">
          <cell r="B2201" t="str">
            <v>TATA1033</v>
          </cell>
          <cell r="C2201" t="str">
            <v>BOQUILLA CHORRO NIEBLA DE 1-1/2" BRONCE</v>
          </cell>
          <cell r="D2201" t="str">
            <v>TUBERÍAS, ACCESORIOS DE TUBERÍAS Y AFINES</v>
          </cell>
          <cell r="E2201" t="str">
            <v>UN</v>
          </cell>
          <cell r="F2201">
            <v>190762</v>
          </cell>
          <cell r="G2201" t="str">
            <v>CONSTRUDATA 187 - PAG 220</v>
          </cell>
          <cell r="L2201">
            <v>190762</v>
          </cell>
          <cell r="M2201">
            <v>0</v>
          </cell>
          <cell r="N2201">
            <v>190762</v>
          </cell>
          <cell r="O2201">
            <v>190762</v>
          </cell>
          <cell r="P2201">
            <v>190762</v>
          </cell>
          <cell r="Q2201" t="str">
            <v/>
          </cell>
          <cell r="R2201" t="str">
            <v/>
          </cell>
          <cell r="S2201">
            <v>190762</v>
          </cell>
        </row>
        <row r="2202">
          <cell r="B2202" t="str">
            <v>TATA1034</v>
          </cell>
          <cell r="C2202" t="str">
            <v xml:space="preserve">HACHAPICO PINTADA MADERA 80 CM 1.6 KG </v>
          </cell>
          <cell r="D2202" t="str">
            <v>TUBERÍAS, ACCESORIOS DE TUBERÍAS Y AFINES</v>
          </cell>
          <cell r="E2202" t="str">
            <v>UN</v>
          </cell>
          <cell r="F2202">
            <v>42920</v>
          </cell>
          <cell r="G2202" t="str">
            <v>CONSTRUDATA 187 - PAG 220</v>
          </cell>
          <cell r="L2202">
            <v>42920</v>
          </cell>
          <cell r="M2202">
            <v>0</v>
          </cell>
          <cell r="N2202">
            <v>42920</v>
          </cell>
          <cell r="O2202">
            <v>42920</v>
          </cell>
          <cell r="P2202">
            <v>42920</v>
          </cell>
          <cell r="Q2202" t="str">
            <v/>
          </cell>
          <cell r="R2202" t="str">
            <v/>
          </cell>
          <cell r="S2202">
            <v>42920</v>
          </cell>
        </row>
        <row r="2203">
          <cell r="B2203" t="str">
            <v>TATA1035</v>
          </cell>
          <cell r="C2203" t="str">
            <v>LLAVE SPANNER EN HIERRO, DOS SERVICIOS</v>
          </cell>
          <cell r="D2203" t="str">
            <v>TUBERÍAS, ACCESORIOS DE TUBERÍAS Y AFINES</v>
          </cell>
          <cell r="E2203" t="str">
            <v>UN</v>
          </cell>
          <cell r="F2203">
            <v>17400</v>
          </cell>
          <cell r="G2203" t="str">
            <v>CONSTRUDATA 187 - PAG 220</v>
          </cell>
          <cell r="L2203">
            <v>17400</v>
          </cell>
          <cell r="M2203">
            <v>0</v>
          </cell>
          <cell r="N2203">
            <v>17400</v>
          </cell>
          <cell r="O2203">
            <v>17400</v>
          </cell>
          <cell r="P2203">
            <v>17400</v>
          </cell>
          <cell r="Q2203" t="str">
            <v/>
          </cell>
          <cell r="R2203" t="str">
            <v/>
          </cell>
          <cell r="S2203">
            <v>17400</v>
          </cell>
        </row>
        <row r="2204">
          <cell r="B2204" t="str">
            <v>TATA1036</v>
          </cell>
          <cell r="C2204" t="str">
            <v xml:space="preserve">SOPORTE TIPO CANASTILLA PARA MANGUERA </v>
          </cell>
          <cell r="D2204" t="str">
            <v>TUBERÍAS, ACCESORIOS DE TUBERÍAS Y AFINES</v>
          </cell>
          <cell r="E2204" t="str">
            <v>UN</v>
          </cell>
          <cell r="F2204">
            <v>30160</v>
          </cell>
          <cell r="G2204" t="str">
            <v>CONSTRUDATA 187 - PAG 220</v>
          </cell>
          <cell r="L2204">
            <v>30160</v>
          </cell>
          <cell r="M2204">
            <v>0</v>
          </cell>
          <cell r="N2204">
            <v>30160</v>
          </cell>
          <cell r="O2204">
            <v>30160</v>
          </cell>
          <cell r="P2204">
            <v>30160</v>
          </cell>
          <cell r="Q2204" t="str">
            <v/>
          </cell>
          <cell r="R2204" t="str">
            <v/>
          </cell>
          <cell r="S2204">
            <v>30160</v>
          </cell>
        </row>
        <row r="2205">
          <cell r="B2205" t="str">
            <v>TATA1037</v>
          </cell>
          <cell r="C2205" t="str">
            <v>TRAMO DE MANGUERA 1-1/2" X 100 M, INCLUYE ACOPLES</v>
          </cell>
          <cell r="D2205" t="str">
            <v>TUBERÍAS, ACCESORIOS DE TUBERÍAS Y AFINES</v>
          </cell>
          <cell r="E2205" t="str">
            <v>UN</v>
          </cell>
          <cell r="F2205">
            <v>290000</v>
          </cell>
          <cell r="G2205" t="str">
            <v>CONSTRUDATA 187 - PAG 220</v>
          </cell>
          <cell r="L2205">
            <v>290000</v>
          </cell>
          <cell r="M2205">
            <v>0</v>
          </cell>
          <cell r="N2205">
            <v>290000</v>
          </cell>
          <cell r="O2205">
            <v>290000</v>
          </cell>
          <cell r="P2205">
            <v>290000</v>
          </cell>
          <cell r="Q2205" t="str">
            <v/>
          </cell>
          <cell r="R2205" t="str">
            <v/>
          </cell>
          <cell r="S2205">
            <v>290000</v>
          </cell>
        </row>
        <row r="2206">
          <cell r="B2206" t="str">
            <v>TATA1038</v>
          </cell>
          <cell r="D2206" t="str">
            <v>TUBERÍAS, ACCESORIOS DE TUBERÍAS Y AFINES</v>
          </cell>
          <cell r="L2206" t="e">
            <v>#DIV/0!</v>
          </cell>
          <cell r="M2206">
            <v>0</v>
          </cell>
          <cell r="N2206" t="e">
            <v>#DIV/0!</v>
          </cell>
          <cell r="O2206" t="e">
            <v>#DIV/0!</v>
          </cell>
          <cell r="P2206" t="e">
            <v>#DIV/0!</v>
          </cell>
          <cell r="Q2206" t="e">
            <v>#DIV/0!</v>
          </cell>
          <cell r="R2206" t="e">
            <v>#DIV/0!</v>
          </cell>
          <cell r="S2206" t="e">
            <v>#DIV/0!</v>
          </cell>
        </row>
        <row r="2207">
          <cell r="B2207" t="str">
            <v>TATA1039</v>
          </cell>
          <cell r="D2207" t="str">
            <v>TUBERÍAS, ACCESORIOS DE TUBERÍAS Y AFINES</v>
          </cell>
          <cell r="L2207" t="e">
            <v>#DIV/0!</v>
          </cell>
          <cell r="M2207">
            <v>0</v>
          </cell>
          <cell r="N2207" t="e">
            <v>#DIV/0!</v>
          </cell>
          <cell r="O2207" t="e">
            <v>#DIV/0!</v>
          </cell>
          <cell r="P2207" t="e">
            <v>#DIV/0!</v>
          </cell>
          <cell r="Q2207" t="e">
            <v>#DIV/0!</v>
          </cell>
          <cell r="R2207" t="e">
            <v>#DIV/0!</v>
          </cell>
          <cell r="S2207" t="e">
            <v>#DIV/0!</v>
          </cell>
        </row>
        <row r="2208">
          <cell r="B2208" t="str">
            <v>TATA1040</v>
          </cell>
          <cell r="D2208" t="str">
            <v>TUBERÍAS, ACCESORIOS DE TUBERÍAS Y AFINES</v>
          </cell>
          <cell r="L2208" t="e">
            <v>#DIV/0!</v>
          </cell>
          <cell r="M2208">
            <v>0</v>
          </cell>
          <cell r="N2208" t="e">
            <v>#DIV/0!</v>
          </cell>
          <cell r="O2208" t="e">
            <v>#DIV/0!</v>
          </cell>
          <cell r="P2208" t="e">
            <v>#DIV/0!</v>
          </cell>
          <cell r="Q2208" t="e">
            <v>#DIV/0!</v>
          </cell>
          <cell r="R2208" t="e">
            <v>#DIV/0!</v>
          </cell>
          <cell r="S2208" t="e">
            <v>#DIV/0!</v>
          </cell>
        </row>
        <row r="2209">
          <cell r="B2209" t="str">
            <v>TATA1041</v>
          </cell>
          <cell r="D2209" t="str">
            <v>TUBERÍAS, ACCESORIOS DE TUBERÍAS Y AFINES</v>
          </cell>
          <cell r="L2209" t="e">
            <v>#DIV/0!</v>
          </cell>
          <cell r="M2209">
            <v>0</v>
          </cell>
          <cell r="N2209" t="e">
            <v>#DIV/0!</v>
          </cell>
          <cell r="O2209" t="e">
            <v>#DIV/0!</v>
          </cell>
          <cell r="P2209" t="e">
            <v>#DIV/0!</v>
          </cell>
          <cell r="Q2209" t="e">
            <v>#DIV/0!</v>
          </cell>
          <cell r="R2209" t="e">
            <v>#DIV/0!</v>
          </cell>
          <cell r="S2209" t="e">
            <v>#DIV/0!</v>
          </cell>
        </row>
        <row r="2210">
          <cell r="B2210" t="str">
            <v>TATA1042</v>
          </cell>
          <cell r="D2210" t="str">
            <v>TUBERÍAS, ACCESORIOS DE TUBERÍAS Y AFINES</v>
          </cell>
          <cell r="L2210" t="e">
            <v>#DIV/0!</v>
          </cell>
          <cell r="M2210">
            <v>0</v>
          </cell>
          <cell r="N2210" t="e">
            <v>#DIV/0!</v>
          </cell>
          <cell r="O2210" t="e">
            <v>#DIV/0!</v>
          </cell>
          <cell r="P2210" t="e">
            <v>#DIV/0!</v>
          </cell>
          <cell r="Q2210" t="e">
            <v>#DIV/0!</v>
          </cell>
          <cell r="R2210" t="e">
            <v>#DIV/0!</v>
          </cell>
          <cell r="S2210" t="e">
            <v>#DIV/0!</v>
          </cell>
        </row>
        <row r="2211">
          <cell r="B2211" t="str">
            <v>TATA1043</v>
          </cell>
          <cell r="D2211" t="str">
            <v>TUBERÍAS, ACCESORIOS DE TUBERÍAS Y AFINES</v>
          </cell>
          <cell r="L2211" t="e">
            <v>#DIV/0!</v>
          </cell>
          <cell r="M2211">
            <v>0</v>
          </cell>
          <cell r="N2211" t="e">
            <v>#DIV/0!</v>
          </cell>
          <cell r="O2211" t="e">
            <v>#DIV/0!</v>
          </cell>
          <cell r="P2211" t="e">
            <v>#DIV/0!</v>
          </cell>
          <cell r="Q2211" t="e">
            <v>#DIV/0!</v>
          </cell>
          <cell r="R2211" t="e">
            <v>#DIV/0!</v>
          </cell>
          <cell r="S2211" t="e">
            <v>#DIV/0!</v>
          </cell>
        </row>
        <row r="2212">
          <cell r="B2212" t="str">
            <v>TATA1044</v>
          </cell>
          <cell r="D2212" t="str">
            <v>TUBERÍAS, ACCESORIOS DE TUBERÍAS Y AFINES</v>
          </cell>
          <cell r="L2212" t="e">
            <v>#DIV/0!</v>
          </cell>
          <cell r="M2212">
            <v>0</v>
          </cell>
          <cell r="N2212" t="e">
            <v>#DIV/0!</v>
          </cell>
          <cell r="O2212" t="e">
            <v>#DIV/0!</v>
          </cell>
          <cell r="P2212" t="e">
            <v>#DIV/0!</v>
          </cell>
          <cell r="Q2212" t="e">
            <v>#DIV/0!</v>
          </cell>
          <cell r="R2212" t="e">
            <v>#DIV/0!</v>
          </cell>
          <cell r="S2212" t="e">
            <v>#DIV/0!</v>
          </cell>
        </row>
        <row r="2213">
          <cell r="B2213" t="str">
            <v>TATA1045</v>
          </cell>
          <cell r="D2213" t="str">
            <v>TUBERÍAS, ACCESORIOS DE TUBERÍAS Y AFINES</v>
          </cell>
          <cell r="L2213" t="e">
            <v>#DIV/0!</v>
          </cell>
          <cell r="M2213">
            <v>0</v>
          </cell>
          <cell r="N2213" t="e">
            <v>#DIV/0!</v>
          </cell>
          <cell r="O2213" t="e">
            <v>#DIV/0!</v>
          </cell>
          <cell r="P2213" t="e">
            <v>#DIV/0!</v>
          </cell>
          <cell r="Q2213" t="e">
            <v>#DIV/0!</v>
          </cell>
          <cell r="R2213" t="e">
            <v>#DIV/0!</v>
          </cell>
          <cell r="S2213" t="e">
            <v>#DIV/0!</v>
          </cell>
        </row>
        <row r="2214">
          <cell r="B2214" t="str">
            <v>TATA1046</v>
          </cell>
          <cell r="D2214" t="str">
            <v>TUBERÍAS, ACCESORIOS DE TUBERÍAS Y AFINES</v>
          </cell>
          <cell r="L2214" t="e">
            <v>#DIV/0!</v>
          </cell>
          <cell r="M2214">
            <v>0</v>
          </cell>
          <cell r="N2214" t="e">
            <v>#DIV/0!</v>
          </cell>
          <cell r="O2214" t="e">
            <v>#DIV/0!</v>
          </cell>
          <cell r="P2214" t="e">
            <v>#DIV/0!</v>
          </cell>
          <cell r="Q2214" t="e">
            <v>#DIV/0!</v>
          </cell>
          <cell r="R2214" t="e">
            <v>#DIV/0!</v>
          </cell>
          <cell r="S2214" t="e">
            <v>#DIV/0!</v>
          </cell>
        </row>
        <row r="2215">
          <cell r="B2215" t="str">
            <v>TATA1047</v>
          </cell>
          <cell r="D2215" t="str">
            <v>TUBERÍAS, ACCESORIOS DE TUBERÍAS Y AFINES</v>
          </cell>
          <cell r="L2215" t="e">
            <v>#DIV/0!</v>
          </cell>
          <cell r="M2215">
            <v>0</v>
          </cell>
          <cell r="N2215" t="e">
            <v>#DIV/0!</v>
          </cell>
          <cell r="O2215" t="e">
            <v>#DIV/0!</v>
          </cell>
          <cell r="P2215" t="e">
            <v>#DIV/0!</v>
          </cell>
          <cell r="Q2215" t="e">
            <v>#DIV/0!</v>
          </cell>
          <cell r="R2215" t="e">
            <v>#DIV/0!</v>
          </cell>
          <cell r="S2215" t="e">
            <v>#DIV/0!</v>
          </cell>
        </row>
        <row r="2216">
          <cell r="B2216" t="str">
            <v>TATA1048</v>
          </cell>
          <cell r="D2216" t="str">
            <v>TUBERÍAS, ACCESORIOS DE TUBERÍAS Y AFINES</v>
          </cell>
          <cell r="L2216" t="e">
            <v>#DIV/0!</v>
          </cell>
          <cell r="M2216">
            <v>0</v>
          </cell>
          <cell r="N2216" t="e">
            <v>#DIV/0!</v>
          </cell>
          <cell r="O2216" t="e">
            <v>#DIV/0!</v>
          </cell>
          <cell r="P2216" t="e">
            <v>#DIV/0!</v>
          </cell>
          <cell r="Q2216" t="e">
            <v>#DIV/0!</v>
          </cell>
          <cell r="R2216" t="e">
            <v>#DIV/0!</v>
          </cell>
          <cell r="S2216" t="e">
            <v>#DIV/0!</v>
          </cell>
        </row>
        <row r="2217">
          <cell r="B2217" t="str">
            <v>TATA1049</v>
          </cell>
          <cell r="D2217" t="str">
            <v>TUBERÍAS, ACCESORIOS DE TUBERÍAS Y AFINES</v>
          </cell>
          <cell r="L2217" t="e">
            <v>#DIV/0!</v>
          </cell>
          <cell r="M2217">
            <v>0</v>
          </cell>
          <cell r="N2217" t="e">
            <v>#DIV/0!</v>
          </cell>
          <cell r="O2217" t="e">
            <v>#DIV/0!</v>
          </cell>
          <cell r="P2217" t="e">
            <v>#DIV/0!</v>
          </cell>
          <cell r="Q2217" t="e">
            <v>#DIV/0!</v>
          </cell>
          <cell r="R2217" t="e">
            <v>#DIV/0!</v>
          </cell>
          <cell r="S2217" t="e">
            <v>#DIV/0!</v>
          </cell>
        </row>
        <row r="2218">
          <cell r="B2218" t="str">
            <v>TATA1050</v>
          </cell>
          <cell r="D2218" t="str">
            <v>TUBERÍAS, ACCESORIOS DE TUBERÍAS Y AFINES</v>
          </cell>
          <cell r="L2218" t="e">
            <v>#DIV/0!</v>
          </cell>
          <cell r="M2218">
            <v>0</v>
          </cell>
          <cell r="N2218" t="e">
            <v>#DIV/0!</v>
          </cell>
          <cell r="O2218" t="e">
            <v>#DIV/0!</v>
          </cell>
          <cell r="P2218" t="e">
            <v>#DIV/0!</v>
          </cell>
          <cell r="Q2218" t="e">
            <v>#DIV/0!</v>
          </cell>
          <cell r="R2218" t="e">
            <v>#DIV/0!</v>
          </cell>
          <cell r="S2218" t="e">
            <v>#DIV/0!</v>
          </cell>
        </row>
        <row r="2219">
          <cell r="B2219" t="str">
            <v>MAPD0001</v>
          </cell>
          <cell r="C2219" t="str">
            <v xml:space="preserve">AEROSOL COLORES SURTIDOS Y/O FLUORECENTES 10 OZ COLORES </v>
          </cell>
          <cell r="D2219" t="str">
            <v>PINTURAS, PAREDES, DRYWALL Y MAMPOSTERÍA</v>
          </cell>
          <cell r="E2219" t="str">
            <v>UN</v>
          </cell>
          <cell r="F2219">
            <v>13700</v>
          </cell>
          <cell r="G2219" t="str">
            <v>INARDATOS 136 - PAG 244</v>
          </cell>
          <cell r="L2219">
            <v>13700</v>
          </cell>
          <cell r="M2219">
            <v>0</v>
          </cell>
          <cell r="N2219">
            <v>13700</v>
          </cell>
          <cell r="O2219">
            <v>13700</v>
          </cell>
          <cell r="P2219">
            <v>13700</v>
          </cell>
          <cell r="Q2219" t="str">
            <v/>
          </cell>
          <cell r="R2219" t="str">
            <v/>
          </cell>
          <cell r="S2219">
            <v>13700</v>
          </cell>
        </row>
        <row r="2220">
          <cell r="B2220" t="str">
            <v>MAPD0002</v>
          </cell>
          <cell r="C2220" t="str">
            <v>AEROSOL PARA ALTAS TEMPERATURAS 300 ML (COLORES)</v>
          </cell>
          <cell r="D2220" t="str">
            <v>PINTURAS, PAREDES, DRYWALL Y MAMPOSTERÍA</v>
          </cell>
          <cell r="E2220" t="str">
            <v>UN</v>
          </cell>
          <cell r="F2220">
            <v>8000</v>
          </cell>
          <cell r="G2220" t="str">
            <v>INARDATOS 136 - PAG 244</v>
          </cell>
          <cell r="L2220">
            <v>8000</v>
          </cell>
          <cell r="M2220">
            <v>0</v>
          </cell>
          <cell r="N2220">
            <v>8000</v>
          </cell>
          <cell r="O2220">
            <v>8000</v>
          </cell>
          <cell r="P2220">
            <v>8000</v>
          </cell>
          <cell r="Q2220" t="str">
            <v/>
          </cell>
          <cell r="R2220" t="str">
            <v/>
          </cell>
          <cell r="S2220">
            <v>8000</v>
          </cell>
        </row>
        <row r="2221">
          <cell r="B2221" t="str">
            <v>MAPD0003</v>
          </cell>
          <cell r="C2221" t="str">
            <v>AISLAMIENTO TÉRMICO EN FIBRA DE VIDRIO DE 2" SOPORTA TEMPERATURA HASTA 600 °C</v>
          </cell>
          <cell r="D2221" t="str">
            <v>PINTURAS, PAREDES, DRYWALL Y MAMPOSTERÍA</v>
          </cell>
          <cell r="E2221" t="str">
            <v>M2</v>
          </cell>
          <cell r="F2221">
            <v>41104.100100000003</v>
          </cell>
          <cell r="G2221" t="str">
            <v xml:space="preserve">PRECIO REFERENCIA CONTRATO 7078/2017 + IPC 4.09% </v>
          </cell>
          <cell r="L2221">
            <v>41104.100100000003</v>
          </cell>
          <cell r="M2221">
            <v>0</v>
          </cell>
          <cell r="N2221">
            <v>41104.100100000003</v>
          </cell>
          <cell r="O2221">
            <v>41104.100100000003</v>
          </cell>
          <cell r="P2221">
            <v>41104.100100000003</v>
          </cell>
          <cell r="Q2221" t="str">
            <v/>
          </cell>
          <cell r="R2221" t="str">
            <v/>
          </cell>
          <cell r="S2221">
            <v>41104</v>
          </cell>
        </row>
        <row r="2222">
          <cell r="B2222" t="str">
            <v>MAPD0004</v>
          </cell>
          <cell r="C2222" t="str">
            <v>AISLAMIENTO TÉRMICO EN MANTO CERÁMICO DE 2" SOPORTA HASTA 1260 °C</v>
          </cell>
          <cell r="D2222" t="str">
            <v>PINTURAS, PAREDES, DRYWALL Y MAMPOSTERÍA</v>
          </cell>
          <cell r="E2222" t="str">
            <v>M2</v>
          </cell>
          <cell r="F2222">
            <v>100064.72</v>
          </cell>
          <cell r="G2222" t="str">
            <v>S.M.I ELECTRONICA S.A.S</v>
          </cell>
          <cell r="H2222">
            <v>257040</v>
          </cell>
          <cell r="I2222" t="str">
            <v>ABACAL S.A.S.</v>
          </cell>
          <cell r="J2222">
            <v>64260</v>
          </cell>
          <cell r="K2222" t="str">
            <v>SERVICOLLS MANTENIMIENTO &amp; EQUIPOS SAS</v>
          </cell>
          <cell r="L2222">
            <v>140454.90666666665</v>
          </cell>
          <cell r="M2222">
            <v>102540.51630563472</v>
          </cell>
          <cell r="N2222">
            <v>242995.42297230137</v>
          </cell>
          <cell r="O2222">
            <v>37914.390361031925</v>
          </cell>
          <cell r="P2222">
            <v>100064.72</v>
          </cell>
          <cell r="Q2222" t="str">
            <v/>
          </cell>
          <cell r="R2222">
            <v>64260</v>
          </cell>
          <cell r="S2222">
            <v>82162</v>
          </cell>
        </row>
        <row r="2223">
          <cell r="B2223" t="str">
            <v>MAPD0005</v>
          </cell>
          <cell r="C2223" t="str">
            <v>ANGEO 2 X 1 M GRIS FIBRA DE VIDRIO</v>
          </cell>
          <cell r="D2223" t="str">
            <v>PINTURAS, PAREDES, DRYWALL Y MAMPOSTERÍA</v>
          </cell>
          <cell r="E2223" t="str">
            <v>M</v>
          </cell>
          <cell r="F2223">
            <v>19900</v>
          </cell>
          <cell r="G2223" t="str">
            <v>GUÍA MAESTRA PAG 86 COD 300325</v>
          </cell>
          <cell r="L2223">
            <v>19900</v>
          </cell>
          <cell r="M2223">
            <v>0</v>
          </cell>
          <cell r="N2223">
            <v>19900</v>
          </cell>
          <cell r="O2223">
            <v>19900</v>
          </cell>
          <cell r="P2223">
            <v>19900</v>
          </cell>
          <cell r="Q2223" t="str">
            <v/>
          </cell>
          <cell r="R2223" t="str">
            <v/>
          </cell>
          <cell r="S2223">
            <v>19900</v>
          </cell>
        </row>
        <row r="2224">
          <cell r="B2224" t="str">
            <v>MAPD0006</v>
          </cell>
          <cell r="C2224" t="str">
            <v xml:space="preserve">ÁNGULO DE ALUMINIO 2" X 3/16" X 6 M </v>
          </cell>
          <cell r="D2224" t="str">
            <v>PINTURAS, PAREDES, DRYWALL Y MAMPOSTERÍA</v>
          </cell>
          <cell r="E2224" t="str">
            <v>UN</v>
          </cell>
          <cell r="F2224">
            <v>130515.62999999999</v>
          </cell>
          <cell r="G2224" t="str">
            <v>FERROALUMINIOS SAS COT. O04-0000195888</v>
          </cell>
          <cell r="H2224">
            <v>148293.03999999998</v>
          </cell>
          <cell r="I2224" t="str">
            <v>MUNDIAL DE ALUMINIOS - COT 46367</v>
          </cell>
          <cell r="J2224">
            <v>150000</v>
          </cell>
          <cell r="K2224" t="str">
            <v>FERREMUNDO COT 0694</v>
          </cell>
          <cell r="L2224">
            <v>142936.22333333333</v>
          </cell>
          <cell r="M2224">
            <v>10790.355979968101</v>
          </cell>
          <cell r="N2224">
            <v>153726.57931330142</v>
          </cell>
          <cell r="O2224">
            <v>132145.86735336523</v>
          </cell>
          <cell r="P2224" t="str">
            <v/>
          </cell>
          <cell r="Q2224">
            <v>148293.03999999998</v>
          </cell>
          <cell r="R2224">
            <v>150000</v>
          </cell>
          <cell r="S2224">
            <v>149147</v>
          </cell>
        </row>
        <row r="2225">
          <cell r="B2225" t="str">
            <v>MAPD0007</v>
          </cell>
          <cell r="C2225" t="str">
            <v>ÁNGULO DE ALUMINIO DE 1"X 1/16" X 6 M</v>
          </cell>
          <cell r="D2225" t="str">
            <v>PINTURAS, PAREDES, DRYWALL Y MAMPOSTERÍA</v>
          </cell>
          <cell r="E2225" t="str">
            <v>UN</v>
          </cell>
          <cell r="F2225">
            <v>15249.849999999999</v>
          </cell>
          <cell r="G2225" t="str">
            <v>FERROALUMINIOS SAS COT. O04-0000195888</v>
          </cell>
          <cell r="H2225">
            <v>15129.66</v>
          </cell>
          <cell r="I2225" t="str">
            <v>MUNDIAL DE ALUMINIOS - COT 46367</v>
          </cell>
          <cell r="J2225">
            <v>18200</v>
          </cell>
          <cell r="K2225" t="str">
            <v>FERREMUNDO COT 0694</v>
          </cell>
          <cell r="L2225">
            <v>16193.169999999998</v>
          </cell>
          <cell r="M2225">
            <v>1739.0044265901111</v>
          </cell>
          <cell r="N2225">
            <v>17932.174426590111</v>
          </cell>
          <cell r="O2225">
            <v>14454.165573409888</v>
          </cell>
          <cell r="P2225">
            <v>15249.849999999999</v>
          </cell>
          <cell r="Q2225">
            <v>15129.66</v>
          </cell>
          <cell r="R2225" t="str">
            <v/>
          </cell>
          <cell r="S2225">
            <v>15190</v>
          </cell>
        </row>
        <row r="2226">
          <cell r="B2226" t="str">
            <v>MAPD0008</v>
          </cell>
          <cell r="C2226" t="str">
            <v xml:space="preserve">ANTICORROSIVO GRIS O ROJO </v>
          </cell>
          <cell r="D2226" t="str">
            <v>PINTURAS, PAREDES, DRYWALL Y MAMPOSTERÍA</v>
          </cell>
          <cell r="E2226" t="str">
            <v>GALÓN</v>
          </cell>
          <cell r="F2226">
            <v>44387</v>
          </cell>
          <cell r="G2226" t="str">
            <v>CONSTRUDATA DIGITAL (ANTICORROSIVO)</v>
          </cell>
          <cell r="L2226">
            <v>44387</v>
          </cell>
          <cell r="M2226">
            <v>0</v>
          </cell>
          <cell r="N2226">
            <v>44387</v>
          </cell>
          <cell r="O2226">
            <v>44387</v>
          </cell>
          <cell r="P2226">
            <v>44387</v>
          </cell>
          <cell r="Q2226" t="str">
            <v/>
          </cell>
          <cell r="R2226" t="str">
            <v/>
          </cell>
          <cell r="S2226">
            <v>44387</v>
          </cell>
        </row>
        <row r="2227">
          <cell r="B2227" t="str">
            <v>MAPD0009</v>
          </cell>
          <cell r="C2227" t="str">
            <v xml:space="preserve">ANTICORROSIVO GRIS O ROJO X 1/4 GL </v>
          </cell>
          <cell r="D2227" t="str">
            <v>PINTURAS, PAREDES, DRYWALL Y MAMPOSTERÍA</v>
          </cell>
          <cell r="E2227" t="str">
            <v>UN</v>
          </cell>
          <cell r="F2227">
            <v>11900</v>
          </cell>
          <cell r="G2227" t="str">
            <v>GUÍA MAESTRA 15 PAG 528 COD 1160</v>
          </cell>
          <cell r="L2227">
            <v>11900</v>
          </cell>
          <cell r="M2227">
            <v>0</v>
          </cell>
          <cell r="N2227">
            <v>11900</v>
          </cell>
          <cell r="O2227">
            <v>11900</v>
          </cell>
          <cell r="P2227">
            <v>11900</v>
          </cell>
          <cell r="Q2227" t="str">
            <v/>
          </cell>
          <cell r="R2227" t="str">
            <v/>
          </cell>
          <cell r="S2227">
            <v>11900</v>
          </cell>
        </row>
        <row r="2228">
          <cell r="B2228" t="str">
            <v>MAPD0010</v>
          </cell>
          <cell r="C2228" t="str">
            <v xml:space="preserve">BARNIZ PARA MADERAS EXPUESTAS A LA INTERPERIE </v>
          </cell>
          <cell r="D2228" t="str">
            <v>PINTURAS, PAREDES, DRYWALL Y MAMPOSTERÍA</v>
          </cell>
          <cell r="E2228" t="str">
            <v>GALÓN</v>
          </cell>
          <cell r="F2228">
            <v>58900</v>
          </cell>
          <cell r="G2228" t="str">
            <v>GUÍA MAESTRA 15 PAG 531 COD 1168</v>
          </cell>
          <cell r="L2228">
            <v>58900</v>
          </cell>
          <cell r="M2228">
            <v>0</v>
          </cell>
          <cell r="N2228">
            <v>58900</v>
          </cell>
          <cell r="O2228">
            <v>58900</v>
          </cell>
          <cell r="P2228">
            <v>58900</v>
          </cell>
          <cell r="Q2228" t="str">
            <v/>
          </cell>
          <cell r="R2228" t="str">
            <v/>
          </cell>
          <cell r="S2228">
            <v>58900</v>
          </cell>
        </row>
        <row r="2229">
          <cell r="B2229" t="str">
            <v>MAPD0011</v>
          </cell>
          <cell r="C2229" t="str">
            <v>BLOQUE N°4 ESTÁNDAR P-H 30 X 20 X 10CM</v>
          </cell>
          <cell r="D2229" t="str">
            <v>PINTURAS, PAREDES, DRYWALL Y MAMPOSTERÍA</v>
          </cell>
          <cell r="E2229" t="str">
            <v>UN</v>
          </cell>
          <cell r="F2229">
            <v>770</v>
          </cell>
          <cell r="G2229" t="str">
            <v>CONSTRUDATA DIGITAL (BLOQUE N°4 ESTÁNDAR P-H 30 X 20 X 10CM)</v>
          </cell>
          <cell r="L2229">
            <v>770</v>
          </cell>
          <cell r="M2229">
            <v>0</v>
          </cell>
          <cell r="N2229">
            <v>770</v>
          </cell>
          <cell r="O2229">
            <v>770</v>
          </cell>
          <cell r="P2229">
            <v>770</v>
          </cell>
          <cell r="Q2229" t="str">
            <v/>
          </cell>
          <cell r="R2229" t="str">
            <v/>
          </cell>
          <cell r="S2229">
            <v>770</v>
          </cell>
        </row>
        <row r="2230">
          <cell r="B2230" t="str">
            <v>MAPD0012</v>
          </cell>
          <cell r="C2230" t="str">
            <v>CANAL 3-5/8 X 1" ESPESOR 0.55 MM LARGO: 2.44 M</v>
          </cell>
          <cell r="D2230" t="str">
            <v>PINTURAS, PAREDES, DRYWALL Y MAMPOSTERÍA</v>
          </cell>
          <cell r="E2230" t="str">
            <v xml:space="preserve">UN </v>
          </cell>
          <cell r="F2230">
            <v>8330</v>
          </cell>
          <cell r="G2230" t="str">
            <v>GUÍA MAESTRA 14 PAG 123 COD 156244</v>
          </cell>
          <cell r="L2230">
            <v>8330</v>
          </cell>
          <cell r="M2230">
            <v>0</v>
          </cell>
          <cell r="N2230">
            <v>8330</v>
          </cell>
          <cell r="O2230">
            <v>8330</v>
          </cell>
          <cell r="P2230">
            <v>8330</v>
          </cell>
          <cell r="Q2230" t="str">
            <v/>
          </cell>
          <cell r="R2230" t="str">
            <v/>
          </cell>
          <cell r="S2230">
            <v>8330</v>
          </cell>
        </row>
        <row r="2231">
          <cell r="B2231" t="str">
            <v>MAPD0013</v>
          </cell>
          <cell r="C2231" t="str">
            <v>CANAL 3-5/8 X 1". ESPESOR: 0.46MM. LARGO: 3.05 M</v>
          </cell>
          <cell r="D2231" t="str">
            <v>PINTURAS, PAREDES, DRYWALL Y MAMPOSTERÍA</v>
          </cell>
          <cell r="E2231" t="str">
            <v>UN</v>
          </cell>
          <cell r="F2231">
            <v>6300</v>
          </cell>
          <cell r="G2231" t="str">
            <v>GUÍA MAESTRA 15 PAG 123 COD 312652</v>
          </cell>
          <cell r="L2231">
            <v>6300</v>
          </cell>
          <cell r="M2231">
            <v>0</v>
          </cell>
          <cell r="N2231">
            <v>6300</v>
          </cell>
          <cell r="O2231">
            <v>6300</v>
          </cell>
          <cell r="P2231">
            <v>6300</v>
          </cell>
          <cell r="Q2231" t="str">
            <v/>
          </cell>
          <cell r="R2231" t="str">
            <v/>
          </cell>
          <cell r="S2231">
            <v>6300</v>
          </cell>
        </row>
        <row r="2232">
          <cell r="B2232" t="str">
            <v>MAPD0014</v>
          </cell>
          <cell r="C2232" t="str">
            <v>CARTÓN CORRUGADO DE 12 M2</v>
          </cell>
          <cell r="D2232" t="str">
            <v>PINTURAS, PAREDES, DRYWALL Y MAMPOSTERÍA</v>
          </cell>
          <cell r="E2232" t="str">
            <v>ROLLO</v>
          </cell>
          <cell r="F2232">
            <v>34900</v>
          </cell>
          <cell r="G2232" t="str">
            <v>GUÍA MAESTRA 15 PAG 321 COD 79397</v>
          </cell>
          <cell r="L2232">
            <v>34900</v>
          </cell>
          <cell r="M2232">
            <v>0</v>
          </cell>
          <cell r="N2232">
            <v>34900</v>
          </cell>
          <cell r="O2232">
            <v>34900</v>
          </cell>
          <cell r="P2232">
            <v>34900</v>
          </cell>
          <cell r="Q2232" t="str">
            <v/>
          </cell>
          <cell r="R2232" t="str">
            <v/>
          </cell>
          <cell r="S2232">
            <v>34900</v>
          </cell>
        </row>
        <row r="2233">
          <cell r="B2233" t="str">
            <v>MAPD0015</v>
          </cell>
          <cell r="C2233" t="str">
            <v>CARTÓN CORRUGADO DE 24 M2</v>
          </cell>
          <cell r="D2233" t="str">
            <v>PINTURAS, PAREDES, DRYWALL Y MAMPOSTERÍA</v>
          </cell>
          <cell r="E2233" t="str">
            <v>ROLLO</v>
          </cell>
          <cell r="F2233">
            <v>63900</v>
          </cell>
          <cell r="G2233" t="str">
            <v>GUÍA MAESTRA 15 PAG 321 COD 79398</v>
          </cell>
          <cell r="L2233">
            <v>63900</v>
          </cell>
          <cell r="M2233">
            <v>0</v>
          </cell>
          <cell r="N2233">
            <v>63900</v>
          </cell>
          <cell r="O2233">
            <v>63900</v>
          </cell>
          <cell r="P2233">
            <v>63900</v>
          </cell>
          <cell r="Q2233" t="str">
            <v/>
          </cell>
          <cell r="R2233" t="str">
            <v/>
          </cell>
          <cell r="S2233">
            <v>63900</v>
          </cell>
        </row>
        <row r="2234">
          <cell r="B2234" t="str">
            <v>MAPD0016</v>
          </cell>
          <cell r="C2234" t="str">
            <v>CATALIZADOR EPÓXICO (1/4GL)</v>
          </cell>
          <cell r="D2234" t="str">
            <v>PINTURAS, PAREDES, DRYWALL Y MAMPOSTERÍA</v>
          </cell>
          <cell r="E2234" t="str">
            <v>UN</v>
          </cell>
          <cell r="F2234">
            <v>47005</v>
          </cell>
          <cell r="G2234" t="str">
            <v>CONSTRUDATA DIGITAL (CATALIZADOR EPÓXICO RECOL (1/4GL))</v>
          </cell>
          <cell r="L2234">
            <v>47005</v>
          </cell>
          <cell r="M2234">
            <v>0</v>
          </cell>
          <cell r="N2234">
            <v>47005</v>
          </cell>
          <cell r="O2234">
            <v>47005</v>
          </cell>
          <cell r="P2234">
            <v>47005</v>
          </cell>
          <cell r="Q2234" t="str">
            <v/>
          </cell>
          <cell r="R2234" t="str">
            <v/>
          </cell>
          <cell r="S2234">
            <v>47005</v>
          </cell>
        </row>
        <row r="2235">
          <cell r="B2235" t="str">
            <v>MAPD0017</v>
          </cell>
          <cell r="C2235" t="str">
            <v>CINTA MALLA SUPERBOARD ROLLO DE 30MM X 30 M</v>
          </cell>
          <cell r="D2235" t="str">
            <v>PINTURAS, PAREDES, DRYWALL Y MAMPOSTERÍA</v>
          </cell>
          <cell r="E2235" t="str">
            <v>UN</v>
          </cell>
          <cell r="F2235">
            <v>2586</v>
          </cell>
          <cell r="G2235" t="str">
            <v>CONSTRUDATA VERSIÓN ELECTRÓNICA (CINTA MALLA SELLAPANEL 20MM)</v>
          </cell>
          <cell r="L2235">
            <v>2586</v>
          </cell>
          <cell r="M2235">
            <v>0</v>
          </cell>
          <cell r="N2235">
            <v>2586</v>
          </cell>
          <cell r="O2235">
            <v>2586</v>
          </cell>
          <cell r="P2235">
            <v>2586</v>
          </cell>
          <cell r="Q2235" t="str">
            <v/>
          </cell>
          <cell r="R2235" t="str">
            <v/>
          </cell>
          <cell r="S2235">
            <v>2586</v>
          </cell>
        </row>
        <row r="2236">
          <cell r="B2236" t="str">
            <v>MAPD0018</v>
          </cell>
          <cell r="C2236" t="str">
            <v>CINTA MALLA SUPERBOARD X 90 M</v>
          </cell>
          <cell r="D2236" t="str">
            <v>PINTURAS, PAREDES, DRYWALL Y MAMPOSTERÍA</v>
          </cell>
          <cell r="E2236" t="str">
            <v>ROLLO</v>
          </cell>
          <cell r="F2236">
            <v>6900</v>
          </cell>
          <cell r="G2236" t="str">
            <v>GUÍA MAESTRA 15 PAG 125 COD 110485</v>
          </cell>
          <cell r="L2236">
            <v>6900</v>
          </cell>
          <cell r="M2236">
            <v>0</v>
          </cell>
          <cell r="N2236">
            <v>6900</v>
          </cell>
          <cell r="O2236">
            <v>6900</v>
          </cell>
          <cell r="P2236">
            <v>6900</v>
          </cell>
          <cell r="Q2236" t="str">
            <v/>
          </cell>
          <cell r="R2236" t="str">
            <v/>
          </cell>
          <cell r="S2236">
            <v>6900</v>
          </cell>
        </row>
        <row r="2237">
          <cell r="B2237" t="str">
            <v>MAPD0019</v>
          </cell>
          <cell r="C2237" t="str">
            <v>CINTA METÁLICA 50MM X 30 M</v>
          </cell>
          <cell r="D2237" t="str">
            <v>PINTURAS, PAREDES, DRYWALL Y MAMPOSTERÍA</v>
          </cell>
          <cell r="E2237" t="str">
            <v>ROLLO</v>
          </cell>
          <cell r="F2237">
            <v>18900</v>
          </cell>
          <cell r="G2237" t="str">
            <v>GUÍA MAESTRA 15 PAG 125 COD 110489</v>
          </cell>
          <cell r="L2237">
            <v>18900</v>
          </cell>
          <cell r="M2237">
            <v>0</v>
          </cell>
          <cell r="N2237">
            <v>18900</v>
          </cell>
          <cell r="O2237">
            <v>18900</v>
          </cell>
          <cell r="P2237">
            <v>18900</v>
          </cell>
          <cell r="Q2237" t="str">
            <v/>
          </cell>
          <cell r="R2237" t="str">
            <v/>
          </cell>
          <cell r="S2237">
            <v>18900</v>
          </cell>
        </row>
        <row r="2238">
          <cell r="B2238" t="str">
            <v>MAPD0020</v>
          </cell>
          <cell r="C2238" t="str">
            <v>CONECTOR 5.90 M ALUMINIO OMEGA Y PC</v>
          </cell>
          <cell r="D2238" t="str">
            <v>PINTURAS, PAREDES, DRYWALL Y MAMPOSTERÍA</v>
          </cell>
          <cell r="E2238" t="str">
            <v>UN</v>
          </cell>
          <cell r="F2238">
            <v>80920</v>
          </cell>
          <cell r="G2238" t="str">
            <v>CONSTRUDATA 187 - PAG 117 CUBIERTAS PLÁSTICAS</v>
          </cell>
          <cell r="L2238">
            <v>80920</v>
          </cell>
          <cell r="M2238">
            <v>0</v>
          </cell>
          <cell r="N2238">
            <v>80920</v>
          </cell>
          <cell r="O2238">
            <v>80920</v>
          </cell>
          <cell r="P2238">
            <v>80920</v>
          </cell>
          <cell r="Q2238" t="str">
            <v/>
          </cell>
          <cell r="R2238" t="str">
            <v/>
          </cell>
          <cell r="S2238">
            <v>80920</v>
          </cell>
        </row>
        <row r="2239">
          <cell r="B2239" t="str">
            <v>MAPD0021</v>
          </cell>
          <cell r="C2239" t="str">
            <v>CONECTOR BASE PC + TAPA PC 11.8M</v>
          </cell>
          <cell r="D2239" t="str">
            <v>PINTURAS, PAREDES, DRYWALL Y MAMPOSTERÍA</v>
          </cell>
          <cell r="E2239" t="str">
            <v>UN</v>
          </cell>
          <cell r="F2239">
            <v>120000</v>
          </cell>
          <cell r="G2239" t="str">
            <v>CONSTRUDATA DIGITAL (CONECTOR BASE PC + TAPA PC 11.80M)</v>
          </cell>
          <cell r="L2239">
            <v>120000</v>
          </cell>
          <cell r="M2239">
            <v>0</v>
          </cell>
          <cell r="N2239">
            <v>120000</v>
          </cell>
          <cell r="O2239">
            <v>120000</v>
          </cell>
          <cell r="P2239">
            <v>120000</v>
          </cell>
          <cell r="Q2239" t="str">
            <v/>
          </cell>
          <cell r="R2239" t="str">
            <v/>
          </cell>
          <cell r="S2239">
            <v>120000</v>
          </cell>
        </row>
        <row r="2240">
          <cell r="B2240" t="str">
            <v>MAPD0022</v>
          </cell>
          <cell r="C2240" t="str">
            <v>PERFIL ANGULAR BLANCO EN PVC X 3M</v>
          </cell>
          <cell r="D2240" t="str">
            <v>PINTURAS, PAREDES, DRYWALL Y MAMPOSTERÍA</v>
          </cell>
          <cell r="E2240" t="str">
            <v>UN</v>
          </cell>
          <cell r="F2240">
            <v>10900</v>
          </cell>
          <cell r="G2240" t="str">
            <v>GUÍA MAESTRA 15 PAG 131 COD 209370</v>
          </cell>
          <cell r="L2240">
            <v>10900</v>
          </cell>
          <cell r="M2240">
            <v>0</v>
          </cell>
          <cell r="N2240">
            <v>10900</v>
          </cell>
          <cell r="O2240">
            <v>10900</v>
          </cell>
          <cell r="P2240">
            <v>10900</v>
          </cell>
          <cell r="Q2240" t="str">
            <v/>
          </cell>
          <cell r="R2240" t="str">
            <v/>
          </cell>
          <cell r="S2240">
            <v>10900</v>
          </cell>
        </row>
        <row r="2241">
          <cell r="B2241" t="str">
            <v>MAPD0023</v>
          </cell>
          <cell r="C2241" t="str">
            <v>CONECTOR BASE PC + TAPA PC 11.80M</v>
          </cell>
          <cell r="D2241" t="str">
            <v>PINTURAS, PAREDES, DRYWALL Y MAMPOSTERÍA</v>
          </cell>
          <cell r="E2241" t="str">
            <v>UN</v>
          </cell>
          <cell r="F2241">
            <v>120000</v>
          </cell>
          <cell r="G2241" t="str">
            <v>CONSTRUDATA DIGITAL (CONECTOR BASE PC + TAPA PC 11.80M)</v>
          </cell>
          <cell r="L2241">
            <v>120000</v>
          </cell>
          <cell r="M2241">
            <v>0</v>
          </cell>
          <cell r="N2241">
            <v>120000</v>
          </cell>
          <cell r="O2241">
            <v>120000</v>
          </cell>
          <cell r="P2241">
            <v>120000</v>
          </cell>
          <cell r="Q2241" t="str">
            <v/>
          </cell>
          <cell r="R2241" t="str">
            <v/>
          </cell>
          <cell r="S2241">
            <v>120000</v>
          </cell>
        </row>
        <row r="2242">
          <cell r="B2242" t="str">
            <v>MAPD0024</v>
          </cell>
          <cell r="C2242" t="str">
            <v>CORNISA PLÁSTICA PARA REMATE DE CIELO RASO EN PVC 4" X 6 M</v>
          </cell>
          <cell r="D2242" t="str">
            <v>PINTURAS, PAREDES, DRYWALL Y MAMPOSTERÍA</v>
          </cell>
          <cell r="E2242" t="str">
            <v>UN</v>
          </cell>
          <cell r="F2242">
            <v>10900</v>
          </cell>
          <cell r="G2242" t="str">
            <v>GUÍA MAESTRA 14 PAG 130 COD 276682</v>
          </cell>
          <cell r="L2242">
            <v>10900</v>
          </cell>
          <cell r="M2242">
            <v>0</v>
          </cell>
          <cell r="N2242">
            <v>10900</v>
          </cell>
          <cell r="O2242">
            <v>10900</v>
          </cell>
          <cell r="P2242">
            <v>10900</v>
          </cell>
          <cell r="Q2242" t="str">
            <v/>
          </cell>
          <cell r="R2242" t="str">
            <v/>
          </cell>
          <cell r="S2242">
            <v>10900</v>
          </cell>
        </row>
        <row r="2243">
          <cell r="B2243" t="str">
            <v>MAPD0025</v>
          </cell>
          <cell r="C2243" t="str">
            <v>DILATADOR EN ALUMINIO DE 3/4" X 4 CM</v>
          </cell>
          <cell r="D2243" t="str">
            <v>PINTURAS, PAREDES, DRYWALL Y MAMPOSTERÍA</v>
          </cell>
          <cell r="E2243" t="str">
            <v>UN</v>
          </cell>
          <cell r="F2243">
            <v>6500</v>
          </cell>
          <cell r="G2243" t="str">
            <v>GUÍA MAESTRA 15 PAG 297 COD 182075</v>
          </cell>
          <cell r="L2243">
            <v>6500</v>
          </cell>
          <cell r="M2243">
            <v>0</v>
          </cell>
          <cell r="N2243">
            <v>6500</v>
          </cell>
          <cell r="O2243">
            <v>6500</v>
          </cell>
          <cell r="P2243">
            <v>6500</v>
          </cell>
          <cell r="Q2243" t="str">
            <v/>
          </cell>
          <cell r="R2243" t="str">
            <v/>
          </cell>
          <cell r="S2243">
            <v>6500</v>
          </cell>
        </row>
        <row r="2244">
          <cell r="B2244" t="str">
            <v>MAPD0026</v>
          </cell>
          <cell r="C2244" t="str">
            <v xml:space="preserve">DISOLVENTE ACRÍLICO </v>
          </cell>
          <cell r="D2244" t="str">
            <v>PINTURAS, PAREDES, DRYWALL Y MAMPOSTERÍA</v>
          </cell>
          <cell r="E2244" t="str">
            <v>GALÓN</v>
          </cell>
          <cell r="F2244">
            <v>29400</v>
          </cell>
          <cell r="G2244" t="str">
            <v xml:space="preserve">INARDATOS 136 - PAG 174 </v>
          </cell>
          <cell r="L2244">
            <v>29400</v>
          </cell>
          <cell r="M2244">
            <v>0</v>
          </cell>
          <cell r="N2244">
            <v>29400</v>
          </cell>
          <cell r="O2244">
            <v>29400</v>
          </cell>
          <cell r="P2244">
            <v>29400</v>
          </cell>
          <cell r="Q2244" t="str">
            <v/>
          </cell>
          <cell r="R2244" t="str">
            <v/>
          </cell>
          <cell r="S2244">
            <v>29400</v>
          </cell>
        </row>
        <row r="2245">
          <cell r="B2245" t="str">
            <v>MAPD0027</v>
          </cell>
          <cell r="C2245" t="str">
            <v>ESMALTE EXTERIOR</v>
          </cell>
          <cell r="D2245" t="str">
            <v>PINTURAS, PAREDES, DRYWALL Y MAMPOSTERÍA</v>
          </cell>
          <cell r="E2245" t="str">
            <v>GALÓN</v>
          </cell>
          <cell r="F2245">
            <v>54900</v>
          </cell>
          <cell r="G2245" t="str">
            <v>GUÍA MAESTRA 15 PAG 527 COD 135131</v>
          </cell>
          <cell r="L2245">
            <v>54900</v>
          </cell>
          <cell r="M2245">
            <v>0</v>
          </cell>
          <cell r="N2245">
            <v>54900</v>
          </cell>
          <cell r="O2245">
            <v>54900</v>
          </cell>
          <cell r="P2245">
            <v>54900</v>
          </cell>
          <cell r="Q2245" t="str">
            <v/>
          </cell>
          <cell r="R2245" t="str">
            <v/>
          </cell>
          <cell r="S2245">
            <v>54900</v>
          </cell>
        </row>
        <row r="2246">
          <cell r="B2246" t="str">
            <v>MAPD0028</v>
          </cell>
          <cell r="C2246" t="str">
            <v>ESMALTE EXTERIOR X 1/4 GALÓN</v>
          </cell>
          <cell r="D2246" t="str">
            <v>PINTURAS, PAREDES, DRYWALL Y MAMPOSTERÍA</v>
          </cell>
          <cell r="E2246" t="str">
            <v>UN</v>
          </cell>
          <cell r="F2246">
            <v>19900</v>
          </cell>
          <cell r="G2246" t="str">
            <v>GUÍA MAESTRA 15 PAG 527 COD 1274</v>
          </cell>
          <cell r="L2246">
            <v>19900</v>
          </cell>
          <cell r="M2246">
            <v>0</v>
          </cell>
          <cell r="N2246">
            <v>19900</v>
          </cell>
          <cell r="O2246">
            <v>19900</v>
          </cell>
          <cell r="P2246">
            <v>19900</v>
          </cell>
          <cell r="Q2246" t="str">
            <v/>
          </cell>
          <cell r="R2246" t="str">
            <v/>
          </cell>
          <cell r="S2246">
            <v>19900</v>
          </cell>
        </row>
        <row r="2247">
          <cell r="B2247" t="str">
            <v>MAPD0029</v>
          </cell>
          <cell r="C2247" t="str">
            <v>ESMALTE DOMÉSTICO BLANCO MATE</v>
          </cell>
          <cell r="D2247" t="str">
            <v>PINTURAS, PAREDES, DRYWALL Y MAMPOSTERÍA</v>
          </cell>
          <cell r="E2247" t="str">
            <v>GL</v>
          </cell>
          <cell r="F2247">
            <v>51334</v>
          </cell>
          <cell r="G2247" t="str">
            <v>CONSTRUDATA DIGITAL (ESMALTE DOMÉSTICO BLANCO MATE)</v>
          </cell>
          <cell r="L2247">
            <v>51334</v>
          </cell>
          <cell r="M2247">
            <v>0</v>
          </cell>
          <cell r="N2247">
            <v>51334</v>
          </cell>
          <cell r="O2247">
            <v>51334</v>
          </cell>
          <cell r="P2247">
            <v>51334</v>
          </cell>
          <cell r="Q2247" t="str">
            <v/>
          </cell>
          <cell r="R2247" t="str">
            <v/>
          </cell>
          <cell r="S2247">
            <v>51334</v>
          </cell>
        </row>
        <row r="2248">
          <cell r="B2248" t="str">
            <v>MAPD0030</v>
          </cell>
          <cell r="C2248" t="str">
            <v xml:space="preserve">ESMALTE SINTÉTICO A BASE DE ACEITE PARA DECORAR Y PROTEGER MADERA Y METAL. </v>
          </cell>
          <cell r="D2248" t="str">
            <v>PINTURAS, PAREDES, DRYWALL Y MAMPOSTERÍA</v>
          </cell>
          <cell r="E2248" t="str">
            <v>GALÓN</v>
          </cell>
          <cell r="F2248">
            <v>54100</v>
          </cell>
          <cell r="G2248" t="str">
            <v>INARDATOS 136 - PAG 174</v>
          </cell>
          <cell r="L2248">
            <v>54100</v>
          </cell>
          <cell r="M2248">
            <v>0</v>
          </cell>
          <cell r="N2248">
            <v>54100</v>
          </cell>
          <cell r="O2248">
            <v>54100</v>
          </cell>
          <cell r="P2248">
            <v>54100</v>
          </cell>
          <cell r="Q2248" t="str">
            <v/>
          </cell>
          <cell r="R2248" t="str">
            <v/>
          </cell>
          <cell r="S2248">
            <v>54100</v>
          </cell>
        </row>
        <row r="2249">
          <cell r="B2249" t="str">
            <v>MAPD0031</v>
          </cell>
          <cell r="C2249" t="str">
            <v>ESQUINERO EN PVC 2CM X 2CM X 2.4 M</v>
          </cell>
          <cell r="D2249" t="str">
            <v>PINTURAS, PAREDES, DRYWALL Y MAMPOSTERÍA</v>
          </cell>
          <cell r="E2249" t="str">
            <v>UN</v>
          </cell>
          <cell r="F2249">
            <v>8300</v>
          </cell>
          <cell r="G2249" t="str">
            <v>GUÍA MAESTRA 15 PAG 268 COD 176140</v>
          </cell>
          <cell r="L2249">
            <v>8300</v>
          </cell>
          <cell r="M2249">
            <v>0</v>
          </cell>
          <cell r="N2249">
            <v>8300</v>
          </cell>
          <cell r="O2249">
            <v>8300</v>
          </cell>
          <cell r="P2249">
            <v>8300</v>
          </cell>
          <cell r="Q2249" t="str">
            <v/>
          </cell>
          <cell r="R2249" t="str">
            <v/>
          </cell>
          <cell r="S2249">
            <v>8300</v>
          </cell>
        </row>
        <row r="2250">
          <cell r="B2250" t="str">
            <v>MAPD0032</v>
          </cell>
          <cell r="C2250" t="str">
            <v>ESQUINERO 2CM X 2CM X 2.5M - CEDRO BLANCO</v>
          </cell>
          <cell r="D2250" t="str">
            <v>PINTURAS, PAREDES, DRYWALL Y MAMPOSTERÍA</v>
          </cell>
          <cell r="E2250" t="str">
            <v>UN</v>
          </cell>
          <cell r="F2250">
            <v>8390</v>
          </cell>
          <cell r="G2250" t="str">
            <v>CONSTRUDATA DIGITAL (ESQUINERO 2CM X 2CM X 2.5M - CEDRO BLANCO)</v>
          </cell>
          <cell r="L2250">
            <v>8390</v>
          </cell>
          <cell r="M2250">
            <v>0</v>
          </cell>
          <cell r="N2250">
            <v>8390</v>
          </cell>
          <cell r="O2250">
            <v>8390</v>
          </cell>
          <cell r="P2250">
            <v>8390</v>
          </cell>
          <cell r="Q2250" t="str">
            <v/>
          </cell>
          <cell r="R2250" t="str">
            <v/>
          </cell>
          <cell r="S2250">
            <v>8390</v>
          </cell>
        </row>
        <row r="2251">
          <cell r="B2251" t="str">
            <v>MAPD0033</v>
          </cell>
          <cell r="C2251" t="str">
            <v>ESQUINERO EN MADERA 3 CM X 3 CM X 2.5 M - CEDRO</v>
          </cell>
          <cell r="D2251" t="str">
            <v>PINTURAS, PAREDES, DRYWALL Y MAMPOSTERÍA</v>
          </cell>
          <cell r="E2251" t="str">
            <v>UN</v>
          </cell>
          <cell r="F2251">
            <v>10313</v>
          </cell>
          <cell r="G2251" t="str">
            <v>CONSTRUDATA DIGITAL (ESQUINERO 3CM X 3CM X 2.5M - CEDRO BLANCO)</v>
          </cell>
          <cell r="L2251">
            <v>10313</v>
          </cell>
          <cell r="M2251">
            <v>0</v>
          </cell>
          <cell r="N2251">
            <v>10313</v>
          </cell>
          <cell r="O2251">
            <v>10313</v>
          </cell>
          <cell r="P2251">
            <v>10313</v>
          </cell>
          <cell r="Q2251" t="str">
            <v/>
          </cell>
          <cell r="R2251" t="str">
            <v/>
          </cell>
          <cell r="S2251">
            <v>10313</v>
          </cell>
        </row>
        <row r="2252">
          <cell r="B2252" t="str">
            <v>MAPD0034</v>
          </cell>
          <cell r="C2252" t="str">
            <v>ESQUINERO PLASTICO DE 3.05 METROS</v>
          </cell>
          <cell r="D2252" t="str">
            <v>PINTURAS, PAREDES, DRYWALL Y MAMPOSTERÍA</v>
          </cell>
          <cell r="E2252" t="str">
            <v>UN</v>
          </cell>
          <cell r="F2252">
            <v>3614</v>
          </cell>
          <cell r="G2252" t="str">
            <v>CONSTRUDATA 187 - PAG 114 CONSTRUCCIÓN LIVIANA EN SECO</v>
          </cell>
          <cell r="L2252">
            <v>3614</v>
          </cell>
          <cell r="M2252">
            <v>0</v>
          </cell>
          <cell r="N2252">
            <v>3614</v>
          </cell>
          <cell r="O2252">
            <v>3614</v>
          </cell>
          <cell r="P2252">
            <v>3614</v>
          </cell>
          <cell r="Q2252" t="str">
            <v/>
          </cell>
          <cell r="R2252" t="str">
            <v/>
          </cell>
          <cell r="S2252">
            <v>3614</v>
          </cell>
        </row>
        <row r="2253">
          <cell r="B2253" t="str">
            <v>MAPD0035</v>
          </cell>
          <cell r="C2253" t="str">
            <v>ESTUCO PLÁSTICO</v>
          </cell>
          <cell r="D2253" t="str">
            <v>PINTURAS, PAREDES, DRYWALL Y MAMPOSTERÍA</v>
          </cell>
          <cell r="E2253" t="str">
            <v>GALÓN</v>
          </cell>
          <cell r="F2253">
            <v>14900</v>
          </cell>
          <cell r="G2253" t="str">
            <v>GUÍA MAESTRA 15 PAG 525 COD 202824</v>
          </cell>
          <cell r="L2253">
            <v>14900</v>
          </cell>
          <cell r="M2253">
            <v>0</v>
          </cell>
          <cell r="N2253">
            <v>14900</v>
          </cell>
          <cell r="O2253">
            <v>14900</v>
          </cell>
          <cell r="P2253">
            <v>14900</v>
          </cell>
          <cell r="Q2253" t="str">
            <v/>
          </cell>
          <cell r="R2253" t="str">
            <v/>
          </cell>
          <cell r="S2253">
            <v>14900</v>
          </cell>
        </row>
        <row r="2254">
          <cell r="B2254" t="str">
            <v>MAPD0036</v>
          </cell>
          <cell r="C2254" t="str">
            <v>ESTUCO PLÁSTICO X 5 GL</v>
          </cell>
          <cell r="D2254" t="str">
            <v>PINTURAS, PAREDES, DRYWALL Y MAMPOSTERÍA</v>
          </cell>
          <cell r="E2254" t="str">
            <v>CUÑETE</v>
          </cell>
          <cell r="F2254">
            <v>63900</v>
          </cell>
          <cell r="G2254" t="str">
            <v>GUÍA MAESTRA 15 PAG 525 COD 202823</v>
          </cell>
          <cell r="L2254">
            <v>63900</v>
          </cell>
          <cell r="M2254">
            <v>0</v>
          </cell>
          <cell r="N2254">
            <v>63900</v>
          </cell>
          <cell r="O2254">
            <v>63900</v>
          </cell>
          <cell r="P2254">
            <v>63900</v>
          </cell>
          <cell r="Q2254" t="str">
            <v/>
          </cell>
          <cell r="R2254" t="str">
            <v/>
          </cell>
          <cell r="S2254">
            <v>63900</v>
          </cell>
        </row>
        <row r="2255">
          <cell r="B2255" t="str">
            <v>MAPD0037</v>
          </cell>
          <cell r="C2255" t="str">
            <v>FULMINANTES PARA PISTOLA COLOR VERDE O AMARILLO CALIBRE 27 X TIRA DE 10 UN</v>
          </cell>
          <cell r="D2255" t="str">
            <v>PINTURAS, PAREDES, DRYWALL Y MAMPOSTERÍA</v>
          </cell>
          <cell r="E2255" t="str">
            <v>PTE</v>
          </cell>
          <cell r="F2255">
            <v>30900</v>
          </cell>
          <cell r="G2255" t="str">
            <v xml:space="preserve">GUÍA MAESTRA 15 PAG 363 COD 283686 - 283687 </v>
          </cell>
          <cell r="L2255">
            <v>30900</v>
          </cell>
          <cell r="M2255">
            <v>0</v>
          </cell>
          <cell r="N2255">
            <v>30900</v>
          </cell>
          <cell r="O2255">
            <v>30900</v>
          </cell>
          <cell r="P2255">
            <v>30900</v>
          </cell>
          <cell r="Q2255" t="str">
            <v/>
          </cell>
          <cell r="R2255" t="str">
            <v/>
          </cell>
          <cell r="S2255">
            <v>30900</v>
          </cell>
        </row>
        <row r="2256">
          <cell r="B2256" t="str">
            <v>MAPD0038</v>
          </cell>
          <cell r="C2256" t="str">
            <v>GRANIPLAST ESGRAFIADO FACHADAS ANTIHONGOS (5 GL.)</v>
          </cell>
          <cell r="D2256" t="str">
            <v>PINTURAS, PAREDES, DRYWALL Y MAMPOSTERÍA</v>
          </cell>
          <cell r="E2256" t="str">
            <v>UN</v>
          </cell>
          <cell r="F2256">
            <v>97600</v>
          </cell>
          <cell r="G2256" t="str">
            <v>CONSTRUDATA DIGITAL (GRANIPLAST ESGRAFIADO FACHADAS ANTIHONGOS (5 GL.))</v>
          </cell>
          <cell r="L2256">
            <v>97600</v>
          </cell>
          <cell r="M2256">
            <v>0</v>
          </cell>
          <cell r="N2256">
            <v>97600</v>
          </cell>
          <cell r="O2256">
            <v>97600</v>
          </cell>
          <cell r="P2256">
            <v>97600</v>
          </cell>
          <cell r="Q2256" t="str">
            <v/>
          </cell>
          <cell r="R2256" t="str">
            <v/>
          </cell>
          <cell r="S2256">
            <v>97600</v>
          </cell>
        </row>
        <row r="2257">
          <cell r="B2257" t="str">
            <v>MAPD0039</v>
          </cell>
          <cell r="C2257" t="str">
            <v>GUARDAESCOBA EN MADERA 8 CM X 1 CM X 2,5 M</v>
          </cell>
          <cell r="D2257" t="str">
            <v>PINTURAS, PAREDES, DRYWALL Y MAMPOSTERÍA</v>
          </cell>
          <cell r="E2257" t="str">
            <v>UN</v>
          </cell>
          <cell r="F2257">
            <v>17900</v>
          </cell>
          <cell r="G2257" t="str">
            <v>GUÍA MAESTRA 15 PAG 267 COD 222217</v>
          </cell>
          <cell r="L2257">
            <v>17900</v>
          </cell>
          <cell r="M2257">
            <v>0</v>
          </cell>
          <cell r="N2257">
            <v>17900</v>
          </cell>
          <cell r="O2257">
            <v>17900</v>
          </cell>
          <cell r="P2257">
            <v>17900</v>
          </cell>
          <cell r="Q2257" t="str">
            <v/>
          </cell>
          <cell r="R2257" t="str">
            <v/>
          </cell>
          <cell r="S2257">
            <v>17900</v>
          </cell>
        </row>
        <row r="2258">
          <cell r="B2258" t="str">
            <v>MAPD0040</v>
          </cell>
          <cell r="C2258" t="str">
            <v>GUARDAESCOBAS MARMOLIZADO 8 X 33,3 CM</v>
          </cell>
          <cell r="D2258" t="str">
            <v>PINTURAS, PAREDES, DRYWALL Y MAMPOSTERÍA</v>
          </cell>
          <cell r="E2258" t="str">
            <v>M</v>
          </cell>
          <cell r="F2258">
            <v>12000</v>
          </cell>
          <cell r="G2258" t="str">
            <v>EUROPUNTO S.A.S. - Cot 1</v>
          </cell>
          <cell r="H2258">
            <v>8000</v>
          </cell>
          <cell r="I2258" t="str">
            <v>CERAMICAS CALDAS - Cot 01</v>
          </cell>
          <cell r="J2258">
            <v>10000</v>
          </cell>
          <cell r="K2258" t="str">
            <v>CERAMICAS MILENIO - Cot 1</v>
          </cell>
          <cell r="L2258">
            <v>10000</v>
          </cell>
          <cell r="M2258">
            <v>2000</v>
          </cell>
          <cell r="N2258">
            <v>12000</v>
          </cell>
          <cell r="O2258">
            <v>8000</v>
          </cell>
          <cell r="P2258">
            <v>12000</v>
          </cell>
          <cell r="Q2258">
            <v>8000</v>
          </cell>
          <cell r="R2258">
            <v>10000</v>
          </cell>
          <cell r="S2258">
            <v>10000</v>
          </cell>
        </row>
        <row r="2259">
          <cell r="B2259" t="str">
            <v>MAPD0041</v>
          </cell>
          <cell r="C2259" t="str">
            <v xml:space="preserve">GUARDAESCOBAS PVC (8 CM) </v>
          </cell>
          <cell r="D2259" t="str">
            <v>PINTURAS, PAREDES, DRYWALL Y MAMPOSTERÍA</v>
          </cell>
          <cell r="E2259" t="str">
            <v>M</v>
          </cell>
          <cell r="F2259">
            <v>2975</v>
          </cell>
          <cell r="G2259" t="str">
            <v>CONSTRUDATA 187 - PAG 147 PISOS DE MADERA</v>
          </cell>
          <cell r="L2259">
            <v>2975</v>
          </cell>
          <cell r="M2259">
            <v>0</v>
          </cell>
          <cell r="N2259">
            <v>2975</v>
          </cell>
          <cell r="O2259">
            <v>2975</v>
          </cell>
          <cell r="P2259">
            <v>2975</v>
          </cell>
          <cell r="Q2259" t="str">
            <v/>
          </cell>
          <cell r="R2259" t="str">
            <v/>
          </cell>
          <cell r="S2259">
            <v>2975</v>
          </cell>
        </row>
        <row r="2260">
          <cell r="B2260" t="str">
            <v>MAPD0042</v>
          </cell>
          <cell r="C2260" t="str">
            <v>IMPERMEABILIZANTE PARA MUROS, BLOQUEADOR DE HUMEDAD ASCENDENTE Y ENDURECEDOR DE SUPERFICIE. X 4 KG</v>
          </cell>
          <cell r="D2260" t="str">
            <v>PINTURAS, PAREDES, DRYWALL Y MAMPOSTERÍA</v>
          </cell>
          <cell r="E2260" t="str">
            <v>UN</v>
          </cell>
          <cell r="F2260">
            <v>83900</v>
          </cell>
          <cell r="G2260" t="str">
            <v>GUÍA MAESTRA 15 PAG 108 COD 114285</v>
          </cell>
          <cell r="L2260">
            <v>83900</v>
          </cell>
          <cell r="M2260">
            <v>0</v>
          </cell>
          <cell r="N2260">
            <v>83900</v>
          </cell>
          <cell r="O2260">
            <v>83900</v>
          </cell>
          <cell r="P2260">
            <v>83900</v>
          </cell>
          <cell r="Q2260" t="str">
            <v/>
          </cell>
          <cell r="R2260" t="str">
            <v/>
          </cell>
          <cell r="S2260">
            <v>83900</v>
          </cell>
        </row>
        <row r="2261">
          <cell r="B2261" t="str">
            <v>MAPD0043</v>
          </cell>
          <cell r="C2261" t="str">
            <v>LACA CATALIZADORA BRILLANTE</v>
          </cell>
          <cell r="D2261" t="str">
            <v>PINTURAS, PAREDES, DRYWALL Y MAMPOSTERÍA</v>
          </cell>
          <cell r="E2261" t="str">
            <v>GALÓN</v>
          </cell>
          <cell r="F2261">
            <v>49900</v>
          </cell>
          <cell r="G2261" t="str">
            <v>GUÍA MAESTRA 15 PAG 530 COD 182240</v>
          </cell>
          <cell r="L2261">
            <v>49900</v>
          </cell>
          <cell r="M2261">
            <v>0</v>
          </cell>
          <cell r="N2261">
            <v>49900</v>
          </cell>
          <cell r="O2261">
            <v>49900</v>
          </cell>
          <cell r="P2261">
            <v>49900</v>
          </cell>
          <cell r="Q2261" t="str">
            <v/>
          </cell>
          <cell r="R2261" t="str">
            <v/>
          </cell>
          <cell r="S2261">
            <v>49900</v>
          </cell>
        </row>
        <row r="2262">
          <cell r="B2262" t="str">
            <v>MAPD0044</v>
          </cell>
          <cell r="C2262" t="str">
            <v>LADRIBLOK No 12</v>
          </cell>
          <cell r="D2262" t="str">
            <v>PINTURAS, PAREDES, DRYWALL Y MAMPOSTERÍA</v>
          </cell>
          <cell r="E2262" t="str">
            <v xml:space="preserve">UN </v>
          </cell>
          <cell r="F2262">
            <v>1856</v>
          </cell>
          <cell r="G2262" t="str">
            <v>CONSTRUDATA 187 - PAG 137 LADRILLO BLOQUE CERAMICO</v>
          </cell>
          <cell r="L2262">
            <v>1856</v>
          </cell>
          <cell r="M2262">
            <v>0</v>
          </cell>
          <cell r="N2262">
            <v>1856</v>
          </cell>
          <cell r="O2262">
            <v>1856</v>
          </cell>
          <cell r="P2262">
            <v>1856</v>
          </cell>
          <cell r="Q2262" t="str">
            <v/>
          </cell>
          <cell r="R2262" t="str">
            <v/>
          </cell>
          <cell r="S2262">
            <v>1856</v>
          </cell>
        </row>
        <row r="2263">
          <cell r="B2263" t="str">
            <v>MAPD0045</v>
          </cell>
          <cell r="C2263" t="str">
            <v>MEDIO BLOQUE N°4 ESTÁNDAR P.H. 15CM X 10CM X 20CM</v>
          </cell>
          <cell r="D2263" t="str">
            <v>PINTURAS, PAREDES, DRYWALL Y MAMPOSTERÍA</v>
          </cell>
          <cell r="E2263" t="str">
            <v>UN</v>
          </cell>
          <cell r="F2263">
            <v>495</v>
          </cell>
          <cell r="G2263" t="str">
            <v>CONSTRUDATA DIGITAL (MEDIO BLOQUE N°4 ESTÁNDAR P.H. 15CM X 10CM X 20CM)</v>
          </cell>
          <cell r="L2263">
            <v>495</v>
          </cell>
          <cell r="M2263">
            <v>0</v>
          </cell>
          <cell r="N2263">
            <v>495</v>
          </cell>
          <cell r="O2263">
            <v>495</v>
          </cell>
          <cell r="P2263">
            <v>495</v>
          </cell>
          <cell r="Q2263" t="str">
            <v/>
          </cell>
          <cell r="R2263" t="str">
            <v/>
          </cell>
          <cell r="S2263">
            <v>495</v>
          </cell>
        </row>
        <row r="2264">
          <cell r="B2264" t="str">
            <v>MAPD0046</v>
          </cell>
          <cell r="C2264" t="str">
            <v>LADRILLO ESTRUCTURAL P-V DOBLE PARED 33CM X 11.5CM X 23CM</v>
          </cell>
          <cell r="D2264" t="str">
            <v>PINTURAS, PAREDES, DRYWALL Y MAMPOSTERÍA</v>
          </cell>
          <cell r="E2264" t="str">
            <v>UN</v>
          </cell>
          <cell r="F2264">
            <v>2388</v>
          </cell>
          <cell r="G2264" t="str">
            <v>CONSTRUDATA DIGITAL (LADRILLO ESTRUCTURAL P-V DOBLE PARED 33CM X 11.5CM X 23CM)</v>
          </cell>
          <cell r="L2264">
            <v>2388</v>
          </cell>
          <cell r="M2264">
            <v>0</v>
          </cell>
          <cell r="N2264">
            <v>2388</v>
          </cell>
          <cell r="O2264">
            <v>2388</v>
          </cell>
          <cell r="P2264">
            <v>2388</v>
          </cell>
          <cell r="Q2264" t="str">
            <v/>
          </cell>
          <cell r="R2264" t="str">
            <v/>
          </cell>
          <cell r="S2264">
            <v>2388</v>
          </cell>
        </row>
        <row r="2265">
          <cell r="B2265" t="str">
            <v>MAPD0047</v>
          </cell>
          <cell r="C2265" t="str">
            <v>LADRILLO MACIZO 24CM X 12CM X 6CM</v>
          </cell>
          <cell r="D2265" t="str">
            <v>PINTURAS, PAREDES, DRYWALL Y MAMPOSTERÍA</v>
          </cell>
          <cell r="E2265" t="str">
            <v>UN</v>
          </cell>
          <cell r="F2265">
            <v>650</v>
          </cell>
          <cell r="G2265" t="str">
            <v>CONSTRUDATA DIGITAL (LADRILLO MACIZO 24CM X 12CM X 6CM)</v>
          </cell>
          <cell r="L2265">
            <v>650</v>
          </cell>
          <cell r="M2265">
            <v>0</v>
          </cell>
          <cell r="N2265">
            <v>650</v>
          </cell>
          <cell r="O2265">
            <v>650</v>
          </cell>
          <cell r="P2265">
            <v>650</v>
          </cell>
          <cell r="Q2265" t="str">
            <v/>
          </cell>
          <cell r="R2265" t="str">
            <v/>
          </cell>
          <cell r="S2265">
            <v>650</v>
          </cell>
        </row>
        <row r="2266">
          <cell r="B2266" t="str">
            <v>MAPD0048</v>
          </cell>
          <cell r="C2266" t="str">
            <v>LADRILLO EN BLOQUE  No 5 TRADICIONAL</v>
          </cell>
          <cell r="D2266" t="str">
            <v>PINTURAS, PAREDES, DRYWALL Y MAMPOSTERÍA</v>
          </cell>
          <cell r="E2266" t="str">
            <v>UN</v>
          </cell>
          <cell r="F2266">
            <v>828</v>
          </cell>
          <cell r="G2266" t="str">
            <v>CONSTRUDATA 187 - PAG 137 LADRILLO BLOQUE CERAMICO</v>
          </cell>
          <cell r="L2266">
            <v>828</v>
          </cell>
          <cell r="M2266">
            <v>0</v>
          </cell>
          <cell r="N2266">
            <v>828</v>
          </cell>
          <cell r="O2266">
            <v>828</v>
          </cell>
          <cell r="P2266">
            <v>828</v>
          </cell>
          <cell r="Q2266" t="str">
            <v/>
          </cell>
          <cell r="R2266" t="str">
            <v/>
          </cell>
          <cell r="S2266">
            <v>828</v>
          </cell>
        </row>
        <row r="2267">
          <cell r="B2267" t="str">
            <v>MAPD0049</v>
          </cell>
          <cell r="C2267" t="str">
            <v>LADRILLO PORTANTE PRENSADO P-V CELDA CIRCULAR 29CM X 12CM X 9CM</v>
          </cell>
          <cell r="D2267" t="str">
            <v>PINTURAS, PAREDES, DRYWALL Y MAMPOSTERÍA</v>
          </cell>
          <cell r="E2267" t="str">
            <v>UN</v>
          </cell>
          <cell r="F2267">
            <v>1245</v>
          </cell>
          <cell r="G2267" t="str">
            <v>CONSTRUDATA DIGITAL (LADRILLO PORTANTE PRENSADO P-V CELDA CIRCULAR 29CM X 12CM X 9CM)</v>
          </cell>
          <cell r="L2267">
            <v>1245</v>
          </cell>
          <cell r="M2267">
            <v>0</v>
          </cell>
          <cell r="N2267">
            <v>1245</v>
          </cell>
          <cell r="O2267">
            <v>1245</v>
          </cell>
          <cell r="P2267">
            <v>1245</v>
          </cell>
          <cell r="Q2267" t="str">
            <v/>
          </cell>
          <cell r="R2267" t="str">
            <v/>
          </cell>
          <cell r="S2267">
            <v>1245</v>
          </cell>
        </row>
        <row r="2268">
          <cell r="B2268" t="str">
            <v>MAPD0050</v>
          </cell>
          <cell r="C2268" t="str">
            <v>LADRILLO PORTANTE PRENSADO P-V CELDA CIRCULAR 29CM X 14.5CM X 9CM</v>
          </cell>
          <cell r="D2268" t="str">
            <v>PINTURAS, PAREDES, DRYWALL Y MAMPOSTERÍA</v>
          </cell>
          <cell r="E2268" t="str">
            <v>UN</v>
          </cell>
          <cell r="F2268">
            <v>1252</v>
          </cell>
          <cell r="G2268" t="str">
            <v>CONSTRUDATA DIGITAL (LADRILLO PORTANTE PRENSADO P-V CELDA CIRCULAR 29CM X 14.5CM X 9CM)</v>
          </cell>
          <cell r="L2268">
            <v>1252</v>
          </cell>
          <cell r="M2268">
            <v>0</v>
          </cell>
          <cell r="N2268">
            <v>1252</v>
          </cell>
          <cell r="O2268">
            <v>1252</v>
          </cell>
          <cell r="P2268">
            <v>1252</v>
          </cell>
          <cell r="Q2268" t="str">
            <v/>
          </cell>
          <cell r="R2268" t="str">
            <v/>
          </cell>
          <cell r="S2268">
            <v>1252</v>
          </cell>
        </row>
        <row r="2269">
          <cell r="B2269" t="str">
            <v>MAPD0051</v>
          </cell>
          <cell r="C2269" t="str">
            <v xml:space="preserve">LADRILLO MACIZO PRENS.24.5X12X5.5CM </v>
          </cell>
          <cell r="D2269" t="str">
            <v>PINTURAS, PAREDES, DRYWALL Y MAMPOSTERÍA</v>
          </cell>
          <cell r="E2269" t="str">
            <v>UN</v>
          </cell>
          <cell r="F2269">
            <v>891</v>
          </cell>
          <cell r="G2269" t="str">
            <v>CONSTRUDATA DIGITAL (LADRILLO MACIZO PRENS. 24.5X12X5.5CM)</v>
          </cell>
          <cell r="L2269">
            <v>891</v>
          </cell>
          <cell r="M2269">
            <v>0</v>
          </cell>
          <cell r="N2269">
            <v>891</v>
          </cell>
          <cell r="O2269">
            <v>891</v>
          </cell>
          <cell r="P2269">
            <v>891</v>
          </cell>
          <cell r="Q2269" t="str">
            <v/>
          </cell>
          <cell r="R2269" t="str">
            <v/>
          </cell>
          <cell r="S2269">
            <v>891</v>
          </cell>
        </row>
        <row r="2270">
          <cell r="B2270" t="str">
            <v>MAPD0052</v>
          </cell>
          <cell r="C2270" t="str">
            <v>LADRILLO P-V PRENSADO LIVIANO CORAL 24CM X 12CM X 6CM</v>
          </cell>
          <cell r="D2270" t="str">
            <v>PINTURAS, PAREDES, DRYWALL Y MAMPOSTERÍA</v>
          </cell>
          <cell r="E2270" t="str">
            <v>UN</v>
          </cell>
          <cell r="F2270">
            <v>1090</v>
          </cell>
          <cell r="G2270" t="str">
            <v>CONSTRUDATA DIGITAL (LADRILLO P-V PRENSADO LIVIANO CORAL 24CM X 12CM X 6CM)</v>
          </cell>
          <cell r="L2270">
            <v>1090</v>
          </cell>
          <cell r="M2270">
            <v>0</v>
          </cell>
          <cell r="N2270">
            <v>1090</v>
          </cell>
          <cell r="O2270">
            <v>1090</v>
          </cell>
          <cell r="P2270">
            <v>1090</v>
          </cell>
          <cell r="Q2270" t="str">
            <v/>
          </cell>
          <cell r="R2270" t="str">
            <v/>
          </cell>
          <cell r="S2270">
            <v>1090</v>
          </cell>
        </row>
        <row r="2271">
          <cell r="B2271" t="str">
            <v>MAPD0053</v>
          </cell>
          <cell r="C2271" t="str">
            <v>LADRILLO TOLETE RUGOSO 24.5X12X6CM</v>
          </cell>
          <cell r="D2271" t="str">
            <v>PINTURAS, PAREDES, DRYWALL Y MAMPOSTERÍA</v>
          </cell>
          <cell r="E2271" t="str">
            <v>UN</v>
          </cell>
          <cell r="F2271">
            <v>200</v>
          </cell>
          <cell r="G2271" t="str">
            <v>CONSTRUDATA DIGITAL (LADRILLO TOLETE RUGOSO 24.5X12X6CM)</v>
          </cell>
          <cell r="L2271">
            <v>200</v>
          </cell>
          <cell r="M2271">
            <v>0</v>
          </cell>
          <cell r="N2271">
            <v>200</v>
          </cell>
          <cell r="O2271">
            <v>200</v>
          </cell>
          <cell r="P2271">
            <v>200</v>
          </cell>
          <cell r="Q2271" t="str">
            <v/>
          </cell>
          <cell r="R2271" t="str">
            <v/>
          </cell>
          <cell r="S2271">
            <v>200</v>
          </cell>
        </row>
        <row r="2272">
          <cell r="B2272" t="str">
            <v>MAPD0054</v>
          </cell>
          <cell r="C2272" t="str">
            <v>LÁMINA ACRÍLICA LISA ESP 3 MM X 0,6 M X 1,2 M</v>
          </cell>
          <cell r="D2272" t="str">
            <v>PINTURAS, PAREDES, DRYWALL Y MAMPOSTERÍA</v>
          </cell>
          <cell r="E2272" t="str">
            <v>UN</v>
          </cell>
          <cell r="F2272">
            <v>56900</v>
          </cell>
          <cell r="G2272" t="str">
            <v>GUÍA MAESTRA 15 PAG 131 COD 46154</v>
          </cell>
          <cell r="L2272">
            <v>56900</v>
          </cell>
          <cell r="M2272">
            <v>0</v>
          </cell>
          <cell r="N2272">
            <v>56900</v>
          </cell>
          <cell r="O2272">
            <v>56900</v>
          </cell>
          <cell r="P2272">
            <v>56900</v>
          </cell>
          <cell r="Q2272" t="str">
            <v/>
          </cell>
          <cell r="R2272" t="str">
            <v/>
          </cell>
          <cell r="S2272">
            <v>56900</v>
          </cell>
        </row>
        <row r="2273">
          <cell r="B2273" t="str">
            <v>MAPD0055</v>
          </cell>
          <cell r="C2273" t="str">
            <v>LAMINA ALVEOLAR POLICARBONATO COLOR 6 MM 5.9 X 2.1 M</v>
          </cell>
          <cell r="D2273" t="str">
            <v>PINTURAS, PAREDES, DRYWALL Y MAMPOSTERÍA</v>
          </cell>
          <cell r="E2273" t="str">
            <v>M2</v>
          </cell>
          <cell r="F2273">
            <v>360810</v>
          </cell>
          <cell r="G2273" t="str">
            <v>CONSTRUDATA 187 - PAG 138 LAMINAS PLASTICAS</v>
          </cell>
          <cell r="L2273">
            <v>360810</v>
          </cell>
          <cell r="M2273">
            <v>0</v>
          </cell>
          <cell r="N2273">
            <v>360810</v>
          </cell>
          <cell r="O2273">
            <v>360810</v>
          </cell>
          <cell r="P2273">
            <v>360810</v>
          </cell>
          <cell r="Q2273" t="str">
            <v/>
          </cell>
          <cell r="R2273" t="str">
            <v/>
          </cell>
          <cell r="S2273">
            <v>360810</v>
          </cell>
        </row>
        <row r="2274">
          <cell r="B2274" t="str">
            <v>MAPD0056</v>
          </cell>
          <cell r="C2274" t="str">
            <v>LÁMINA COLD ROLLED 1.5M X 100 X 200 CS</v>
          </cell>
          <cell r="D2274" t="str">
            <v>PINTURAS, PAREDES, DRYWALL Y MAMPOSTERÍA</v>
          </cell>
          <cell r="E2274" t="str">
            <v>UN</v>
          </cell>
          <cell r="F2274">
            <v>57322</v>
          </cell>
          <cell r="G2274" t="str">
            <v>CONSTRUDATA DIGITAL (LÁMINA COLD ROLLED 1.5M X 100 X 200 CS)</v>
          </cell>
          <cell r="L2274">
            <v>57322</v>
          </cell>
          <cell r="M2274">
            <v>0</v>
          </cell>
          <cell r="N2274">
            <v>57322</v>
          </cell>
          <cell r="O2274">
            <v>57322</v>
          </cell>
          <cell r="P2274">
            <v>57322</v>
          </cell>
          <cell r="Q2274" t="str">
            <v/>
          </cell>
          <cell r="R2274" t="str">
            <v/>
          </cell>
          <cell r="S2274">
            <v>57322</v>
          </cell>
        </row>
        <row r="2275">
          <cell r="B2275" t="str">
            <v>MAPD0057</v>
          </cell>
          <cell r="C2275" t="str">
            <v>LÁMINA DE FIBROCEMENTO 2,44 CM X 1,22 CM X 10 MM</v>
          </cell>
          <cell r="D2275" t="str">
            <v>PINTURAS, PAREDES, DRYWALL Y MAMPOSTERÍA</v>
          </cell>
          <cell r="E2275" t="str">
            <v>UN</v>
          </cell>
          <cell r="F2275">
            <v>66499.58</v>
          </cell>
          <cell r="G2275" t="str">
            <v>ABASTECEDOR COLOMBIANO DE TEJAS Y DRYWALL - Cot 26941</v>
          </cell>
          <cell r="H2275">
            <v>64350</v>
          </cell>
          <cell r="I2275" t="str">
            <v>HOMECENTER - Cot 15-200667 - Cod. 976676</v>
          </cell>
          <cell r="J2275">
            <v>64350</v>
          </cell>
          <cell r="K2275" t="str">
            <v>EASY - Cot 1667100</v>
          </cell>
          <cell r="L2275">
            <v>65066.526666666672</v>
          </cell>
          <cell r="M2275">
            <v>1241.0605916446368</v>
          </cell>
          <cell r="N2275">
            <v>66307.587258311309</v>
          </cell>
          <cell r="O2275">
            <v>63825.466075022036</v>
          </cell>
          <cell r="P2275" t="str">
            <v/>
          </cell>
          <cell r="Q2275">
            <v>64350</v>
          </cell>
          <cell r="R2275">
            <v>64350</v>
          </cell>
          <cell r="S2275">
            <v>64350</v>
          </cell>
        </row>
        <row r="2276">
          <cell r="B2276" t="str">
            <v>MAPD0058</v>
          </cell>
          <cell r="C2276" t="str">
            <v>LÁMINA DE FIBROCEMENTO 2,44 CM X 1,22 CM X 4 MM</v>
          </cell>
          <cell r="D2276" t="str">
            <v>PINTURAS, PAREDES, DRYWALL Y MAMPOSTERÍA</v>
          </cell>
          <cell r="E2276" t="str">
            <v>UN</v>
          </cell>
          <cell r="F2276">
            <v>26598.879999999997</v>
          </cell>
          <cell r="G2276" t="str">
            <v>ABASTECEDOR COLOMBIANO DE TEJAS Y DRYWALL - Cot 26941</v>
          </cell>
          <cell r="H2276">
            <v>25500</v>
          </cell>
          <cell r="I2276" t="str">
            <v>HOMECENTER - Cot 15-200667 - Cod. 161238</v>
          </cell>
          <cell r="J2276">
            <v>25500</v>
          </cell>
          <cell r="K2276" t="str">
            <v>EASY - Cot 1667100</v>
          </cell>
          <cell r="L2276">
            <v>25866.293333333335</v>
          </cell>
          <cell r="M2276">
            <v>634.43866380709449</v>
          </cell>
          <cell r="N2276">
            <v>26500.731997140429</v>
          </cell>
          <cell r="O2276">
            <v>25231.854669526241</v>
          </cell>
          <cell r="P2276" t="str">
            <v/>
          </cell>
          <cell r="Q2276">
            <v>25500</v>
          </cell>
          <cell r="R2276">
            <v>25500</v>
          </cell>
          <cell r="S2276">
            <v>25500</v>
          </cell>
        </row>
        <row r="2277">
          <cell r="B2277" t="str">
            <v>MAPD0059</v>
          </cell>
          <cell r="C2277" t="str">
            <v>LÁMINA DE FIBROCEMENTO 2,44 CM X 1,22 CM X 8 MM</v>
          </cell>
          <cell r="D2277" t="str">
            <v>PINTURAS, PAREDES, DRYWALL Y MAMPOSTERÍA</v>
          </cell>
          <cell r="E2277" t="str">
            <v>UN</v>
          </cell>
          <cell r="F2277">
            <v>47999.839999999997</v>
          </cell>
          <cell r="G2277" t="str">
            <v>ABASTECEDOR COLOMBIANO DE TEJAS Y DRYWALL - Cot 26941</v>
          </cell>
          <cell r="H2277">
            <v>48000</v>
          </cell>
          <cell r="I2277" t="str">
            <v>HOMECENTER - Cot 15-200667 - Cod. 12198</v>
          </cell>
          <cell r="J2277">
            <v>48000</v>
          </cell>
          <cell r="K2277" t="str">
            <v>EASY - Cot 1667100</v>
          </cell>
          <cell r="L2277">
            <v>47999.946666666663</v>
          </cell>
          <cell r="M2277">
            <v>9.2376043072356487E-2</v>
          </cell>
          <cell r="N2277">
            <v>48000.039042709737</v>
          </cell>
          <cell r="O2277">
            <v>47999.854290623589</v>
          </cell>
          <cell r="P2277" t="str">
            <v/>
          </cell>
          <cell r="Q2277">
            <v>48000</v>
          </cell>
          <cell r="R2277">
            <v>48000</v>
          </cell>
          <cell r="S2277">
            <v>48000</v>
          </cell>
        </row>
        <row r="2278">
          <cell r="B2278" t="str">
            <v>MAPD0060</v>
          </cell>
          <cell r="C2278" t="str">
            <v xml:space="preserve">LÁMINA DE FIBROCEMENTO DE 244 CM X 122 CM X 14 MM </v>
          </cell>
          <cell r="D2278" t="str">
            <v>PINTURAS, PAREDES, DRYWALL Y MAMPOSTERÍA</v>
          </cell>
          <cell r="E2278" t="str">
            <v>UN</v>
          </cell>
          <cell r="F2278">
            <v>93099.65</v>
          </cell>
          <cell r="G2278" t="str">
            <v>ABASTECEDOR COLOMBIANO DE TEJAS Y DRYWALL - Cot 26941</v>
          </cell>
          <cell r="H2278">
            <v>93100</v>
          </cell>
          <cell r="I2278" t="str">
            <v>HOMECENTER - Cot 15-200667 - Cod. 63969</v>
          </cell>
          <cell r="J2278">
            <v>93100</v>
          </cell>
          <cell r="K2278" t="str">
            <v>EASY - Cot 1667100</v>
          </cell>
          <cell r="L2278">
            <v>93099.883333333346</v>
          </cell>
          <cell r="M2278">
            <v>0.20207259421972965</v>
          </cell>
          <cell r="N2278">
            <v>93100.085405927559</v>
          </cell>
          <cell r="O2278">
            <v>93099.681260739133</v>
          </cell>
          <cell r="P2278" t="str">
            <v/>
          </cell>
          <cell r="Q2278">
            <v>93100</v>
          </cell>
          <cell r="R2278">
            <v>93100</v>
          </cell>
          <cell r="S2278">
            <v>93100</v>
          </cell>
        </row>
        <row r="2279">
          <cell r="B2279" t="str">
            <v>MAPD0061</v>
          </cell>
          <cell r="C2279" t="str">
            <v xml:space="preserve">LÁMINA DE FIBROCEMENTO DE 244 CM X 122 CM X 17 MM </v>
          </cell>
          <cell r="D2279" t="str">
            <v>PINTURAS, PAREDES, DRYWALL Y MAMPOSTERÍA</v>
          </cell>
          <cell r="E2279" t="str">
            <v>UN</v>
          </cell>
          <cell r="F2279">
            <v>108399.48</v>
          </cell>
          <cell r="G2279" t="str">
            <v>ABASTECEDOR COLOMBIANO DE TEJAS Y DRYWALL - Cot 26941</v>
          </cell>
          <cell r="H2279">
            <v>108400</v>
          </cell>
          <cell r="I2279" t="str">
            <v>HOMECENTER - Cot 15-200667 - Cod. 50974</v>
          </cell>
          <cell r="J2279">
            <v>108400</v>
          </cell>
          <cell r="K2279" t="str">
            <v>EASY - Cot 1667100</v>
          </cell>
          <cell r="L2279">
            <v>108399.82666666666</v>
          </cell>
          <cell r="M2279">
            <v>0.30022213998095787</v>
          </cell>
          <cell r="N2279">
            <v>108400.12688880664</v>
          </cell>
          <cell r="O2279">
            <v>108399.52644452668</v>
          </cell>
          <cell r="P2279" t="str">
            <v/>
          </cell>
          <cell r="Q2279">
            <v>108400</v>
          </cell>
          <cell r="R2279">
            <v>108400</v>
          </cell>
          <cell r="S2279">
            <v>108400</v>
          </cell>
        </row>
        <row r="2280">
          <cell r="B2280" t="str">
            <v>MAPD0062</v>
          </cell>
          <cell r="C2280" t="str">
            <v xml:space="preserve">LÁMINA DE FIBROCEMENTO DE 244 CM X 122 CM X 20 MM </v>
          </cell>
          <cell r="D2280" t="str">
            <v>PINTURAS, PAREDES, DRYWALL Y MAMPOSTERÍA</v>
          </cell>
          <cell r="E2280" t="str">
            <v>UN</v>
          </cell>
          <cell r="F2280">
            <v>132900.38999999998</v>
          </cell>
          <cell r="G2280" t="str">
            <v>ABASTECEDOR COLOMBIANO DE TEJAS Y DRYWALL - Cot 26941</v>
          </cell>
          <cell r="H2280">
            <v>132900</v>
          </cell>
          <cell r="I2280" t="str">
            <v>HOMECENTER - Cot 15-200667 - Cod. 63970</v>
          </cell>
          <cell r="J2280">
            <v>132900</v>
          </cell>
          <cell r="K2280" t="str">
            <v>EASY - Cot 1667100</v>
          </cell>
          <cell r="L2280">
            <v>132900.13</v>
          </cell>
          <cell r="M2280">
            <v>0.22516660497521646</v>
          </cell>
          <cell r="N2280">
            <v>132900.35516660498</v>
          </cell>
          <cell r="O2280">
            <v>132899.90483339503</v>
          </cell>
          <cell r="P2280" t="str">
            <v/>
          </cell>
          <cell r="Q2280">
            <v>132900</v>
          </cell>
          <cell r="R2280">
            <v>132900</v>
          </cell>
          <cell r="S2280">
            <v>132900</v>
          </cell>
        </row>
        <row r="2281">
          <cell r="B2281" t="str">
            <v>MAPD0063</v>
          </cell>
          <cell r="C2281" t="str">
            <v>LÁMINA DE FIBROCEMENTO TIPO SUPERBOARD O SIMILAR DE 122 CM X  244 CM X 6 MM</v>
          </cell>
          <cell r="D2281" t="str">
            <v>PINTURAS, PAREDES, DRYWALL Y MAMPOSTERÍA</v>
          </cell>
          <cell r="E2281" t="str">
            <v>UN</v>
          </cell>
          <cell r="F2281">
            <v>37000</v>
          </cell>
          <cell r="G2281" t="str">
            <v>HOMECENTER - Cot 15-200667 - Cod. 12197</v>
          </cell>
          <cell r="H2281">
            <v>37000</v>
          </cell>
          <cell r="I2281" t="str">
            <v>EASY - Cot 997566</v>
          </cell>
          <cell r="J2281">
            <v>37800.35</v>
          </cell>
          <cell r="K2281" t="str">
            <v>EL PALACIO DEL ALUMINIO LTDA COT 100003487</v>
          </cell>
          <cell r="L2281">
            <v>37266.783333333333</v>
          </cell>
          <cell r="M2281">
            <v>462.08228794591616</v>
          </cell>
          <cell r="N2281">
            <v>37728.865621279248</v>
          </cell>
          <cell r="O2281">
            <v>36804.701045387417</v>
          </cell>
          <cell r="P2281">
            <v>37000</v>
          </cell>
          <cell r="Q2281">
            <v>37000</v>
          </cell>
          <cell r="R2281" t="str">
            <v/>
          </cell>
          <cell r="S2281">
            <v>37000</v>
          </cell>
        </row>
        <row r="2282">
          <cell r="B2282" t="str">
            <v>MAPD0064</v>
          </cell>
          <cell r="C2282" t="str">
            <v>LÁMINA DE POLICARBONATO ALVEOLAR 2.10 M X 11.80 M ESPESOR 8 MM</v>
          </cell>
          <cell r="D2282" t="str">
            <v>PINTURAS, PAREDES, DRYWALL Y MAMPOSTERÍA</v>
          </cell>
          <cell r="E2282" t="str">
            <v>M2</v>
          </cell>
          <cell r="F2282">
            <v>58839.548022598865</v>
          </cell>
          <cell r="G2282" t="str">
            <v>CONSTRUDATA 187 - PAG 139 LAMINAS PLASTICAS</v>
          </cell>
          <cell r="L2282">
            <v>58839.548022598865</v>
          </cell>
          <cell r="M2282">
            <v>0</v>
          </cell>
          <cell r="N2282">
            <v>58839.548022598865</v>
          </cell>
          <cell r="O2282">
            <v>58839.548022598865</v>
          </cell>
          <cell r="P2282">
            <v>58839.548022598865</v>
          </cell>
          <cell r="Q2282" t="str">
            <v/>
          </cell>
          <cell r="R2282" t="str">
            <v/>
          </cell>
          <cell r="S2282">
            <v>58840</v>
          </cell>
        </row>
        <row r="2283">
          <cell r="B2283" t="str">
            <v>MAPD0065</v>
          </cell>
          <cell r="C2283" t="str">
            <v>LÁMINA DE YESO SUPERPLACA 1,22 X 2,44 M DE 3/8"</v>
          </cell>
          <cell r="D2283" t="str">
            <v>PINTURAS, PAREDES, DRYWALL Y MAMPOSTERÍA</v>
          </cell>
          <cell r="E2283" t="str">
            <v>UN</v>
          </cell>
          <cell r="F2283">
            <v>18650</v>
          </cell>
          <cell r="G2283" t="str">
            <v>GUÍA MAESTRA 15 PAG 122 COD 116644</v>
          </cell>
          <cell r="L2283">
            <v>18650</v>
          </cell>
          <cell r="M2283">
            <v>0</v>
          </cell>
          <cell r="N2283">
            <v>18650</v>
          </cell>
          <cell r="O2283">
            <v>18650</v>
          </cell>
          <cell r="P2283">
            <v>18650</v>
          </cell>
          <cell r="Q2283" t="str">
            <v/>
          </cell>
          <cell r="R2283" t="str">
            <v/>
          </cell>
          <cell r="S2283">
            <v>18650</v>
          </cell>
        </row>
        <row r="2284">
          <cell r="B2284" t="str">
            <v>MAPD0066</v>
          </cell>
          <cell r="C2284" t="str">
            <v>LÁMINA DE YESO SUPERPLACA 1,22 X 2,44 M DE 1/2"</v>
          </cell>
          <cell r="D2284" t="str">
            <v>PINTURAS, PAREDES, DRYWALL Y MAMPOSTERÍA</v>
          </cell>
          <cell r="E2284" t="str">
            <v>UN</v>
          </cell>
          <cell r="F2284">
            <v>19350</v>
          </cell>
          <cell r="G2284" t="str">
            <v>GUÍA MAESTRA 15 PAG 122 COD 71096</v>
          </cell>
          <cell r="L2284">
            <v>19350</v>
          </cell>
          <cell r="M2284">
            <v>0</v>
          </cell>
          <cell r="N2284">
            <v>19350</v>
          </cell>
          <cell r="O2284">
            <v>19350</v>
          </cell>
          <cell r="P2284">
            <v>19350</v>
          </cell>
          <cell r="Q2284" t="str">
            <v/>
          </cell>
          <cell r="R2284" t="str">
            <v/>
          </cell>
          <cell r="S2284">
            <v>19350</v>
          </cell>
        </row>
        <row r="2285">
          <cell r="B2285" t="str">
            <v>MAPD0067</v>
          </cell>
          <cell r="C2285" t="str">
            <v>LÁMINA DIFUSORA DE LUZ DE 0,61 X 1,22 M</v>
          </cell>
          <cell r="D2285" t="str">
            <v>PINTURAS, PAREDES, DRYWALL Y MAMPOSTERÍA</v>
          </cell>
          <cell r="E2285" t="str">
            <v>UN</v>
          </cell>
          <cell r="F2285">
            <v>18400</v>
          </cell>
          <cell r="G2285" t="str">
            <v>GUÍA MAESTRA 15 PAG 131 COD 89058</v>
          </cell>
          <cell r="L2285">
            <v>18400</v>
          </cell>
          <cell r="M2285">
            <v>0</v>
          </cell>
          <cell r="N2285">
            <v>18400</v>
          </cell>
          <cell r="O2285">
            <v>18400</v>
          </cell>
          <cell r="P2285">
            <v>18400</v>
          </cell>
          <cell r="Q2285" t="str">
            <v/>
          </cell>
          <cell r="R2285" t="str">
            <v/>
          </cell>
          <cell r="S2285">
            <v>18400</v>
          </cell>
        </row>
        <row r="2286">
          <cell r="B2286" t="str">
            <v>MAPD0068</v>
          </cell>
          <cell r="C2286" t="str">
            <v>LÁMINA GALVANIZADA CALIBRE 26 - 1,00 M X 2,00 M</v>
          </cell>
          <cell r="D2286" t="str">
            <v>PINTURAS, PAREDES, DRYWALL Y MAMPOSTERÍA</v>
          </cell>
          <cell r="E2286" t="str">
            <v>UN</v>
          </cell>
          <cell r="F2286">
            <v>26122</v>
          </cell>
          <cell r="G2286" t="str">
            <v>CONSTRUDATA DIGITAL (LÁMINA GALVANIZADA 1 X 2M CAL.26)</v>
          </cell>
          <cell r="L2286">
            <v>26122</v>
          </cell>
          <cell r="M2286">
            <v>0</v>
          </cell>
          <cell r="N2286">
            <v>26122</v>
          </cell>
          <cell r="O2286">
            <v>26122</v>
          </cell>
          <cell r="P2286">
            <v>26122</v>
          </cell>
          <cell r="Q2286" t="str">
            <v/>
          </cell>
          <cell r="R2286" t="str">
            <v/>
          </cell>
          <cell r="S2286">
            <v>26122</v>
          </cell>
        </row>
        <row r="2287">
          <cell r="B2287" t="str">
            <v>MAPD0069</v>
          </cell>
          <cell r="C2287" t="str">
            <v>MASILLA DRYWALL X 5 GALONES</v>
          </cell>
          <cell r="D2287" t="str">
            <v>PINTURAS, PAREDES, DRYWALL Y MAMPOSTERÍA</v>
          </cell>
          <cell r="E2287" t="str">
            <v>UN</v>
          </cell>
          <cell r="F2287">
            <v>33600</v>
          </cell>
          <cell r="G2287" t="str">
            <v>HOMECENTER - Cot 15-200667 - Cod. 51755</v>
          </cell>
          <cell r="H2287">
            <v>33690</v>
          </cell>
          <cell r="I2287" t="str">
            <v>EASY - Cot 997105</v>
          </cell>
          <cell r="J2287">
            <v>34000</v>
          </cell>
          <cell r="K2287" t="str">
            <v>PINTURAS EXTRACOLOR SAS COT C-1523</v>
          </cell>
          <cell r="L2287">
            <v>33763.333333333336</v>
          </cell>
          <cell r="M2287">
            <v>209.84120980716187</v>
          </cell>
          <cell r="N2287">
            <v>33973.1745431405</v>
          </cell>
          <cell r="O2287">
            <v>33553.492123526172</v>
          </cell>
          <cell r="P2287">
            <v>33600</v>
          </cell>
          <cell r="Q2287">
            <v>33690</v>
          </cell>
          <cell r="R2287" t="str">
            <v/>
          </cell>
          <cell r="S2287">
            <v>33645</v>
          </cell>
        </row>
        <row r="2288">
          <cell r="B2288" t="str">
            <v>MAPD0070</v>
          </cell>
          <cell r="C2288" t="str">
            <v>MASILLA DE RELLENO GRIS CANECA (30KG)</v>
          </cell>
          <cell r="D2288" t="str">
            <v>PINTURAS, PAREDES, DRYWALL Y MAMPOSTERÍA</v>
          </cell>
          <cell r="E2288" t="str">
            <v>UN</v>
          </cell>
          <cell r="F2288">
            <v>61535</v>
          </cell>
          <cell r="G2288" t="str">
            <v>CONSTRUDATA DIGITAL (MASILLA DE RELLENO GRIS CANECA (30KG) PINTUCO)</v>
          </cell>
          <cell r="L2288">
            <v>61535</v>
          </cell>
          <cell r="M2288">
            <v>0</v>
          </cell>
          <cell r="N2288">
            <v>61535</v>
          </cell>
          <cell r="O2288">
            <v>61535</v>
          </cell>
          <cell r="P2288">
            <v>61535</v>
          </cell>
          <cell r="Q2288" t="str">
            <v/>
          </cell>
          <cell r="R2288" t="str">
            <v/>
          </cell>
          <cell r="S2288">
            <v>61535</v>
          </cell>
        </row>
        <row r="2289">
          <cell r="B2289" t="str">
            <v>MAPD0071</v>
          </cell>
          <cell r="C2289" t="str">
            <v xml:space="preserve">MASILLA PARA CONSTRUCCIÓN LIVIANA EN SECO X 1/4 GALÓN </v>
          </cell>
          <cell r="D2289" t="str">
            <v>PINTURAS, PAREDES, DRYWALL Y MAMPOSTERÍA</v>
          </cell>
          <cell r="E2289" t="str">
            <v>UN</v>
          </cell>
          <cell r="F2289">
            <v>5600</v>
          </cell>
          <cell r="G2289" t="str">
            <v>GUÍA MAESTRA 15 PAG 124 COD 229817</v>
          </cell>
          <cell r="L2289">
            <v>5600</v>
          </cell>
          <cell r="M2289">
            <v>0</v>
          </cell>
          <cell r="N2289">
            <v>5600</v>
          </cell>
          <cell r="O2289">
            <v>5600</v>
          </cell>
          <cell r="P2289">
            <v>5600</v>
          </cell>
          <cell r="Q2289" t="str">
            <v/>
          </cell>
          <cell r="R2289" t="str">
            <v/>
          </cell>
          <cell r="S2289">
            <v>5600</v>
          </cell>
        </row>
        <row r="2290">
          <cell r="B2290" t="str">
            <v>MAPD0072</v>
          </cell>
          <cell r="C2290" t="str">
            <v>MASILLA PARA EXTERIORES</v>
          </cell>
          <cell r="D2290" t="str">
            <v>PINTURAS, PAREDES, DRYWALL Y MAMPOSTERÍA</v>
          </cell>
          <cell r="E2290" t="str">
            <v>GALÓN</v>
          </cell>
          <cell r="F2290">
            <v>111900</v>
          </cell>
          <cell r="G2290" t="str">
            <v>HOMECENTER - Cot 15-200667 - Cod. 350469</v>
          </cell>
          <cell r="H2290">
            <v>52600</v>
          </cell>
          <cell r="I2290" t="str">
            <v>https://www.corona.co/producto/tex-joint-juntas/407413001</v>
          </cell>
          <cell r="J2290">
            <v>40000</v>
          </cell>
          <cell r="K2290" t="str">
            <v>PINTURAS EXTRACOLOR SAS COT C-1523</v>
          </cell>
          <cell r="L2290">
            <v>68166.666666666672</v>
          </cell>
          <cell r="M2290">
            <v>38394.574269463294</v>
          </cell>
          <cell r="N2290">
            <v>106561.24093612997</v>
          </cell>
          <cell r="O2290">
            <v>29772.092397203378</v>
          </cell>
          <cell r="P2290" t="str">
            <v/>
          </cell>
          <cell r="Q2290">
            <v>52600</v>
          </cell>
          <cell r="R2290">
            <v>40000</v>
          </cell>
          <cell r="S2290">
            <v>46300</v>
          </cell>
        </row>
        <row r="2291">
          <cell r="B2291" t="str">
            <v>MAPD0073</v>
          </cell>
          <cell r="C2291" t="str">
            <v>MASILLA GYPLAC</v>
          </cell>
          <cell r="D2291" t="str">
            <v>PINTURAS, PAREDES, DRYWALL Y MAMPOSTERÍA</v>
          </cell>
          <cell r="E2291" t="str">
            <v>GALÓN</v>
          </cell>
          <cell r="F2291">
            <v>10668</v>
          </cell>
          <cell r="G2291" t="str">
            <v>CONSTRUDATA DIGITAL (MASILLA GYPLAC)</v>
          </cell>
          <cell r="L2291">
            <v>10668</v>
          </cell>
          <cell r="M2291">
            <v>0</v>
          </cell>
          <cell r="N2291">
            <v>10668</v>
          </cell>
          <cell r="O2291">
            <v>10668</v>
          </cell>
          <cell r="P2291">
            <v>10668</v>
          </cell>
          <cell r="Q2291" t="str">
            <v/>
          </cell>
          <cell r="R2291" t="str">
            <v/>
          </cell>
          <cell r="S2291">
            <v>10668</v>
          </cell>
        </row>
        <row r="2292">
          <cell r="B2292" t="str">
            <v>MAPD0074</v>
          </cell>
          <cell r="C2292" t="str">
            <v>MASILLA RELLENO JUNTAS EXTERIOR x 3,38kg</v>
          </cell>
          <cell r="D2292" t="str">
            <v>PINTURAS, PAREDES, DRYWALL Y MAMPOSTERÍA</v>
          </cell>
          <cell r="E2292" t="str">
            <v>GALÓN</v>
          </cell>
          <cell r="F2292">
            <v>51100</v>
          </cell>
          <cell r="G2292" t="str">
            <v>GUÍA MAESTRA 15 PAG 124 COD 16764</v>
          </cell>
          <cell r="L2292">
            <v>51100</v>
          </cell>
          <cell r="M2292">
            <v>0</v>
          </cell>
          <cell r="N2292">
            <v>51100</v>
          </cell>
          <cell r="O2292">
            <v>51100</v>
          </cell>
          <cell r="P2292">
            <v>51100</v>
          </cell>
          <cell r="Q2292" t="str">
            <v/>
          </cell>
          <cell r="R2292" t="str">
            <v/>
          </cell>
          <cell r="S2292">
            <v>51100</v>
          </cell>
        </row>
        <row r="2293">
          <cell r="B2293" t="str">
            <v>MAPD0075</v>
          </cell>
          <cell r="C2293" t="str">
            <v>PARAL 2-1/2" X 1-1/4" (2.44) CAL. 26</v>
          </cell>
          <cell r="D2293" t="str">
            <v>PINTURAS, PAREDES, DRYWALL Y MAMPOSTERÍA</v>
          </cell>
          <cell r="E2293" t="str">
            <v>UN</v>
          </cell>
          <cell r="F2293">
            <v>6300</v>
          </cell>
          <cell r="G2293" t="str">
            <v>GUÍA MAESTRA 15 PAG 123 COD 312657</v>
          </cell>
          <cell r="L2293">
            <v>6300</v>
          </cell>
          <cell r="M2293">
            <v>0</v>
          </cell>
          <cell r="N2293">
            <v>6300</v>
          </cell>
          <cell r="O2293">
            <v>6300</v>
          </cell>
          <cell r="P2293">
            <v>6300</v>
          </cell>
          <cell r="Q2293" t="str">
            <v/>
          </cell>
          <cell r="R2293" t="str">
            <v/>
          </cell>
          <cell r="S2293">
            <v>6300</v>
          </cell>
        </row>
        <row r="2294">
          <cell r="B2294" t="str">
            <v>MAPD0076</v>
          </cell>
          <cell r="C2294" t="str">
            <v>PARAL 3-1/2 X 1-5/8" ESPESOR: 0.55 MM LARGO: 2.44 M</v>
          </cell>
          <cell r="D2294" t="str">
            <v>PINTURAS, PAREDES, DRYWALL Y MAMPOSTERÍA</v>
          </cell>
          <cell r="E2294" t="str">
            <v xml:space="preserve">UN </v>
          </cell>
          <cell r="F2294">
            <v>10580</v>
          </cell>
          <cell r="G2294" t="str">
            <v>GUÍA MAESTRA 14 PAG 123 COD 156245</v>
          </cell>
          <cell r="L2294">
            <v>10580</v>
          </cell>
          <cell r="M2294">
            <v>0</v>
          </cell>
          <cell r="N2294">
            <v>10580</v>
          </cell>
          <cell r="O2294">
            <v>10580</v>
          </cell>
          <cell r="P2294">
            <v>10580</v>
          </cell>
          <cell r="Q2294" t="str">
            <v/>
          </cell>
          <cell r="R2294" t="str">
            <v/>
          </cell>
          <cell r="S2294">
            <v>10580</v>
          </cell>
        </row>
        <row r="2295">
          <cell r="B2295" t="str">
            <v>MAPD0077</v>
          </cell>
          <cell r="C2295" t="str">
            <v>PARAL 3-5/8" X 1/4" (2.44) CAL. 26</v>
          </cell>
          <cell r="D2295" t="str">
            <v>PINTURAS, PAREDES, DRYWALL Y MAMPOSTERÍA</v>
          </cell>
          <cell r="E2295" t="str">
            <v>UN</v>
          </cell>
          <cell r="F2295">
            <v>8900</v>
          </cell>
          <cell r="G2295" t="str">
            <v>GUÍA MAESTRA 15 PAG 123 COD 312659</v>
          </cell>
          <cell r="L2295">
            <v>8900</v>
          </cell>
          <cell r="M2295">
            <v>0</v>
          </cell>
          <cell r="N2295">
            <v>8900</v>
          </cell>
          <cell r="O2295">
            <v>8900</v>
          </cell>
          <cell r="P2295">
            <v>8900</v>
          </cell>
          <cell r="Q2295" t="str">
            <v/>
          </cell>
          <cell r="R2295" t="str">
            <v/>
          </cell>
          <cell r="S2295">
            <v>8900</v>
          </cell>
        </row>
        <row r="2296">
          <cell r="B2296" t="str">
            <v>MAPD0078</v>
          </cell>
          <cell r="C2296" t="str">
            <v>PERFIL CANAL 3-5/8" X 1</v>
          </cell>
          <cell r="D2296" t="str">
            <v>PINTURAS, PAREDES, DRYWALL Y MAMPOSTERÍA</v>
          </cell>
          <cell r="E2296" t="str">
            <v>UN</v>
          </cell>
          <cell r="F2296">
            <v>6100</v>
          </cell>
          <cell r="G2296" t="str">
            <v>GUÍA MAESTRA 15 PAG 123 COD 312651</v>
          </cell>
          <cell r="L2296">
            <v>6100</v>
          </cell>
          <cell r="M2296">
            <v>0</v>
          </cell>
          <cell r="N2296">
            <v>6100</v>
          </cell>
          <cell r="O2296">
            <v>6100</v>
          </cell>
          <cell r="P2296">
            <v>6100</v>
          </cell>
          <cell r="Q2296" t="str">
            <v/>
          </cell>
          <cell r="R2296" t="str">
            <v/>
          </cell>
          <cell r="S2296">
            <v>6100</v>
          </cell>
        </row>
        <row r="2297">
          <cell r="B2297" t="str">
            <v>MAPD0079</v>
          </cell>
          <cell r="C2297" t="str">
            <v>PERFIL CONECTOR DE LÁMINAS EN ALUMINIO DE 6 MM EN U</v>
          </cell>
          <cell r="D2297" t="str">
            <v>PINTURAS, PAREDES, DRYWALL Y MAMPOSTERÍA</v>
          </cell>
          <cell r="E2297" t="str">
            <v>UN</v>
          </cell>
          <cell r="F2297">
            <v>9900</v>
          </cell>
          <cell r="G2297" t="str">
            <v>GUÍA MAESTRA 15 PAG 130 COD 299804</v>
          </cell>
          <cell r="L2297">
            <v>9900</v>
          </cell>
          <cell r="M2297">
            <v>0</v>
          </cell>
          <cell r="N2297">
            <v>9900</v>
          </cell>
          <cell r="O2297">
            <v>9900</v>
          </cell>
          <cell r="P2297">
            <v>9900</v>
          </cell>
          <cell r="Q2297" t="str">
            <v/>
          </cell>
          <cell r="R2297" t="str">
            <v/>
          </cell>
          <cell r="S2297">
            <v>9900</v>
          </cell>
        </row>
        <row r="2298">
          <cell r="B2298" t="str">
            <v>MAPD0080</v>
          </cell>
          <cell r="C2298" t="str">
            <v>PERFIL EN U PARA REMATE DE LÁMINA DE POLICARBONATO  2,10 M</v>
          </cell>
          <cell r="D2298" t="str">
            <v>PINTURAS, PAREDES, DRYWALL Y MAMPOSTERÍA</v>
          </cell>
          <cell r="E2298" t="str">
            <v>UN</v>
          </cell>
          <cell r="F2298">
            <v>14900</v>
          </cell>
          <cell r="G2298" t="str">
            <v>GUÍA MAESTRA 15 PAG 130 COD 268834</v>
          </cell>
          <cell r="L2298">
            <v>14900</v>
          </cell>
          <cell r="M2298">
            <v>0</v>
          </cell>
          <cell r="N2298">
            <v>14900</v>
          </cell>
          <cell r="O2298">
            <v>14900</v>
          </cell>
          <cell r="P2298">
            <v>14900</v>
          </cell>
          <cell r="Q2298" t="str">
            <v/>
          </cell>
          <cell r="R2298" t="str">
            <v/>
          </cell>
          <cell r="S2298">
            <v>14900</v>
          </cell>
        </row>
        <row r="2299">
          <cell r="B2299" t="str">
            <v>MAPD0081</v>
          </cell>
          <cell r="C2299" t="str">
            <v>TUBERÍA RECTANGULAR 76 X 38 MM, ESPESOR 1.5 MM X 6 M</v>
          </cell>
          <cell r="D2299" t="str">
            <v>PINTURAS, PAREDES, DRYWALL Y MAMPOSTERÍA</v>
          </cell>
          <cell r="E2299" t="str">
            <v>UN</v>
          </cell>
          <cell r="F2299">
            <v>57900</v>
          </cell>
          <cell r="G2299" t="str">
            <v>GUÍA MAESTRA 15 PAG 82 COD 207421</v>
          </cell>
          <cell r="L2299">
            <v>57900</v>
          </cell>
          <cell r="M2299">
            <v>0</v>
          </cell>
          <cell r="N2299">
            <v>57900</v>
          </cell>
          <cell r="O2299">
            <v>57900</v>
          </cell>
          <cell r="P2299">
            <v>57900</v>
          </cell>
          <cell r="Q2299" t="str">
            <v/>
          </cell>
          <cell r="R2299" t="str">
            <v/>
          </cell>
          <cell r="S2299">
            <v>57900</v>
          </cell>
        </row>
        <row r="2300">
          <cell r="B2300" t="str">
            <v>MAPD0082</v>
          </cell>
          <cell r="C2300" t="str">
            <v>PERFIL EXTERNO PARA CIELO RASO CON REMATE EN U X 3M</v>
          </cell>
          <cell r="D2300" t="str">
            <v>PINTURAS, PAREDES, DRYWALL Y MAMPOSTERÍA</v>
          </cell>
          <cell r="E2300" t="str">
            <v>UN</v>
          </cell>
          <cell r="F2300">
            <v>6950</v>
          </cell>
          <cell r="G2300" t="str">
            <v>GUÍA MAESTRA 15 PAG 130 COD 227580</v>
          </cell>
          <cell r="L2300">
            <v>6950</v>
          </cell>
          <cell r="M2300">
            <v>0</v>
          </cell>
          <cell r="N2300">
            <v>6950</v>
          </cell>
          <cell r="O2300">
            <v>6950</v>
          </cell>
          <cell r="P2300">
            <v>6950</v>
          </cell>
          <cell r="Q2300" t="str">
            <v/>
          </cell>
          <cell r="R2300" t="str">
            <v/>
          </cell>
          <cell r="S2300">
            <v>6950</v>
          </cell>
        </row>
        <row r="2301">
          <cell r="B2301" t="str">
            <v>MAPD0083</v>
          </cell>
          <cell r="C2301" t="str">
            <v>PERFIL INTERNO PARA CIELO RASO EN PVC DE 4" X 3M</v>
          </cell>
          <cell r="D2301" t="str">
            <v>PINTURAS, PAREDES, DRYWALL Y MAMPOSTERÍA</v>
          </cell>
          <cell r="E2301" t="str">
            <v>UN</v>
          </cell>
          <cell r="F2301">
            <v>9900</v>
          </cell>
          <cell r="G2301" t="str">
            <v>GUÍA MAESTRA 14 PAG 131 COD 209369</v>
          </cell>
          <cell r="L2301">
            <v>9900</v>
          </cell>
          <cell r="M2301">
            <v>0</v>
          </cell>
          <cell r="N2301">
            <v>9900</v>
          </cell>
          <cell r="O2301">
            <v>9900</v>
          </cell>
          <cell r="P2301">
            <v>9900</v>
          </cell>
          <cell r="Q2301" t="str">
            <v/>
          </cell>
          <cell r="R2301" t="str">
            <v/>
          </cell>
          <cell r="S2301">
            <v>9900</v>
          </cell>
        </row>
        <row r="2302">
          <cell r="B2302" t="str">
            <v>MAPD0084</v>
          </cell>
          <cell r="C2302" t="str">
            <v>PERFIL OMEGA 2-5/16" X 3/4" CAL. 26</v>
          </cell>
          <cell r="D2302" t="str">
            <v>PINTURAS, PAREDES, DRYWALL Y MAMPOSTERÍA</v>
          </cell>
          <cell r="E2302" t="str">
            <v>UN</v>
          </cell>
          <cell r="F2302">
            <v>3600</v>
          </cell>
          <cell r="G2302" t="str">
            <v>GUÍA MAESTRA 15 PAG 123 COD 312654</v>
          </cell>
          <cell r="L2302">
            <v>3600</v>
          </cell>
          <cell r="M2302">
            <v>0</v>
          </cell>
          <cell r="N2302">
            <v>3600</v>
          </cell>
          <cell r="O2302">
            <v>3600</v>
          </cell>
          <cell r="P2302">
            <v>3600</v>
          </cell>
          <cell r="Q2302" t="str">
            <v/>
          </cell>
          <cell r="R2302" t="str">
            <v/>
          </cell>
          <cell r="S2302">
            <v>3600</v>
          </cell>
        </row>
        <row r="2303">
          <cell r="B2303" t="str">
            <v>MAPD0085</v>
          </cell>
          <cell r="C2303" t="str">
            <v>PERFIL OMEGA CAL. 26 - 2.44 M. BASE 9</v>
          </cell>
          <cell r="D2303" t="str">
            <v>PINTURAS, PAREDES, DRYWALL Y MAMPOSTERÍA</v>
          </cell>
          <cell r="E2303" t="str">
            <v>UN</v>
          </cell>
          <cell r="F2303">
            <v>2900</v>
          </cell>
          <cell r="G2303" t="str">
            <v>DRYWALL COLOMBIA - Cot 2397</v>
          </cell>
          <cell r="H2303">
            <v>2700</v>
          </cell>
          <cell r="I2303" t="str">
            <v>UNIVERSAL DEL DRYWALL P.V.C.</v>
          </cell>
          <cell r="J2303">
            <v>2840</v>
          </cell>
          <cell r="K2303" t="str">
            <v>ADIELA DE LOMBANA - Cot 1</v>
          </cell>
          <cell r="L2303">
            <v>2813.3333333333335</v>
          </cell>
          <cell r="M2303">
            <v>102.63202878893767</v>
          </cell>
          <cell r="N2303">
            <v>2915.965362122271</v>
          </cell>
          <cell r="O2303">
            <v>2710.701304544396</v>
          </cell>
          <cell r="P2303">
            <v>2900</v>
          </cell>
          <cell r="Q2303" t="str">
            <v/>
          </cell>
          <cell r="R2303">
            <v>2840</v>
          </cell>
          <cell r="S2303">
            <v>2870</v>
          </cell>
        </row>
        <row r="2304">
          <cell r="B2304" t="str">
            <v>MAPD0086</v>
          </cell>
          <cell r="C2304" t="str">
            <v>PERNO 1/4" X 100 UN (FULMINANTE)</v>
          </cell>
          <cell r="D2304" t="str">
            <v>PINTURAS, PAREDES, DRYWALL Y MAMPOSTERÍA</v>
          </cell>
          <cell r="E2304" t="str">
            <v>PTE</v>
          </cell>
          <cell r="F2304">
            <v>30900</v>
          </cell>
          <cell r="G2304" t="str">
            <v>GUÍA MAESTRA 15 PAG 363 COD 30353</v>
          </cell>
          <cell r="L2304">
            <v>30900</v>
          </cell>
          <cell r="M2304">
            <v>0</v>
          </cell>
          <cell r="N2304">
            <v>30900</v>
          </cell>
          <cell r="O2304">
            <v>30900</v>
          </cell>
          <cell r="P2304">
            <v>30900</v>
          </cell>
          <cell r="Q2304" t="str">
            <v/>
          </cell>
          <cell r="R2304" t="str">
            <v/>
          </cell>
          <cell r="S2304">
            <v>30900</v>
          </cell>
        </row>
        <row r="2305">
          <cell r="B2305" t="str">
            <v>MAPD0087</v>
          </cell>
          <cell r="C2305" t="str">
            <v>PINTURA BITUMINOSA ALUMINIO (16KG)</v>
          </cell>
          <cell r="D2305" t="str">
            <v>PINTURAS, PAREDES, DRYWALL Y MAMPOSTERÍA</v>
          </cell>
          <cell r="E2305" t="str">
            <v>UN</v>
          </cell>
          <cell r="F2305">
            <v>382965</v>
          </cell>
          <cell r="G2305" t="str">
            <v>CONSTRUDATA DIGITAL (PINTURA BITUMINOSA ALUMINIO TEXSALUM (16KG))</v>
          </cell>
          <cell r="L2305">
            <v>382965</v>
          </cell>
          <cell r="M2305">
            <v>0</v>
          </cell>
          <cell r="N2305">
            <v>382965</v>
          </cell>
          <cell r="O2305">
            <v>382965</v>
          </cell>
          <cell r="P2305">
            <v>382965</v>
          </cell>
          <cell r="Q2305" t="str">
            <v/>
          </cell>
          <cell r="R2305" t="str">
            <v/>
          </cell>
          <cell r="S2305">
            <v>382965</v>
          </cell>
        </row>
        <row r="2306">
          <cell r="B2306" t="str">
            <v>MAPD0088</v>
          </cell>
          <cell r="C2306" t="str">
            <v>PINTURA TRÁFICO AMARILLA O BLANCA (5 GL.)</v>
          </cell>
          <cell r="D2306" t="str">
            <v>PINTURAS, PAREDES, DRYWALL Y MAMPOSTERÍA</v>
          </cell>
          <cell r="E2306" t="str">
            <v>UN</v>
          </cell>
          <cell r="F2306">
            <v>345822</v>
          </cell>
          <cell r="G2306" t="str">
            <v>CONSTRUDATA DIGITAL (PINTURA TRÁFICO AMARILLA O BLANCA (5 GL.))</v>
          </cell>
          <cell r="L2306">
            <v>345822</v>
          </cell>
          <cell r="M2306">
            <v>0</v>
          </cell>
          <cell r="N2306">
            <v>345822</v>
          </cell>
          <cell r="O2306">
            <v>345822</v>
          </cell>
          <cell r="P2306">
            <v>345822</v>
          </cell>
          <cell r="Q2306" t="str">
            <v/>
          </cell>
          <cell r="R2306" t="str">
            <v/>
          </cell>
          <cell r="S2306">
            <v>345822</v>
          </cell>
        </row>
        <row r="2307">
          <cell r="B2307" t="str">
            <v>MAPD0089</v>
          </cell>
          <cell r="C2307" t="str">
            <v>PINTURA EPÓXICA COLOR BLANCO A BASE DE AGUA</v>
          </cell>
          <cell r="D2307" t="str">
            <v>PINTURAS, PAREDES, DRYWALL Y MAMPOSTERÍA</v>
          </cell>
          <cell r="E2307" t="str">
            <v>GALÓN</v>
          </cell>
          <cell r="F2307">
            <v>199920</v>
          </cell>
          <cell r="G2307" t="str">
            <v>FERREMUNDO COT 0709</v>
          </cell>
          <cell r="H2307">
            <v>107900</v>
          </cell>
          <cell r="I2307" t="str">
            <v>HOMECENTER COT 80-587867</v>
          </cell>
          <cell r="J2307">
            <v>109990</v>
          </cell>
          <cell r="K2307" t="str">
            <v>EASY - Cot 997105</v>
          </cell>
          <cell r="L2307">
            <v>139270</v>
          </cell>
          <cell r="M2307">
            <v>52534.835109667947</v>
          </cell>
          <cell r="N2307">
            <v>191804.83510966794</v>
          </cell>
          <cell r="O2307">
            <v>86735.16489033206</v>
          </cell>
          <cell r="P2307" t="str">
            <v/>
          </cell>
          <cell r="Q2307">
            <v>107900</v>
          </cell>
          <cell r="R2307">
            <v>109990</v>
          </cell>
          <cell r="S2307">
            <v>108945</v>
          </cell>
        </row>
        <row r="2308">
          <cell r="B2308" t="str">
            <v>MAPD0090</v>
          </cell>
          <cell r="C2308" t="str">
            <v>PINTURA ESMALTE BRILLANTE ANTICORROSIVO X 1/4 GALÓN</v>
          </cell>
          <cell r="D2308" t="str">
            <v>PINTURAS, PAREDES, DRYWALL Y MAMPOSTERÍA</v>
          </cell>
          <cell r="E2308" t="str">
            <v>UN</v>
          </cell>
          <cell r="F2308">
            <v>18900</v>
          </cell>
          <cell r="G2308" t="str">
            <v>GUÍA MAESTRA 15 PAG 527 COD 239262</v>
          </cell>
          <cell r="L2308">
            <v>18900</v>
          </cell>
          <cell r="M2308">
            <v>0</v>
          </cell>
          <cell r="N2308">
            <v>18900</v>
          </cell>
          <cell r="O2308">
            <v>18900</v>
          </cell>
          <cell r="P2308">
            <v>18900</v>
          </cell>
          <cell r="Q2308" t="str">
            <v/>
          </cell>
          <cell r="R2308" t="str">
            <v/>
          </cell>
          <cell r="S2308">
            <v>18900</v>
          </cell>
        </row>
        <row r="2309">
          <cell r="B2309" t="str">
            <v>MAPD0091</v>
          </cell>
          <cell r="C2309" t="str">
            <v xml:space="preserve">PINTURA ESMALTE MATE </v>
          </cell>
          <cell r="D2309" t="str">
            <v>PINTURAS, PAREDES, DRYWALL Y MAMPOSTERÍA</v>
          </cell>
          <cell r="E2309" t="str">
            <v>GALÓN</v>
          </cell>
          <cell r="F2309">
            <v>40900</v>
          </cell>
          <cell r="G2309" t="str">
            <v>GUÍA MAESTRA 15 PAG 528 COD 2815</v>
          </cell>
          <cell r="L2309">
            <v>40900</v>
          </cell>
          <cell r="M2309">
            <v>0</v>
          </cell>
          <cell r="N2309">
            <v>40900</v>
          </cell>
          <cell r="O2309">
            <v>40900</v>
          </cell>
          <cell r="P2309">
            <v>40900</v>
          </cell>
          <cell r="Q2309" t="str">
            <v/>
          </cell>
          <cell r="R2309" t="str">
            <v/>
          </cell>
          <cell r="S2309">
            <v>40900</v>
          </cell>
        </row>
        <row r="2310">
          <cell r="B2310" t="str">
            <v>MAPD0092</v>
          </cell>
          <cell r="C2310" t="str">
            <v>PINTURA PARA CUBIERTAS COLORES VARIADOS (5 GL.)</v>
          </cell>
          <cell r="D2310" t="str">
            <v>PINTURAS, PAREDES, DRYWALL Y MAMPOSTERÍA</v>
          </cell>
          <cell r="E2310" t="str">
            <v>UN</v>
          </cell>
          <cell r="F2310">
            <v>124245</v>
          </cell>
          <cell r="G2310" t="str">
            <v>CONSTRUDATA DIGITAL (PINTURA PARA CUBIERTAS COLORES VARIADOS (5 GL.))</v>
          </cell>
          <cell r="L2310">
            <v>124245</v>
          </cell>
          <cell r="M2310">
            <v>0</v>
          </cell>
          <cell r="N2310">
            <v>124245</v>
          </cell>
          <cell r="O2310">
            <v>124245</v>
          </cell>
          <cell r="P2310">
            <v>124245</v>
          </cell>
          <cell r="Q2310" t="str">
            <v/>
          </cell>
          <cell r="R2310" t="str">
            <v/>
          </cell>
          <cell r="S2310">
            <v>124245</v>
          </cell>
        </row>
        <row r="2311">
          <cell r="B2311" t="str">
            <v>MAPD0093</v>
          </cell>
          <cell r="C2311" t="str">
            <v>PINTURA NEGRA ALTA TEMPERATURA</v>
          </cell>
          <cell r="D2311" t="str">
            <v>PINTURAS, PAREDES, DRYWALL Y MAMPOSTERÍA</v>
          </cell>
          <cell r="E2311" t="str">
            <v>GALÓN</v>
          </cell>
          <cell r="F2311">
            <v>113639.2166</v>
          </cell>
          <cell r="G2311" t="str">
            <v xml:space="preserve">PRECIO REFERENCIA CONTRATO 7078/2017 + IPC 4.09% </v>
          </cell>
          <cell r="L2311">
            <v>113639.2166</v>
          </cell>
          <cell r="M2311">
            <v>0</v>
          </cell>
          <cell r="N2311">
            <v>113639.2166</v>
          </cell>
          <cell r="O2311">
            <v>113639.2166</v>
          </cell>
          <cell r="P2311">
            <v>113639.2166</v>
          </cell>
          <cell r="Q2311" t="str">
            <v/>
          </cell>
          <cell r="R2311" t="str">
            <v/>
          </cell>
          <cell r="S2311">
            <v>113639</v>
          </cell>
        </row>
        <row r="2312">
          <cell r="B2312" t="str">
            <v>MAPD0094</v>
          </cell>
          <cell r="C2312" t="str">
            <v>PINTURA PARA EXTERIORES</v>
          </cell>
          <cell r="D2312" t="str">
            <v>PINTURAS, PAREDES, DRYWALL Y MAMPOSTERÍA</v>
          </cell>
          <cell r="E2312" t="str">
            <v xml:space="preserve">GALÓN </v>
          </cell>
          <cell r="F2312">
            <v>273900</v>
          </cell>
          <cell r="G2312" t="str">
            <v>GUÍA MAESTRA 15 PAG 522 COD 324332</v>
          </cell>
          <cell r="L2312">
            <v>273900</v>
          </cell>
          <cell r="M2312">
            <v>0</v>
          </cell>
          <cell r="N2312">
            <v>273900</v>
          </cell>
          <cell r="O2312">
            <v>273900</v>
          </cell>
          <cell r="P2312">
            <v>273900</v>
          </cell>
          <cell r="Q2312" t="str">
            <v/>
          </cell>
          <cell r="R2312" t="str">
            <v/>
          </cell>
          <cell r="S2312">
            <v>273900</v>
          </cell>
        </row>
        <row r="2313">
          <cell r="B2313" t="str">
            <v>MAPD0095</v>
          </cell>
          <cell r="C2313" t="str">
            <v>PINTURA PARA MADERA, BARNIZ DE ACEITE, TRANSPARENTE, CON ACABADO BRILLANTE, X 1/8 GALÓN, CON 45% DE SÓLIDOS</v>
          </cell>
          <cell r="D2313" t="str">
            <v>PINTURAS, PAREDES, DRYWALL Y MAMPOSTERÍA</v>
          </cell>
          <cell r="E2313" t="str">
            <v>UN</v>
          </cell>
          <cell r="F2313">
            <v>3788</v>
          </cell>
          <cell r="G2313" t="str">
            <v>INARDATOS 136 - PAG 174</v>
          </cell>
          <cell r="L2313">
            <v>3788</v>
          </cell>
          <cell r="M2313">
            <v>0</v>
          </cell>
          <cell r="N2313">
            <v>3788</v>
          </cell>
          <cell r="O2313">
            <v>3788</v>
          </cell>
          <cell r="P2313">
            <v>3788</v>
          </cell>
          <cell r="Q2313" t="str">
            <v/>
          </cell>
          <cell r="R2313" t="str">
            <v/>
          </cell>
          <cell r="S2313">
            <v>3788</v>
          </cell>
        </row>
        <row r="2314">
          <cell r="B2314" t="str">
            <v>MAPD0096</v>
          </cell>
          <cell r="C2314" t="str">
            <v>PINTURA TIPO KORAZA O SIMILAR PARA FACHADA</v>
          </cell>
          <cell r="D2314" t="str">
            <v>PINTURAS, PAREDES, DRYWALL Y MAMPOSTERÍA</v>
          </cell>
          <cell r="E2314" t="str">
            <v>GALÓN</v>
          </cell>
          <cell r="F2314">
            <v>66900</v>
          </cell>
          <cell r="G2314" t="str">
            <v>GUÍA MAESTRA 15 PAG 522 COD 25440</v>
          </cell>
          <cell r="L2314">
            <v>66900</v>
          </cell>
          <cell r="M2314">
            <v>0</v>
          </cell>
          <cell r="N2314">
            <v>66900</v>
          </cell>
          <cell r="O2314">
            <v>66900</v>
          </cell>
          <cell r="P2314">
            <v>66900</v>
          </cell>
          <cell r="Q2314" t="str">
            <v/>
          </cell>
          <cell r="R2314" t="str">
            <v/>
          </cell>
          <cell r="S2314">
            <v>66900</v>
          </cell>
        </row>
        <row r="2315">
          <cell r="B2315" t="str">
            <v>MAPD0097</v>
          </cell>
          <cell r="C2315" t="str">
            <v>PINTURA TRÁFICO PESADO SOLVENTE</v>
          </cell>
          <cell r="D2315" t="str">
            <v>PINTURAS, PAREDES, DRYWALL Y MAMPOSTERÍA</v>
          </cell>
          <cell r="E2315" t="str">
            <v>GL</v>
          </cell>
          <cell r="F2315">
            <v>88655</v>
          </cell>
          <cell r="G2315" t="str">
            <v>CONSTRUDATA DIGITAL (PINTURA TRÁFICO PESADO SOLVENTE)</v>
          </cell>
          <cell r="L2315">
            <v>88655</v>
          </cell>
          <cell r="M2315">
            <v>0</v>
          </cell>
          <cell r="N2315">
            <v>88655</v>
          </cell>
          <cell r="O2315">
            <v>88655</v>
          </cell>
          <cell r="P2315">
            <v>88655</v>
          </cell>
          <cell r="Q2315" t="str">
            <v/>
          </cell>
          <cell r="R2315" t="str">
            <v/>
          </cell>
          <cell r="S2315">
            <v>88655</v>
          </cell>
        </row>
        <row r="2316">
          <cell r="B2316" t="str">
            <v>MAPD0098</v>
          </cell>
          <cell r="C2316" t="str">
            <v>PLATINA ALUMINIO DE 1" X 1/8" X 6 M</v>
          </cell>
          <cell r="D2316" t="str">
            <v>PINTURAS, PAREDES, DRYWALL Y MAMPOSTERÍA</v>
          </cell>
          <cell r="E2316" t="str">
            <v>UN</v>
          </cell>
          <cell r="L2316" t="e">
            <v>#DIV/0!</v>
          </cell>
          <cell r="M2316">
            <v>0</v>
          </cell>
          <cell r="N2316" t="e">
            <v>#DIV/0!</v>
          </cell>
          <cell r="O2316" t="e">
            <v>#DIV/0!</v>
          </cell>
          <cell r="P2316" t="e">
            <v>#DIV/0!</v>
          </cell>
          <cell r="Q2316" t="e">
            <v>#DIV/0!</v>
          </cell>
          <cell r="R2316" t="e">
            <v>#DIV/0!</v>
          </cell>
          <cell r="S2316" t="e">
            <v>#DIV/0!</v>
          </cell>
        </row>
        <row r="2317">
          <cell r="B2317" t="str">
            <v>MAPD0099</v>
          </cell>
          <cell r="C2317" t="str">
            <v>PLATINA DE 1" X 3/16" X 6 M</v>
          </cell>
          <cell r="D2317" t="str">
            <v>PINTURAS, PAREDES, DRYWALL Y MAMPOSTERÍA</v>
          </cell>
          <cell r="E2317" t="str">
            <v>UN</v>
          </cell>
          <cell r="F2317">
            <v>18800</v>
          </cell>
          <cell r="G2317" t="str">
            <v>GUÍA MAESTRA 15 PAG 84 COD 89280</v>
          </cell>
          <cell r="L2317">
            <v>18800</v>
          </cell>
          <cell r="M2317">
            <v>0</v>
          </cell>
          <cell r="N2317">
            <v>18800</v>
          </cell>
          <cell r="O2317">
            <v>18800</v>
          </cell>
          <cell r="P2317">
            <v>18800</v>
          </cell>
          <cell r="Q2317" t="str">
            <v/>
          </cell>
          <cell r="R2317" t="str">
            <v/>
          </cell>
          <cell r="S2317">
            <v>18800</v>
          </cell>
        </row>
        <row r="2318">
          <cell r="B2318" t="str">
            <v>MAPD0100</v>
          </cell>
          <cell r="C2318" t="str">
            <v>PLATINA ALUMINIO DE 2" X 1/4" X 6 M</v>
          </cell>
          <cell r="D2318" t="str">
            <v>PINTURAS, PAREDES, DRYWALL Y MAMPOSTERÍA</v>
          </cell>
          <cell r="E2318" t="str">
            <v>UN</v>
          </cell>
          <cell r="F2318">
            <v>45220</v>
          </cell>
          <cell r="G2318" t="str">
            <v>SOLUCIONES TUBULARES - Cot SS-23-2660</v>
          </cell>
          <cell r="H2318">
            <v>47600</v>
          </cell>
          <cell r="I2318" t="str">
            <v>ANDILAMINAS - Cot 14977</v>
          </cell>
          <cell r="J2318">
            <v>41667.85</v>
          </cell>
          <cell r="K2318" t="str">
            <v>MULTIALAMBRES Cot 120050919</v>
          </cell>
          <cell r="L2318">
            <v>44829.283333333333</v>
          </cell>
          <cell r="M2318">
            <v>2985.3133069802466</v>
          </cell>
          <cell r="N2318">
            <v>47814.596640313583</v>
          </cell>
          <cell r="O2318">
            <v>41843.970026353083</v>
          </cell>
          <cell r="P2318">
            <v>45220</v>
          </cell>
          <cell r="Q2318">
            <v>47600</v>
          </cell>
          <cell r="R2318" t="str">
            <v/>
          </cell>
          <cell r="S2318">
            <v>46410</v>
          </cell>
        </row>
        <row r="2319">
          <cell r="B2319" t="str">
            <v>MAPD0101</v>
          </cell>
          <cell r="C2319" t="str">
            <v>PLATINA ALUMINIO DE 3/16" X 3/4" X 6 M</v>
          </cell>
          <cell r="D2319" t="str">
            <v>PINTURAS, PAREDES, DRYWALL Y MAMPOSTERÍA</v>
          </cell>
          <cell r="E2319" t="str">
            <v>UN</v>
          </cell>
          <cell r="F2319">
            <v>26118.12</v>
          </cell>
          <cell r="G2319" t="str">
            <v>MUNDIAL DE ALUMINIOS - Cot 36360</v>
          </cell>
          <cell r="H2319">
            <v>30067.73</v>
          </cell>
          <cell r="I2319" t="str">
            <v>FERROALUMINIOS</v>
          </cell>
          <cell r="J2319">
            <v>27959.05</v>
          </cell>
          <cell r="K2319" t="str">
            <v>FERROALUMINIOS S.A.S. - Cot 004-0000187397</v>
          </cell>
          <cell r="L2319">
            <v>28048.3</v>
          </cell>
          <cell r="M2319">
            <v>1976.3170190786702</v>
          </cell>
          <cell r="N2319">
            <v>30024.617019078669</v>
          </cell>
          <cell r="O2319">
            <v>26071.98298092133</v>
          </cell>
          <cell r="P2319">
            <v>26118.12</v>
          </cell>
          <cell r="Q2319" t="str">
            <v/>
          </cell>
          <cell r="R2319">
            <v>27959.05</v>
          </cell>
          <cell r="S2319">
            <v>27039</v>
          </cell>
        </row>
        <row r="2320">
          <cell r="B2320" t="str">
            <v>MAPD0102</v>
          </cell>
          <cell r="C2320" t="str">
            <v>PUNTA DOBLE PARA TORNILLERÍA DE SUPERBOARD</v>
          </cell>
          <cell r="D2320" t="str">
            <v>PINTURAS, PAREDES, DRYWALL Y MAMPOSTERÍA</v>
          </cell>
          <cell r="E2320" t="str">
            <v>UN</v>
          </cell>
          <cell r="F2320">
            <v>6690</v>
          </cell>
          <cell r="G2320" t="str">
            <v>EASY  3165140302678 (2226615</v>
          </cell>
          <cell r="H2320">
            <v>2051.56</v>
          </cell>
          <cell r="I2320" t="str">
            <v xml:space="preserve"> ferreteria aguilar 005952</v>
          </cell>
          <cell r="J2320">
            <v>1800.47</v>
          </cell>
          <cell r="K2320" t="str">
            <v>ferreteria iscar su llave  codigo 0780001000014</v>
          </cell>
          <cell r="L2320">
            <v>3514.0099999999998</v>
          </cell>
          <cell r="M2320">
            <v>2753.3517586933935</v>
          </cell>
          <cell r="N2320">
            <v>6267.3617586933933</v>
          </cell>
          <cell r="O2320">
            <v>760.65824130660621</v>
          </cell>
          <cell r="P2320" t="str">
            <v/>
          </cell>
          <cell r="Q2320">
            <v>2051.56</v>
          </cell>
          <cell r="R2320">
            <v>1800.47</v>
          </cell>
          <cell r="S2320">
            <v>1926</v>
          </cell>
        </row>
        <row r="2321">
          <cell r="B2321" t="str">
            <v>MAPD0103</v>
          </cell>
          <cell r="C2321" t="str">
            <v xml:space="preserve">PVA IMPRIMANTE </v>
          </cell>
          <cell r="D2321" t="str">
            <v>PINTURAS, PAREDES, DRYWALL Y MAMPOSTERÍA</v>
          </cell>
          <cell r="E2321" t="str">
            <v>GALÓN</v>
          </cell>
          <cell r="F2321">
            <v>28061</v>
          </cell>
          <cell r="G2321" t="str">
            <v>INARDATOS 136 - PAG 212</v>
          </cell>
          <cell r="L2321">
            <v>28061</v>
          </cell>
          <cell r="M2321">
            <v>0</v>
          </cell>
          <cell r="N2321">
            <v>28061</v>
          </cell>
          <cell r="O2321">
            <v>28061</v>
          </cell>
          <cell r="P2321">
            <v>28061</v>
          </cell>
          <cell r="Q2321" t="str">
            <v/>
          </cell>
          <cell r="R2321" t="str">
            <v/>
          </cell>
          <cell r="S2321">
            <v>28061</v>
          </cell>
        </row>
        <row r="2322">
          <cell r="B2322" t="str">
            <v>MAPD0104</v>
          </cell>
          <cell r="C2322" t="str">
            <v>REMATE LATERAL 6 MM X 5,90 M</v>
          </cell>
          <cell r="D2322" t="str">
            <v>PINTURAS, PAREDES, DRYWALL Y MAMPOSTERÍA</v>
          </cell>
          <cell r="E2322" t="str">
            <v>UN</v>
          </cell>
          <cell r="F2322">
            <v>46410</v>
          </cell>
          <cell r="G2322" t="str">
            <v>CONSTRUDATA 187 - PAG 117 CUBIERTAS PLASTICAS</v>
          </cell>
          <cell r="L2322">
            <v>46410</v>
          </cell>
          <cell r="M2322">
            <v>0</v>
          </cell>
          <cell r="N2322">
            <v>46410</v>
          </cell>
          <cell r="O2322">
            <v>46410</v>
          </cell>
          <cell r="P2322">
            <v>46410</v>
          </cell>
          <cell r="Q2322" t="str">
            <v/>
          </cell>
          <cell r="R2322" t="str">
            <v/>
          </cell>
          <cell r="S2322">
            <v>46410</v>
          </cell>
        </row>
        <row r="2323">
          <cell r="B2323" t="str">
            <v>MAPD0105</v>
          </cell>
          <cell r="C2323" t="str">
            <v>REMOVEDOR DE PINTURA</v>
          </cell>
          <cell r="D2323" t="str">
            <v>PINTURAS, PAREDES, DRYWALL Y MAMPOSTERÍA</v>
          </cell>
          <cell r="E2323" t="str">
            <v xml:space="preserve">GALÓN </v>
          </cell>
          <cell r="F2323">
            <v>58000</v>
          </cell>
          <cell r="G2323" t="str">
            <v>INARDATOS 136 - PAG 245</v>
          </cell>
          <cell r="L2323">
            <v>58000</v>
          </cell>
          <cell r="M2323">
            <v>0</v>
          </cell>
          <cell r="N2323">
            <v>58000</v>
          </cell>
          <cell r="O2323">
            <v>58000</v>
          </cell>
          <cell r="P2323">
            <v>58000</v>
          </cell>
          <cell r="Q2323" t="str">
            <v/>
          </cell>
          <cell r="R2323" t="str">
            <v/>
          </cell>
          <cell r="S2323">
            <v>58000</v>
          </cell>
        </row>
        <row r="2324">
          <cell r="B2324" t="str">
            <v>MAPD0106</v>
          </cell>
          <cell r="C2324" t="str">
            <v>REPELENTE DE AGUA PARA FACHADAS DE GRAN DURABILIDAD X 5 GALONES (PINTURA DE ALUMINIO) 16K</v>
          </cell>
          <cell r="D2324" t="str">
            <v>PINTURAS, PAREDES, DRYWALL Y MAMPOSTERÍA</v>
          </cell>
          <cell r="E2324" t="str">
            <v>UN</v>
          </cell>
          <cell r="F2324">
            <v>239900</v>
          </cell>
          <cell r="G2324" t="str">
            <v>GUÍA MAESTRA 15 PAG 104 COD 429</v>
          </cell>
          <cell r="L2324">
            <v>239900</v>
          </cell>
          <cell r="M2324">
            <v>0</v>
          </cell>
          <cell r="N2324">
            <v>239900</v>
          </cell>
          <cell r="O2324">
            <v>239900</v>
          </cell>
          <cell r="P2324">
            <v>239900</v>
          </cell>
          <cell r="Q2324" t="str">
            <v/>
          </cell>
          <cell r="R2324" t="str">
            <v/>
          </cell>
          <cell r="S2324">
            <v>239900</v>
          </cell>
        </row>
        <row r="2325">
          <cell r="B2325" t="str">
            <v>MAPD0107</v>
          </cell>
          <cell r="C2325" t="str">
            <v>REVOQUE PLÁSTICO PROFESIONAL BLANCO (CANECA 4 GL)</v>
          </cell>
          <cell r="D2325" t="str">
            <v>PINTURAS, PAREDES, DRYWALL Y MAMPOSTERÍA</v>
          </cell>
          <cell r="E2325" t="str">
            <v>UN</v>
          </cell>
          <cell r="F2325">
            <v>78727</v>
          </cell>
          <cell r="G2325" t="str">
            <v>CONSTRUDATA 186 - PAG 147 PINTURAS ESMALTES Y VINILOS</v>
          </cell>
          <cell r="L2325">
            <v>78727</v>
          </cell>
          <cell r="M2325">
            <v>0</v>
          </cell>
          <cell r="N2325">
            <v>78727</v>
          </cell>
          <cell r="O2325">
            <v>78727</v>
          </cell>
          <cell r="P2325">
            <v>78727</v>
          </cell>
          <cell r="Q2325" t="str">
            <v/>
          </cell>
          <cell r="R2325" t="str">
            <v/>
          </cell>
          <cell r="S2325">
            <v>78727</v>
          </cell>
        </row>
        <row r="2326">
          <cell r="B2326" t="str">
            <v>MAPD0108</v>
          </cell>
          <cell r="C2326" t="str">
            <v xml:space="preserve">SELLADOR MASILLA PLÁSTICA FLEXIBLE, PARA SELLAR O TAPONAR SUPERFICIES DE ZINC  X 1/4 GALÓN </v>
          </cell>
          <cell r="D2326" t="str">
            <v>PINTURAS, PAREDES, DRYWALL Y MAMPOSTERÍA</v>
          </cell>
          <cell r="E2326" t="str">
            <v>UN</v>
          </cell>
          <cell r="F2326">
            <v>24900</v>
          </cell>
          <cell r="G2326" t="str">
            <v>GUÍA MAESTRA 15 PAG 69 COD 97675</v>
          </cell>
          <cell r="L2326">
            <v>24900</v>
          </cell>
          <cell r="M2326">
            <v>0</v>
          </cell>
          <cell r="N2326">
            <v>24900</v>
          </cell>
          <cell r="O2326">
            <v>24900</v>
          </cell>
          <cell r="P2326">
            <v>24900</v>
          </cell>
          <cell r="Q2326" t="str">
            <v/>
          </cell>
          <cell r="R2326" t="str">
            <v/>
          </cell>
          <cell r="S2326">
            <v>24900</v>
          </cell>
        </row>
        <row r="2327">
          <cell r="B2327" t="str">
            <v>MAPD0109</v>
          </cell>
          <cell r="C2327" t="str">
            <v>TAPA TUBO SALIDA TAPÓN TUBO 1-1/4" X 4 UN</v>
          </cell>
          <cell r="D2327" t="str">
            <v>PINTURAS, PAREDES, DRYWALL Y MAMPOSTERÍA</v>
          </cell>
          <cell r="E2327" t="str">
            <v>PTE</v>
          </cell>
          <cell r="F2327">
            <v>1900</v>
          </cell>
          <cell r="G2327" t="str">
            <v>GUÍA MAESTRA 15 PAG 294 COD 80794</v>
          </cell>
          <cell r="L2327">
            <v>1900</v>
          </cell>
          <cell r="M2327">
            <v>0</v>
          </cell>
          <cell r="N2327">
            <v>1900</v>
          </cell>
          <cell r="O2327">
            <v>1900</v>
          </cell>
          <cell r="P2327">
            <v>1900</v>
          </cell>
          <cell r="Q2327" t="str">
            <v/>
          </cell>
          <cell r="R2327" t="str">
            <v/>
          </cell>
          <cell r="S2327">
            <v>1900</v>
          </cell>
        </row>
        <row r="2328">
          <cell r="B2328" t="str">
            <v>MAPD0110</v>
          </cell>
          <cell r="C2328" t="str">
            <v xml:space="preserve">THINNER ACRÍLICO </v>
          </cell>
          <cell r="D2328" t="str">
            <v>PINTURAS, PAREDES, DRYWALL Y MAMPOSTERÍA</v>
          </cell>
          <cell r="E2328" t="str">
            <v>GALÓN</v>
          </cell>
          <cell r="F2328">
            <v>29400</v>
          </cell>
          <cell r="G2328" t="str">
            <v>INARDATOS 136 - PAG 174</v>
          </cell>
          <cell r="L2328">
            <v>29400</v>
          </cell>
          <cell r="M2328">
            <v>0</v>
          </cell>
          <cell r="N2328">
            <v>29400</v>
          </cell>
          <cell r="O2328">
            <v>29400</v>
          </cell>
          <cell r="P2328">
            <v>29400</v>
          </cell>
          <cell r="Q2328" t="str">
            <v/>
          </cell>
          <cell r="R2328" t="str">
            <v/>
          </cell>
          <cell r="S2328">
            <v>29400</v>
          </cell>
        </row>
        <row r="2329">
          <cell r="B2329" t="str">
            <v>MAPD0111</v>
          </cell>
          <cell r="C2329" t="str">
            <v>TINTILLA PARA MADERA 1/4 GL</v>
          </cell>
          <cell r="D2329" t="str">
            <v>PINTURAS, PAREDES, DRYWALL Y MAMPOSTERÍA</v>
          </cell>
          <cell r="E2329" t="str">
            <v>UN</v>
          </cell>
          <cell r="F2329">
            <v>30900</v>
          </cell>
          <cell r="G2329" t="str">
            <v>GUÍA MAESTRA 15 PAG 533 COD 137054</v>
          </cell>
          <cell r="L2329">
            <v>30900</v>
          </cell>
          <cell r="M2329">
            <v>0</v>
          </cell>
          <cell r="N2329">
            <v>30900</v>
          </cell>
          <cell r="O2329">
            <v>30900</v>
          </cell>
          <cell r="P2329">
            <v>30900</v>
          </cell>
          <cell r="Q2329" t="str">
            <v/>
          </cell>
          <cell r="R2329" t="str">
            <v/>
          </cell>
          <cell r="S2329">
            <v>30900</v>
          </cell>
        </row>
        <row r="2330">
          <cell r="B2330" t="str">
            <v>MAPD0112</v>
          </cell>
          <cell r="C2330" t="str">
            <v>U ALUMINIO 8MM X 2.10M</v>
          </cell>
          <cell r="D2330" t="str">
            <v>PINTURAS, PAREDES, DRYWALL Y MAMPOSTERÍA</v>
          </cell>
          <cell r="E2330" t="str">
            <v>UN</v>
          </cell>
          <cell r="F2330">
            <v>13312</v>
          </cell>
          <cell r="G2330" t="str">
            <v>CONSTRUDATA DIGITAL (U ALUMINIO 8MM X 2.10M)</v>
          </cell>
          <cell r="L2330">
            <v>13312</v>
          </cell>
          <cell r="M2330">
            <v>0</v>
          </cell>
          <cell r="N2330">
            <v>13312</v>
          </cell>
          <cell r="O2330">
            <v>13312</v>
          </cell>
          <cell r="P2330">
            <v>13312</v>
          </cell>
          <cell r="Q2330" t="str">
            <v/>
          </cell>
          <cell r="R2330" t="str">
            <v/>
          </cell>
          <cell r="S2330">
            <v>13312</v>
          </cell>
        </row>
        <row r="2331">
          <cell r="B2331" t="str">
            <v>MAPD0113</v>
          </cell>
          <cell r="C2331" t="str">
            <v>VARILLA ROSCADA ZINC 1/2" X 50 CM</v>
          </cell>
          <cell r="D2331" t="str">
            <v>PINTURAS, PAREDES, DRYWALL Y MAMPOSTERÍA</v>
          </cell>
          <cell r="E2331" t="str">
            <v>UN</v>
          </cell>
          <cell r="F2331">
            <v>5100</v>
          </cell>
          <cell r="G2331" t="str">
            <v xml:space="preserve">CONSTRUDATA 187 - PAG 126 FERRETERÍA </v>
          </cell>
          <cell r="L2331">
            <v>5100</v>
          </cell>
          <cell r="M2331">
            <v>0</v>
          </cell>
          <cell r="N2331">
            <v>5100</v>
          </cell>
          <cell r="O2331">
            <v>5100</v>
          </cell>
          <cell r="P2331">
            <v>5100</v>
          </cell>
          <cell r="Q2331" t="str">
            <v/>
          </cell>
          <cell r="R2331" t="str">
            <v/>
          </cell>
          <cell r="S2331">
            <v>5100</v>
          </cell>
        </row>
        <row r="2332">
          <cell r="B2332" t="str">
            <v>MAPD0114</v>
          </cell>
          <cell r="C2332" t="str">
            <v>VIGUETA 1-1/2" X 3/4" (2.44M) CAL.26</v>
          </cell>
          <cell r="D2332" t="str">
            <v>PINTURAS, PAREDES, DRYWALL Y MAMPOSTERÍA</v>
          </cell>
          <cell r="E2332" t="str">
            <v>UN</v>
          </cell>
          <cell r="F2332">
            <v>3800</v>
          </cell>
          <cell r="G2332" t="str">
            <v>GUÍA MAESTRA 15 PAG 123 COD 312661</v>
          </cell>
          <cell r="L2332">
            <v>3800</v>
          </cell>
          <cell r="M2332">
            <v>0</v>
          </cell>
          <cell r="N2332">
            <v>3800</v>
          </cell>
          <cell r="O2332">
            <v>3800</v>
          </cell>
          <cell r="P2332">
            <v>3800</v>
          </cell>
          <cell r="Q2332" t="str">
            <v/>
          </cell>
          <cell r="R2332" t="str">
            <v/>
          </cell>
          <cell r="S2332">
            <v>3800</v>
          </cell>
        </row>
        <row r="2333">
          <cell r="B2333" t="str">
            <v>MAPD0115</v>
          </cell>
          <cell r="C2333" t="str">
            <v>VIGUETA 20 X 39 X 0.5MM X 2.44 M</v>
          </cell>
          <cell r="D2333" t="str">
            <v>PINTURAS, PAREDES, DRYWALL Y MAMPOSTERÍA</v>
          </cell>
          <cell r="E2333" t="str">
            <v>UN</v>
          </cell>
          <cell r="F2333">
            <v>3900</v>
          </cell>
          <cell r="G2333" t="str">
            <v>GUÍA MAESTRA 14 PAG 123 COD 251926</v>
          </cell>
          <cell r="L2333">
            <v>3900</v>
          </cell>
          <cell r="M2333">
            <v>0</v>
          </cell>
          <cell r="N2333">
            <v>3900</v>
          </cell>
          <cell r="O2333">
            <v>3900</v>
          </cell>
          <cell r="P2333">
            <v>3900</v>
          </cell>
          <cell r="Q2333" t="str">
            <v/>
          </cell>
          <cell r="R2333" t="str">
            <v/>
          </cell>
          <cell r="S2333">
            <v>3900</v>
          </cell>
        </row>
        <row r="2334">
          <cell r="B2334" t="str">
            <v>MAPD0116</v>
          </cell>
          <cell r="C2334" t="str">
            <v>VINILO ACRÍLICO USO EXTERIOR, RESISTENTE A LA HUMEDAD</v>
          </cell>
          <cell r="D2334" t="str">
            <v>PINTURAS, PAREDES, DRYWALL Y MAMPOSTERÍA</v>
          </cell>
          <cell r="E2334" t="str">
            <v>GALÓN</v>
          </cell>
          <cell r="F2334">
            <v>63900</v>
          </cell>
          <cell r="G2334" t="str">
            <v>GUÍA MAESTRA 15 PAG 522 COD 135146</v>
          </cell>
          <cell r="L2334">
            <v>63900</v>
          </cell>
          <cell r="M2334">
            <v>0</v>
          </cell>
          <cell r="N2334">
            <v>63900</v>
          </cell>
          <cell r="O2334">
            <v>63900</v>
          </cell>
          <cell r="P2334">
            <v>63900</v>
          </cell>
          <cell r="Q2334" t="str">
            <v/>
          </cell>
          <cell r="R2334" t="str">
            <v/>
          </cell>
          <cell r="S2334">
            <v>63900</v>
          </cell>
        </row>
        <row r="2335">
          <cell r="B2335" t="str">
            <v>MAPD0117</v>
          </cell>
          <cell r="C2335" t="str">
            <v xml:space="preserve">VINILO SUPERLAVABLE COLOR TIPO 1 </v>
          </cell>
          <cell r="D2335" t="str">
            <v>PINTURAS, PAREDES, DRYWALL Y MAMPOSTERÍA</v>
          </cell>
          <cell r="E2335" t="str">
            <v>CUÑETE</v>
          </cell>
          <cell r="F2335">
            <v>215600</v>
          </cell>
          <cell r="G2335" t="str">
            <v>GUÍA MAESTRA 15 PAG 520 COD 135099</v>
          </cell>
          <cell r="L2335">
            <v>215600</v>
          </cell>
          <cell r="M2335">
            <v>0</v>
          </cell>
          <cell r="N2335">
            <v>215600</v>
          </cell>
          <cell r="O2335">
            <v>215600</v>
          </cell>
          <cell r="P2335">
            <v>215600</v>
          </cell>
          <cell r="Q2335" t="str">
            <v/>
          </cell>
          <cell r="R2335" t="str">
            <v/>
          </cell>
          <cell r="S2335">
            <v>215600</v>
          </cell>
        </row>
        <row r="2336">
          <cell r="B2336" t="str">
            <v>MAPD0118</v>
          </cell>
          <cell r="C2336" t="str">
            <v>WIN ALUMINIO X 3 M</v>
          </cell>
          <cell r="D2336" t="str">
            <v>PINTURAS, PAREDES, DRYWALL Y MAMPOSTERÍA</v>
          </cell>
          <cell r="E2336" t="str">
            <v>UN</v>
          </cell>
          <cell r="F2336">
            <v>6000</v>
          </cell>
          <cell r="G2336" t="str">
            <v>GUÍA MAESTRA 15 PAG 585 COD 27630</v>
          </cell>
          <cell r="L2336">
            <v>6000</v>
          </cell>
          <cell r="M2336">
            <v>0</v>
          </cell>
          <cell r="N2336">
            <v>6000</v>
          </cell>
          <cell r="O2336">
            <v>6000</v>
          </cell>
          <cell r="P2336">
            <v>6000</v>
          </cell>
          <cell r="Q2336" t="str">
            <v/>
          </cell>
          <cell r="R2336" t="str">
            <v/>
          </cell>
          <cell r="S2336">
            <v>6000</v>
          </cell>
        </row>
        <row r="2337">
          <cell r="B2337" t="str">
            <v>MAPD0119</v>
          </cell>
          <cell r="C2337" t="str">
            <v>WIN MOLDURA PLANA X 2.4 M</v>
          </cell>
          <cell r="D2337" t="str">
            <v>PINTURAS, PAREDES, DRYWALL Y MAMPOSTERÍA</v>
          </cell>
          <cell r="E2337" t="str">
            <v>UN</v>
          </cell>
          <cell r="F2337">
            <v>4200</v>
          </cell>
          <cell r="G2337" t="str">
            <v>GUÍA MAESTRA 15 PAG 585 COD 32296</v>
          </cell>
          <cell r="L2337">
            <v>4200</v>
          </cell>
          <cell r="M2337">
            <v>0</v>
          </cell>
          <cell r="N2337">
            <v>4200</v>
          </cell>
          <cell r="O2337">
            <v>4200</v>
          </cell>
          <cell r="P2337">
            <v>4200</v>
          </cell>
          <cell r="Q2337" t="str">
            <v/>
          </cell>
          <cell r="R2337" t="str">
            <v/>
          </cell>
          <cell r="S2337">
            <v>4200</v>
          </cell>
        </row>
        <row r="2338">
          <cell r="B2338" t="str">
            <v>MAPD0120</v>
          </cell>
          <cell r="C2338" t="str">
            <v>YESO BLANCO</v>
          </cell>
          <cell r="D2338" t="str">
            <v>PINTURAS, PAREDES, DRYWALL Y MAMPOSTERÍA</v>
          </cell>
          <cell r="E2338" t="str">
            <v>KG</v>
          </cell>
          <cell r="F2338">
            <v>596</v>
          </cell>
          <cell r="G2338" t="str">
            <v>GUÍA MAESTRA 15 PAG 74 COD 114926</v>
          </cell>
          <cell r="L2338">
            <v>596</v>
          </cell>
          <cell r="M2338">
            <v>0</v>
          </cell>
          <cell r="N2338">
            <v>596</v>
          </cell>
          <cell r="O2338">
            <v>596</v>
          </cell>
          <cell r="P2338">
            <v>596</v>
          </cell>
          <cell r="Q2338" t="str">
            <v/>
          </cell>
          <cell r="R2338" t="str">
            <v/>
          </cell>
          <cell r="S2338">
            <v>596</v>
          </cell>
        </row>
        <row r="2339">
          <cell r="B2339" t="str">
            <v>MAPD0121</v>
          </cell>
          <cell r="C2339" t="str">
            <v>YESO TIPO ROCA X 5 KG</v>
          </cell>
          <cell r="D2339" t="str">
            <v>PINTURAS, PAREDES, DRYWALL Y MAMPOSTERÍA</v>
          </cell>
          <cell r="E2339" t="str">
            <v>UN</v>
          </cell>
          <cell r="F2339">
            <v>6900</v>
          </cell>
          <cell r="G2339" t="str">
            <v>GUÍA MAESTRA 15 PAG 73 COD 74471</v>
          </cell>
          <cell r="L2339">
            <v>6900</v>
          </cell>
          <cell r="M2339">
            <v>0</v>
          </cell>
          <cell r="N2339">
            <v>6900</v>
          </cell>
          <cell r="O2339">
            <v>6900</v>
          </cell>
          <cell r="P2339">
            <v>6900</v>
          </cell>
          <cell r="Q2339" t="str">
            <v/>
          </cell>
          <cell r="R2339" t="str">
            <v/>
          </cell>
          <cell r="S2339">
            <v>6900</v>
          </cell>
        </row>
        <row r="2340">
          <cell r="B2340" t="str">
            <v>MAPD0122</v>
          </cell>
          <cell r="C2340" t="str">
            <v>YESO X 25 KG</v>
          </cell>
          <cell r="D2340" t="str">
            <v>PINTURAS, PAREDES, DRYWALL Y MAMPOSTERÍA</v>
          </cell>
          <cell r="E2340" t="str">
            <v>BULTO</v>
          </cell>
          <cell r="F2340">
            <v>27900</v>
          </cell>
          <cell r="G2340" t="str">
            <v>GUÍA MAESTRA 15 PAG 73 COD 60981</v>
          </cell>
          <cell r="L2340">
            <v>27900</v>
          </cell>
          <cell r="M2340">
            <v>0</v>
          </cell>
          <cell r="N2340">
            <v>27900</v>
          </cell>
          <cell r="O2340">
            <v>27900</v>
          </cell>
          <cell r="P2340">
            <v>27900</v>
          </cell>
          <cell r="Q2340" t="str">
            <v/>
          </cell>
          <cell r="R2340" t="str">
            <v/>
          </cell>
          <cell r="S2340">
            <v>27900</v>
          </cell>
        </row>
        <row r="2341">
          <cell r="B2341" t="str">
            <v>MAPD0123</v>
          </cell>
          <cell r="C2341" t="str">
            <v>ZÓCALO MEDIA CAÑA (PREFABRICADA EN GRANITO PULIDO)</v>
          </cell>
          <cell r="D2341" t="str">
            <v>PINTURAS, PAREDES, DRYWALL Y MAMPOSTERÍA</v>
          </cell>
          <cell r="E2341" t="str">
            <v>M</v>
          </cell>
          <cell r="F2341">
            <v>43255</v>
          </cell>
          <cell r="G2341" t="str">
            <v>DISTRIBUCIONES CASTRO</v>
          </cell>
          <cell r="H2341">
            <v>70000</v>
          </cell>
          <cell r="I2341" t="str">
            <v>HIDROJACUZZIS</v>
          </cell>
          <cell r="J2341">
            <v>19040</v>
          </cell>
          <cell r="K2341" t="str">
            <v>PERFILES Y REMODELACIONES SAS.</v>
          </cell>
          <cell r="L2341">
            <v>44098.333333333336</v>
          </cell>
          <cell r="M2341">
            <v>25490.465047412014</v>
          </cell>
          <cell r="N2341">
            <v>69588.798380745342</v>
          </cell>
          <cell r="O2341">
            <v>18607.868285921322</v>
          </cell>
          <cell r="P2341">
            <v>43255</v>
          </cell>
          <cell r="Q2341" t="str">
            <v/>
          </cell>
          <cell r="R2341">
            <v>19040</v>
          </cell>
          <cell r="S2341">
            <v>31148</v>
          </cell>
        </row>
        <row r="2342">
          <cell r="B2342" t="str">
            <v>MAPD0124</v>
          </cell>
          <cell r="C2342" t="str">
            <v>ZÓCALO MEDIA CAÑA 15X15 CM</v>
          </cell>
          <cell r="D2342" t="str">
            <v>PINTURAS, PAREDES, DRYWALL Y MAMPOSTERÍA</v>
          </cell>
          <cell r="E2342" t="str">
            <v>M</v>
          </cell>
          <cell r="F2342">
            <v>2010</v>
          </cell>
          <cell r="G2342" t="str">
            <v>CONSTRUDATA VERSIÓN ELECTRÓNICA (zócalo media caña rojo 15cm x 15cm x m)</v>
          </cell>
          <cell r="L2342">
            <v>2010</v>
          </cell>
          <cell r="M2342">
            <v>0</v>
          </cell>
          <cell r="N2342">
            <v>2010</v>
          </cell>
          <cell r="O2342">
            <v>2010</v>
          </cell>
          <cell r="P2342">
            <v>2010</v>
          </cell>
          <cell r="Q2342" t="str">
            <v/>
          </cell>
          <cell r="R2342" t="str">
            <v/>
          </cell>
          <cell r="S2342">
            <v>2010</v>
          </cell>
        </row>
        <row r="2343">
          <cell r="B2343" t="str">
            <v>MAPD0125</v>
          </cell>
          <cell r="C2343" t="str">
            <v>BAQUETÓN NORMAL</v>
          </cell>
          <cell r="D2343" t="str">
            <v>PINTURAS, PAREDES, DRYWALL Y MAMPOSTERÍA</v>
          </cell>
          <cell r="E2343" t="str">
            <v>UN</v>
          </cell>
          <cell r="F2343">
            <v>4760</v>
          </cell>
          <cell r="G2343" t="str">
            <v>CONSTRUDATA 187 - PAG 111 CIELORRASOS YESO</v>
          </cell>
          <cell r="L2343">
            <v>4760</v>
          </cell>
          <cell r="M2343">
            <v>0</v>
          </cell>
          <cell r="N2343">
            <v>4760</v>
          </cell>
          <cell r="O2343">
            <v>4760</v>
          </cell>
          <cell r="P2343">
            <v>4760</v>
          </cell>
          <cell r="Q2343" t="str">
            <v/>
          </cell>
          <cell r="R2343" t="str">
            <v/>
          </cell>
          <cell r="S2343">
            <v>4760</v>
          </cell>
        </row>
        <row r="2344">
          <cell r="B2344" t="str">
            <v>MAPD0126</v>
          </cell>
          <cell r="C2344" t="str">
            <v>PINTURA ANTIGRAFFITI</v>
          </cell>
          <cell r="D2344" t="str">
            <v>PINTURAS, PAREDES, DRYWALL Y MAMPOSTERÍA</v>
          </cell>
          <cell r="E2344" t="str">
            <v>GALÓN</v>
          </cell>
          <cell r="F2344">
            <v>194995</v>
          </cell>
          <cell r="G2344" t="str">
            <v>CONSTRUDATA 186 - PAG 146 PINTURAS ESMALTES Y VINILOS</v>
          </cell>
          <cell r="L2344">
            <v>194995</v>
          </cell>
          <cell r="M2344">
            <v>0</v>
          </cell>
          <cell r="N2344">
            <v>194995</v>
          </cell>
          <cell r="O2344">
            <v>194995</v>
          </cell>
          <cell r="P2344">
            <v>194995</v>
          </cell>
          <cell r="Q2344" t="str">
            <v/>
          </cell>
          <cell r="R2344" t="str">
            <v/>
          </cell>
          <cell r="S2344">
            <v>194995</v>
          </cell>
        </row>
        <row r="2345">
          <cell r="B2345" t="str">
            <v>MAPD0127</v>
          </cell>
          <cell r="C2345" t="str">
            <v>VINILO INTERIORES TIPO 2 COLOR BLANCO X 5 GL</v>
          </cell>
          <cell r="D2345" t="str">
            <v>PINTURAS, PAREDES, DRYWALL Y MAMPOSTERÍA</v>
          </cell>
          <cell r="E2345" t="str">
            <v>UN</v>
          </cell>
          <cell r="F2345">
            <v>129900</v>
          </cell>
          <cell r="G2345" t="str">
            <v>GUÍA MAESTRA 15 PAG 521  COD 135120</v>
          </cell>
          <cell r="L2345">
            <v>129900</v>
          </cell>
          <cell r="M2345">
            <v>0</v>
          </cell>
          <cell r="N2345">
            <v>129900</v>
          </cell>
          <cell r="O2345">
            <v>129900</v>
          </cell>
          <cell r="P2345">
            <v>129900</v>
          </cell>
          <cell r="Q2345" t="str">
            <v/>
          </cell>
          <cell r="R2345" t="str">
            <v/>
          </cell>
          <cell r="S2345">
            <v>129900</v>
          </cell>
        </row>
        <row r="2346">
          <cell r="B2346" t="str">
            <v>MAPD0128</v>
          </cell>
          <cell r="C2346" t="str">
            <v>BARNIZ USO INTERIOR COLOR SEGÚN DISEÑO</v>
          </cell>
          <cell r="D2346" t="str">
            <v>PINTURAS, PAREDES, DRYWALL Y MAMPOSTERÍA</v>
          </cell>
          <cell r="E2346" t="str">
            <v>GALÓN</v>
          </cell>
          <cell r="F2346">
            <v>44900</v>
          </cell>
          <cell r="G2346" t="str">
            <v xml:space="preserve">GUÍA MAESTRA 15 PAG 531 COD 1164 </v>
          </cell>
          <cell r="L2346">
            <v>44900</v>
          </cell>
          <cell r="M2346">
            <v>0</v>
          </cell>
          <cell r="N2346">
            <v>44900</v>
          </cell>
          <cell r="O2346">
            <v>44900</v>
          </cell>
          <cell r="P2346">
            <v>44900</v>
          </cell>
          <cell r="Q2346" t="str">
            <v/>
          </cell>
          <cell r="R2346" t="str">
            <v/>
          </cell>
          <cell r="S2346">
            <v>44900</v>
          </cell>
        </row>
        <row r="2347">
          <cell r="B2347" t="str">
            <v>MAPD0129</v>
          </cell>
          <cell r="C2347" t="str">
            <v>CANAL BASE 6 X 2.44M CAL 24</v>
          </cell>
          <cell r="D2347" t="str">
            <v>PINTURAS, PAREDES, DRYWALL Y MAMPOSTERÍA</v>
          </cell>
          <cell r="E2347" t="str">
            <v>UN</v>
          </cell>
          <cell r="F2347">
            <v>4365</v>
          </cell>
          <cell r="G2347" t="str">
            <v>CONSTRUDATA 187 - PAG 114 CONSTRUCCIÓN LIVIANA EN SECO</v>
          </cell>
          <cell r="L2347">
            <v>4365</v>
          </cell>
          <cell r="M2347">
            <v>0</v>
          </cell>
          <cell r="N2347">
            <v>4365</v>
          </cell>
          <cell r="O2347">
            <v>4365</v>
          </cell>
          <cell r="P2347">
            <v>4365</v>
          </cell>
          <cell r="Q2347" t="str">
            <v/>
          </cell>
          <cell r="R2347" t="str">
            <v/>
          </cell>
          <cell r="S2347">
            <v>4365</v>
          </cell>
        </row>
        <row r="2348">
          <cell r="B2348" t="str">
            <v>MAPD0130</v>
          </cell>
          <cell r="C2348" t="str">
            <v xml:space="preserve">CANAL BASE 9 X 2.44M CAL.24 </v>
          </cell>
          <cell r="D2348" t="str">
            <v>PINTURAS, PAREDES, DRYWALL Y MAMPOSTERÍA</v>
          </cell>
          <cell r="E2348" t="str">
            <v>UN</v>
          </cell>
          <cell r="F2348">
            <v>5469</v>
          </cell>
          <cell r="G2348" t="str">
            <v>CONSTRUDATA 187 - PAG 114 CONSTRUCCIÓN LIVIANA EN SECO</v>
          </cell>
          <cell r="L2348">
            <v>5469</v>
          </cell>
          <cell r="M2348">
            <v>0</v>
          </cell>
          <cell r="N2348">
            <v>5469</v>
          </cell>
          <cell r="O2348">
            <v>5469</v>
          </cell>
          <cell r="P2348">
            <v>5469</v>
          </cell>
          <cell r="Q2348" t="str">
            <v/>
          </cell>
          <cell r="R2348" t="str">
            <v/>
          </cell>
          <cell r="S2348">
            <v>5469</v>
          </cell>
        </row>
        <row r="2349">
          <cell r="B2349" t="str">
            <v>MAPD0131</v>
          </cell>
          <cell r="C2349" t="str">
            <v>CASETÓN ICOPOR REUTILIZABLE</v>
          </cell>
          <cell r="D2349" t="str">
            <v>PINTURAS, PAREDES, DRYWALL Y MAMPOSTERÍA</v>
          </cell>
          <cell r="E2349" t="str">
            <v>M3</v>
          </cell>
          <cell r="F2349">
            <v>111306</v>
          </cell>
          <cell r="G2349" t="str">
            <v>CONSTRUDATA 187 - PAG 121 ENTREPISOS PREFABRICADOS</v>
          </cell>
          <cell r="L2349">
            <v>111306</v>
          </cell>
          <cell r="M2349">
            <v>0</v>
          </cell>
          <cell r="N2349">
            <v>111306</v>
          </cell>
          <cell r="O2349">
            <v>111306</v>
          </cell>
          <cell r="P2349">
            <v>111306</v>
          </cell>
          <cell r="Q2349" t="str">
            <v/>
          </cell>
          <cell r="R2349" t="str">
            <v/>
          </cell>
          <cell r="S2349">
            <v>111306</v>
          </cell>
        </row>
        <row r="2350">
          <cell r="B2350" t="str">
            <v>MAPD0132</v>
          </cell>
          <cell r="C2350" t="str">
            <v>DILATACIÓN  EN "Z", 8 MM X 3,05 M NACIONAL X 50 UN</v>
          </cell>
          <cell r="D2350" t="str">
            <v>PINTURAS, PAREDES, DRYWALL Y MAMPOSTERÍA</v>
          </cell>
          <cell r="E2350" t="str">
            <v>UN</v>
          </cell>
          <cell r="F2350">
            <v>2588</v>
          </cell>
          <cell r="G2350" t="str">
            <v>CONSTRUDATA 187 - PAG 114 CONSTRUCCIÓN LIVIANA EN SECO</v>
          </cell>
          <cell r="L2350">
            <v>2588</v>
          </cell>
          <cell r="M2350">
            <v>0</v>
          </cell>
          <cell r="N2350">
            <v>2588</v>
          </cell>
          <cell r="O2350">
            <v>2588</v>
          </cell>
          <cell r="P2350">
            <v>2588</v>
          </cell>
          <cell r="Q2350" t="str">
            <v/>
          </cell>
          <cell r="R2350" t="str">
            <v/>
          </cell>
          <cell r="S2350">
            <v>2588</v>
          </cell>
        </row>
        <row r="2351">
          <cell r="B2351" t="str">
            <v>MAPD0133</v>
          </cell>
          <cell r="C2351" t="str">
            <v>PINTURA  BITUMINOSA EN ALUMINIO X 3 KG</v>
          </cell>
          <cell r="D2351" t="str">
            <v>PINTURAS, PAREDES, DRYWALL Y MAMPOSTERÍA</v>
          </cell>
          <cell r="E2351" t="str">
            <v xml:space="preserve">UN </v>
          </cell>
          <cell r="F2351">
            <v>79238</v>
          </cell>
          <cell r="G2351" t="str">
            <v>CONSTRUDATA 187 - PAG 136 IMPERMEABILIZANTES</v>
          </cell>
          <cell r="L2351">
            <v>79238</v>
          </cell>
          <cell r="M2351">
            <v>0</v>
          </cell>
          <cell r="N2351">
            <v>79238</v>
          </cell>
          <cell r="O2351">
            <v>79238</v>
          </cell>
          <cell r="P2351">
            <v>79238</v>
          </cell>
          <cell r="Q2351" t="str">
            <v/>
          </cell>
          <cell r="R2351" t="str">
            <v/>
          </cell>
          <cell r="S2351">
            <v>79238</v>
          </cell>
        </row>
        <row r="2352">
          <cell r="B2352" t="str">
            <v>MAPD0134</v>
          </cell>
          <cell r="C2352" t="str">
            <v>PLATINA DE 1/2" X 1/8" X 6 M</v>
          </cell>
          <cell r="D2352" t="str">
            <v>PINTURAS, PAREDES, DRYWALL Y MAMPOSTERÍA</v>
          </cell>
          <cell r="E2352" t="str">
            <v>UN</v>
          </cell>
          <cell r="F2352">
            <v>5302</v>
          </cell>
          <cell r="G2352" t="str">
            <v xml:space="preserve">CONSTRUDATA 187 - PAG 144 PERFILES DE ACERO </v>
          </cell>
          <cell r="L2352">
            <v>5302</v>
          </cell>
          <cell r="M2352">
            <v>0</v>
          </cell>
          <cell r="N2352">
            <v>5302</v>
          </cell>
          <cell r="O2352">
            <v>5302</v>
          </cell>
          <cell r="P2352">
            <v>5302</v>
          </cell>
          <cell r="Q2352" t="str">
            <v/>
          </cell>
          <cell r="R2352" t="str">
            <v/>
          </cell>
          <cell r="S2352">
            <v>5302</v>
          </cell>
        </row>
        <row r="2353">
          <cell r="B2353" t="str">
            <v>MAPD0135</v>
          </cell>
          <cell r="C2353" t="str">
            <v>PLATINA DE 2" X 1/4" X 6 M</v>
          </cell>
          <cell r="D2353" t="str">
            <v>PINTURAS, PAREDES, DRYWALL Y MAMPOSTERÍA</v>
          </cell>
          <cell r="E2353" t="str">
            <v>UN</v>
          </cell>
          <cell r="F2353">
            <v>39949</v>
          </cell>
          <cell r="G2353" t="str">
            <v xml:space="preserve">CONSTRUDATA 187 - PAG 144 PERFILES DE ACERO </v>
          </cell>
          <cell r="L2353">
            <v>39949</v>
          </cell>
          <cell r="M2353">
            <v>0</v>
          </cell>
          <cell r="N2353">
            <v>39949</v>
          </cell>
          <cell r="O2353">
            <v>39949</v>
          </cell>
          <cell r="P2353">
            <v>39949</v>
          </cell>
          <cell r="Q2353" t="str">
            <v/>
          </cell>
          <cell r="R2353" t="str">
            <v/>
          </cell>
          <cell r="S2353">
            <v>39949</v>
          </cell>
        </row>
        <row r="2354">
          <cell r="B2354" t="str">
            <v>MAPD0136</v>
          </cell>
          <cell r="C2354" t="str">
            <v xml:space="preserve">SELLADOR PARA MADERA </v>
          </cell>
          <cell r="D2354" t="str">
            <v>PINTURAS, PAREDES, DRYWALL Y MAMPOSTERÍA</v>
          </cell>
          <cell r="E2354" t="str">
            <v>GALÓN</v>
          </cell>
          <cell r="F2354">
            <v>58900</v>
          </cell>
          <cell r="G2354" t="str">
            <v>GUÍA MAESTRA 15 PAG 532 COD 91171</v>
          </cell>
          <cell r="L2354">
            <v>58900</v>
          </cell>
          <cell r="M2354">
            <v>0</v>
          </cell>
          <cell r="N2354">
            <v>58900</v>
          </cell>
          <cell r="O2354">
            <v>58900</v>
          </cell>
          <cell r="P2354">
            <v>58900</v>
          </cell>
          <cell r="Q2354" t="str">
            <v/>
          </cell>
          <cell r="R2354" t="str">
            <v/>
          </cell>
          <cell r="S2354">
            <v>58900</v>
          </cell>
        </row>
        <row r="2355">
          <cell r="B2355" t="str">
            <v>MAPD0137</v>
          </cell>
          <cell r="C2355" t="str">
            <v>LAMINA EN SUPERBOARD 14 MM 1.22 X 2.44 M</v>
          </cell>
          <cell r="D2355" t="str">
            <v>PINTURAS, PAREDES, DRYWALL Y MAMPOSTERÍA</v>
          </cell>
          <cell r="E2355" t="str">
            <v xml:space="preserve">UN </v>
          </cell>
          <cell r="F2355">
            <v>93100</v>
          </cell>
          <cell r="G2355" t="str">
            <v>GUÍA MAESTRA 15 PAG 122 COD 63969</v>
          </cell>
          <cell r="L2355">
            <v>93100</v>
          </cell>
          <cell r="M2355">
            <v>0</v>
          </cell>
          <cell r="N2355">
            <v>93100</v>
          </cell>
          <cell r="O2355">
            <v>93100</v>
          </cell>
          <cell r="P2355">
            <v>93100</v>
          </cell>
          <cell r="Q2355" t="str">
            <v/>
          </cell>
          <cell r="R2355" t="str">
            <v/>
          </cell>
          <cell r="S2355">
            <v>93100</v>
          </cell>
        </row>
        <row r="2356">
          <cell r="B2356" t="str">
            <v>MAPD0138</v>
          </cell>
          <cell r="C2356" t="str">
            <v>PARAL 4 X 1-1/4 (2.44M) CAL.24</v>
          </cell>
          <cell r="D2356" t="str">
            <v>PINTURAS, PAREDES, DRYWALL Y MAMPOSTERÍA</v>
          </cell>
          <cell r="E2356" t="str">
            <v>M</v>
          </cell>
          <cell r="F2356">
            <v>4296</v>
          </cell>
          <cell r="G2356" t="str">
            <v>CONSTRUDATA 187 - PAG 115 CONSTRUCCIÓN LIVIANA EN SECO</v>
          </cell>
          <cell r="L2356">
            <v>4296</v>
          </cell>
          <cell r="M2356">
            <v>0</v>
          </cell>
          <cell r="N2356">
            <v>4296</v>
          </cell>
          <cell r="O2356">
            <v>4296</v>
          </cell>
          <cell r="P2356">
            <v>4296</v>
          </cell>
          <cell r="Q2356" t="str">
            <v/>
          </cell>
          <cell r="R2356" t="str">
            <v/>
          </cell>
          <cell r="S2356">
            <v>4296</v>
          </cell>
        </row>
        <row r="2357">
          <cell r="B2357" t="str">
            <v>MAPD0139</v>
          </cell>
          <cell r="C2357" t="str">
            <v>CANAL 4 X 1-1/4 2.44M CAL.24</v>
          </cell>
          <cell r="D2357" t="str">
            <v>PINTURAS, PAREDES, DRYWALL Y MAMPOSTERÍA</v>
          </cell>
          <cell r="E2357" t="str">
            <v>M</v>
          </cell>
          <cell r="F2357">
            <v>3894</v>
          </cell>
          <cell r="G2357" t="str">
            <v>CONSTRUDATA 187 - PAG 114 CONSTRUCCIÓN LIVIANA EN SECO</v>
          </cell>
          <cell r="L2357">
            <v>3894</v>
          </cell>
          <cell r="M2357">
            <v>0</v>
          </cell>
          <cell r="N2357">
            <v>3894</v>
          </cell>
          <cell r="O2357">
            <v>3894</v>
          </cell>
          <cell r="P2357">
            <v>3894</v>
          </cell>
          <cell r="Q2357" t="str">
            <v/>
          </cell>
          <cell r="R2357" t="str">
            <v/>
          </cell>
          <cell r="S2357">
            <v>3894</v>
          </cell>
        </row>
        <row r="2358">
          <cell r="B2358" t="str">
            <v>MAPD0140</v>
          </cell>
          <cell r="C2358" t="str">
            <v>ESMALTE 2 EN 1</v>
          </cell>
          <cell r="D2358" t="str">
            <v>PINTURAS, PAREDES, DRYWALL Y MAMPOSTERÍA</v>
          </cell>
          <cell r="E2358" t="str">
            <v>GALÓN</v>
          </cell>
          <cell r="F2358">
            <v>78540</v>
          </cell>
          <cell r="G2358" t="str">
            <v>CONSTRUDATA 187 - PAG 145 PINTURAS ESMALTES Y VINILOS</v>
          </cell>
          <cell r="L2358">
            <v>78540</v>
          </cell>
          <cell r="M2358">
            <v>0</v>
          </cell>
          <cell r="N2358">
            <v>78540</v>
          </cell>
          <cell r="O2358">
            <v>78540</v>
          </cell>
          <cell r="P2358">
            <v>78540</v>
          </cell>
          <cell r="Q2358" t="str">
            <v/>
          </cell>
          <cell r="R2358" t="str">
            <v/>
          </cell>
          <cell r="S2358">
            <v>78540</v>
          </cell>
        </row>
        <row r="2359">
          <cell r="B2359" t="str">
            <v>MAPD0141</v>
          </cell>
          <cell r="C2359" t="str">
            <v>CARGA CREMALLERA  AMARILLA</v>
          </cell>
          <cell r="D2359" t="str">
            <v>PINTURAS, PAREDES, DRYWALL Y MAMPOSTERÍA</v>
          </cell>
          <cell r="E2359" t="str">
            <v>UN</v>
          </cell>
          <cell r="F2359">
            <v>345</v>
          </cell>
          <cell r="G2359" t="str">
            <v>CONSTRUDATA 187 - PAG 114 CONSTRUCCIÓN LIVIANA EN SECO</v>
          </cell>
          <cell r="L2359">
            <v>345</v>
          </cell>
          <cell r="M2359">
            <v>0</v>
          </cell>
          <cell r="N2359">
            <v>345</v>
          </cell>
          <cell r="O2359">
            <v>345</v>
          </cell>
          <cell r="P2359">
            <v>345</v>
          </cell>
          <cell r="Q2359" t="str">
            <v/>
          </cell>
          <cell r="R2359" t="str">
            <v/>
          </cell>
          <cell r="S2359">
            <v>345</v>
          </cell>
        </row>
        <row r="2360">
          <cell r="B2360" t="str">
            <v>MAPD0142</v>
          </cell>
          <cell r="C2360" t="str">
            <v>VIGUETA 1-1/2 X 3/4 (2.44M) CAL.26</v>
          </cell>
          <cell r="D2360" t="str">
            <v>PINTURAS, PAREDES, DRYWALL Y MAMPOSTERÍA</v>
          </cell>
          <cell r="E2360" t="str">
            <v>M</v>
          </cell>
          <cell r="F2360">
            <v>1452</v>
          </cell>
          <cell r="G2360" t="str">
            <v>CONSTRUDATA 187 - PAG 115 CONSTRUCCIÓN LIVIANA EN SECO</v>
          </cell>
          <cell r="L2360">
            <v>1452</v>
          </cell>
          <cell r="M2360">
            <v>0</v>
          </cell>
          <cell r="N2360">
            <v>1452</v>
          </cell>
          <cell r="O2360">
            <v>1452</v>
          </cell>
          <cell r="P2360">
            <v>1452</v>
          </cell>
          <cell r="Q2360" t="str">
            <v/>
          </cell>
          <cell r="R2360" t="str">
            <v/>
          </cell>
          <cell r="S2360">
            <v>1452</v>
          </cell>
        </row>
        <row r="2361">
          <cell r="B2361" t="str">
            <v>MAPD0143</v>
          </cell>
          <cell r="C2361" t="str">
            <v>ANGULO 1-1/4" X 3/4" (2.44M) CAL.26</v>
          </cell>
          <cell r="D2361" t="str">
            <v>PINTURAS, PAREDES, DRYWALL Y MAMPOSTERÍA</v>
          </cell>
          <cell r="E2361" t="str">
            <v>M</v>
          </cell>
          <cell r="F2361">
            <v>885</v>
          </cell>
          <cell r="G2361" t="str">
            <v>CONSTRUDATA 187 - PAG 114 CONSTRUCCIÓN LIVIANA EN SECO</v>
          </cell>
          <cell r="L2361">
            <v>885</v>
          </cell>
          <cell r="M2361">
            <v>0</v>
          </cell>
          <cell r="N2361">
            <v>885</v>
          </cell>
          <cell r="O2361">
            <v>885</v>
          </cell>
          <cell r="P2361">
            <v>885</v>
          </cell>
          <cell r="Q2361" t="str">
            <v/>
          </cell>
          <cell r="R2361" t="str">
            <v/>
          </cell>
          <cell r="S2361">
            <v>885</v>
          </cell>
        </row>
        <row r="2362">
          <cell r="B2362" t="str">
            <v>MAPD0144</v>
          </cell>
          <cell r="C2362" t="str">
            <v xml:space="preserve">PINTURA INTUMESCENTE X 25 KG </v>
          </cell>
          <cell r="D2362" t="str">
            <v>PINTURAS, PAREDES, DRYWALL Y MAMPOSTERÍA</v>
          </cell>
          <cell r="E2362" t="str">
            <v>UN</v>
          </cell>
          <cell r="F2362">
            <v>407575</v>
          </cell>
          <cell r="G2362" t="str">
            <v>CONSTRUDATA 187 - PAG 116 CORTAFUEGOS PUERTAS Y SEGURIDAD</v>
          </cell>
          <cell r="L2362">
            <v>407575</v>
          </cell>
          <cell r="M2362">
            <v>0</v>
          </cell>
          <cell r="N2362">
            <v>407575</v>
          </cell>
          <cell r="O2362">
            <v>407575</v>
          </cell>
          <cell r="P2362">
            <v>407575</v>
          </cell>
          <cell r="Q2362" t="str">
            <v/>
          </cell>
          <cell r="R2362" t="str">
            <v/>
          </cell>
          <cell r="S2362">
            <v>407575</v>
          </cell>
        </row>
        <row r="2363">
          <cell r="B2363" t="str">
            <v>MAPD0145</v>
          </cell>
          <cell r="C2363" t="str">
            <v xml:space="preserve">GUARDAESCOBA MADERA CEDRO BLANCO X 2.5 M </v>
          </cell>
          <cell r="D2363" t="str">
            <v>PINTURAS, PAREDES, DRYWALL Y MAMPOSTERÍA</v>
          </cell>
          <cell r="E2363" t="str">
            <v>UN</v>
          </cell>
          <cell r="F2363">
            <v>8900</v>
          </cell>
          <cell r="G2363" t="str">
            <v>GUÍA MAESTRA 15 PAG 272 COD 61618</v>
          </cell>
          <cell r="L2363">
            <v>8900</v>
          </cell>
          <cell r="M2363">
            <v>0</v>
          </cell>
          <cell r="N2363">
            <v>8900</v>
          </cell>
          <cell r="O2363">
            <v>8900</v>
          </cell>
          <cell r="P2363">
            <v>8900</v>
          </cell>
          <cell r="Q2363" t="str">
            <v/>
          </cell>
          <cell r="R2363" t="str">
            <v/>
          </cell>
          <cell r="S2363">
            <v>8900</v>
          </cell>
        </row>
        <row r="2364">
          <cell r="B2364" t="str">
            <v>MAPD0146</v>
          </cell>
          <cell r="D2364" t="str">
            <v>PINTURAS, PAREDES, DRYWALL Y MAMPOSTERÍA</v>
          </cell>
          <cell r="L2364" t="e">
            <v>#DIV/0!</v>
          </cell>
          <cell r="M2364">
            <v>0</v>
          </cell>
          <cell r="N2364" t="e">
            <v>#DIV/0!</v>
          </cell>
          <cell r="O2364" t="e">
            <v>#DIV/0!</v>
          </cell>
          <cell r="P2364" t="e">
            <v>#DIV/0!</v>
          </cell>
          <cell r="Q2364" t="e">
            <v>#DIV/0!</v>
          </cell>
          <cell r="R2364" t="e">
            <v>#DIV/0!</v>
          </cell>
          <cell r="S2364" t="e">
            <v>#DIV/0!</v>
          </cell>
        </row>
        <row r="2365">
          <cell r="B2365" t="str">
            <v>MAPD0147</v>
          </cell>
          <cell r="D2365" t="str">
            <v>PINTURAS, PAREDES, DRYWALL Y MAMPOSTERÍA</v>
          </cell>
          <cell r="L2365" t="e">
            <v>#DIV/0!</v>
          </cell>
          <cell r="M2365">
            <v>0</v>
          </cell>
          <cell r="N2365" t="e">
            <v>#DIV/0!</v>
          </cell>
          <cell r="O2365" t="e">
            <v>#DIV/0!</v>
          </cell>
          <cell r="P2365" t="e">
            <v>#DIV/0!</v>
          </cell>
          <cell r="Q2365" t="e">
            <v>#DIV/0!</v>
          </cell>
          <cell r="R2365" t="e">
            <v>#DIV/0!</v>
          </cell>
          <cell r="S2365" t="e">
            <v>#DIV/0!</v>
          </cell>
        </row>
        <row r="2366">
          <cell r="B2366" t="str">
            <v>MAPD0148</v>
          </cell>
          <cell r="D2366" t="str">
            <v>PINTURAS, PAREDES, DRYWALL Y MAMPOSTERÍA</v>
          </cell>
          <cell r="L2366" t="e">
            <v>#DIV/0!</v>
          </cell>
          <cell r="M2366">
            <v>0</v>
          </cell>
          <cell r="N2366" t="e">
            <v>#DIV/0!</v>
          </cell>
          <cell r="O2366" t="e">
            <v>#DIV/0!</v>
          </cell>
          <cell r="P2366" t="e">
            <v>#DIV/0!</v>
          </cell>
          <cell r="Q2366" t="e">
            <v>#DIV/0!</v>
          </cell>
          <cell r="R2366" t="e">
            <v>#DIV/0!</v>
          </cell>
          <cell r="S2366" t="e">
            <v>#DIV/0!</v>
          </cell>
        </row>
        <row r="2367">
          <cell r="B2367" t="str">
            <v>MAPD0149</v>
          </cell>
          <cell r="D2367" t="str">
            <v>PINTURAS, PAREDES, DRYWALL Y MAMPOSTERÍA</v>
          </cell>
          <cell r="L2367" t="e">
            <v>#DIV/0!</v>
          </cell>
          <cell r="M2367">
            <v>0</v>
          </cell>
          <cell r="N2367" t="e">
            <v>#DIV/0!</v>
          </cell>
          <cell r="O2367" t="e">
            <v>#DIV/0!</v>
          </cell>
          <cell r="P2367" t="e">
            <v>#DIV/0!</v>
          </cell>
          <cell r="Q2367" t="e">
            <v>#DIV/0!</v>
          </cell>
          <cell r="R2367" t="e">
            <v>#DIV/0!</v>
          </cell>
          <cell r="S2367" t="e">
            <v>#DIV/0!</v>
          </cell>
        </row>
        <row r="2368">
          <cell r="B2368" t="str">
            <v>MAPD0150</v>
          </cell>
          <cell r="D2368" t="str">
            <v>PINTURAS, PAREDES, DRYWALL Y MAMPOSTERÍA</v>
          </cell>
          <cell r="L2368" t="e">
            <v>#DIV/0!</v>
          </cell>
          <cell r="M2368">
            <v>0</v>
          </cell>
          <cell r="N2368" t="e">
            <v>#DIV/0!</v>
          </cell>
          <cell r="O2368" t="e">
            <v>#DIV/0!</v>
          </cell>
          <cell r="P2368" t="e">
            <v>#DIV/0!</v>
          </cell>
          <cell r="Q2368" t="e">
            <v>#DIV/0!</v>
          </cell>
          <cell r="R2368" t="e">
            <v>#DIV/0!</v>
          </cell>
          <cell r="S2368" t="e">
            <v>#DIV/0!</v>
          </cell>
        </row>
        <row r="2369">
          <cell r="B2369" t="str">
            <v>CUB0001</v>
          </cell>
          <cell r="C2369" t="str">
            <v>ADAPTADOR BAJANTE AGUA LLUVIA 3X3 - MEDIDA : 7 CM X 12 CM</v>
          </cell>
          <cell r="D2369" t="str">
            <v>TECHOS, CUBIERTAS Y AFINES</v>
          </cell>
          <cell r="E2369" t="str">
            <v>UN</v>
          </cell>
          <cell r="F2369">
            <v>5300</v>
          </cell>
          <cell r="G2369" t="str">
            <v>GUÍA MAESTRA 15 PAG 102 COD 6684</v>
          </cell>
          <cell r="L2369">
            <v>5300</v>
          </cell>
          <cell r="M2369">
            <v>0</v>
          </cell>
          <cell r="N2369">
            <v>5300</v>
          </cell>
          <cell r="O2369">
            <v>5300</v>
          </cell>
          <cell r="P2369">
            <v>5300</v>
          </cell>
          <cell r="Q2369" t="str">
            <v/>
          </cell>
          <cell r="R2369" t="str">
            <v/>
          </cell>
          <cell r="S2369">
            <v>5300</v>
          </cell>
        </row>
        <row r="2370">
          <cell r="B2370" t="str">
            <v>CUB0002</v>
          </cell>
          <cell r="C2370" t="str">
            <v>CABALLETE ONDULADO MANILIT P7 15°</v>
          </cell>
          <cell r="D2370" t="str">
            <v>TECHOS, CUBIERTAS Y AFINES</v>
          </cell>
          <cell r="E2370" t="str">
            <v>UN</v>
          </cell>
          <cell r="F2370">
            <v>25704</v>
          </cell>
          <cell r="G2370" t="str">
            <v>CONSTRUDATA DIGITAL (CABALLETE ONDULADO MANILIT P7 15°)</v>
          </cell>
          <cell r="L2370">
            <v>25704</v>
          </cell>
          <cell r="M2370">
            <v>0</v>
          </cell>
          <cell r="N2370">
            <v>25704</v>
          </cell>
          <cell r="O2370">
            <v>25704</v>
          </cell>
          <cell r="P2370">
            <v>25704</v>
          </cell>
          <cell r="Q2370" t="str">
            <v/>
          </cell>
          <cell r="R2370" t="str">
            <v/>
          </cell>
          <cell r="S2370">
            <v>25704</v>
          </cell>
        </row>
        <row r="2371">
          <cell r="B2371" t="str">
            <v>CUB0003</v>
          </cell>
          <cell r="C2371" t="str">
            <v>CABALLETE ARTICULADO SUPERIOR/INFERIOR P7</v>
          </cell>
          <cell r="D2371" t="str">
            <v>TECHOS, CUBIERTAS Y AFINES</v>
          </cell>
          <cell r="E2371" t="str">
            <v>UN</v>
          </cell>
          <cell r="F2371">
            <v>17017</v>
          </cell>
          <cell r="G2371" t="str">
            <v>CONSTRUDATA DIGITAL (CABALLETE ARTICULADO SUPERIOR/INFERIOR P7)</v>
          </cell>
          <cell r="L2371">
            <v>17017</v>
          </cell>
          <cell r="M2371">
            <v>0</v>
          </cell>
          <cell r="N2371">
            <v>17017</v>
          </cell>
          <cell r="O2371">
            <v>17017</v>
          </cell>
          <cell r="P2371">
            <v>17017</v>
          </cell>
          <cell r="Q2371" t="str">
            <v/>
          </cell>
          <cell r="R2371" t="str">
            <v/>
          </cell>
          <cell r="S2371">
            <v>17017</v>
          </cell>
        </row>
        <row r="2372">
          <cell r="B2372" t="str">
            <v>CUB0004</v>
          </cell>
          <cell r="C2372" t="str">
            <v>CABALLETE ARTICULADO SUPERIOR</v>
          </cell>
          <cell r="D2372" t="str">
            <v>TECHOS, CUBIERTAS Y AFINES</v>
          </cell>
          <cell r="E2372" t="str">
            <v>UN</v>
          </cell>
          <cell r="F2372">
            <v>17017</v>
          </cell>
          <cell r="G2372" t="str">
            <v>CONSTRUDATA 187 - PAG 116 CUBIERTAS FIBROCEMENTO</v>
          </cell>
          <cell r="L2372">
            <v>17017</v>
          </cell>
          <cell r="M2372">
            <v>0</v>
          </cell>
          <cell r="N2372">
            <v>17017</v>
          </cell>
          <cell r="O2372">
            <v>17017</v>
          </cell>
          <cell r="P2372">
            <v>17017</v>
          </cell>
          <cell r="Q2372" t="str">
            <v/>
          </cell>
          <cell r="R2372" t="str">
            <v/>
          </cell>
          <cell r="S2372">
            <v>17017</v>
          </cell>
        </row>
        <row r="2373">
          <cell r="B2373" t="str">
            <v>CUB0005</v>
          </cell>
          <cell r="C2373" t="str">
            <v>CABALLETE ONDULADO DE FIBROCEMENTO 20º</v>
          </cell>
          <cell r="D2373" t="str">
            <v>TECHOS, CUBIERTAS Y AFINES</v>
          </cell>
          <cell r="E2373" t="str">
            <v>UN</v>
          </cell>
          <cell r="F2373">
            <v>31400</v>
          </cell>
          <cell r="G2373" t="str">
            <v>GUÍA MAESTRA 15 PAG 92 COD 51710</v>
          </cell>
          <cell r="L2373">
            <v>31400</v>
          </cell>
          <cell r="M2373">
            <v>0</v>
          </cell>
          <cell r="N2373">
            <v>31400</v>
          </cell>
          <cell r="O2373">
            <v>31400</v>
          </cell>
          <cell r="P2373">
            <v>31400</v>
          </cell>
          <cell r="Q2373" t="str">
            <v/>
          </cell>
          <cell r="R2373" t="str">
            <v/>
          </cell>
          <cell r="S2373">
            <v>31400</v>
          </cell>
        </row>
        <row r="2374">
          <cell r="B2374" t="str">
            <v>CUB0006</v>
          </cell>
          <cell r="C2374" t="str">
            <v xml:space="preserve">CABALLETE TEJA THERMOSKY </v>
          </cell>
          <cell r="D2374" t="str">
            <v>TECHOS, CUBIERTAS Y AFINES</v>
          </cell>
          <cell r="E2374" t="str">
            <v>UN</v>
          </cell>
          <cell r="F2374">
            <v>41400</v>
          </cell>
          <cell r="G2374" t="str">
            <v>GUÍA MAESTRA 15 PAG 99 COD 234514</v>
          </cell>
          <cell r="L2374">
            <v>41400</v>
          </cell>
          <cell r="M2374">
            <v>0</v>
          </cell>
          <cell r="N2374">
            <v>41400</v>
          </cell>
          <cell r="O2374">
            <v>41400</v>
          </cell>
          <cell r="P2374">
            <v>41400</v>
          </cell>
          <cell r="Q2374" t="str">
            <v/>
          </cell>
          <cell r="R2374" t="str">
            <v/>
          </cell>
          <cell r="S2374">
            <v>41400</v>
          </cell>
        </row>
        <row r="2375">
          <cell r="B2375" t="str">
            <v>CUB0007</v>
          </cell>
          <cell r="C2375" t="str">
            <v>CABALLETE VERDE 0,80 X 0,60 M</v>
          </cell>
          <cell r="D2375" t="str">
            <v>TECHOS, CUBIERTAS Y AFINES</v>
          </cell>
          <cell r="E2375" t="str">
            <v>UN</v>
          </cell>
          <cell r="F2375">
            <v>16500</v>
          </cell>
          <cell r="G2375" t="str">
            <v>GUÍA MAESTRA 15 PAG 98 COD 152306</v>
          </cell>
          <cell r="L2375">
            <v>16500</v>
          </cell>
          <cell r="M2375">
            <v>0</v>
          </cell>
          <cell r="N2375">
            <v>16500</v>
          </cell>
          <cell r="O2375">
            <v>16500</v>
          </cell>
          <cell r="P2375">
            <v>16500</v>
          </cell>
          <cell r="Q2375" t="str">
            <v/>
          </cell>
          <cell r="R2375" t="str">
            <v/>
          </cell>
          <cell r="S2375">
            <v>16500</v>
          </cell>
        </row>
        <row r="2376">
          <cell r="B2376" t="str">
            <v>CUB0008</v>
          </cell>
          <cell r="C2376" t="str">
            <v>CANAL X 3 M MEDIDA : 13 CM ALTO DE FRENTE X 9 CM ALTO TRASERO X 12 CM ANCHO X 3M DE LARGO</v>
          </cell>
          <cell r="D2376" t="str">
            <v>TECHOS, CUBIERTAS Y AFINES</v>
          </cell>
          <cell r="E2376" t="str">
            <v>UN</v>
          </cell>
          <cell r="F2376">
            <v>72100</v>
          </cell>
          <cell r="G2376" t="str">
            <v>GUÍA MAESTRA 15 PAG 102 COD 40816</v>
          </cell>
          <cell r="L2376">
            <v>72100</v>
          </cell>
          <cell r="M2376">
            <v>0</v>
          </cell>
          <cell r="N2376">
            <v>72100</v>
          </cell>
          <cell r="O2376">
            <v>72100</v>
          </cell>
          <cell r="P2376">
            <v>72100</v>
          </cell>
          <cell r="Q2376" t="str">
            <v/>
          </cell>
          <cell r="R2376" t="str">
            <v/>
          </cell>
          <cell r="S2376">
            <v>72100</v>
          </cell>
        </row>
        <row r="2377">
          <cell r="B2377" t="str">
            <v>CUB0009</v>
          </cell>
          <cell r="C2377" t="str">
            <v>CIELO RASOS EN ICOPOR 0.61 M X 1.22 M  E=18 MM X 5 UN</v>
          </cell>
          <cell r="D2377" t="str">
            <v>TECHOS, CUBIERTAS Y AFINES</v>
          </cell>
          <cell r="E2377" t="str">
            <v>PTE</v>
          </cell>
          <cell r="F2377">
            <v>22900</v>
          </cell>
          <cell r="G2377" t="str">
            <v>GUÍA MAESTRA 15 PAG 132 COD 147401</v>
          </cell>
          <cell r="L2377">
            <v>22900</v>
          </cell>
          <cell r="M2377">
            <v>0</v>
          </cell>
          <cell r="N2377">
            <v>22900</v>
          </cell>
          <cell r="O2377">
            <v>22900</v>
          </cell>
          <cell r="P2377">
            <v>22900</v>
          </cell>
          <cell r="Q2377" t="str">
            <v/>
          </cell>
          <cell r="R2377" t="str">
            <v/>
          </cell>
          <cell r="S2377">
            <v>22900</v>
          </cell>
        </row>
        <row r="2378">
          <cell r="B2378" t="str">
            <v>CUB0010</v>
          </cell>
          <cell r="C2378" t="str">
            <v>CINTA ASFÁLTICA AUTOADHESIVA PARA IMPERMEABILIZACIÓN 10CM X 10 M</v>
          </cell>
          <cell r="D2378" t="str">
            <v>TECHOS, CUBIERTAS Y AFINES</v>
          </cell>
          <cell r="E2378" t="str">
            <v>UN</v>
          </cell>
          <cell r="F2378">
            <v>62900</v>
          </cell>
          <cell r="G2378" t="str">
            <v>GUÍA MAESTRA 15 PAG 70 COD 35566</v>
          </cell>
          <cell r="L2378">
            <v>62900</v>
          </cell>
          <cell r="M2378">
            <v>0</v>
          </cell>
          <cell r="N2378">
            <v>62900</v>
          </cell>
          <cell r="O2378">
            <v>62900</v>
          </cell>
          <cell r="P2378">
            <v>62900</v>
          </cell>
          <cell r="Q2378" t="str">
            <v/>
          </cell>
          <cell r="R2378" t="str">
            <v/>
          </cell>
          <cell r="S2378">
            <v>62900</v>
          </cell>
        </row>
        <row r="2379">
          <cell r="B2379" t="str">
            <v>CUB0011</v>
          </cell>
          <cell r="C2379" t="str">
            <v>CLARABOYA ONDULADA # 6</v>
          </cell>
          <cell r="D2379" t="str">
            <v>TECHOS, CUBIERTAS Y AFINES</v>
          </cell>
          <cell r="E2379" t="str">
            <v>UN</v>
          </cell>
          <cell r="F2379">
            <v>50575</v>
          </cell>
          <cell r="G2379" t="str">
            <v>CONSTRUDATA 187 - PAG 117 CUBIERTAS FIBROCEMENTO</v>
          </cell>
          <cell r="L2379">
            <v>50575</v>
          </cell>
          <cell r="M2379">
            <v>0</v>
          </cell>
          <cell r="N2379">
            <v>50575</v>
          </cell>
          <cell r="O2379">
            <v>50575</v>
          </cell>
          <cell r="P2379">
            <v>50575</v>
          </cell>
          <cell r="Q2379" t="str">
            <v/>
          </cell>
          <cell r="R2379" t="str">
            <v/>
          </cell>
          <cell r="S2379">
            <v>50575</v>
          </cell>
        </row>
        <row r="2380">
          <cell r="B2380" t="str">
            <v>CUB0012</v>
          </cell>
          <cell r="C2380" t="str">
            <v>FLANCHE 0.25 X 2.40 M CALIBRE 26</v>
          </cell>
          <cell r="D2380" t="str">
            <v>TECHOS, CUBIERTAS Y AFINES</v>
          </cell>
          <cell r="E2380" t="str">
            <v>UN</v>
          </cell>
          <cell r="F2380">
            <v>27950</v>
          </cell>
          <cell r="G2380" t="str">
            <v>CONSTRUDATA 185 - PAG 117 CUBIERTAS FIBROCEMENTO</v>
          </cell>
          <cell r="L2380">
            <v>27950</v>
          </cell>
          <cell r="M2380">
            <v>0</v>
          </cell>
          <cell r="N2380">
            <v>27950</v>
          </cell>
          <cell r="O2380">
            <v>27950</v>
          </cell>
          <cell r="P2380">
            <v>27950</v>
          </cell>
          <cell r="Q2380" t="str">
            <v/>
          </cell>
          <cell r="R2380" t="str">
            <v/>
          </cell>
          <cell r="S2380">
            <v>27950</v>
          </cell>
        </row>
        <row r="2381">
          <cell r="B2381" t="str">
            <v>CUB0013</v>
          </cell>
          <cell r="C2381" t="str">
            <v>GANCHO TEJA 55MM</v>
          </cell>
          <cell r="D2381" t="str">
            <v>TECHOS, CUBIERTAS Y AFINES</v>
          </cell>
          <cell r="E2381" t="str">
            <v>UN</v>
          </cell>
          <cell r="F2381">
            <v>666</v>
          </cell>
          <cell r="G2381" t="str">
            <v>CONSTRUDATA DIGITAL (GANCHO TEJA ETERNIT 55MM)</v>
          </cell>
          <cell r="L2381">
            <v>666</v>
          </cell>
          <cell r="M2381">
            <v>0</v>
          </cell>
          <cell r="N2381">
            <v>666</v>
          </cell>
          <cell r="O2381">
            <v>666</v>
          </cell>
          <cell r="P2381">
            <v>666</v>
          </cell>
          <cell r="Q2381" t="str">
            <v/>
          </cell>
          <cell r="R2381" t="str">
            <v/>
          </cell>
          <cell r="S2381">
            <v>666</v>
          </cell>
        </row>
        <row r="2382">
          <cell r="B2382" t="str">
            <v>CUB0014</v>
          </cell>
          <cell r="C2382" t="str">
            <v>IMPRIMANTE Y PUENTE DE ADHERENCIA NORMAL X 3 KG (SIKADUR -32)</v>
          </cell>
          <cell r="D2382" t="str">
            <v>TECHOS, CUBIERTAS Y AFINES</v>
          </cell>
          <cell r="E2382" t="str">
            <v>UN</v>
          </cell>
          <cell r="F2382">
            <v>139900</v>
          </cell>
          <cell r="G2382" t="str">
            <v>GUÍA MAESTRA 15 PAG 67 COD 66845</v>
          </cell>
          <cell r="L2382">
            <v>139900</v>
          </cell>
          <cell r="M2382">
            <v>0</v>
          </cell>
          <cell r="N2382">
            <v>139900</v>
          </cell>
          <cell r="O2382">
            <v>139900</v>
          </cell>
          <cell r="P2382">
            <v>139900</v>
          </cell>
          <cell r="Q2382" t="str">
            <v/>
          </cell>
          <cell r="R2382" t="str">
            <v/>
          </cell>
          <cell r="S2382">
            <v>139900</v>
          </cell>
        </row>
        <row r="2383">
          <cell r="B2383" t="str">
            <v>CUB0015</v>
          </cell>
          <cell r="C2383" t="str">
            <v>MANTO (9.10M X 1.10M X 2.5 MM)</v>
          </cell>
          <cell r="D2383" t="str">
            <v>TECHOS, CUBIERTAS Y AFINES</v>
          </cell>
          <cell r="E2383" t="str">
            <v>ROLLO</v>
          </cell>
          <cell r="F2383">
            <v>130900</v>
          </cell>
          <cell r="G2383" t="str">
            <v>GUÍA MAESTRA 15 PAG 116 COD 167966</v>
          </cell>
          <cell r="L2383">
            <v>130900</v>
          </cell>
          <cell r="M2383">
            <v>0</v>
          </cell>
          <cell r="N2383">
            <v>130900</v>
          </cell>
          <cell r="O2383">
            <v>130900</v>
          </cell>
          <cell r="P2383">
            <v>130900</v>
          </cell>
          <cell r="Q2383" t="str">
            <v/>
          </cell>
          <cell r="R2383" t="str">
            <v/>
          </cell>
          <cell r="S2383">
            <v>130900</v>
          </cell>
        </row>
        <row r="2384">
          <cell r="B2384" t="str">
            <v>CUB0016</v>
          </cell>
          <cell r="C2384" t="str">
            <v>TEE CRUDA 1,8 X 2,3 CM X 3M (PERFILERÍA CIELO RASO EN ALUMINIO)</v>
          </cell>
          <cell r="D2384" t="str">
            <v>TECHOS, CUBIERTAS Y AFINES</v>
          </cell>
          <cell r="E2384" t="str">
            <v>UN</v>
          </cell>
          <cell r="F2384">
            <v>4700</v>
          </cell>
          <cell r="G2384" t="str">
            <v>GUÍA MAESTRA 15 PAG 130 COD 92738</v>
          </cell>
          <cell r="L2384">
            <v>4700</v>
          </cell>
          <cell r="M2384">
            <v>0</v>
          </cell>
          <cell r="N2384">
            <v>4700</v>
          </cell>
          <cell r="O2384">
            <v>4700</v>
          </cell>
          <cell r="P2384">
            <v>4700</v>
          </cell>
          <cell r="Q2384" t="str">
            <v/>
          </cell>
          <cell r="R2384" t="str">
            <v/>
          </cell>
          <cell r="S2384">
            <v>4700</v>
          </cell>
        </row>
        <row r="2385">
          <cell r="B2385" t="str">
            <v>CUB0017</v>
          </cell>
          <cell r="C2385" t="str">
            <v>REFUERZO PARA IMPERMEABILIZACIONES ASFÁLTICAS TELA POLIESTER 40 X 1,2 M. (48 M2)</v>
          </cell>
          <cell r="D2385" t="str">
            <v>TECHOS, CUBIERTAS Y AFINES</v>
          </cell>
          <cell r="E2385" t="str">
            <v>ROLLO</v>
          </cell>
          <cell r="F2385">
            <v>127900</v>
          </cell>
          <cell r="G2385" t="str">
            <v>GUÍA MAESTRA 15 PAG 113 COD  23786</v>
          </cell>
          <cell r="L2385">
            <v>127900</v>
          </cell>
          <cell r="M2385">
            <v>0</v>
          </cell>
          <cell r="N2385">
            <v>127900</v>
          </cell>
          <cell r="O2385">
            <v>127900</v>
          </cell>
          <cell r="P2385">
            <v>127900</v>
          </cell>
          <cell r="Q2385" t="str">
            <v/>
          </cell>
          <cell r="R2385" t="str">
            <v/>
          </cell>
          <cell r="S2385">
            <v>127900</v>
          </cell>
        </row>
        <row r="2386">
          <cell r="B2386" t="str">
            <v>CUB0018</v>
          </cell>
          <cell r="C2386" t="str">
            <v>REVESTIMIENTO IMPERMEABILIZANTE ANTOGOTERAS CAUCHO ACRÍLICO REFORZADO CON FIBRAS x 18 KG</v>
          </cell>
          <cell r="D2386" t="str">
            <v>TECHOS, CUBIERTAS Y AFINES</v>
          </cell>
          <cell r="E2386" t="str">
            <v>UN</v>
          </cell>
          <cell r="F2386">
            <v>74900</v>
          </cell>
          <cell r="G2386" t="str">
            <v>GUÍA MAESTRA 15 PAG 112 COD 66860</v>
          </cell>
          <cell r="L2386">
            <v>74900</v>
          </cell>
          <cell r="M2386">
            <v>0</v>
          </cell>
          <cell r="N2386">
            <v>74900</v>
          </cell>
          <cell r="O2386">
            <v>74900</v>
          </cell>
          <cell r="P2386">
            <v>74900</v>
          </cell>
          <cell r="Q2386" t="str">
            <v/>
          </cell>
          <cell r="R2386" t="str">
            <v/>
          </cell>
          <cell r="S2386">
            <v>74900</v>
          </cell>
        </row>
        <row r="2387">
          <cell r="B2387" t="str">
            <v>CUB0019</v>
          </cell>
          <cell r="C2387" t="str">
            <v>REVESTIMIENTO O AISLANTE TÉRMICO (PARA TUBERÍA VAPOR O AGUA CALIENTE) TIPO CAÑUELA DIÁMETRO INTERNO 1-1/2" X 0.90 M, CON ALMA FIBRA TÉRMICA Y TERMINADO EXTERNO EN CHAQUETA ALUMINIO.</v>
          </cell>
          <cell r="D2387" t="str">
            <v>TECHOS, CUBIERTAS Y AFINES</v>
          </cell>
          <cell r="E2387" t="str">
            <v>UN</v>
          </cell>
          <cell r="F2387">
            <v>269892</v>
          </cell>
          <cell r="G2387" t="str">
            <v>EXPEROS INGENIEROS</v>
          </cell>
          <cell r="H2387">
            <v>257040</v>
          </cell>
          <cell r="I2387" t="str">
            <v>ABACAL S.A.S.</v>
          </cell>
          <cell r="J2387">
            <v>249900</v>
          </cell>
          <cell r="K2387" t="str">
            <v>SERVICOLLS MANTENIMIENTO &amp; EQUIPOS SAS</v>
          </cell>
          <cell r="L2387">
            <v>258944</v>
          </cell>
          <cell r="M2387">
            <v>10131.087207205355</v>
          </cell>
          <cell r="N2387">
            <v>269075.08720720536</v>
          </cell>
          <cell r="O2387">
            <v>248812.91279279464</v>
          </cell>
          <cell r="P2387" t="str">
            <v/>
          </cell>
          <cell r="Q2387">
            <v>257040</v>
          </cell>
          <cell r="R2387">
            <v>249900</v>
          </cell>
          <cell r="S2387">
            <v>253470</v>
          </cell>
        </row>
        <row r="2388">
          <cell r="B2388" t="str">
            <v>CUB0020</v>
          </cell>
          <cell r="C2388" t="str">
            <v>REVESTIMIENTO O AISLANTE TÉRMICO (PARA TUBERÍA VAPOR O AGUA CALIENTE) TIPO CAÑUELA DIÁMETRO INTERNO 1-1/4" X 0.90 M, CON ALMA FIBRA TÉRMICA Y TERMINADO EXTERNO EN CHAQUETA ALUMINIO.</v>
          </cell>
          <cell r="D2388" t="str">
            <v>TECHOS, CUBIERTAS Y AFINES</v>
          </cell>
          <cell r="E2388" t="str">
            <v>UN</v>
          </cell>
          <cell r="F2388">
            <v>249650.1</v>
          </cell>
          <cell r="G2388" t="str">
            <v>EXPEROS INGENIEROS</v>
          </cell>
          <cell r="H2388">
            <v>237762</v>
          </cell>
          <cell r="I2388" t="str">
            <v>ABACAL S.A.S.</v>
          </cell>
          <cell r="J2388">
            <v>208250</v>
          </cell>
          <cell r="K2388" t="str">
            <v>SERVICOLLS MANTENIMIENTO &amp; EQUIPOS SAS</v>
          </cell>
          <cell r="L2388">
            <v>231887.36666666667</v>
          </cell>
          <cell r="M2388">
            <v>21316.086826698127</v>
          </cell>
          <cell r="N2388">
            <v>253203.4534933648</v>
          </cell>
          <cell r="O2388">
            <v>210571.27983996854</v>
          </cell>
          <cell r="P2388">
            <v>249650.1</v>
          </cell>
          <cell r="Q2388">
            <v>237762</v>
          </cell>
          <cell r="R2388" t="str">
            <v/>
          </cell>
          <cell r="S2388">
            <v>243706</v>
          </cell>
        </row>
        <row r="2389">
          <cell r="B2389" t="str">
            <v>CUB0021</v>
          </cell>
          <cell r="C2389" t="str">
            <v>REVESTIMIENTO O AISLANTE TÉRMICO (PARA TUBERÍA VAPOR O AGUA CALIENTE) TIPO CAÑUELA DIÁMETRO INTERNO 1" X 0.90 M, CON ALMA FIBRA TÉRMICA Y TERMINADO EXTERNO EN CHAQUETA ALUMINIO.</v>
          </cell>
          <cell r="D2389" t="str">
            <v>TECHOS, CUBIERTAS Y AFINES</v>
          </cell>
          <cell r="E2389" t="str">
            <v>UN</v>
          </cell>
          <cell r="F2389">
            <v>202419</v>
          </cell>
          <cell r="G2389" t="str">
            <v>EXPEROS INGENIEROS</v>
          </cell>
          <cell r="H2389">
            <v>192780</v>
          </cell>
          <cell r="I2389" t="str">
            <v>ABACAL S.A.S.</v>
          </cell>
          <cell r="J2389">
            <v>176120</v>
          </cell>
          <cell r="K2389" t="str">
            <v>SERVICOLLS MANTENIMIENTO &amp; EQUIPOS SAS</v>
          </cell>
          <cell r="L2389">
            <v>190439.66666666666</v>
          </cell>
          <cell r="M2389">
            <v>13304.781859667348</v>
          </cell>
          <cell r="N2389">
            <v>203744.44852633402</v>
          </cell>
          <cell r="O2389">
            <v>177134.8848069993</v>
          </cell>
          <cell r="P2389">
            <v>202419</v>
          </cell>
          <cell r="Q2389">
            <v>192780</v>
          </cell>
          <cell r="R2389" t="str">
            <v/>
          </cell>
          <cell r="S2389">
            <v>197600</v>
          </cell>
        </row>
        <row r="2390">
          <cell r="B2390" t="str">
            <v>CUB0022</v>
          </cell>
          <cell r="C2390" t="str">
            <v>REVESTIMIENTO O AISLANTE TÉRMICO (PARA TUBERÍA VAPOR O AGUA CALIENTE) TIPO CAÑUELA DIÁMETRO INTERNO 3/4" X 0.90 M, CON ALMA FIBRA TÉRMICA Y TERMINADO EXTERNO EN CHAQUETA ALUMINIO.</v>
          </cell>
          <cell r="D2390" t="str">
            <v>TECHOS, CUBIERTAS Y AFINES</v>
          </cell>
          <cell r="E2390" t="str">
            <v>UN</v>
          </cell>
          <cell r="F2390">
            <v>202419</v>
          </cell>
          <cell r="G2390" t="str">
            <v>EXPEROS INGENIEROS</v>
          </cell>
          <cell r="H2390">
            <v>192780</v>
          </cell>
          <cell r="I2390" t="str">
            <v>ABACAL S.A.S.</v>
          </cell>
          <cell r="J2390">
            <v>147560</v>
          </cell>
          <cell r="K2390" t="str">
            <v>SERVICOLLS MANTENIMIENTO &amp; EQUIPOS SAS</v>
          </cell>
          <cell r="L2390">
            <v>180919.66666666666</v>
          </cell>
          <cell r="M2390">
            <v>29289.556164840324</v>
          </cell>
          <cell r="N2390">
            <v>210209.22283150698</v>
          </cell>
          <cell r="O2390">
            <v>151630.11050182633</v>
          </cell>
          <cell r="P2390">
            <v>202419</v>
          </cell>
          <cell r="Q2390">
            <v>192780</v>
          </cell>
          <cell r="R2390" t="str">
            <v/>
          </cell>
          <cell r="S2390">
            <v>197600</v>
          </cell>
        </row>
        <row r="2391">
          <cell r="B2391" t="str">
            <v>CUB0023</v>
          </cell>
          <cell r="C2391" t="str">
            <v>SELLADOR PARA TEJAS DE ASBESTO CEMENTO</v>
          </cell>
          <cell r="D2391" t="str">
            <v>TECHOS, CUBIERTAS Y AFINES</v>
          </cell>
          <cell r="E2391" t="str">
            <v xml:space="preserve">GALÓN </v>
          </cell>
          <cell r="F2391">
            <v>42900</v>
          </cell>
          <cell r="G2391" t="str">
            <v>GUÍA MAESTRA 15 PAG 106 COD 86497</v>
          </cell>
          <cell r="L2391">
            <v>42900</v>
          </cell>
          <cell r="M2391">
            <v>0</v>
          </cell>
          <cell r="N2391">
            <v>42900</v>
          </cell>
          <cell r="O2391">
            <v>42900</v>
          </cell>
          <cell r="P2391">
            <v>42900</v>
          </cell>
          <cell r="Q2391" t="str">
            <v/>
          </cell>
          <cell r="R2391" t="str">
            <v/>
          </cell>
          <cell r="S2391">
            <v>42900</v>
          </cell>
        </row>
        <row r="2392">
          <cell r="B2392" t="str">
            <v>CUB0024</v>
          </cell>
          <cell r="C2392" t="str">
            <v>SELLADOR PARA TEJAS DE ASBESTO CEMENTO X 1/4 GL</v>
          </cell>
          <cell r="D2392" t="str">
            <v>TECHOS, CUBIERTAS Y AFINES</v>
          </cell>
          <cell r="E2392" t="str">
            <v>UN</v>
          </cell>
          <cell r="F2392">
            <v>14900</v>
          </cell>
          <cell r="G2392" t="str">
            <v>GUÍA MAESTRA 15 PAG 106 COD 86496</v>
          </cell>
          <cell r="L2392">
            <v>14900</v>
          </cell>
          <cell r="M2392">
            <v>0</v>
          </cell>
          <cell r="N2392">
            <v>14900</v>
          </cell>
          <cell r="O2392">
            <v>14900</v>
          </cell>
          <cell r="P2392">
            <v>14900</v>
          </cell>
          <cell r="Q2392" t="str">
            <v/>
          </cell>
          <cell r="R2392" t="str">
            <v/>
          </cell>
          <cell r="S2392">
            <v>14900</v>
          </cell>
        </row>
        <row r="2393">
          <cell r="B2393" t="str">
            <v>CUB0025</v>
          </cell>
          <cell r="C2393" t="str">
            <v>SOPORTE DE CANAL - PARA SOSTENER LA CANAL DE LA PARED</v>
          </cell>
          <cell r="D2393" t="str">
            <v>TECHOS, CUBIERTAS Y AFINES</v>
          </cell>
          <cell r="E2393" t="str">
            <v xml:space="preserve">UN </v>
          </cell>
          <cell r="F2393">
            <v>7000</v>
          </cell>
          <cell r="G2393" t="str">
            <v>GUÍA MAESTRA 15 PAG 102 COD 40821</v>
          </cell>
          <cell r="L2393">
            <v>7000</v>
          </cell>
          <cell r="M2393">
            <v>0</v>
          </cell>
          <cell r="N2393">
            <v>7000</v>
          </cell>
          <cell r="O2393">
            <v>7000</v>
          </cell>
          <cell r="P2393">
            <v>7000</v>
          </cell>
          <cell r="Q2393" t="str">
            <v/>
          </cell>
          <cell r="R2393" t="str">
            <v/>
          </cell>
          <cell r="S2393">
            <v>7000</v>
          </cell>
        </row>
        <row r="2394">
          <cell r="B2394" t="str">
            <v>CUB0026</v>
          </cell>
          <cell r="C2394" t="str">
            <v xml:space="preserve">SOPORTE METÁLICO PARA CANAL </v>
          </cell>
          <cell r="D2394" t="str">
            <v>TECHOS, CUBIERTAS Y AFINES</v>
          </cell>
          <cell r="E2394" t="str">
            <v>UN</v>
          </cell>
          <cell r="F2394">
            <v>6050</v>
          </cell>
          <cell r="G2394" t="str">
            <v>GUÍA MAESTRA 15 PAG 102 COD 4675</v>
          </cell>
          <cell r="L2394">
            <v>6050</v>
          </cell>
          <cell r="M2394">
            <v>0</v>
          </cell>
          <cell r="N2394">
            <v>6050</v>
          </cell>
          <cell r="O2394">
            <v>6050</v>
          </cell>
          <cell r="P2394">
            <v>6050</v>
          </cell>
          <cell r="Q2394" t="str">
            <v/>
          </cell>
          <cell r="R2394" t="str">
            <v/>
          </cell>
          <cell r="S2394">
            <v>6050</v>
          </cell>
        </row>
        <row r="2395">
          <cell r="B2395" t="str">
            <v>CUB0027</v>
          </cell>
          <cell r="C2395" t="str">
            <v xml:space="preserve">TAPA EXTERNA DERECHA CANAL </v>
          </cell>
          <cell r="D2395" t="str">
            <v>TECHOS, CUBIERTAS Y AFINES</v>
          </cell>
          <cell r="E2395" t="str">
            <v xml:space="preserve">UN </v>
          </cell>
          <cell r="F2395">
            <v>6800</v>
          </cell>
          <cell r="G2395" t="str">
            <v>GUÍA MAESTRA 15 PAG 102 COD 40824</v>
          </cell>
          <cell r="L2395">
            <v>6800</v>
          </cell>
          <cell r="M2395">
            <v>0</v>
          </cell>
          <cell r="N2395">
            <v>6800</v>
          </cell>
          <cell r="O2395">
            <v>6800</v>
          </cell>
          <cell r="P2395">
            <v>6800</v>
          </cell>
          <cell r="Q2395" t="str">
            <v/>
          </cell>
          <cell r="R2395" t="str">
            <v/>
          </cell>
          <cell r="S2395">
            <v>6800</v>
          </cell>
        </row>
        <row r="2396">
          <cell r="B2396" t="str">
            <v>CUB0028</v>
          </cell>
          <cell r="C2396" t="str">
            <v xml:space="preserve">TAPA EXTERNA IZQUIERDA CANAL </v>
          </cell>
          <cell r="D2396" t="str">
            <v>TECHOS, CUBIERTAS Y AFINES</v>
          </cell>
          <cell r="E2396" t="str">
            <v xml:space="preserve">UN </v>
          </cell>
          <cell r="F2396">
            <v>6900</v>
          </cell>
          <cell r="G2396" t="str">
            <v>GUÍA MAESTRA 15 PAG 102 COD 40825</v>
          </cell>
          <cell r="L2396">
            <v>6900</v>
          </cell>
          <cell r="M2396">
            <v>0</v>
          </cell>
          <cell r="N2396">
            <v>6900</v>
          </cell>
          <cell r="O2396">
            <v>6900</v>
          </cell>
          <cell r="P2396">
            <v>6900</v>
          </cell>
          <cell r="Q2396" t="str">
            <v/>
          </cell>
          <cell r="R2396" t="str">
            <v/>
          </cell>
          <cell r="S2396">
            <v>6900</v>
          </cell>
        </row>
        <row r="2397">
          <cell r="B2397" t="str">
            <v>CUB0029</v>
          </cell>
          <cell r="C2397" t="str">
            <v>TEJA 1,13 X 5,9 M TERMOACÚSTICA BLANCO</v>
          </cell>
          <cell r="D2397" t="str">
            <v>TECHOS, CUBIERTAS Y AFINES</v>
          </cell>
          <cell r="E2397" t="str">
            <v>UN</v>
          </cell>
          <cell r="F2397">
            <v>192900</v>
          </cell>
          <cell r="G2397" t="str">
            <v>GUÍA MAESTRA 15 PAG 99 COD 202414</v>
          </cell>
          <cell r="L2397">
            <v>192900</v>
          </cell>
          <cell r="M2397">
            <v>0</v>
          </cell>
          <cell r="N2397">
            <v>192900</v>
          </cell>
          <cell r="O2397">
            <v>192900</v>
          </cell>
          <cell r="P2397">
            <v>192900</v>
          </cell>
          <cell r="Q2397" t="str">
            <v/>
          </cell>
          <cell r="R2397" t="str">
            <v/>
          </cell>
          <cell r="S2397">
            <v>192900</v>
          </cell>
        </row>
        <row r="2398">
          <cell r="B2398" t="str">
            <v>CUB0030</v>
          </cell>
          <cell r="C2398" t="str">
            <v>TEJA ACRÍLICA ONDULADA No 4 (0,92 X 1,22 M)</v>
          </cell>
          <cell r="D2398" t="str">
            <v>TECHOS, CUBIERTAS Y AFINES</v>
          </cell>
          <cell r="E2398" t="str">
            <v>UN</v>
          </cell>
          <cell r="F2398">
            <v>27600</v>
          </cell>
          <cell r="G2398" t="str">
            <v>GUÍA MAESTRA 15 PAG 94 COD 333</v>
          </cell>
          <cell r="L2398">
            <v>27600</v>
          </cell>
          <cell r="M2398">
            <v>0</v>
          </cell>
          <cell r="N2398">
            <v>27600</v>
          </cell>
          <cell r="O2398">
            <v>27600</v>
          </cell>
          <cell r="P2398">
            <v>27600</v>
          </cell>
          <cell r="Q2398" t="str">
            <v/>
          </cell>
          <cell r="R2398" t="str">
            <v/>
          </cell>
          <cell r="S2398">
            <v>27600</v>
          </cell>
        </row>
        <row r="2399">
          <cell r="B2399" t="str">
            <v>CUB0031</v>
          </cell>
          <cell r="C2399" t="str">
            <v>TEJA ACRÍLICA ONDULADA No 6 (0,92 X 1,83 M)</v>
          </cell>
          <cell r="D2399" t="str">
            <v>TECHOS, CUBIERTAS Y AFINES</v>
          </cell>
          <cell r="E2399" t="str">
            <v>UN</v>
          </cell>
          <cell r="F2399">
            <v>46600</v>
          </cell>
          <cell r="G2399" t="str">
            <v>GUÍA MAESTRA 15 PAG 94 COD 338</v>
          </cell>
          <cell r="L2399">
            <v>46600</v>
          </cell>
          <cell r="M2399">
            <v>0</v>
          </cell>
          <cell r="N2399">
            <v>46600</v>
          </cell>
          <cell r="O2399">
            <v>46600</v>
          </cell>
          <cell r="P2399">
            <v>46600</v>
          </cell>
          <cell r="Q2399" t="str">
            <v/>
          </cell>
          <cell r="R2399" t="str">
            <v/>
          </cell>
          <cell r="S2399">
            <v>46600</v>
          </cell>
        </row>
        <row r="2400">
          <cell r="B2400" t="str">
            <v>CUB0032</v>
          </cell>
          <cell r="C2400" t="str">
            <v>TEJA ECOROOF 37 2.5MM BLANCO 1.07 X 11.8M</v>
          </cell>
          <cell r="D2400" t="str">
            <v>TECHOS, CUBIERTAS Y AFINES</v>
          </cell>
          <cell r="E2400" t="str">
            <v>UN</v>
          </cell>
          <cell r="F2400">
            <v>554545</v>
          </cell>
          <cell r="G2400" t="str">
            <v>CONSTRUDATA DIGITAL (TEJA ECOROOF 37 2.5MM BLANCO 1.07 X 11.8M)</v>
          </cell>
          <cell r="L2400">
            <v>554545</v>
          </cell>
          <cell r="M2400">
            <v>0</v>
          </cell>
          <cell r="N2400">
            <v>554545</v>
          </cell>
          <cell r="O2400">
            <v>554545</v>
          </cell>
          <cell r="P2400">
            <v>554545</v>
          </cell>
          <cell r="Q2400" t="str">
            <v/>
          </cell>
          <cell r="R2400" t="str">
            <v/>
          </cell>
          <cell r="S2400">
            <v>554545</v>
          </cell>
        </row>
        <row r="2401">
          <cell r="B2401" t="str">
            <v>CUB0033</v>
          </cell>
          <cell r="C2401" t="str">
            <v>TEJA ECOROOF 40 2.5MM BLANCO 1.07 X 11.8M</v>
          </cell>
          <cell r="D2401" t="str">
            <v>TECHOS, CUBIERTAS Y AFINES</v>
          </cell>
          <cell r="E2401" t="str">
            <v>UN</v>
          </cell>
          <cell r="F2401">
            <v>668617</v>
          </cell>
          <cell r="G2401" t="str">
            <v>CONSTRUDATA DIGITAL (TEJA ECOROOF 40 2.5MM BLANCO 1.07 X 11.8M)</v>
          </cell>
          <cell r="L2401">
            <v>668617</v>
          </cell>
          <cell r="M2401">
            <v>0</v>
          </cell>
          <cell r="N2401">
            <v>668617</v>
          </cell>
          <cell r="O2401">
            <v>668617</v>
          </cell>
          <cell r="P2401">
            <v>668617</v>
          </cell>
          <cell r="Q2401" t="str">
            <v/>
          </cell>
          <cell r="R2401" t="str">
            <v/>
          </cell>
          <cell r="S2401">
            <v>668617</v>
          </cell>
        </row>
        <row r="2402">
          <cell r="B2402" t="str">
            <v>CUB0034</v>
          </cell>
          <cell r="C2402" t="str">
            <v>TEJA ESPAÑOLA 1,06 x 0.74 M</v>
          </cell>
          <cell r="D2402" t="str">
            <v>TECHOS, CUBIERTAS Y AFINES</v>
          </cell>
          <cell r="E2402" t="str">
            <v>UN</v>
          </cell>
          <cell r="F2402">
            <v>33800</v>
          </cell>
          <cell r="G2402" t="str">
            <v>GUÍA MAESTRA 15 PAG 93 COD 62811</v>
          </cell>
          <cell r="L2402">
            <v>33800</v>
          </cell>
          <cell r="M2402">
            <v>0</v>
          </cell>
          <cell r="N2402">
            <v>33800</v>
          </cell>
          <cell r="O2402">
            <v>33800</v>
          </cell>
          <cell r="P2402">
            <v>33800</v>
          </cell>
          <cell r="Q2402" t="str">
            <v/>
          </cell>
          <cell r="R2402" t="str">
            <v/>
          </cell>
          <cell r="S2402">
            <v>33800</v>
          </cell>
        </row>
        <row r="2403">
          <cell r="B2403" t="str">
            <v>CUB0035</v>
          </cell>
          <cell r="C2403" t="str">
            <v>TEJA FIBROCEMENTO CON CLARABOYA PERFIL 7  # 6 CON DUCTO DE VENTILACIÓN COMPLETA</v>
          </cell>
          <cell r="D2403" t="str">
            <v>TECHOS, CUBIERTAS Y AFINES</v>
          </cell>
          <cell r="E2403" t="str">
            <v>UN</v>
          </cell>
          <cell r="F2403">
            <v>56700</v>
          </cell>
          <cell r="G2403" t="str">
            <v>GUIA MAESTRA PAG 92 COD 5326</v>
          </cell>
          <cell r="L2403">
            <v>56700</v>
          </cell>
          <cell r="M2403">
            <v>0</v>
          </cell>
          <cell r="N2403">
            <v>56700</v>
          </cell>
          <cell r="O2403">
            <v>56700</v>
          </cell>
          <cell r="P2403">
            <v>56700</v>
          </cell>
          <cell r="Q2403" t="str">
            <v/>
          </cell>
          <cell r="R2403" t="str">
            <v/>
          </cell>
          <cell r="S2403">
            <v>56700</v>
          </cell>
        </row>
        <row r="2404">
          <cell r="B2404" t="str">
            <v>CUB0036</v>
          </cell>
          <cell r="C2404" t="str">
            <v>TEJA ONDULADA CON CLARABOYA No 6 SIN GANCHOS</v>
          </cell>
          <cell r="D2404" t="str">
            <v>TECHOS, CUBIERTAS Y AFINES</v>
          </cell>
          <cell r="E2404" t="str">
            <v>UN</v>
          </cell>
          <cell r="F2404">
            <v>58900</v>
          </cell>
          <cell r="G2404" t="str">
            <v>GUÍA MAESTRA 15 PAG 92 COD 12122</v>
          </cell>
          <cell r="L2404">
            <v>58900</v>
          </cell>
          <cell r="M2404">
            <v>0</v>
          </cell>
          <cell r="N2404">
            <v>58900</v>
          </cell>
          <cell r="O2404">
            <v>58900</v>
          </cell>
          <cell r="P2404">
            <v>58900</v>
          </cell>
          <cell r="Q2404" t="str">
            <v/>
          </cell>
          <cell r="R2404" t="str">
            <v/>
          </cell>
          <cell r="S2404">
            <v>58900</v>
          </cell>
        </row>
        <row r="2405">
          <cell r="B2405" t="str">
            <v>CUB0037</v>
          </cell>
          <cell r="C2405" t="str">
            <v>TEJA MANILIT P7 N° 10</v>
          </cell>
          <cell r="D2405" t="str">
            <v>TECHOS, CUBIERTAS Y AFINES</v>
          </cell>
          <cell r="E2405" t="str">
            <v>UN</v>
          </cell>
          <cell r="F2405">
            <v>47600</v>
          </cell>
          <cell r="G2405" t="str">
            <v>CONSTRUDATA DIGITAL (TEJA MANILIT P7 N° 10)</v>
          </cell>
          <cell r="L2405">
            <v>47600</v>
          </cell>
          <cell r="M2405">
            <v>0</v>
          </cell>
          <cell r="N2405">
            <v>47600</v>
          </cell>
          <cell r="O2405">
            <v>47600</v>
          </cell>
          <cell r="P2405">
            <v>47600</v>
          </cell>
          <cell r="Q2405" t="str">
            <v/>
          </cell>
          <cell r="R2405" t="str">
            <v/>
          </cell>
          <cell r="S2405">
            <v>47600</v>
          </cell>
        </row>
        <row r="2406">
          <cell r="B2406" t="str">
            <v>CUB0038</v>
          </cell>
          <cell r="C2406" t="str">
            <v>TEJA MANILIT P7 N° 12</v>
          </cell>
          <cell r="D2406" t="str">
            <v>TECHOS, CUBIERTAS Y AFINES</v>
          </cell>
          <cell r="E2406" t="str">
            <v>UN</v>
          </cell>
          <cell r="F2406">
            <v>57120</v>
          </cell>
          <cell r="G2406" t="str">
            <v>CONSTRUDATA DIGITAL (TEJA MANILIT P7 N° 12)</v>
          </cell>
          <cell r="L2406">
            <v>57120</v>
          </cell>
          <cell r="M2406">
            <v>0</v>
          </cell>
          <cell r="N2406">
            <v>57120</v>
          </cell>
          <cell r="O2406">
            <v>57120</v>
          </cell>
          <cell r="P2406">
            <v>57120</v>
          </cell>
          <cell r="Q2406" t="str">
            <v/>
          </cell>
          <cell r="R2406" t="str">
            <v/>
          </cell>
          <cell r="S2406">
            <v>57120</v>
          </cell>
        </row>
        <row r="2407">
          <cell r="B2407" t="str">
            <v>CUB0039</v>
          </cell>
          <cell r="C2407" t="str">
            <v xml:space="preserve">TEJA ONDULADA FIBROCEMENTO No 4  </v>
          </cell>
          <cell r="D2407" t="str">
            <v>TECHOS, CUBIERTAS Y AFINES</v>
          </cell>
          <cell r="E2407" t="str">
            <v>UN</v>
          </cell>
          <cell r="F2407">
            <v>19040</v>
          </cell>
          <cell r="G2407" t="str">
            <v>CONSTRUDATA 187 - PAG 117 CUBIERTAS FIBROCEMENTO</v>
          </cell>
          <cell r="L2407">
            <v>19040</v>
          </cell>
          <cell r="M2407">
            <v>0</v>
          </cell>
          <cell r="N2407">
            <v>19040</v>
          </cell>
          <cell r="O2407">
            <v>19040</v>
          </cell>
          <cell r="P2407">
            <v>19040</v>
          </cell>
          <cell r="Q2407" t="str">
            <v/>
          </cell>
          <cell r="R2407" t="str">
            <v/>
          </cell>
          <cell r="S2407">
            <v>19040</v>
          </cell>
        </row>
        <row r="2408">
          <cell r="B2408" t="str">
            <v>CUB0040</v>
          </cell>
          <cell r="C2408" t="str">
            <v>TEJA MANILIT P7 N° 5</v>
          </cell>
          <cell r="D2408" t="str">
            <v>TECHOS, CUBIERTAS Y AFINES</v>
          </cell>
          <cell r="E2408" t="str">
            <v>UN</v>
          </cell>
          <cell r="F2408">
            <v>23800</v>
          </cell>
          <cell r="G2408" t="str">
            <v>CONSTRUDATA DIGITAL (TEJA MANILIT P7 N° 5)</v>
          </cell>
          <cell r="L2408">
            <v>23800</v>
          </cell>
          <cell r="M2408">
            <v>0</v>
          </cell>
          <cell r="N2408">
            <v>23800</v>
          </cell>
          <cell r="O2408">
            <v>23800</v>
          </cell>
          <cell r="P2408">
            <v>23800</v>
          </cell>
          <cell r="Q2408" t="str">
            <v/>
          </cell>
          <cell r="R2408" t="str">
            <v/>
          </cell>
          <cell r="S2408">
            <v>23800</v>
          </cell>
        </row>
        <row r="2409">
          <cell r="B2409" t="str">
            <v>CUB0041</v>
          </cell>
          <cell r="C2409" t="str">
            <v>TEJA MANILIT P7 N° 6</v>
          </cell>
          <cell r="D2409" t="str">
            <v>TECHOS, CUBIERTAS Y AFINES</v>
          </cell>
          <cell r="E2409" t="str">
            <v>UN</v>
          </cell>
          <cell r="F2409">
            <v>28560</v>
          </cell>
          <cell r="G2409" t="str">
            <v>CONSTRUDATA DIGITAL (TEJA MANILIT P7 N° 6)</v>
          </cell>
          <cell r="L2409">
            <v>28560</v>
          </cell>
          <cell r="M2409">
            <v>0</v>
          </cell>
          <cell r="N2409">
            <v>28560</v>
          </cell>
          <cell r="O2409">
            <v>28560</v>
          </cell>
          <cell r="P2409">
            <v>28560</v>
          </cell>
          <cell r="Q2409" t="str">
            <v/>
          </cell>
          <cell r="R2409" t="str">
            <v/>
          </cell>
          <cell r="S2409">
            <v>28560</v>
          </cell>
        </row>
        <row r="2410">
          <cell r="B2410" t="str">
            <v>CUB0042</v>
          </cell>
          <cell r="C2410" t="str">
            <v>TEJA MANILIT P7 N° 8</v>
          </cell>
          <cell r="D2410" t="str">
            <v>TECHOS, CUBIERTAS Y AFINES</v>
          </cell>
          <cell r="E2410" t="str">
            <v>UN</v>
          </cell>
          <cell r="F2410">
            <v>38080</v>
          </cell>
          <cell r="G2410" t="str">
            <v>CONSTRUDATA DIGITAL (TEJA MANILIT P7 N° 8)</v>
          </cell>
          <cell r="L2410">
            <v>38080</v>
          </cell>
          <cell r="M2410">
            <v>0</v>
          </cell>
          <cell r="N2410">
            <v>38080</v>
          </cell>
          <cell r="O2410">
            <v>38080</v>
          </cell>
          <cell r="P2410">
            <v>38080</v>
          </cell>
          <cell r="Q2410" t="str">
            <v/>
          </cell>
          <cell r="R2410" t="str">
            <v/>
          </cell>
          <cell r="S2410">
            <v>38080</v>
          </cell>
        </row>
        <row r="2411">
          <cell r="B2411" t="str">
            <v>CUB0043</v>
          </cell>
          <cell r="C2411" t="str">
            <v>TEJA TRASLÚCIDA P1000 PREMIUM N°10 MARFÍL</v>
          </cell>
          <cell r="D2411" t="str">
            <v>TECHOS, CUBIERTAS Y AFINES</v>
          </cell>
          <cell r="E2411" t="str">
            <v>UN</v>
          </cell>
          <cell r="F2411">
            <v>70000</v>
          </cell>
          <cell r="G2411" t="str">
            <v>CONSTRUDATA DIGITAL (TEJA TRASLÚCIDA P1000 PREMIUM N°10 MARFÍL)</v>
          </cell>
          <cell r="L2411">
            <v>70000</v>
          </cell>
          <cell r="M2411">
            <v>0</v>
          </cell>
          <cell r="N2411">
            <v>70000</v>
          </cell>
          <cell r="O2411">
            <v>70000</v>
          </cell>
          <cell r="P2411">
            <v>70000</v>
          </cell>
          <cell r="Q2411" t="str">
            <v/>
          </cell>
          <cell r="R2411" t="str">
            <v/>
          </cell>
          <cell r="S2411">
            <v>70000</v>
          </cell>
        </row>
        <row r="2412">
          <cell r="B2412" t="str">
            <v>CUB0044</v>
          </cell>
          <cell r="C2412" t="str">
            <v>TEJA TRASLÚCIDA P1000 PREMIUM N°4 MARFÍL</v>
          </cell>
          <cell r="D2412" t="str">
            <v>TECHOS, CUBIERTAS Y AFINES</v>
          </cell>
          <cell r="E2412" t="str">
            <v>UN</v>
          </cell>
          <cell r="F2412">
            <v>28100</v>
          </cell>
          <cell r="G2412" t="str">
            <v>CONSTRUDATA DIGITAL (TEJA TRASLÚCIDA P1000 PREMIUM N°4 MARFÍL)</v>
          </cell>
          <cell r="L2412">
            <v>28100</v>
          </cell>
          <cell r="M2412">
            <v>0</v>
          </cell>
          <cell r="N2412">
            <v>28100</v>
          </cell>
          <cell r="O2412">
            <v>28100</v>
          </cell>
          <cell r="P2412">
            <v>28100</v>
          </cell>
          <cell r="Q2412" t="str">
            <v/>
          </cell>
          <cell r="R2412" t="str">
            <v/>
          </cell>
          <cell r="S2412">
            <v>28100</v>
          </cell>
        </row>
        <row r="2413">
          <cell r="B2413" t="str">
            <v>CUB0045</v>
          </cell>
          <cell r="C2413" t="str">
            <v>TEJA PLASTICA NO. 8 (92 X 244 CM)</v>
          </cell>
          <cell r="D2413" t="str">
            <v>TECHOS, CUBIERTAS Y AFINES</v>
          </cell>
          <cell r="E2413" t="str">
            <v>UN</v>
          </cell>
          <cell r="F2413">
            <v>27900</v>
          </cell>
          <cell r="G2413" t="str">
            <v>GUÍA MAESTRA 15 PAG 95 COD 21432</v>
          </cell>
          <cell r="L2413">
            <v>27900</v>
          </cell>
          <cell r="M2413">
            <v>0</v>
          </cell>
          <cell r="N2413">
            <v>27900</v>
          </cell>
          <cell r="O2413">
            <v>27900</v>
          </cell>
          <cell r="P2413">
            <v>27900</v>
          </cell>
          <cell r="Q2413" t="str">
            <v/>
          </cell>
          <cell r="R2413" t="str">
            <v/>
          </cell>
          <cell r="S2413">
            <v>27900</v>
          </cell>
        </row>
        <row r="2414">
          <cell r="B2414" t="str">
            <v>CUB0046</v>
          </cell>
          <cell r="C2414" t="str">
            <v>TEJA POLICARBONATO POLI-SKY P7 N°8 CRISTAL</v>
          </cell>
          <cell r="D2414" t="str">
            <v>TECHOS, CUBIERTAS Y AFINES</v>
          </cell>
          <cell r="E2414" t="str">
            <v>UN</v>
          </cell>
          <cell r="F2414">
            <v>26640</v>
          </cell>
          <cell r="G2414" t="str">
            <v>CONSTRUDATA DIGITAL (TEJA POLICARBONATO POLI-SKY P7 N°8 CRISTAL)</v>
          </cell>
          <cell r="L2414">
            <v>26640</v>
          </cell>
          <cell r="M2414">
            <v>0</v>
          </cell>
          <cell r="N2414">
            <v>26640</v>
          </cell>
          <cell r="O2414">
            <v>26640</v>
          </cell>
          <cell r="P2414">
            <v>26640</v>
          </cell>
          <cell r="Q2414" t="str">
            <v/>
          </cell>
          <cell r="R2414" t="str">
            <v/>
          </cell>
          <cell r="S2414">
            <v>26640</v>
          </cell>
        </row>
        <row r="2415">
          <cell r="B2415" t="str">
            <v>CUB0047</v>
          </cell>
          <cell r="C2415" t="str">
            <v>TEJA PVC NO. 10 (0,92 X 3,05 M)</v>
          </cell>
          <cell r="D2415" t="str">
            <v>TECHOS, CUBIERTAS Y AFINES</v>
          </cell>
          <cell r="E2415" t="str">
            <v>UN</v>
          </cell>
          <cell r="F2415">
            <v>41900</v>
          </cell>
          <cell r="G2415" t="str">
            <v>GUÍA MAESTRA 15 PAG 95 COD 21438</v>
          </cell>
          <cell r="L2415">
            <v>41900</v>
          </cell>
          <cell r="M2415">
            <v>0</v>
          </cell>
          <cell r="N2415">
            <v>41900</v>
          </cell>
          <cell r="O2415">
            <v>41900</v>
          </cell>
          <cell r="P2415">
            <v>41900</v>
          </cell>
          <cell r="Q2415" t="str">
            <v/>
          </cell>
          <cell r="R2415" t="str">
            <v/>
          </cell>
          <cell r="S2415">
            <v>41900</v>
          </cell>
        </row>
        <row r="2416">
          <cell r="B2416" t="str">
            <v>CUB0048</v>
          </cell>
          <cell r="C2416" t="str">
            <v>TEJA ROJA NO. 8 ( 2.44 X 0.91 M)</v>
          </cell>
          <cell r="D2416" t="str">
            <v>TECHOS, CUBIERTAS Y AFINES</v>
          </cell>
          <cell r="E2416" t="str">
            <v>UN</v>
          </cell>
          <cell r="F2416">
            <v>29900</v>
          </cell>
          <cell r="G2416" t="str">
            <v>GUÍA MAESTRA 15 PAG 98 COD 237358</v>
          </cell>
          <cell r="L2416">
            <v>29900</v>
          </cell>
          <cell r="M2416">
            <v>0</v>
          </cell>
          <cell r="N2416">
            <v>29900</v>
          </cell>
          <cell r="O2416">
            <v>29900</v>
          </cell>
          <cell r="P2416">
            <v>29900</v>
          </cell>
          <cell r="Q2416" t="str">
            <v/>
          </cell>
          <cell r="R2416" t="str">
            <v/>
          </cell>
          <cell r="S2416">
            <v>29900</v>
          </cell>
        </row>
        <row r="2417">
          <cell r="B2417" t="str">
            <v>CUB0049</v>
          </cell>
          <cell r="C2417" t="str">
            <v>TEJA TIPO ZINC EN PVC  0,80 M X 2.44M. CALIBRE 34</v>
          </cell>
          <cell r="D2417" t="str">
            <v>TECHOS, CUBIERTAS Y AFINES</v>
          </cell>
          <cell r="E2417" t="str">
            <v>UN</v>
          </cell>
          <cell r="F2417">
            <v>29900</v>
          </cell>
          <cell r="G2417" t="str">
            <v>GUIA MAESTRA PAG 95 COD 79392</v>
          </cell>
          <cell r="L2417">
            <v>29900</v>
          </cell>
          <cell r="M2417">
            <v>0</v>
          </cell>
          <cell r="N2417">
            <v>29900</v>
          </cell>
          <cell r="O2417">
            <v>29900</v>
          </cell>
          <cell r="P2417">
            <v>29900</v>
          </cell>
          <cell r="Q2417" t="str">
            <v/>
          </cell>
          <cell r="R2417" t="str">
            <v/>
          </cell>
          <cell r="S2417">
            <v>29900</v>
          </cell>
        </row>
        <row r="2418">
          <cell r="B2418" t="str">
            <v>CUB0050</v>
          </cell>
          <cell r="C2418" t="str">
            <v>TEJA TRANSLUCIDA EN PVC, ONDULADA, CON DIMENSIONES 1.22 X 0.92 M (No 4)</v>
          </cell>
          <cell r="D2418" t="str">
            <v>TECHOS, CUBIERTAS Y AFINES</v>
          </cell>
          <cell r="E2418" t="str">
            <v>UN</v>
          </cell>
          <cell r="F2418">
            <v>28381</v>
          </cell>
          <cell r="G2418" t="str">
            <v>CONSTRUDATA 185 - PAG 118 CUBIERTAS PLÁSTICAS</v>
          </cell>
          <cell r="L2418">
            <v>28381</v>
          </cell>
          <cell r="M2418">
            <v>0</v>
          </cell>
          <cell r="N2418">
            <v>28381</v>
          </cell>
          <cell r="O2418">
            <v>28381</v>
          </cell>
          <cell r="P2418">
            <v>28381</v>
          </cell>
          <cell r="Q2418" t="str">
            <v/>
          </cell>
          <cell r="R2418" t="str">
            <v/>
          </cell>
          <cell r="S2418">
            <v>28381</v>
          </cell>
        </row>
        <row r="2419">
          <cell r="B2419" t="str">
            <v>CUB0051</v>
          </cell>
          <cell r="C2419" t="str">
            <v>TEJA TRANSLÚCIDA EN PVC, ONDULADA, CON DIMENSIONES DE 1,52 X 0.92 M. (No 5)</v>
          </cell>
          <cell r="D2419" t="str">
            <v>TECHOS, CUBIERTAS Y AFINES</v>
          </cell>
          <cell r="E2419" t="str">
            <v>UN</v>
          </cell>
          <cell r="F2419">
            <v>36000</v>
          </cell>
          <cell r="G2419" t="str">
            <v>GUIA MAESTRA PAG 94 COD 18022</v>
          </cell>
          <cell r="L2419">
            <v>36000</v>
          </cell>
          <cell r="M2419">
            <v>0</v>
          </cell>
          <cell r="N2419">
            <v>36000</v>
          </cell>
          <cell r="O2419">
            <v>36000</v>
          </cell>
          <cell r="P2419">
            <v>36000</v>
          </cell>
          <cell r="Q2419" t="str">
            <v/>
          </cell>
          <cell r="R2419" t="str">
            <v/>
          </cell>
          <cell r="S2419">
            <v>36000</v>
          </cell>
        </row>
        <row r="2420">
          <cell r="B2420" t="str">
            <v>CUB0052</v>
          </cell>
          <cell r="C2420" t="str">
            <v>TEJA TRANSLÚCIDA EN PVC, ONDULADA, CON DIMENSIONES DE 1,83 X 0,92 M. (No 6)</v>
          </cell>
          <cell r="D2420" t="str">
            <v>TECHOS, CUBIERTAS Y AFINES</v>
          </cell>
          <cell r="E2420" t="str">
            <v>UN</v>
          </cell>
          <cell r="F2420">
            <v>46600</v>
          </cell>
          <cell r="G2420" t="str">
            <v>GUIA MAESTRA PAG 94 COD 338</v>
          </cell>
          <cell r="L2420">
            <v>46600</v>
          </cell>
          <cell r="M2420">
            <v>0</v>
          </cell>
          <cell r="N2420">
            <v>46600</v>
          </cell>
          <cell r="O2420">
            <v>46600</v>
          </cell>
          <cell r="P2420">
            <v>46600</v>
          </cell>
          <cell r="Q2420" t="str">
            <v/>
          </cell>
          <cell r="R2420" t="str">
            <v/>
          </cell>
          <cell r="S2420">
            <v>46600</v>
          </cell>
        </row>
        <row r="2421">
          <cell r="B2421" t="str">
            <v>CUB0053</v>
          </cell>
          <cell r="C2421" t="str">
            <v>TEJA TRANSLÚCIDA EN PVC, ONDULADA, CON DIMENSIONES DE 2,44 X 0,92 M. (No 8)</v>
          </cell>
          <cell r="D2421" t="str">
            <v>TECHOS, CUBIERTAS Y AFINES</v>
          </cell>
          <cell r="E2421" t="str">
            <v>UN</v>
          </cell>
          <cell r="F2421">
            <v>55400</v>
          </cell>
          <cell r="G2421" t="str">
            <v>GUIA MAESTRA PAG 94 COD 343</v>
          </cell>
          <cell r="L2421">
            <v>55400</v>
          </cell>
          <cell r="M2421">
            <v>0</v>
          </cell>
          <cell r="N2421">
            <v>55400</v>
          </cell>
          <cell r="O2421">
            <v>55400</v>
          </cell>
          <cell r="P2421">
            <v>55400</v>
          </cell>
          <cell r="Q2421" t="str">
            <v/>
          </cell>
          <cell r="R2421" t="str">
            <v/>
          </cell>
          <cell r="S2421">
            <v>55400</v>
          </cell>
        </row>
        <row r="2422">
          <cell r="B2422" t="str">
            <v>CUB0054</v>
          </cell>
          <cell r="C2422" t="str">
            <v>TEJA TRANSLÚCIDA EN PVC, ONDULADA, CON DIMENSIONES DE 3,66 X 0,92 M (No 12)</v>
          </cell>
          <cell r="D2422" t="str">
            <v>TECHOS, CUBIERTAS Y AFINES</v>
          </cell>
          <cell r="E2422" t="str">
            <v>UN</v>
          </cell>
          <cell r="F2422">
            <v>81900</v>
          </cell>
          <cell r="G2422" t="str">
            <v>GUIA MAESTRA PAG 94 COD 39451</v>
          </cell>
          <cell r="L2422">
            <v>81900</v>
          </cell>
          <cell r="M2422">
            <v>0</v>
          </cell>
          <cell r="N2422">
            <v>81900</v>
          </cell>
          <cell r="O2422">
            <v>81900</v>
          </cell>
          <cell r="P2422">
            <v>81900</v>
          </cell>
          <cell r="Q2422" t="str">
            <v/>
          </cell>
          <cell r="R2422" t="str">
            <v/>
          </cell>
          <cell r="S2422">
            <v>81900</v>
          </cell>
        </row>
        <row r="2423">
          <cell r="B2423" t="str">
            <v>CUB0055</v>
          </cell>
          <cell r="C2423" t="str">
            <v>CLARABOYA MANILIT P7 N°6</v>
          </cell>
          <cell r="D2423" t="str">
            <v>TECHOS, CUBIERTAS Y AFINES</v>
          </cell>
          <cell r="E2423" t="str">
            <v>UN</v>
          </cell>
          <cell r="F2423">
            <v>50575</v>
          </cell>
          <cell r="G2423" t="str">
            <v>CONSTRUDATA DIGITAL (CLARABOYA MANILIT P7 N°6)</v>
          </cell>
          <cell r="L2423">
            <v>50575</v>
          </cell>
          <cell r="M2423">
            <v>0</v>
          </cell>
          <cell r="N2423">
            <v>50575</v>
          </cell>
          <cell r="O2423">
            <v>50575</v>
          </cell>
          <cell r="P2423">
            <v>50575</v>
          </cell>
          <cell r="Q2423" t="str">
            <v/>
          </cell>
          <cell r="R2423" t="str">
            <v/>
          </cell>
          <cell r="S2423">
            <v>50575</v>
          </cell>
        </row>
        <row r="2424">
          <cell r="B2424" t="str">
            <v>CUB0056</v>
          </cell>
          <cell r="C2424" t="str">
            <v>CLARABOYA MAXITEC P7 N°6</v>
          </cell>
          <cell r="D2424" t="str">
            <v>TECHOS, CUBIERTAS Y AFINES</v>
          </cell>
          <cell r="E2424" t="str">
            <v>UN</v>
          </cell>
          <cell r="F2424">
            <v>55097</v>
          </cell>
          <cell r="G2424" t="str">
            <v>CONSTRUDATA DIGITAL (CLARABOYA MAXITEC P7 N°6)</v>
          </cell>
          <cell r="L2424">
            <v>55097</v>
          </cell>
          <cell r="M2424">
            <v>0</v>
          </cell>
          <cell r="N2424">
            <v>55097</v>
          </cell>
          <cell r="O2424">
            <v>55097</v>
          </cell>
          <cell r="P2424">
            <v>55097</v>
          </cell>
          <cell r="Q2424" t="str">
            <v/>
          </cell>
          <cell r="R2424" t="str">
            <v/>
          </cell>
          <cell r="S2424">
            <v>55097</v>
          </cell>
        </row>
        <row r="2425">
          <cell r="B2425" t="str">
            <v>CUB0057</v>
          </cell>
          <cell r="C2425" t="str">
            <v>TERMINAL # 6 LATERAL DERECHO PLANO</v>
          </cell>
          <cell r="D2425" t="str">
            <v>TECHOS, CUBIERTAS Y AFINES</v>
          </cell>
          <cell r="E2425" t="str">
            <v>UN</v>
          </cell>
          <cell r="F2425">
            <v>14259</v>
          </cell>
          <cell r="G2425" t="str">
            <v>CONSTRUDATA 185 - PAG 117 CUBIERTAS FIBROCEMENTO</v>
          </cell>
          <cell r="L2425">
            <v>14259</v>
          </cell>
          <cell r="M2425">
            <v>0</v>
          </cell>
          <cell r="N2425">
            <v>14259</v>
          </cell>
          <cell r="O2425">
            <v>14259</v>
          </cell>
          <cell r="P2425">
            <v>14259</v>
          </cell>
          <cell r="Q2425" t="str">
            <v/>
          </cell>
          <cell r="R2425" t="str">
            <v/>
          </cell>
          <cell r="S2425">
            <v>14259</v>
          </cell>
        </row>
        <row r="2426">
          <cell r="B2426" t="str">
            <v>CUB0058</v>
          </cell>
          <cell r="C2426" t="str">
            <v xml:space="preserve">TERMINAL # 6 LATERAL IZQUIERDO PLANO </v>
          </cell>
          <cell r="D2426" t="str">
            <v>TECHOS, CUBIERTAS Y AFINES</v>
          </cell>
          <cell r="E2426" t="str">
            <v>UN</v>
          </cell>
          <cell r="F2426">
            <v>14259</v>
          </cell>
          <cell r="G2426" t="str">
            <v>CONSTRUDATA 185 - PAG 117 CUBIERTAS FIBROCEMENTO</v>
          </cell>
          <cell r="L2426">
            <v>14259</v>
          </cell>
          <cell r="M2426">
            <v>0</v>
          </cell>
          <cell r="N2426">
            <v>14259</v>
          </cell>
          <cell r="O2426">
            <v>14259</v>
          </cell>
          <cell r="P2426">
            <v>14259</v>
          </cell>
          <cell r="Q2426" t="str">
            <v/>
          </cell>
          <cell r="R2426" t="str">
            <v/>
          </cell>
          <cell r="S2426">
            <v>14259</v>
          </cell>
        </row>
        <row r="2427">
          <cell r="B2427" t="str">
            <v>CUB0059</v>
          </cell>
          <cell r="C2427" t="str">
            <v>TEJA THERMO SKY 12 X 1.35M BLANCA CAL.2.5MM</v>
          </cell>
          <cell r="D2427" t="str">
            <v>TECHOS, CUBIERTAS Y AFINES</v>
          </cell>
          <cell r="E2427" t="str">
            <v>UN</v>
          </cell>
          <cell r="F2427">
            <v>343488</v>
          </cell>
          <cell r="G2427" t="str">
            <v>CONSTRUDATA DIGITAL (TEJA THERMO SKY 12 X 1.35M BLANCA CAL.2.5MM)</v>
          </cell>
          <cell r="L2427">
            <v>343488</v>
          </cell>
          <cell r="M2427">
            <v>0</v>
          </cell>
          <cell r="N2427">
            <v>343488</v>
          </cell>
          <cell r="O2427">
            <v>343488</v>
          </cell>
          <cell r="P2427">
            <v>343488</v>
          </cell>
          <cell r="Q2427" t="str">
            <v/>
          </cell>
          <cell r="R2427" t="str">
            <v/>
          </cell>
          <cell r="S2427">
            <v>343488</v>
          </cell>
        </row>
        <row r="2428">
          <cell r="B2428" t="str">
            <v>CUB0060</v>
          </cell>
          <cell r="C2428" t="str">
            <v>TUBO SALIDA UNIVERSAL DE TEJA Y TAPA TUBO</v>
          </cell>
          <cell r="D2428" t="str">
            <v>TECHOS, CUBIERTAS Y AFINES</v>
          </cell>
          <cell r="E2428" t="str">
            <v>UN</v>
          </cell>
          <cell r="F2428">
            <v>34800</v>
          </cell>
          <cell r="G2428" t="str">
            <v>GUÍA MAESTRA 15 PAG 93 COD 5327, COD 5328</v>
          </cell>
          <cell r="L2428">
            <v>34800</v>
          </cell>
          <cell r="M2428">
            <v>0</v>
          </cell>
          <cell r="N2428">
            <v>34800</v>
          </cell>
          <cell r="O2428">
            <v>34800</v>
          </cell>
          <cell r="P2428">
            <v>34800</v>
          </cell>
          <cell r="Q2428" t="str">
            <v/>
          </cell>
          <cell r="R2428" t="str">
            <v/>
          </cell>
          <cell r="S2428">
            <v>34800</v>
          </cell>
        </row>
        <row r="2429">
          <cell r="B2429" t="str">
            <v>CUB0061</v>
          </cell>
          <cell r="C2429" t="str">
            <v>UNIÓN DE BAJANTE CANALES, MEDIDA : 7.0 CM X 11.12 CM</v>
          </cell>
          <cell r="D2429" t="str">
            <v>TECHOS, CUBIERTAS Y AFINES</v>
          </cell>
          <cell r="E2429" t="str">
            <v>UN</v>
          </cell>
          <cell r="F2429">
            <v>3700</v>
          </cell>
          <cell r="G2429" t="str">
            <v>GUÍA MAESTRA 15 PAG 102 COD 4689</v>
          </cell>
          <cell r="L2429">
            <v>3700</v>
          </cell>
          <cell r="M2429">
            <v>0</v>
          </cell>
          <cell r="N2429">
            <v>3700</v>
          </cell>
          <cell r="O2429">
            <v>3700</v>
          </cell>
          <cell r="P2429">
            <v>3700</v>
          </cell>
          <cell r="Q2429" t="str">
            <v/>
          </cell>
          <cell r="R2429" t="str">
            <v/>
          </cell>
          <cell r="S2429">
            <v>3700</v>
          </cell>
        </row>
        <row r="2430">
          <cell r="B2430" t="str">
            <v>CUB0062</v>
          </cell>
          <cell r="C2430" t="str">
            <v xml:space="preserve">UNIÓN DE CANAL </v>
          </cell>
          <cell r="D2430" t="str">
            <v>TECHOS, CUBIERTAS Y AFINES</v>
          </cell>
          <cell r="E2430" t="str">
            <v xml:space="preserve">UN </v>
          </cell>
          <cell r="F2430">
            <v>14000</v>
          </cell>
          <cell r="G2430" t="str">
            <v>GUÍA MAESTRA 15 PAG 102 COD 40817</v>
          </cell>
          <cell r="L2430">
            <v>14000</v>
          </cell>
          <cell r="M2430">
            <v>0</v>
          </cell>
          <cell r="N2430">
            <v>14000</v>
          </cell>
          <cell r="O2430">
            <v>14000</v>
          </cell>
          <cell r="P2430">
            <v>14000</v>
          </cell>
          <cell r="Q2430" t="str">
            <v/>
          </cell>
          <cell r="R2430" t="str">
            <v/>
          </cell>
          <cell r="S2430">
            <v>14000</v>
          </cell>
        </row>
        <row r="2431">
          <cell r="B2431" t="str">
            <v>CUB0063</v>
          </cell>
          <cell r="C2431" t="str">
            <v xml:space="preserve">UNIÓN DE CANAL A BAJANTE </v>
          </cell>
          <cell r="D2431" t="str">
            <v>TECHOS, CUBIERTAS Y AFINES</v>
          </cell>
          <cell r="E2431" t="str">
            <v xml:space="preserve">UN </v>
          </cell>
          <cell r="F2431">
            <v>18900</v>
          </cell>
          <cell r="G2431" t="str">
            <v>GUÍA MAESTRA 15 PAG 102 COD 40818</v>
          </cell>
          <cell r="L2431">
            <v>18900</v>
          </cell>
          <cell r="M2431">
            <v>0</v>
          </cell>
          <cell r="N2431">
            <v>18900</v>
          </cell>
          <cell r="O2431">
            <v>18900</v>
          </cell>
          <cell r="P2431">
            <v>18900</v>
          </cell>
          <cell r="Q2431" t="str">
            <v/>
          </cell>
          <cell r="R2431" t="str">
            <v/>
          </cell>
          <cell r="S2431">
            <v>18900</v>
          </cell>
        </row>
        <row r="2432">
          <cell r="B2432" t="str">
            <v>CUB0064</v>
          </cell>
          <cell r="C2432" t="str">
            <v xml:space="preserve">UNIÓN ESQUINA EXTERIOR </v>
          </cell>
          <cell r="D2432" t="str">
            <v>TECHOS, CUBIERTAS Y AFINES</v>
          </cell>
          <cell r="E2432" t="str">
            <v xml:space="preserve">UN </v>
          </cell>
          <cell r="F2432">
            <v>23900</v>
          </cell>
          <cell r="G2432" t="str">
            <v>GUÍA MAESTRA 15 PAG 102 COD 40823</v>
          </cell>
          <cell r="L2432">
            <v>23900</v>
          </cell>
          <cell r="M2432">
            <v>0</v>
          </cell>
          <cell r="N2432">
            <v>23900</v>
          </cell>
          <cell r="O2432">
            <v>23900</v>
          </cell>
          <cell r="P2432">
            <v>23900</v>
          </cell>
          <cell r="Q2432" t="str">
            <v/>
          </cell>
          <cell r="R2432" t="str">
            <v/>
          </cell>
          <cell r="S2432">
            <v>23900</v>
          </cell>
        </row>
        <row r="2433">
          <cell r="B2433" t="str">
            <v>CUB0065</v>
          </cell>
          <cell r="C2433" t="str">
            <v xml:space="preserve">UNIÓN ESQUINA INTERNA </v>
          </cell>
          <cell r="D2433" t="str">
            <v>TECHOS, CUBIERTAS Y AFINES</v>
          </cell>
          <cell r="E2433" t="str">
            <v xml:space="preserve">UN </v>
          </cell>
          <cell r="F2433">
            <v>23900</v>
          </cell>
          <cell r="G2433" t="str">
            <v>GUÍA MAESTRA 15 PAG 102 COD 40822</v>
          </cell>
          <cell r="L2433">
            <v>23900</v>
          </cell>
          <cell r="M2433">
            <v>0</v>
          </cell>
          <cell r="N2433">
            <v>23900</v>
          </cell>
          <cell r="O2433">
            <v>23900</v>
          </cell>
          <cell r="P2433">
            <v>23900</v>
          </cell>
          <cell r="Q2433" t="str">
            <v/>
          </cell>
          <cell r="R2433" t="str">
            <v/>
          </cell>
          <cell r="S2433">
            <v>23900</v>
          </cell>
        </row>
        <row r="2434">
          <cell r="B2434" t="str">
            <v>CUB0066</v>
          </cell>
          <cell r="C2434" t="str">
            <v>MANTO METAL FL PRO 3.2 (10M)</v>
          </cell>
          <cell r="D2434" t="str">
            <v>TECHOS, CUBIERTAS Y AFINES</v>
          </cell>
          <cell r="E2434" t="str">
            <v>ROLLO</v>
          </cell>
          <cell r="F2434">
            <v>157706</v>
          </cell>
          <cell r="G2434" t="str">
            <v>CONSTRUDATA 186 - PAG 138 IMPERMEABILIZANTE</v>
          </cell>
          <cell r="L2434">
            <v>157706</v>
          </cell>
          <cell r="M2434">
            <v>0</v>
          </cell>
          <cell r="N2434">
            <v>157706</v>
          </cell>
          <cell r="O2434">
            <v>157706</v>
          </cell>
          <cell r="P2434">
            <v>157706</v>
          </cell>
          <cell r="Q2434" t="str">
            <v/>
          </cell>
          <cell r="R2434" t="str">
            <v/>
          </cell>
          <cell r="S2434">
            <v>157706</v>
          </cell>
        </row>
        <row r="2435">
          <cell r="B2435" t="str">
            <v>CUB0067</v>
          </cell>
          <cell r="C2435" t="str">
            <v>MEMBRANA PVC 1.2 REF</v>
          </cell>
          <cell r="D2435" t="str">
            <v>TECHOS, CUBIERTAS Y AFINES</v>
          </cell>
          <cell r="E2435" t="str">
            <v>M2</v>
          </cell>
          <cell r="F2435">
            <v>66681</v>
          </cell>
          <cell r="G2435" t="str">
            <v>CONSTRUDATA 187 - PAG 136 IMPERMEABILIZANTES</v>
          </cell>
          <cell r="L2435">
            <v>66681</v>
          </cell>
          <cell r="M2435">
            <v>0</v>
          </cell>
          <cell r="N2435">
            <v>66681</v>
          </cell>
          <cell r="O2435">
            <v>66681</v>
          </cell>
          <cell r="P2435">
            <v>66681</v>
          </cell>
          <cell r="Q2435" t="str">
            <v/>
          </cell>
          <cell r="R2435" t="str">
            <v/>
          </cell>
          <cell r="S2435">
            <v>66681</v>
          </cell>
        </row>
        <row r="2436">
          <cell r="B2436" t="str">
            <v>CUB0068</v>
          </cell>
          <cell r="C2436" t="str">
            <v>MEMBRANA TPO</v>
          </cell>
          <cell r="D2436" t="str">
            <v>TECHOS, CUBIERTAS Y AFINES</v>
          </cell>
          <cell r="E2436" t="str">
            <v>M2</v>
          </cell>
          <cell r="F2436">
            <v>97456</v>
          </cell>
          <cell r="G2436" t="str">
            <v>CONSTRUDATA 187 - PAG 136 IMPERMEABILIZANTES</v>
          </cell>
          <cell r="L2436">
            <v>97456</v>
          </cell>
          <cell r="M2436">
            <v>0</v>
          </cell>
          <cell r="N2436">
            <v>97456</v>
          </cell>
          <cell r="O2436">
            <v>97456</v>
          </cell>
          <cell r="P2436">
            <v>97456</v>
          </cell>
          <cell r="Q2436" t="str">
            <v/>
          </cell>
          <cell r="R2436" t="str">
            <v/>
          </cell>
          <cell r="S2436">
            <v>97456</v>
          </cell>
        </row>
        <row r="2437">
          <cell r="B2437" t="str">
            <v>CUB0069</v>
          </cell>
          <cell r="C2437" t="str">
            <v>CUBIERTA ARQUITECTÓNICA GALVANIZADA PERFIL TZA 0.73 X 3.05M CAL 30MM</v>
          </cell>
          <cell r="D2437" t="str">
            <v>TECHOS, CUBIERTAS Y AFINES</v>
          </cell>
          <cell r="E2437" t="str">
            <v>UN</v>
          </cell>
          <cell r="F2437">
            <v>54742</v>
          </cell>
          <cell r="G2437" t="str">
            <v>CONSTRUDATA 187 - PAG 117 CUBIERTAS METÁLICAS</v>
          </cell>
          <cell r="L2437">
            <v>54742</v>
          </cell>
          <cell r="M2437">
            <v>0</v>
          </cell>
          <cell r="N2437">
            <v>54742</v>
          </cell>
          <cell r="O2437">
            <v>54742</v>
          </cell>
          <cell r="P2437">
            <v>54742</v>
          </cell>
          <cell r="Q2437" t="str">
            <v/>
          </cell>
          <cell r="R2437" t="str">
            <v/>
          </cell>
          <cell r="S2437">
            <v>54742</v>
          </cell>
        </row>
        <row r="2438">
          <cell r="B2438" t="str">
            <v>CUB0070</v>
          </cell>
          <cell r="D2438" t="str">
            <v>TECHOS, CUBIERTAS Y AFINES</v>
          </cell>
          <cell r="L2438" t="e">
            <v>#DIV/0!</v>
          </cell>
          <cell r="M2438">
            <v>0</v>
          </cell>
          <cell r="N2438" t="e">
            <v>#DIV/0!</v>
          </cell>
          <cell r="O2438" t="e">
            <v>#DIV/0!</v>
          </cell>
          <cell r="P2438" t="e">
            <v>#DIV/0!</v>
          </cell>
          <cell r="Q2438" t="e">
            <v>#DIV/0!</v>
          </cell>
          <cell r="R2438" t="e">
            <v>#DIV/0!</v>
          </cell>
          <cell r="S2438" t="e">
            <v>#DIV/0!</v>
          </cell>
        </row>
        <row r="2439">
          <cell r="B2439" t="str">
            <v>CUB0071</v>
          </cell>
          <cell r="D2439" t="str">
            <v>TECHOS, CUBIERTAS Y AFINES</v>
          </cell>
          <cell r="L2439" t="e">
            <v>#DIV/0!</v>
          </cell>
          <cell r="M2439">
            <v>0</v>
          </cell>
          <cell r="N2439" t="e">
            <v>#DIV/0!</v>
          </cell>
          <cell r="O2439" t="e">
            <v>#DIV/0!</v>
          </cell>
          <cell r="P2439" t="e">
            <v>#DIV/0!</v>
          </cell>
          <cell r="Q2439" t="e">
            <v>#DIV/0!</v>
          </cell>
          <cell r="R2439" t="e">
            <v>#DIV/0!</v>
          </cell>
          <cell r="S2439" t="e">
            <v>#DIV/0!</v>
          </cell>
        </row>
        <row r="2440">
          <cell r="B2440" t="str">
            <v>CUB0072</v>
          </cell>
          <cell r="D2440" t="str">
            <v>TECHOS, CUBIERTAS Y AFINES</v>
          </cell>
          <cell r="L2440" t="e">
            <v>#DIV/0!</v>
          </cell>
          <cell r="M2440">
            <v>0</v>
          </cell>
          <cell r="N2440" t="e">
            <v>#DIV/0!</v>
          </cell>
          <cell r="O2440" t="e">
            <v>#DIV/0!</v>
          </cell>
          <cell r="P2440" t="e">
            <v>#DIV/0!</v>
          </cell>
          <cell r="Q2440" t="e">
            <v>#DIV/0!</v>
          </cell>
          <cell r="R2440" t="e">
            <v>#DIV/0!</v>
          </cell>
          <cell r="S2440" t="e">
            <v>#DIV/0!</v>
          </cell>
        </row>
        <row r="2441">
          <cell r="B2441" t="str">
            <v>CUB0073</v>
          </cell>
          <cell r="D2441" t="str">
            <v>TECHOS, CUBIERTAS Y AFINES</v>
          </cell>
          <cell r="L2441" t="e">
            <v>#DIV/0!</v>
          </cell>
          <cell r="M2441">
            <v>0</v>
          </cell>
          <cell r="N2441" t="e">
            <v>#DIV/0!</v>
          </cell>
          <cell r="O2441" t="e">
            <v>#DIV/0!</v>
          </cell>
          <cell r="P2441" t="e">
            <v>#DIV/0!</v>
          </cell>
          <cell r="Q2441" t="e">
            <v>#DIV/0!</v>
          </cell>
          <cell r="R2441" t="e">
            <v>#DIV/0!</v>
          </cell>
          <cell r="S2441" t="e">
            <v>#DIV/0!</v>
          </cell>
        </row>
        <row r="2442">
          <cell r="B2442" t="str">
            <v>CUB0074</v>
          </cell>
          <cell r="D2442" t="str">
            <v>TECHOS, CUBIERTAS Y AFINES</v>
          </cell>
          <cell r="L2442" t="e">
            <v>#DIV/0!</v>
          </cell>
          <cell r="M2442">
            <v>0</v>
          </cell>
          <cell r="N2442" t="e">
            <v>#DIV/0!</v>
          </cell>
          <cell r="O2442" t="e">
            <v>#DIV/0!</v>
          </cell>
          <cell r="P2442" t="e">
            <v>#DIV/0!</v>
          </cell>
          <cell r="Q2442" t="e">
            <v>#DIV/0!</v>
          </cell>
          <cell r="R2442" t="e">
            <v>#DIV/0!</v>
          </cell>
          <cell r="S2442" t="e">
            <v>#DIV/0!</v>
          </cell>
        </row>
        <row r="2443">
          <cell r="B2443" t="str">
            <v>CUB0075</v>
          </cell>
          <cell r="D2443" t="str">
            <v>TECHOS, CUBIERTAS Y AFINES</v>
          </cell>
          <cell r="L2443" t="e">
            <v>#DIV/0!</v>
          </cell>
          <cell r="M2443">
            <v>0</v>
          </cell>
          <cell r="N2443" t="e">
            <v>#DIV/0!</v>
          </cell>
          <cell r="O2443" t="e">
            <v>#DIV/0!</v>
          </cell>
          <cell r="P2443" t="e">
            <v>#DIV/0!</v>
          </cell>
          <cell r="Q2443" t="e">
            <v>#DIV/0!</v>
          </cell>
          <cell r="R2443" t="e">
            <v>#DIV/0!</v>
          </cell>
          <cell r="S2443" t="e">
            <v>#DIV/0!</v>
          </cell>
        </row>
        <row r="2444">
          <cell r="B2444" t="str">
            <v>CUB0076</v>
          </cell>
          <cell r="D2444" t="str">
            <v>TECHOS, CUBIERTAS Y AFINES</v>
          </cell>
          <cell r="L2444" t="e">
            <v>#DIV/0!</v>
          </cell>
          <cell r="M2444">
            <v>0</v>
          </cell>
          <cell r="N2444" t="e">
            <v>#DIV/0!</v>
          </cell>
          <cell r="O2444" t="e">
            <v>#DIV/0!</v>
          </cell>
          <cell r="P2444" t="e">
            <v>#DIV/0!</v>
          </cell>
          <cell r="Q2444" t="e">
            <v>#DIV/0!</v>
          </cell>
          <cell r="R2444" t="e">
            <v>#DIV/0!</v>
          </cell>
          <cell r="S2444" t="e">
            <v>#DIV/0!</v>
          </cell>
        </row>
        <row r="2445">
          <cell r="B2445" t="str">
            <v>CUB0077</v>
          </cell>
          <cell r="D2445" t="str">
            <v>TECHOS, CUBIERTAS Y AFINES</v>
          </cell>
          <cell r="L2445" t="e">
            <v>#DIV/0!</v>
          </cell>
          <cell r="M2445">
            <v>0</v>
          </cell>
          <cell r="N2445" t="e">
            <v>#DIV/0!</v>
          </cell>
          <cell r="O2445" t="e">
            <v>#DIV/0!</v>
          </cell>
          <cell r="P2445" t="e">
            <v>#DIV/0!</v>
          </cell>
          <cell r="Q2445" t="e">
            <v>#DIV/0!</v>
          </cell>
          <cell r="R2445" t="e">
            <v>#DIV/0!</v>
          </cell>
          <cell r="S2445" t="e">
            <v>#DIV/0!</v>
          </cell>
        </row>
        <row r="2446">
          <cell r="B2446" t="str">
            <v>CUB0078</v>
          </cell>
          <cell r="D2446" t="str">
            <v>TECHOS, CUBIERTAS Y AFINES</v>
          </cell>
          <cell r="L2446" t="e">
            <v>#DIV/0!</v>
          </cell>
          <cell r="M2446">
            <v>0</v>
          </cell>
          <cell r="N2446" t="e">
            <v>#DIV/0!</v>
          </cell>
          <cell r="O2446" t="e">
            <v>#DIV/0!</v>
          </cell>
          <cell r="P2446" t="e">
            <v>#DIV/0!</v>
          </cell>
          <cell r="Q2446" t="e">
            <v>#DIV/0!</v>
          </cell>
          <cell r="R2446" t="e">
            <v>#DIV/0!</v>
          </cell>
          <cell r="S2446" t="e">
            <v>#DIV/0!</v>
          </cell>
        </row>
        <row r="2447">
          <cell r="B2447" t="str">
            <v>CUB0079</v>
          </cell>
          <cell r="D2447" t="str">
            <v>TECHOS, CUBIERTAS Y AFINES</v>
          </cell>
          <cell r="L2447" t="e">
            <v>#DIV/0!</v>
          </cell>
          <cell r="M2447">
            <v>0</v>
          </cell>
          <cell r="N2447" t="e">
            <v>#DIV/0!</v>
          </cell>
          <cell r="O2447" t="e">
            <v>#DIV/0!</v>
          </cell>
          <cell r="P2447" t="e">
            <v>#DIV/0!</v>
          </cell>
          <cell r="Q2447" t="e">
            <v>#DIV/0!</v>
          </cell>
          <cell r="R2447" t="e">
            <v>#DIV/0!</v>
          </cell>
          <cell r="S2447" t="e">
            <v>#DIV/0!</v>
          </cell>
        </row>
        <row r="2448">
          <cell r="B2448" t="str">
            <v>CUB0080</v>
          </cell>
          <cell r="D2448" t="str">
            <v>TECHOS, CUBIERTAS Y AFINES</v>
          </cell>
          <cell r="L2448" t="e">
            <v>#DIV/0!</v>
          </cell>
          <cell r="M2448">
            <v>0</v>
          </cell>
          <cell r="N2448" t="e">
            <v>#DIV/0!</v>
          </cell>
          <cell r="O2448" t="e">
            <v>#DIV/0!</v>
          </cell>
          <cell r="P2448" t="e">
            <v>#DIV/0!</v>
          </cell>
          <cell r="Q2448" t="e">
            <v>#DIV/0!</v>
          </cell>
          <cell r="R2448" t="e">
            <v>#DIV/0!</v>
          </cell>
          <cell r="S2448" t="e">
            <v>#DIV/0!</v>
          </cell>
        </row>
        <row r="2449">
          <cell r="B2449" t="str">
            <v>CUB0081</v>
          </cell>
          <cell r="D2449" t="str">
            <v>TECHOS, CUBIERTAS Y AFINES</v>
          </cell>
          <cell r="L2449" t="e">
            <v>#DIV/0!</v>
          </cell>
          <cell r="M2449">
            <v>0</v>
          </cell>
          <cell r="N2449" t="e">
            <v>#DIV/0!</v>
          </cell>
          <cell r="O2449" t="e">
            <v>#DIV/0!</v>
          </cell>
          <cell r="P2449" t="e">
            <v>#DIV/0!</v>
          </cell>
          <cell r="Q2449" t="e">
            <v>#DIV/0!</v>
          </cell>
          <cell r="R2449" t="e">
            <v>#DIV/0!</v>
          </cell>
          <cell r="S2449" t="e">
            <v>#DIV/0!</v>
          </cell>
        </row>
        <row r="2450">
          <cell r="B2450" t="str">
            <v>CUB0082</v>
          </cell>
          <cell r="D2450" t="str">
            <v>TECHOS, CUBIERTAS Y AFINES</v>
          </cell>
          <cell r="L2450" t="e">
            <v>#DIV/0!</v>
          </cell>
          <cell r="M2450">
            <v>0</v>
          </cell>
          <cell r="N2450" t="e">
            <v>#DIV/0!</v>
          </cell>
          <cell r="O2450" t="e">
            <v>#DIV/0!</v>
          </cell>
          <cell r="P2450" t="e">
            <v>#DIV/0!</v>
          </cell>
          <cell r="Q2450" t="e">
            <v>#DIV/0!</v>
          </cell>
          <cell r="R2450" t="e">
            <v>#DIV/0!</v>
          </cell>
          <cell r="S2450" t="e">
            <v>#DIV/0!</v>
          </cell>
        </row>
        <row r="2451">
          <cell r="B2451" t="str">
            <v>CUB0083</v>
          </cell>
          <cell r="D2451" t="str">
            <v>TECHOS, CUBIERTAS Y AFINES</v>
          </cell>
          <cell r="L2451" t="e">
            <v>#DIV/0!</v>
          </cell>
          <cell r="M2451">
            <v>0</v>
          </cell>
          <cell r="N2451" t="e">
            <v>#DIV/0!</v>
          </cell>
          <cell r="O2451" t="e">
            <v>#DIV/0!</v>
          </cell>
          <cell r="P2451" t="e">
            <v>#DIV/0!</v>
          </cell>
          <cell r="Q2451" t="e">
            <v>#DIV/0!</v>
          </cell>
          <cell r="R2451" t="e">
            <v>#DIV/0!</v>
          </cell>
          <cell r="S2451" t="e">
            <v>#DIV/0!</v>
          </cell>
        </row>
        <row r="2452">
          <cell r="B2452" t="str">
            <v>CUB0084</v>
          </cell>
          <cell r="D2452" t="str">
            <v>TECHOS, CUBIERTAS Y AFINES</v>
          </cell>
          <cell r="L2452" t="e">
            <v>#DIV/0!</v>
          </cell>
          <cell r="M2452">
            <v>0</v>
          </cell>
          <cell r="N2452" t="e">
            <v>#DIV/0!</v>
          </cell>
          <cell r="O2452" t="e">
            <v>#DIV/0!</v>
          </cell>
          <cell r="P2452" t="e">
            <v>#DIV/0!</v>
          </cell>
          <cell r="Q2452" t="e">
            <v>#DIV/0!</v>
          </cell>
          <cell r="R2452" t="e">
            <v>#DIV/0!</v>
          </cell>
          <cell r="S2452" t="e">
            <v>#DIV/0!</v>
          </cell>
        </row>
        <row r="2453">
          <cell r="B2453" t="str">
            <v>CUB0085</v>
          </cell>
          <cell r="D2453" t="str">
            <v>TECHOS, CUBIERTAS Y AFINES</v>
          </cell>
          <cell r="L2453" t="e">
            <v>#DIV/0!</v>
          </cell>
          <cell r="M2453">
            <v>0</v>
          </cell>
          <cell r="N2453" t="e">
            <v>#DIV/0!</v>
          </cell>
          <cell r="O2453" t="e">
            <v>#DIV/0!</v>
          </cell>
          <cell r="P2453" t="e">
            <v>#DIV/0!</v>
          </cell>
          <cell r="Q2453" t="e">
            <v>#DIV/0!</v>
          </cell>
          <cell r="R2453" t="e">
            <v>#DIV/0!</v>
          </cell>
          <cell r="S2453" t="e">
            <v>#DIV/0!</v>
          </cell>
        </row>
        <row r="2454">
          <cell r="B2454" t="str">
            <v>CUB0086</v>
          </cell>
          <cell r="D2454" t="str">
            <v>TECHOS, CUBIERTAS Y AFINES</v>
          </cell>
          <cell r="L2454" t="e">
            <v>#DIV/0!</v>
          </cell>
          <cell r="M2454">
            <v>0</v>
          </cell>
          <cell r="N2454" t="e">
            <v>#DIV/0!</v>
          </cell>
          <cell r="O2454" t="e">
            <v>#DIV/0!</v>
          </cell>
          <cell r="P2454" t="e">
            <v>#DIV/0!</v>
          </cell>
          <cell r="Q2454" t="e">
            <v>#DIV/0!</v>
          </cell>
          <cell r="R2454" t="e">
            <v>#DIV/0!</v>
          </cell>
          <cell r="S2454" t="e">
            <v>#DIV/0!</v>
          </cell>
        </row>
        <row r="2455">
          <cell r="B2455" t="str">
            <v>CUB0087</v>
          </cell>
          <cell r="D2455" t="str">
            <v>TECHOS, CUBIERTAS Y AFINES</v>
          </cell>
          <cell r="L2455" t="e">
            <v>#DIV/0!</v>
          </cell>
          <cell r="M2455">
            <v>0</v>
          </cell>
          <cell r="N2455" t="e">
            <v>#DIV/0!</v>
          </cell>
          <cell r="O2455" t="e">
            <v>#DIV/0!</v>
          </cell>
          <cell r="P2455" t="e">
            <v>#DIV/0!</v>
          </cell>
          <cell r="Q2455" t="e">
            <v>#DIV/0!</v>
          </cell>
          <cell r="R2455" t="e">
            <v>#DIV/0!</v>
          </cell>
          <cell r="S2455" t="e">
            <v>#DIV/0!</v>
          </cell>
        </row>
        <row r="2456">
          <cell r="B2456" t="str">
            <v>CUB0088</v>
          </cell>
          <cell r="D2456" t="str">
            <v>TECHOS, CUBIERTAS Y AFINES</v>
          </cell>
          <cell r="L2456" t="e">
            <v>#DIV/0!</v>
          </cell>
          <cell r="M2456">
            <v>0</v>
          </cell>
          <cell r="N2456" t="e">
            <v>#DIV/0!</v>
          </cell>
          <cell r="O2456" t="e">
            <v>#DIV/0!</v>
          </cell>
          <cell r="P2456" t="e">
            <v>#DIV/0!</v>
          </cell>
          <cell r="Q2456" t="e">
            <v>#DIV/0!</v>
          </cell>
          <cell r="R2456" t="e">
            <v>#DIV/0!</v>
          </cell>
          <cell r="S2456" t="e">
            <v>#DIV/0!</v>
          </cell>
        </row>
        <row r="2457">
          <cell r="B2457" t="str">
            <v>CUB0089</v>
          </cell>
          <cell r="D2457" t="str">
            <v>TECHOS, CUBIERTAS Y AFINES</v>
          </cell>
          <cell r="L2457" t="e">
            <v>#DIV/0!</v>
          </cell>
          <cell r="M2457">
            <v>0</v>
          </cell>
          <cell r="N2457" t="e">
            <v>#DIV/0!</v>
          </cell>
          <cell r="O2457" t="e">
            <v>#DIV/0!</v>
          </cell>
          <cell r="P2457" t="e">
            <v>#DIV/0!</v>
          </cell>
          <cell r="Q2457" t="e">
            <v>#DIV/0!</v>
          </cell>
          <cell r="R2457" t="e">
            <v>#DIV/0!</v>
          </cell>
          <cell r="S2457" t="e">
            <v>#DIV/0!</v>
          </cell>
        </row>
        <row r="2458">
          <cell r="B2458" t="str">
            <v>CUB0090</v>
          </cell>
          <cell r="D2458" t="str">
            <v>TECHOS, CUBIERTAS Y AFINES</v>
          </cell>
          <cell r="L2458" t="e">
            <v>#DIV/0!</v>
          </cell>
          <cell r="M2458">
            <v>0</v>
          </cell>
          <cell r="N2458" t="e">
            <v>#DIV/0!</v>
          </cell>
          <cell r="O2458" t="e">
            <v>#DIV/0!</v>
          </cell>
          <cell r="P2458" t="e">
            <v>#DIV/0!</v>
          </cell>
          <cell r="Q2458" t="e">
            <v>#DIV/0!</v>
          </cell>
          <cell r="R2458" t="e">
            <v>#DIV/0!</v>
          </cell>
          <cell r="S2458" t="e">
            <v>#DIV/0!</v>
          </cell>
        </row>
        <row r="2459">
          <cell r="B2459" t="str">
            <v>CUB0091</v>
          </cell>
          <cell r="D2459" t="str">
            <v>TECHOS, CUBIERTAS Y AFINES</v>
          </cell>
          <cell r="L2459" t="e">
            <v>#DIV/0!</v>
          </cell>
          <cell r="M2459">
            <v>0</v>
          </cell>
          <cell r="N2459" t="e">
            <v>#DIV/0!</v>
          </cell>
          <cell r="O2459" t="e">
            <v>#DIV/0!</v>
          </cell>
          <cell r="P2459" t="e">
            <v>#DIV/0!</v>
          </cell>
          <cell r="Q2459" t="e">
            <v>#DIV/0!</v>
          </cell>
          <cell r="R2459" t="e">
            <v>#DIV/0!</v>
          </cell>
          <cell r="S2459" t="e">
            <v>#DIV/0!</v>
          </cell>
        </row>
        <row r="2460">
          <cell r="B2460" t="str">
            <v>CUB0092</v>
          </cell>
          <cell r="D2460" t="str">
            <v>TECHOS, CUBIERTAS Y AFINES</v>
          </cell>
          <cell r="L2460" t="e">
            <v>#DIV/0!</v>
          </cell>
          <cell r="M2460">
            <v>0</v>
          </cell>
          <cell r="N2460" t="e">
            <v>#DIV/0!</v>
          </cell>
          <cell r="O2460" t="e">
            <v>#DIV/0!</v>
          </cell>
          <cell r="P2460" t="e">
            <v>#DIV/0!</v>
          </cell>
          <cell r="Q2460" t="e">
            <v>#DIV/0!</v>
          </cell>
          <cell r="R2460" t="e">
            <v>#DIV/0!</v>
          </cell>
          <cell r="S2460" t="e">
            <v>#DIV/0!</v>
          </cell>
        </row>
        <row r="2461">
          <cell r="B2461" t="str">
            <v>CUB0093</v>
          </cell>
          <cell r="D2461" t="str">
            <v>TECHOS, CUBIERTAS Y AFINES</v>
          </cell>
          <cell r="L2461" t="e">
            <v>#DIV/0!</v>
          </cell>
          <cell r="M2461">
            <v>0</v>
          </cell>
          <cell r="N2461" t="e">
            <v>#DIV/0!</v>
          </cell>
          <cell r="O2461" t="e">
            <v>#DIV/0!</v>
          </cell>
          <cell r="P2461" t="e">
            <v>#DIV/0!</v>
          </cell>
          <cell r="Q2461" t="e">
            <v>#DIV/0!</v>
          </cell>
          <cell r="R2461" t="e">
            <v>#DIV/0!</v>
          </cell>
          <cell r="S2461" t="e">
            <v>#DIV/0!</v>
          </cell>
        </row>
        <row r="2462">
          <cell r="B2462" t="str">
            <v>CUB0094</v>
          </cell>
          <cell r="D2462" t="str">
            <v>TECHOS, CUBIERTAS Y AFINES</v>
          </cell>
          <cell r="L2462" t="e">
            <v>#DIV/0!</v>
          </cell>
          <cell r="M2462">
            <v>0</v>
          </cell>
          <cell r="N2462" t="e">
            <v>#DIV/0!</v>
          </cell>
          <cell r="O2462" t="e">
            <v>#DIV/0!</v>
          </cell>
          <cell r="P2462" t="e">
            <v>#DIV/0!</v>
          </cell>
          <cell r="Q2462" t="e">
            <v>#DIV/0!</v>
          </cell>
          <cell r="R2462" t="e">
            <v>#DIV/0!</v>
          </cell>
          <cell r="S2462" t="e">
            <v>#DIV/0!</v>
          </cell>
        </row>
        <row r="2463">
          <cell r="B2463" t="str">
            <v>CUB0095</v>
          </cell>
          <cell r="D2463" t="str">
            <v>TECHOS, CUBIERTAS Y AFINES</v>
          </cell>
          <cell r="L2463" t="e">
            <v>#DIV/0!</v>
          </cell>
          <cell r="M2463">
            <v>0</v>
          </cell>
          <cell r="N2463" t="e">
            <v>#DIV/0!</v>
          </cell>
          <cell r="O2463" t="e">
            <v>#DIV/0!</v>
          </cell>
          <cell r="P2463" t="e">
            <v>#DIV/0!</v>
          </cell>
          <cell r="Q2463" t="e">
            <v>#DIV/0!</v>
          </cell>
          <cell r="R2463" t="e">
            <v>#DIV/0!</v>
          </cell>
          <cell r="S2463" t="e">
            <v>#DIV/0!</v>
          </cell>
        </row>
        <row r="2464">
          <cell r="B2464" t="str">
            <v>CUB0096</v>
          </cell>
          <cell r="D2464" t="str">
            <v>TECHOS, CUBIERTAS Y AFINES</v>
          </cell>
          <cell r="L2464" t="e">
            <v>#DIV/0!</v>
          </cell>
          <cell r="M2464">
            <v>0</v>
          </cell>
          <cell r="N2464" t="e">
            <v>#DIV/0!</v>
          </cell>
          <cell r="O2464" t="e">
            <v>#DIV/0!</v>
          </cell>
          <cell r="P2464" t="e">
            <v>#DIV/0!</v>
          </cell>
          <cell r="Q2464" t="e">
            <v>#DIV/0!</v>
          </cell>
          <cell r="R2464" t="e">
            <v>#DIV/0!</v>
          </cell>
          <cell r="S2464" t="e">
            <v>#DIV/0!</v>
          </cell>
        </row>
        <row r="2465">
          <cell r="B2465" t="str">
            <v>CUB0097</v>
          </cell>
          <cell r="D2465" t="str">
            <v>TECHOS, CUBIERTAS Y AFINES</v>
          </cell>
          <cell r="L2465" t="e">
            <v>#DIV/0!</v>
          </cell>
          <cell r="M2465">
            <v>0</v>
          </cell>
          <cell r="N2465" t="e">
            <v>#DIV/0!</v>
          </cell>
          <cell r="O2465" t="e">
            <v>#DIV/0!</v>
          </cell>
          <cell r="P2465" t="e">
            <v>#DIV/0!</v>
          </cell>
          <cell r="Q2465" t="e">
            <v>#DIV/0!</v>
          </cell>
          <cell r="R2465" t="e">
            <v>#DIV/0!</v>
          </cell>
          <cell r="S2465" t="e">
            <v>#DIV/0!</v>
          </cell>
        </row>
        <row r="2466">
          <cell r="B2466" t="str">
            <v>CUB0098</v>
          </cell>
          <cell r="D2466" t="str">
            <v>TECHOS, CUBIERTAS Y AFINES</v>
          </cell>
          <cell r="L2466" t="e">
            <v>#DIV/0!</v>
          </cell>
          <cell r="M2466">
            <v>0</v>
          </cell>
          <cell r="N2466" t="e">
            <v>#DIV/0!</v>
          </cell>
          <cell r="O2466" t="e">
            <v>#DIV/0!</v>
          </cell>
          <cell r="P2466" t="e">
            <v>#DIV/0!</v>
          </cell>
          <cell r="Q2466" t="e">
            <v>#DIV/0!</v>
          </cell>
          <cell r="R2466" t="e">
            <v>#DIV/0!</v>
          </cell>
          <cell r="S2466" t="e">
            <v>#DIV/0!</v>
          </cell>
        </row>
        <row r="2467">
          <cell r="B2467" t="str">
            <v>CUB0099</v>
          </cell>
          <cell r="D2467" t="str">
            <v>TECHOS, CUBIERTAS Y AFINES</v>
          </cell>
          <cell r="L2467" t="e">
            <v>#DIV/0!</v>
          </cell>
          <cell r="M2467">
            <v>0</v>
          </cell>
          <cell r="N2467" t="e">
            <v>#DIV/0!</v>
          </cell>
          <cell r="O2467" t="e">
            <v>#DIV/0!</v>
          </cell>
          <cell r="P2467" t="e">
            <v>#DIV/0!</v>
          </cell>
          <cell r="Q2467" t="e">
            <v>#DIV/0!</v>
          </cell>
          <cell r="R2467" t="e">
            <v>#DIV/0!</v>
          </cell>
          <cell r="S2467" t="e">
            <v>#DIV/0!</v>
          </cell>
        </row>
        <row r="2468">
          <cell r="B2468" t="str">
            <v>CUB0100</v>
          </cell>
          <cell r="D2468" t="str">
            <v>TECHOS, CUBIERTAS Y AFINES</v>
          </cell>
          <cell r="L2468" t="e">
            <v>#DIV/0!</v>
          </cell>
          <cell r="M2468">
            <v>0</v>
          </cell>
          <cell r="N2468" t="e">
            <v>#DIV/0!</v>
          </cell>
          <cell r="O2468" t="e">
            <v>#DIV/0!</v>
          </cell>
          <cell r="P2468" t="e">
            <v>#DIV/0!</v>
          </cell>
          <cell r="Q2468" t="e">
            <v>#DIV/0!</v>
          </cell>
          <cell r="R2468" t="e">
            <v>#DIV/0!</v>
          </cell>
          <cell r="S2468" t="e">
            <v>#DIV/0!</v>
          </cell>
        </row>
        <row r="2469">
          <cell r="B2469" t="str">
            <v>SOL0001</v>
          </cell>
          <cell r="C2469" t="str">
            <v>ADHESIVO A BASE DE POLICLOROPRENO DE RÁPIDO SECADO BOTELLA 1000 CC</v>
          </cell>
          <cell r="D2469" t="str">
            <v>ADHESIVOS, PEGANTES, SOLDADURAS Y AFINES</v>
          </cell>
          <cell r="E2469" t="str">
            <v>UN</v>
          </cell>
          <cell r="F2469">
            <v>15651</v>
          </cell>
          <cell r="G2469" t="str">
            <v>CONSTRUDATA 187 - PAG 156 SOLDADURAS Y PEGANTES</v>
          </cell>
          <cell r="L2469">
            <v>15651</v>
          </cell>
          <cell r="M2469">
            <v>0</v>
          </cell>
          <cell r="N2469">
            <v>15651</v>
          </cell>
          <cell r="O2469">
            <v>15651</v>
          </cell>
          <cell r="P2469">
            <v>15651</v>
          </cell>
          <cell r="Q2469" t="str">
            <v/>
          </cell>
          <cell r="R2469" t="str">
            <v/>
          </cell>
          <cell r="S2469">
            <v>15651</v>
          </cell>
        </row>
        <row r="2470">
          <cell r="B2470" t="str">
            <v>SOL0002</v>
          </cell>
          <cell r="C2470" t="str">
            <v xml:space="preserve">ADHESIVO INSTANTÁNEO BAJA VISCOSIDAD 5 GR USO GENERAL INCOLORO </v>
          </cell>
          <cell r="D2470" t="str">
            <v>ADHESIVOS, PEGANTES, SOLDADURAS Y AFINES</v>
          </cell>
          <cell r="E2470" t="str">
            <v>UN</v>
          </cell>
          <cell r="F2470">
            <v>8900</v>
          </cell>
          <cell r="G2470" t="str">
            <v>GUÍA MAESTRA 15 PAG 552 COD 222080</v>
          </cell>
          <cell r="L2470">
            <v>8900</v>
          </cell>
          <cell r="M2470">
            <v>0</v>
          </cell>
          <cell r="N2470">
            <v>8900</v>
          </cell>
          <cell r="O2470">
            <v>8900</v>
          </cell>
          <cell r="P2470">
            <v>8900</v>
          </cell>
          <cell r="Q2470" t="str">
            <v/>
          </cell>
          <cell r="R2470" t="str">
            <v/>
          </cell>
          <cell r="S2470">
            <v>8900</v>
          </cell>
        </row>
        <row r="2471">
          <cell r="B2471" t="str">
            <v>SOL0003</v>
          </cell>
          <cell r="C2471" t="str">
            <v>ADHESIVO PARA ENCHAPES BASE EN CEMENTO CON LATEX X 25 KG (BLANCO)</v>
          </cell>
          <cell r="D2471" t="str">
            <v>ADHESIVOS, PEGANTES, SOLDADURAS Y AFINES</v>
          </cell>
          <cell r="E2471" t="str">
            <v>BULTO</v>
          </cell>
          <cell r="F2471">
            <v>36300</v>
          </cell>
          <cell r="G2471" t="str">
            <v>GUÍA MAESTRA 15 PAG 584 COD 38488</v>
          </cell>
          <cell r="L2471">
            <v>36300</v>
          </cell>
          <cell r="M2471">
            <v>0</v>
          </cell>
          <cell r="N2471">
            <v>36300</v>
          </cell>
          <cell r="O2471">
            <v>36300</v>
          </cell>
          <cell r="P2471">
            <v>36300</v>
          </cell>
          <cell r="Q2471" t="str">
            <v/>
          </cell>
          <cell r="R2471" t="str">
            <v/>
          </cell>
          <cell r="S2471">
            <v>36300</v>
          </cell>
        </row>
        <row r="2472">
          <cell r="B2472" t="str">
            <v>SOL0004</v>
          </cell>
          <cell r="C2472" t="str">
            <v>ADHESIVO PARA ENCHAPES BASE EN CEMENTO CON LATEX X 25 KG (GRIS)</v>
          </cell>
          <cell r="D2472" t="str">
            <v>ADHESIVOS, PEGANTES, SOLDADURAS Y AFINES</v>
          </cell>
          <cell r="E2472" t="str">
            <v>BULTO</v>
          </cell>
          <cell r="F2472">
            <v>28400</v>
          </cell>
          <cell r="G2472" t="str">
            <v>GUÍA MAESTRA 15 PAG 584 COD 38489</v>
          </cell>
          <cell r="L2472">
            <v>28400</v>
          </cell>
          <cell r="M2472">
            <v>0</v>
          </cell>
          <cell r="N2472">
            <v>28400</v>
          </cell>
          <cell r="O2472">
            <v>28400</v>
          </cell>
          <cell r="P2472">
            <v>28400</v>
          </cell>
          <cell r="Q2472" t="str">
            <v/>
          </cell>
          <cell r="R2472" t="str">
            <v/>
          </cell>
          <cell r="S2472">
            <v>28400</v>
          </cell>
        </row>
        <row r="2473">
          <cell r="B2473" t="str">
            <v>SOL0005</v>
          </cell>
          <cell r="C2473" t="str">
            <v>ADHESIVO PARA PISO VINILO N°10 (12 A 15M2/GL)</v>
          </cell>
          <cell r="D2473" t="str">
            <v>ADHESIVOS, PEGANTES, SOLDADURAS Y AFINES</v>
          </cell>
          <cell r="E2473" t="str">
            <v>GALÓN</v>
          </cell>
          <cell r="F2473">
            <v>62237</v>
          </cell>
          <cell r="G2473" t="str">
            <v>CONSTRUDATA DIGITAL (ADHESIVO PARA PISO VINILO N°10 (12 A 15M2/GL))</v>
          </cell>
          <cell r="L2473">
            <v>62237</v>
          </cell>
          <cell r="M2473">
            <v>0</v>
          </cell>
          <cell r="N2473">
            <v>62237</v>
          </cell>
          <cell r="O2473">
            <v>62237</v>
          </cell>
          <cell r="P2473">
            <v>62237</v>
          </cell>
          <cell r="Q2473" t="str">
            <v/>
          </cell>
          <cell r="R2473" t="str">
            <v/>
          </cell>
          <cell r="S2473">
            <v>62237</v>
          </cell>
        </row>
        <row r="2474">
          <cell r="B2474" t="str">
            <v>SOL0006</v>
          </cell>
          <cell r="C2474" t="str">
            <v xml:space="preserve">BOQUILLA LATEX X 5 KG </v>
          </cell>
          <cell r="D2474" t="str">
            <v>ADHESIVOS, PEGANTES, SOLDADURAS Y AFINES</v>
          </cell>
          <cell r="E2474" t="str">
            <v>CAJA</v>
          </cell>
          <cell r="F2474">
            <v>20500</v>
          </cell>
          <cell r="G2474" t="str">
            <v xml:space="preserve">GUÍA MAESTRA 15 PAG 584 COD 40888 </v>
          </cell>
          <cell r="L2474">
            <v>20500</v>
          </cell>
          <cell r="M2474">
            <v>0</v>
          </cell>
          <cell r="N2474">
            <v>20500</v>
          </cell>
          <cell r="O2474">
            <v>20500</v>
          </cell>
          <cell r="P2474">
            <v>20500</v>
          </cell>
          <cell r="Q2474" t="str">
            <v/>
          </cell>
          <cell r="R2474" t="str">
            <v/>
          </cell>
          <cell r="S2474">
            <v>20500</v>
          </cell>
        </row>
        <row r="2475">
          <cell r="B2475" t="str">
            <v>SOL0007</v>
          </cell>
          <cell r="C2475" t="str">
            <v>BOQUILLA PORCELANA X 2 KG</v>
          </cell>
          <cell r="D2475" t="str">
            <v>ADHESIVOS, PEGANTES, SOLDADURAS Y AFINES</v>
          </cell>
          <cell r="E2475" t="str">
            <v>CAJA</v>
          </cell>
          <cell r="F2475">
            <v>9700</v>
          </cell>
          <cell r="G2475" t="str">
            <v>GUÍA MAESTRA 15 PAG 584 COD 187430</v>
          </cell>
          <cell r="L2475">
            <v>9700</v>
          </cell>
          <cell r="M2475">
            <v>0</v>
          </cell>
          <cell r="N2475">
            <v>9700</v>
          </cell>
          <cell r="O2475">
            <v>9700</v>
          </cell>
          <cell r="P2475">
            <v>9700</v>
          </cell>
          <cell r="Q2475" t="str">
            <v/>
          </cell>
          <cell r="R2475" t="str">
            <v/>
          </cell>
          <cell r="S2475">
            <v>9700</v>
          </cell>
        </row>
        <row r="2476">
          <cell r="B2476" t="str">
            <v>SOL0008</v>
          </cell>
          <cell r="C2476" t="str">
            <v xml:space="preserve">CILINDRO GAS CONTENIDO 14.1 OZ </v>
          </cell>
          <cell r="D2476" t="str">
            <v>ADHESIVOS, PEGANTES, SOLDADURAS Y AFINES</v>
          </cell>
          <cell r="E2476" t="str">
            <v xml:space="preserve">UN </v>
          </cell>
          <cell r="F2476">
            <v>42900</v>
          </cell>
          <cell r="G2476" t="str">
            <v>GUÍA MAESTRA 15 PAG 192 COD 159014</v>
          </cell>
          <cell r="L2476">
            <v>42900</v>
          </cell>
          <cell r="M2476">
            <v>0</v>
          </cell>
          <cell r="N2476">
            <v>42900</v>
          </cell>
          <cell r="O2476">
            <v>42900</v>
          </cell>
          <cell r="P2476">
            <v>42900</v>
          </cell>
          <cell r="Q2476" t="str">
            <v/>
          </cell>
          <cell r="R2476" t="str">
            <v/>
          </cell>
          <cell r="S2476">
            <v>42900</v>
          </cell>
        </row>
        <row r="2477">
          <cell r="B2477" t="str">
            <v>SOL0009</v>
          </cell>
          <cell r="C2477" t="str">
            <v>CILINDRO GAS GLP 20 LB</v>
          </cell>
          <cell r="D2477" t="str">
            <v>ADHESIVOS, PEGANTES, SOLDADURAS Y AFINES</v>
          </cell>
          <cell r="E2477" t="str">
            <v>UN</v>
          </cell>
          <cell r="F2477">
            <v>140000</v>
          </cell>
          <cell r="G2477" t="str">
            <v>ALMACÉN FERRELECTRIC DE SUBA</v>
          </cell>
          <cell r="H2477">
            <v>95200</v>
          </cell>
          <cell r="I2477" t="str">
            <v>FERREELECTRICOS GUGA</v>
          </cell>
          <cell r="J2477">
            <v>113050</v>
          </cell>
          <cell r="K2477" t="str">
            <v xml:space="preserve">FERROMAX S.A.S. </v>
          </cell>
          <cell r="L2477">
            <v>116083.33333333333</v>
          </cell>
          <cell r="M2477">
            <v>22553.51044368331</v>
          </cell>
          <cell r="N2477">
            <v>138636.84377701665</v>
          </cell>
          <cell r="O2477">
            <v>93529.822889650022</v>
          </cell>
          <cell r="P2477" t="str">
            <v/>
          </cell>
          <cell r="Q2477">
            <v>95200</v>
          </cell>
          <cell r="R2477">
            <v>113050</v>
          </cell>
          <cell r="S2477">
            <v>104125</v>
          </cell>
        </row>
        <row r="2478">
          <cell r="B2478" t="str">
            <v>SOL0010</v>
          </cell>
          <cell r="C2478" t="str">
            <v>CINTA  DE ENMASCARAR MULTIPROPÓSITOS. DIMENSIONES: 24 MM X 40 M</v>
          </cell>
          <cell r="D2478" t="str">
            <v>ADHESIVOS, PEGANTES, SOLDADURAS Y AFINES</v>
          </cell>
          <cell r="E2478" t="str">
            <v>ROLLO</v>
          </cell>
          <cell r="F2478">
            <v>7300</v>
          </cell>
          <cell r="G2478" t="str">
            <v>GUÍA MAESTRA 15 PAG 542 COD 84015</v>
          </cell>
          <cell r="L2478">
            <v>7300</v>
          </cell>
          <cell r="M2478">
            <v>0</v>
          </cell>
          <cell r="N2478">
            <v>7300</v>
          </cell>
          <cell r="O2478">
            <v>7300</v>
          </cell>
          <cell r="P2478">
            <v>7300</v>
          </cell>
          <cell r="Q2478" t="str">
            <v/>
          </cell>
          <cell r="R2478" t="str">
            <v/>
          </cell>
          <cell r="S2478">
            <v>7300</v>
          </cell>
        </row>
        <row r="2479">
          <cell r="B2479" t="str">
            <v>SOL0011</v>
          </cell>
          <cell r="C2479" t="str">
            <v>CINTA ANTIDESLIZANTE ALTA AGRESIVIDAD CONFORMABLE 48 MM X 5 M  X  4UN</v>
          </cell>
          <cell r="D2479" t="str">
            <v>ADHESIVOS, PEGANTES, SOLDADURAS Y AFINES</v>
          </cell>
          <cell r="E2479" t="str">
            <v>PTE</v>
          </cell>
          <cell r="F2479">
            <v>99900</v>
          </cell>
          <cell r="G2479" t="str">
            <v>GUÍA MAESTRA 15 PAG 482 COD 55201</v>
          </cell>
          <cell r="L2479">
            <v>99900</v>
          </cell>
          <cell r="M2479">
            <v>0</v>
          </cell>
          <cell r="N2479">
            <v>99900</v>
          </cell>
          <cell r="O2479">
            <v>99900</v>
          </cell>
          <cell r="P2479">
            <v>99900</v>
          </cell>
          <cell r="Q2479" t="str">
            <v/>
          </cell>
          <cell r="R2479" t="str">
            <v/>
          </cell>
          <cell r="S2479">
            <v>99900</v>
          </cell>
        </row>
        <row r="2480">
          <cell r="B2480" t="str">
            <v>SOL0012</v>
          </cell>
          <cell r="C2480" t="str">
            <v>CINTA ANTIDESLIZANTE X 25 MM X 5 M</v>
          </cell>
          <cell r="D2480" t="str">
            <v>ADHESIVOS, PEGANTES, SOLDADURAS Y AFINES</v>
          </cell>
          <cell r="E2480" t="str">
            <v>UN</v>
          </cell>
          <cell r="F2480">
            <v>20900</v>
          </cell>
          <cell r="G2480" t="str">
            <v>GUÍA MAESTRA 15 PAG 482  COD 237446</v>
          </cell>
          <cell r="L2480">
            <v>20900</v>
          </cell>
          <cell r="M2480">
            <v>0</v>
          </cell>
          <cell r="N2480">
            <v>20900</v>
          </cell>
          <cell r="O2480">
            <v>20900</v>
          </cell>
          <cell r="P2480">
            <v>20900</v>
          </cell>
          <cell r="Q2480" t="str">
            <v/>
          </cell>
          <cell r="R2480" t="str">
            <v/>
          </cell>
          <cell r="S2480">
            <v>20900</v>
          </cell>
        </row>
        <row r="2481">
          <cell r="B2481" t="str">
            <v>SOL0013</v>
          </cell>
          <cell r="C2481" t="str">
            <v>CINTA AUTOADHESIVA PARA SELLOS IMPERMEABLES 1,5MM - 25 CM X 10 METROS</v>
          </cell>
          <cell r="D2481" t="str">
            <v>ADHESIVOS, PEGANTES, SOLDADURAS Y AFINES</v>
          </cell>
          <cell r="E2481" t="str">
            <v>ROLLO</v>
          </cell>
          <cell r="F2481">
            <v>101900</v>
          </cell>
          <cell r="G2481" t="str">
            <v>GUÍA MAESTRA 15 PAG 70 COD 287576</v>
          </cell>
          <cell r="L2481">
            <v>101900</v>
          </cell>
          <cell r="M2481">
            <v>0</v>
          </cell>
          <cell r="N2481">
            <v>101900</v>
          </cell>
          <cell r="O2481">
            <v>101900</v>
          </cell>
          <cell r="P2481">
            <v>101900</v>
          </cell>
          <cell r="Q2481" t="str">
            <v/>
          </cell>
          <cell r="R2481" t="str">
            <v/>
          </cell>
          <cell r="S2481">
            <v>101900</v>
          </cell>
        </row>
        <row r="2482">
          <cell r="B2482" t="str">
            <v>SOL0014</v>
          </cell>
          <cell r="C2482" t="str">
            <v>CINTA DOBLE FAZ INTERIORES 24 MM</v>
          </cell>
          <cell r="D2482" t="str">
            <v>ADHESIVOS, PEGANTES, SOLDADURAS Y AFINES</v>
          </cell>
          <cell r="E2482" t="str">
            <v>M</v>
          </cell>
          <cell r="F2482">
            <v>10900</v>
          </cell>
          <cell r="G2482" t="str">
            <v>GUÍA MAESTRA 15 PAG 320 COD 174466</v>
          </cell>
          <cell r="L2482">
            <v>10900</v>
          </cell>
          <cell r="M2482">
            <v>0</v>
          </cell>
          <cell r="N2482">
            <v>10900</v>
          </cell>
          <cell r="O2482">
            <v>10900</v>
          </cell>
          <cell r="P2482">
            <v>10900</v>
          </cell>
          <cell r="Q2482" t="str">
            <v/>
          </cell>
          <cell r="R2482" t="str">
            <v/>
          </cell>
          <cell r="S2482">
            <v>10900</v>
          </cell>
        </row>
        <row r="2483">
          <cell r="B2483" t="str">
            <v>SOL0015</v>
          </cell>
          <cell r="C2483" t="str">
            <v>CINTA FOTOLUMINICENTE AUTOADHESIVA 43 MM X 20 M</v>
          </cell>
          <cell r="D2483" t="str">
            <v>ADHESIVOS, PEGANTES, SOLDADURAS Y AFINES</v>
          </cell>
          <cell r="E2483" t="str">
            <v>ROLLO</v>
          </cell>
          <cell r="F2483">
            <v>241900</v>
          </cell>
          <cell r="G2483" t="str">
            <v>GUÍA MAESTRA 15 PAG 482 COD 242441</v>
          </cell>
          <cell r="L2483">
            <v>241900</v>
          </cell>
          <cell r="M2483">
            <v>0</v>
          </cell>
          <cell r="N2483">
            <v>241900</v>
          </cell>
          <cell r="O2483">
            <v>241900</v>
          </cell>
          <cell r="P2483">
            <v>241900</v>
          </cell>
          <cell r="Q2483" t="str">
            <v/>
          </cell>
          <cell r="R2483" t="str">
            <v/>
          </cell>
          <cell r="S2483">
            <v>241900</v>
          </cell>
        </row>
        <row r="2484">
          <cell r="B2484" t="str">
            <v>SOL0016</v>
          </cell>
          <cell r="C2484" t="str">
            <v>CINTA MALLA 45MM</v>
          </cell>
          <cell r="D2484" t="str">
            <v>ADHESIVOS, PEGANTES, SOLDADURAS Y AFINES</v>
          </cell>
          <cell r="E2484" t="str">
            <v>ROLLO</v>
          </cell>
          <cell r="F2484">
            <v>4716</v>
          </cell>
          <cell r="G2484" t="str">
            <v>CONSTRUDATA 187 - PAG 114 CONSTRUCCIÓN LIVIANA EN SECO</v>
          </cell>
          <cell r="L2484">
            <v>4716</v>
          </cell>
          <cell r="M2484">
            <v>0</v>
          </cell>
          <cell r="N2484">
            <v>4716</v>
          </cell>
          <cell r="O2484">
            <v>4716</v>
          </cell>
          <cell r="P2484">
            <v>4716</v>
          </cell>
          <cell r="Q2484" t="str">
            <v/>
          </cell>
          <cell r="R2484" t="str">
            <v/>
          </cell>
          <cell r="S2484">
            <v>4716</v>
          </cell>
        </row>
        <row r="2485">
          <cell r="B2485" t="str">
            <v>SOL0017</v>
          </cell>
          <cell r="C2485" t="str">
            <v>CINTA SELLANTE PARA GAS  ANCHO 1/2" X 10 M</v>
          </cell>
          <cell r="D2485" t="str">
            <v>ADHESIVOS, PEGANTES, SOLDADURAS Y AFINES</v>
          </cell>
          <cell r="E2485" t="str">
            <v>ROLLO</v>
          </cell>
          <cell r="F2485">
            <v>1900</v>
          </cell>
          <cell r="G2485" t="str">
            <v>GUÍA MAESTRA 14 PAG 137 COD 135321</v>
          </cell>
          <cell r="L2485">
            <v>1900</v>
          </cell>
          <cell r="M2485">
            <v>0</v>
          </cell>
          <cell r="N2485">
            <v>1900</v>
          </cell>
          <cell r="O2485">
            <v>1900</v>
          </cell>
          <cell r="P2485">
            <v>1900</v>
          </cell>
          <cell r="Q2485" t="str">
            <v/>
          </cell>
          <cell r="R2485" t="str">
            <v/>
          </cell>
          <cell r="S2485">
            <v>1900</v>
          </cell>
        </row>
        <row r="2486">
          <cell r="B2486" t="str">
            <v>SOL0018</v>
          </cell>
          <cell r="C2486" t="str">
            <v>CINTA VELCRO CUADRADO NEGRO X 8 UN</v>
          </cell>
          <cell r="D2486" t="str">
            <v>ADHESIVOS, PEGANTES, SOLDADURAS Y AFINES</v>
          </cell>
          <cell r="E2486" t="str">
            <v>PTE</v>
          </cell>
          <cell r="F2486">
            <v>148512</v>
          </cell>
          <cell r="G2486" t="str">
            <v>MUNDIELECTRICOS Y REDES SAS.        Cotización 0101</v>
          </cell>
          <cell r="H2486">
            <v>99998.080000000002</v>
          </cell>
          <cell r="I2486" t="str">
            <v>FERRETERIA DIMAFER &amp; HERMACO SAS COTIZACION 153</v>
          </cell>
          <cell r="J2486">
            <v>304640</v>
          </cell>
          <cell r="K2486" t="str">
            <v>AUTOMATIZACION Y DISEÑOS ELECTRICOS INDUSTRIALES ADEI S.A.S COTIZACION  No 6</v>
          </cell>
          <cell r="L2486">
            <v>184383.36000000002</v>
          </cell>
          <cell r="M2486">
            <v>106932.89814883345</v>
          </cell>
          <cell r="N2486">
            <v>291316.25814883347</v>
          </cell>
          <cell r="O2486">
            <v>77450.461851166561</v>
          </cell>
          <cell r="P2486">
            <v>148512</v>
          </cell>
          <cell r="Q2486">
            <v>99998.080000000002</v>
          </cell>
          <cell r="R2486" t="str">
            <v/>
          </cell>
          <cell r="S2486">
            <v>124255</v>
          </cell>
        </row>
        <row r="2487">
          <cell r="B2487" t="str">
            <v>SOL0019</v>
          </cell>
          <cell r="C2487" t="str">
            <v>DESMOLDATOC (16 KG)</v>
          </cell>
          <cell r="D2487" t="str">
            <v>ADHESIVOS, PEGANTES, SOLDADURAS Y AFINES</v>
          </cell>
          <cell r="E2487" t="str">
            <v>UN</v>
          </cell>
          <cell r="F2487">
            <v>273700</v>
          </cell>
          <cell r="G2487" t="str">
            <v>CONSTRUDATA 186 - PAG 98 ADITIVOS PARA CONCRETO</v>
          </cell>
          <cell r="L2487">
            <v>273700</v>
          </cell>
          <cell r="M2487">
            <v>0</v>
          </cell>
          <cell r="N2487">
            <v>273700</v>
          </cell>
          <cell r="O2487">
            <v>273700</v>
          </cell>
          <cell r="P2487">
            <v>273700</v>
          </cell>
          <cell r="Q2487" t="str">
            <v/>
          </cell>
          <cell r="R2487" t="str">
            <v/>
          </cell>
          <cell r="S2487">
            <v>273700</v>
          </cell>
        </row>
        <row r="2488">
          <cell r="B2488" t="str">
            <v>SOL0020</v>
          </cell>
          <cell r="C2488" t="str">
            <v xml:space="preserve">ELECTRODO 6013, 1/8" </v>
          </cell>
          <cell r="D2488" t="str">
            <v>ADHESIVOS, PEGANTES, SOLDADURAS Y AFINES</v>
          </cell>
          <cell r="E2488" t="str">
            <v>KG</v>
          </cell>
          <cell r="F2488">
            <v>8900</v>
          </cell>
          <cell r="G2488" t="str">
            <v>GUÍA MAESTRA 15 PAG 428 COD 7517</v>
          </cell>
          <cell r="L2488">
            <v>8900</v>
          </cell>
          <cell r="M2488">
            <v>0</v>
          </cell>
          <cell r="N2488">
            <v>8900</v>
          </cell>
          <cell r="O2488">
            <v>8900</v>
          </cell>
          <cell r="P2488">
            <v>8900</v>
          </cell>
          <cell r="Q2488" t="str">
            <v/>
          </cell>
          <cell r="R2488" t="str">
            <v/>
          </cell>
          <cell r="S2488">
            <v>8900</v>
          </cell>
        </row>
        <row r="2489">
          <cell r="B2489" t="str">
            <v>SOL0021</v>
          </cell>
          <cell r="C2489" t="str">
            <v>FIJADOR DE ROSCAS FUERZA ALTA 36M</v>
          </cell>
          <cell r="D2489" t="str">
            <v>ADHESIVOS, PEGANTES, SOLDADURAS Y AFINES</v>
          </cell>
          <cell r="E2489" t="str">
            <v>UN</v>
          </cell>
          <cell r="L2489" t="e">
            <v>#DIV/0!</v>
          </cell>
          <cell r="M2489">
            <v>0</v>
          </cell>
          <cell r="N2489" t="e">
            <v>#DIV/0!</v>
          </cell>
          <cell r="O2489" t="e">
            <v>#DIV/0!</v>
          </cell>
          <cell r="P2489" t="e">
            <v>#DIV/0!</v>
          </cell>
          <cell r="Q2489" t="e">
            <v>#DIV/0!</v>
          </cell>
          <cell r="R2489" t="e">
            <v>#DIV/0!</v>
          </cell>
          <cell r="S2489" t="e">
            <v>#DIV/0!</v>
          </cell>
        </row>
        <row r="2490">
          <cell r="B2490" t="str">
            <v>SOL0022</v>
          </cell>
          <cell r="C2490" t="str">
            <v>LIMPIADOR FINAL DE OBRA</v>
          </cell>
          <cell r="D2490" t="str">
            <v>ADHESIVOS, PEGANTES, SOLDADURAS Y AFINES</v>
          </cell>
          <cell r="E2490" t="str">
            <v xml:space="preserve">GALÓN </v>
          </cell>
          <cell r="F2490">
            <v>77900</v>
          </cell>
          <cell r="G2490" t="str">
            <v>GUÍA MAESTRA 15 PAG 526 COD 102147</v>
          </cell>
          <cell r="L2490">
            <v>77900</v>
          </cell>
          <cell r="M2490">
            <v>0</v>
          </cell>
          <cell r="N2490">
            <v>77900</v>
          </cell>
          <cell r="O2490">
            <v>77900</v>
          </cell>
          <cell r="P2490">
            <v>77900</v>
          </cell>
          <cell r="Q2490" t="str">
            <v/>
          </cell>
          <cell r="R2490" t="str">
            <v/>
          </cell>
          <cell r="S2490">
            <v>77900</v>
          </cell>
        </row>
        <row r="2491">
          <cell r="B2491" t="str">
            <v>SOL0023</v>
          </cell>
          <cell r="C2491" t="str">
            <v>PASTA FUNDENTE (8 ONZAS)</v>
          </cell>
          <cell r="D2491" t="str">
            <v>ADHESIVOS, PEGANTES, SOLDADURAS Y AFINES</v>
          </cell>
          <cell r="E2491" t="str">
            <v>UN</v>
          </cell>
          <cell r="F2491">
            <v>8406</v>
          </cell>
          <cell r="G2491" t="str">
            <v>CONSTRUDATA DIGITAL (PASTA FUNDENTE (8 ONZAS))</v>
          </cell>
          <cell r="L2491">
            <v>8406</v>
          </cell>
          <cell r="M2491">
            <v>0</v>
          </cell>
          <cell r="N2491">
            <v>8406</v>
          </cell>
          <cell r="O2491">
            <v>8406</v>
          </cell>
          <cell r="P2491">
            <v>8406</v>
          </cell>
          <cell r="Q2491" t="str">
            <v/>
          </cell>
          <cell r="R2491" t="str">
            <v/>
          </cell>
          <cell r="S2491">
            <v>8406</v>
          </cell>
        </row>
        <row r="2492">
          <cell r="B2492" t="str">
            <v>SOL0024</v>
          </cell>
          <cell r="C2492" t="str">
            <v>PEGANTE ADHESIVO (CEMENTO DE CAUCHO)</v>
          </cell>
          <cell r="D2492" t="str">
            <v>ADHESIVOS, PEGANTES, SOLDADURAS Y AFINES</v>
          </cell>
          <cell r="E2492" t="str">
            <v>GALÓN</v>
          </cell>
          <cell r="F2492">
            <v>53800</v>
          </cell>
          <cell r="G2492" t="str">
            <v>GUÍA MAESTRA 15 PAG 551 COD 60576</v>
          </cell>
          <cell r="L2492">
            <v>53800</v>
          </cell>
          <cell r="M2492">
            <v>0</v>
          </cell>
          <cell r="N2492">
            <v>53800</v>
          </cell>
          <cell r="O2492">
            <v>53800</v>
          </cell>
          <cell r="P2492">
            <v>53800</v>
          </cell>
          <cell r="Q2492" t="str">
            <v/>
          </cell>
          <cell r="R2492" t="str">
            <v/>
          </cell>
          <cell r="S2492">
            <v>53800</v>
          </cell>
        </row>
        <row r="2493">
          <cell r="B2493" t="str">
            <v>SOL0025</v>
          </cell>
          <cell r="C2493" t="str">
            <v>PEGANTE INSTANTÁNEO 5 GRAMOS</v>
          </cell>
          <cell r="D2493" t="str">
            <v>ADHESIVOS, PEGANTES, SOLDADURAS Y AFINES</v>
          </cell>
          <cell r="E2493" t="str">
            <v>UN</v>
          </cell>
          <cell r="F2493">
            <v>14600</v>
          </cell>
          <cell r="G2493" t="str">
            <v>GUÍA MAESTRA 14 PAG 552 COD 300324</v>
          </cell>
          <cell r="L2493">
            <v>14600</v>
          </cell>
          <cell r="M2493">
            <v>0</v>
          </cell>
          <cell r="N2493">
            <v>14600</v>
          </cell>
          <cell r="O2493">
            <v>14600</v>
          </cell>
          <cell r="P2493">
            <v>14600</v>
          </cell>
          <cell r="Q2493" t="str">
            <v/>
          </cell>
          <cell r="R2493" t="str">
            <v/>
          </cell>
          <cell r="S2493">
            <v>14600</v>
          </cell>
        </row>
        <row r="2494">
          <cell r="B2494" t="str">
            <v>SOL0026</v>
          </cell>
          <cell r="C2494" t="str">
            <v>PEGANTE PARA MADERA USO INDUSTRIAL CARPINTERÍA X 20 KG</v>
          </cell>
          <cell r="D2494" t="str">
            <v>ADHESIVOS, PEGANTES, SOLDADURAS Y AFINES</v>
          </cell>
          <cell r="E2494" t="str">
            <v>UN</v>
          </cell>
          <cell r="F2494">
            <v>133259</v>
          </cell>
          <cell r="G2494" t="str">
            <v>CONSTRUDATA 187 - PAG 156 SOLDADURAS Y PEGANTES</v>
          </cell>
          <cell r="L2494">
            <v>133259</v>
          </cell>
          <cell r="M2494">
            <v>0</v>
          </cell>
          <cell r="N2494">
            <v>133259</v>
          </cell>
          <cell r="O2494">
            <v>133259</v>
          </cell>
          <cell r="P2494">
            <v>133259</v>
          </cell>
          <cell r="Q2494" t="str">
            <v/>
          </cell>
          <cell r="R2494" t="str">
            <v/>
          </cell>
          <cell r="S2494">
            <v>133259</v>
          </cell>
        </row>
        <row r="2495">
          <cell r="B2495" t="str">
            <v>SOL0027</v>
          </cell>
          <cell r="C2495" t="str">
            <v>PEGANTE PARA PORCELANATO BLANCO X 25 KILOS</v>
          </cell>
          <cell r="D2495" t="str">
            <v>ADHESIVOS, PEGANTES, SOLDADURAS Y AFINES</v>
          </cell>
          <cell r="E2495" t="str">
            <v>BULTO</v>
          </cell>
          <cell r="F2495">
            <v>68500</v>
          </cell>
          <cell r="G2495" t="str">
            <v>GUÍA MAESTRA 15 PAG 584 COD 35207</v>
          </cell>
          <cell r="L2495">
            <v>68500</v>
          </cell>
          <cell r="M2495">
            <v>0</v>
          </cell>
          <cell r="N2495">
            <v>68500</v>
          </cell>
          <cell r="O2495">
            <v>68500</v>
          </cell>
          <cell r="P2495">
            <v>68500</v>
          </cell>
          <cell r="Q2495" t="str">
            <v/>
          </cell>
          <cell r="R2495" t="str">
            <v/>
          </cell>
          <cell r="S2495">
            <v>68500</v>
          </cell>
        </row>
        <row r="2496">
          <cell r="B2496" t="str">
            <v>SOL0028</v>
          </cell>
          <cell r="C2496" t="str">
            <v>RECUBRIMIENTO IMPERMEABLE PARA TANQUES , FOSOS Y OBRAS HIDRÁULICAS SOMETIDAS A PRESIÓN Y MOVIMIENTO . SEMIFLEXIBLE X 20 KG</v>
          </cell>
          <cell r="D2496" t="str">
            <v>ADHESIVOS, PEGANTES, SOLDADURAS Y AFINES</v>
          </cell>
          <cell r="E2496" t="str">
            <v>UN</v>
          </cell>
          <cell r="F2496">
            <v>86900</v>
          </cell>
          <cell r="G2496" t="str">
            <v>GUÍA MAESTRA 15 PAG 66 COD 156268</v>
          </cell>
          <cell r="L2496">
            <v>86900</v>
          </cell>
          <cell r="M2496">
            <v>0</v>
          </cell>
          <cell r="N2496">
            <v>86900</v>
          </cell>
          <cell r="O2496">
            <v>86900</v>
          </cell>
          <cell r="P2496">
            <v>86900</v>
          </cell>
          <cell r="Q2496" t="str">
            <v/>
          </cell>
          <cell r="R2496" t="str">
            <v/>
          </cell>
          <cell r="S2496">
            <v>86900</v>
          </cell>
        </row>
        <row r="2497">
          <cell r="B2497" t="str">
            <v>SOL0029</v>
          </cell>
          <cell r="C2497" t="str">
            <v>REMOVEDOR PVC 1/4 GL</v>
          </cell>
          <cell r="D2497" t="str">
            <v>ADHESIVOS, PEGANTES, SOLDADURAS Y AFINES</v>
          </cell>
          <cell r="E2497" t="str">
            <v>UN</v>
          </cell>
          <cell r="F2497">
            <v>34900</v>
          </cell>
          <cell r="G2497" t="str">
            <v>GUÍA MAESTRA 15 PAG 151 COD 22762</v>
          </cell>
          <cell r="L2497">
            <v>34900</v>
          </cell>
          <cell r="M2497">
            <v>0</v>
          </cell>
          <cell r="N2497">
            <v>34900</v>
          </cell>
          <cell r="O2497">
            <v>34900</v>
          </cell>
          <cell r="P2497">
            <v>34900</v>
          </cell>
          <cell r="Q2497" t="str">
            <v/>
          </cell>
          <cell r="R2497" t="str">
            <v/>
          </cell>
          <cell r="S2497">
            <v>34900</v>
          </cell>
        </row>
        <row r="2498">
          <cell r="B2498" t="str">
            <v>SOL0030</v>
          </cell>
          <cell r="C2498" t="str">
            <v>REMOVEDOR PVC 1/8 GL</v>
          </cell>
          <cell r="D2498" t="str">
            <v>ADHESIVOS, PEGANTES, SOLDADURAS Y AFINES</v>
          </cell>
          <cell r="E2498" t="str">
            <v>UN</v>
          </cell>
          <cell r="F2498">
            <v>24900</v>
          </cell>
          <cell r="G2498" t="str">
            <v>GUÍA MAESTRA 15 PAG 151 COD 4701</v>
          </cell>
          <cell r="L2498">
            <v>24900</v>
          </cell>
          <cell r="M2498">
            <v>0</v>
          </cell>
          <cell r="N2498">
            <v>24900</v>
          </cell>
          <cell r="O2498">
            <v>24900</v>
          </cell>
          <cell r="P2498">
            <v>24900</v>
          </cell>
          <cell r="Q2498" t="str">
            <v/>
          </cell>
          <cell r="R2498" t="str">
            <v/>
          </cell>
          <cell r="S2498">
            <v>24900</v>
          </cell>
        </row>
        <row r="2499">
          <cell r="B2499" t="str">
            <v>SOL0031</v>
          </cell>
          <cell r="C2499" t="str">
            <v>REMOVEDOR PVC 120 CC</v>
          </cell>
          <cell r="D2499" t="str">
            <v>ADHESIVOS, PEGANTES, SOLDADURAS Y AFINES</v>
          </cell>
          <cell r="E2499" t="str">
            <v>UN</v>
          </cell>
          <cell r="F2499">
            <v>9400</v>
          </cell>
          <cell r="G2499" t="str">
            <v>GUÍA MAESTRA 15 PAG 151 COD 4649</v>
          </cell>
          <cell r="L2499">
            <v>9400</v>
          </cell>
          <cell r="M2499">
            <v>0</v>
          </cell>
          <cell r="N2499">
            <v>9400</v>
          </cell>
          <cell r="O2499">
            <v>9400</v>
          </cell>
          <cell r="P2499">
            <v>9400</v>
          </cell>
          <cell r="Q2499" t="str">
            <v/>
          </cell>
          <cell r="R2499" t="str">
            <v/>
          </cell>
          <cell r="S2499">
            <v>9400</v>
          </cell>
        </row>
        <row r="2500">
          <cell r="B2500" t="str">
            <v>SOL0032</v>
          </cell>
          <cell r="C2500" t="str">
            <v>SELLADOR CATALIZADO (1/4 GL.)</v>
          </cell>
          <cell r="D2500" t="str">
            <v>ADHESIVOS, PEGANTES, SOLDADURAS Y AFINES</v>
          </cell>
          <cell r="E2500" t="str">
            <v>UN</v>
          </cell>
          <cell r="F2500">
            <v>14259</v>
          </cell>
          <cell r="G2500" t="str">
            <v>CONSTRUDATA 187 - PAG 152 SILICONAS Y SELLADORES</v>
          </cell>
          <cell r="L2500">
            <v>14259</v>
          </cell>
          <cell r="M2500">
            <v>0</v>
          </cell>
          <cell r="N2500">
            <v>14259</v>
          </cell>
          <cell r="O2500">
            <v>14259</v>
          </cell>
          <cell r="P2500">
            <v>14259</v>
          </cell>
          <cell r="Q2500" t="str">
            <v/>
          </cell>
          <cell r="R2500" t="str">
            <v/>
          </cell>
          <cell r="S2500">
            <v>14259</v>
          </cell>
        </row>
        <row r="2501">
          <cell r="B2501" t="str">
            <v>SOL0033</v>
          </cell>
          <cell r="C2501" t="str">
            <v>SELLADOR ELÁSTICO CON BASE EN POLIURETANO. ALTA DURABILIDAD. COLOR GRIS.  305 CC</v>
          </cell>
          <cell r="D2501" t="str">
            <v>ADHESIVOS, PEGANTES, SOLDADURAS Y AFINES</v>
          </cell>
          <cell r="E2501" t="str">
            <v>UN</v>
          </cell>
          <cell r="F2501">
            <v>25900</v>
          </cell>
          <cell r="G2501" t="str">
            <v>GUÍA MAESTRA 15 PAG 69 COD 447</v>
          </cell>
          <cell r="L2501">
            <v>25900</v>
          </cell>
          <cell r="M2501">
            <v>0</v>
          </cell>
          <cell r="N2501">
            <v>25900</v>
          </cell>
          <cell r="O2501">
            <v>25900</v>
          </cell>
          <cell r="P2501">
            <v>25900</v>
          </cell>
          <cell r="Q2501" t="str">
            <v/>
          </cell>
          <cell r="R2501" t="str">
            <v/>
          </cell>
          <cell r="S2501">
            <v>25900</v>
          </cell>
        </row>
        <row r="2502">
          <cell r="B2502" t="str">
            <v>SOL0034</v>
          </cell>
          <cell r="C2502" t="str">
            <v>SELLADOR FINAL DE OBRA</v>
          </cell>
          <cell r="D2502" t="str">
            <v>ADHESIVOS, PEGANTES, SOLDADURAS Y AFINES</v>
          </cell>
          <cell r="E2502" t="str">
            <v>UN</v>
          </cell>
          <cell r="F2502">
            <v>22900</v>
          </cell>
          <cell r="G2502" t="str">
            <v>GUÍA MAESTRA 15 PAG 582 COD 20344</v>
          </cell>
          <cell r="L2502">
            <v>22900</v>
          </cell>
          <cell r="M2502">
            <v>0</v>
          </cell>
          <cell r="N2502">
            <v>22900</v>
          </cell>
          <cell r="O2502">
            <v>22900</v>
          </cell>
          <cell r="P2502">
            <v>22900</v>
          </cell>
          <cell r="Q2502" t="str">
            <v/>
          </cell>
          <cell r="R2502" t="str">
            <v/>
          </cell>
          <cell r="S2502">
            <v>22900</v>
          </cell>
        </row>
        <row r="2503">
          <cell r="B2503" t="str">
            <v>SOL0035</v>
          </cell>
          <cell r="C2503" t="str">
            <v>SELLADOR ELÁSTICO CON BASE EN POLIURETANO. ALTA DURABILIDAD. COLOR BLANCO.  305 CC</v>
          </cell>
          <cell r="D2503" t="str">
            <v>ADHESIVOS, PEGANTES, SOLDADURAS Y AFINES</v>
          </cell>
          <cell r="E2503" t="str">
            <v>UN</v>
          </cell>
          <cell r="F2503">
            <v>25900</v>
          </cell>
          <cell r="G2503" t="str">
            <v>GUÍA MAESTRA 15 PAG 69 COD 23792</v>
          </cell>
          <cell r="L2503">
            <v>25900</v>
          </cell>
          <cell r="M2503">
            <v>0</v>
          </cell>
          <cell r="N2503">
            <v>25900</v>
          </cell>
          <cell r="O2503">
            <v>25900</v>
          </cell>
          <cell r="P2503">
            <v>25900</v>
          </cell>
          <cell r="Q2503" t="str">
            <v/>
          </cell>
          <cell r="R2503" t="str">
            <v/>
          </cell>
          <cell r="S2503">
            <v>25900</v>
          </cell>
        </row>
        <row r="2504">
          <cell r="B2504" t="str">
            <v>SOL0036</v>
          </cell>
          <cell r="C2504" t="str">
            <v>SILICONA NEUTRA (300ML)</v>
          </cell>
          <cell r="D2504" t="str">
            <v>ADHESIVOS, PEGANTES, SOLDADURAS Y AFINES</v>
          </cell>
          <cell r="E2504" t="str">
            <v>UN</v>
          </cell>
          <cell r="F2504">
            <v>10230</v>
          </cell>
          <cell r="G2504" t="str">
            <v>CONSTRUDATA DIGITAL (SILICONA NEUTRA (300ML) PINTUCO)</v>
          </cell>
          <cell r="L2504">
            <v>10230</v>
          </cell>
          <cell r="M2504">
            <v>0</v>
          </cell>
          <cell r="N2504">
            <v>10230</v>
          </cell>
          <cell r="O2504">
            <v>10230</v>
          </cell>
          <cell r="P2504">
            <v>10230</v>
          </cell>
          <cell r="Q2504" t="str">
            <v/>
          </cell>
          <cell r="R2504" t="str">
            <v/>
          </cell>
          <cell r="S2504">
            <v>10230</v>
          </cell>
        </row>
        <row r="2505">
          <cell r="B2505" t="str">
            <v>SOL0037</v>
          </cell>
          <cell r="C2505" t="str">
            <v>SILICONA EN BARRA TRANSPARENTE. DE 1.1 CM DIÁMETRO. 30 CM DE LARGO X 6 UN</v>
          </cell>
          <cell r="D2505" t="str">
            <v>ADHESIVOS, PEGANTES, SOLDADURAS Y AFINES</v>
          </cell>
          <cell r="E2505" t="str">
            <v>PTE</v>
          </cell>
          <cell r="F2505">
            <v>13900</v>
          </cell>
          <cell r="G2505" t="str">
            <v>GUÍA MAESTRA 15 PAG 551 COD 43570</v>
          </cell>
          <cell r="L2505">
            <v>13900</v>
          </cell>
          <cell r="M2505">
            <v>0</v>
          </cell>
          <cell r="N2505">
            <v>13900</v>
          </cell>
          <cell r="O2505">
            <v>13900</v>
          </cell>
          <cell r="P2505">
            <v>13900</v>
          </cell>
          <cell r="Q2505" t="str">
            <v/>
          </cell>
          <cell r="R2505" t="str">
            <v/>
          </cell>
          <cell r="S2505">
            <v>13900</v>
          </cell>
        </row>
        <row r="2506">
          <cell r="B2506" t="str">
            <v>SOL0038</v>
          </cell>
          <cell r="C2506" t="str">
            <v>SILICONA ULTRA 3 EN 1 (300ML)</v>
          </cell>
          <cell r="D2506" t="str">
            <v>ADHESIVOS, PEGANTES, SOLDADURAS Y AFINES</v>
          </cell>
          <cell r="E2506" t="str">
            <v>UN</v>
          </cell>
          <cell r="F2506">
            <v>7058</v>
          </cell>
          <cell r="G2506" t="str">
            <v>CONSTRUDATA DIGITAL (SILICONA ULTRA 3 EN 1 (300ML) PINTUCO)</v>
          </cell>
          <cell r="L2506">
            <v>7058</v>
          </cell>
          <cell r="M2506">
            <v>0</v>
          </cell>
          <cell r="N2506">
            <v>7058</v>
          </cell>
          <cell r="O2506">
            <v>7058</v>
          </cell>
          <cell r="P2506">
            <v>7058</v>
          </cell>
          <cell r="Q2506" t="str">
            <v/>
          </cell>
          <cell r="R2506" t="str">
            <v/>
          </cell>
          <cell r="S2506">
            <v>7058</v>
          </cell>
        </row>
        <row r="2507">
          <cell r="B2507" t="str">
            <v>SOL0039</v>
          </cell>
          <cell r="C2507" t="str">
            <v>SILICONA TRANSPARENTE E. 300 ML</v>
          </cell>
          <cell r="D2507" t="str">
            <v>ADHESIVOS, PEGANTES, SOLDADURAS Y AFINES</v>
          </cell>
          <cell r="E2507" t="str">
            <v>UN</v>
          </cell>
          <cell r="F2507">
            <v>8900</v>
          </cell>
          <cell r="G2507" t="str">
            <v>GUÍA MAESTRA 14 PAG 431 COD 311499</v>
          </cell>
          <cell r="L2507">
            <v>8900</v>
          </cell>
          <cell r="M2507">
            <v>0</v>
          </cell>
          <cell r="N2507">
            <v>8900</v>
          </cell>
          <cell r="O2507">
            <v>8900</v>
          </cell>
          <cell r="P2507">
            <v>8900</v>
          </cell>
          <cell r="Q2507" t="str">
            <v/>
          </cell>
          <cell r="R2507" t="str">
            <v/>
          </cell>
          <cell r="S2507">
            <v>8900</v>
          </cell>
        </row>
        <row r="2508">
          <cell r="B2508" t="str">
            <v>SOL0040</v>
          </cell>
          <cell r="C2508" t="str">
            <v>SISTEMA EPÓXICO PARA ANCLAJES DE PERNOS Y BARRAS 600 CC</v>
          </cell>
          <cell r="D2508" t="str">
            <v>ADHESIVOS, PEGANTES, SOLDADURAS Y AFINES</v>
          </cell>
          <cell r="E2508" t="str">
            <v>UN</v>
          </cell>
          <cell r="F2508">
            <v>51900</v>
          </cell>
          <cell r="G2508" t="str">
            <v>GUÍA MAESTRA 15 PAG 68 COD 21148</v>
          </cell>
          <cell r="L2508">
            <v>51900</v>
          </cell>
          <cell r="M2508">
            <v>0</v>
          </cell>
          <cell r="N2508">
            <v>51900</v>
          </cell>
          <cell r="O2508">
            <v>51900</v>
          </cell>
          <cell r="P2508">
            <v>51900</v>
          </cell>
          <cell r="Q2508" t="str">
            <v/>
          </cell>
          <cell r="R2508" t="str">
            <v/>
          </cell>
          <cell r="S2508">
            <v>51900</v>
          </cell>
        </row>
        <row r="2509">
          <cell r="B2509" t="str">
            <v>SOL0041</v>
          </cell>
          <cell r="C2509" t="str">
            <v>SISTEMA EPÓXICO PARA ANCLAJES DE PERNOS Y BARRAS 651 CC.</v>
          </cell>
          <cell r="D2509" t="str">
            <v>ADHESIVOS, PEGANTES, SOLDADURAS Y AFINES</v>
          </cell>
          <cell r="E2509" t="str">
            <v>UN</v>
          </cell>
          <cell r="F2509">
            <v>79900</v>
          </cell>
          <cell r="G2509" t="str">
            <v>GUÍA MAESTRA 14 PAG 68 COD 123985</v>
          </cell>
          <cell r="L2509">
            <v>79900</v>
          </cell>
          <cell r="M2509">
            <v>0</v>
          </cell>
          <cell r="N2509">
            <v>79900</v>
          </cell>
          <cell r="O2509">
            <v>79900</v>
          </cell>
          <cell r="P2509">
            <v>79900</v>
          </cell>
          <cell r="Q2509" t="str">
            <v/>
          </cell>
          <cell r="R2509" t="str">
            <v/>
          </cell>
          <cell r="S2509">
            <v>79900</v>
          </cell>
        </row>
        <row r="2510">
          <cell r="B2510" t="str">
            <v>SOL0042</v>
          </cell>
          <cell r="C2510" t="str">
            <v>SOLDADURA - ELECTRODO SW613 SUPER 1/8" X 20 KG</v>
          </cell>
          <cell r="D2510" t="str">
            <v>ADHESIVOS, PEGANTES, SOLDADURAS Y AFINES</v>
          </cell>
          <cell r="E2510" t="str">
            <v>UN</v>
          </cell>
          <cell r="F2510">
            <v>189900</v>
          </cell>
          <cell r="G2510" t="str">
            <v xml:space="preserve">GUÍA MAESTRA 15 PAG 428 COD 200039 </v>
          </cell>
          <cell r="L2510">
            <v>189900</v>
          </cell>
          <cell r="M2510">
            <v>0</v>
          </cell>
          <cell r="N2510">
            <v>189900</v>
          </cell>
          <cell r="O2510">
            <v>189900</v>
          </cell>
          <cell r="P2510">
            <v>189900</v>
          </cell>
          <cell r="Q2510" t="str">
            <v/>
          </cell>
          <cell r="R2510" t="str">
            <v/>
          </cell>
          <cell r="S2510">
            <v>189900</v>
          </cell>
        </row>
        <row r="2511">
          <cell r="B2511" t="str">
            <v>SOL0043</v>
          </cell>
          <cell r="C2511" t="str">
            <v>SOLDADURA - SW613 SUPER 5/32” X 5 KG</v>
          </cell>
          <cell r="D2511" t="str">
            <v>ADHESIVOS, PEGANTES, SOLDADURAS Y AFINES</v>
          </cell>
          <cell r="E2511" t="str">
            <v>UN</v>
          </cell>
          <cell r="F2511">
            <v>45300</v>
          </cell>
          <cell r="G2511" t="str">
            <v>GUÍA MAESTRA 15 PAG 428 COD 38833</v>
          </cell>
          <cell r="L2511">
            <v>45300</v>
          </cell>
          <cell r="M2511">
            <v>0</v>
          </cell>
          <cell r="N2511">
            <v>45300</v>
          </cell>
          <cell r="O2511">
            <v>45300</v>
          </cell>
          <cell r="P2511">
            <v>45300</v>
          </cell>
          <cell r="Q2511" t="str">
            <v/>
          </cell>
          <cell r="R2511" t="str">
            <v/>
          </cell>
          <cell r="S2511">
            <v>45300</v>
          </cell>
        </row>
        <row r="2512">
          <cell r="B2512" t="str">
            <v>SOL0044</v>
          </cell>
          <cell r="C2512" t="str">
            <v>SOLDADURA DE ESTAÑO 95.5 X 500 GR</v>
          </cell>
          <cell r="D2512" t="str">
            <v>ADHESIVOS, PEGANTES, SOLDADURAS Y AFINES</v>
          </cell>
          <cell r="E2512" t="str">
            <v>UN</v>
          </cell>
          <cell r="F2512">
            <v>73780</v>
          </cell>
          <cell r="G2512" t="str">
            <v>FERREORTIZ E HIJOS S.A.S.</v>
          </cell>
          <cell r="H2512">
            <v>30000</v>
          </cell>
          <cell r="I2512" t="str">
            <v>FERRETERIA EL TRIUNFO</v>
          </cell>
          <cell r="J2512">
            <v>57999.409999999996</v>
          </cell>
          <cell r="K2512" t="str">
            <v xml:space="preserve">DIMAFER &amp; HERMACO </v>
          </cell>
          <cell r="L2512">
            <v>53926.47</v>
          </cell>
          <cell r="M2512">
            <v>22172.364109014157</v>
          </cell>
          <cell r="N2512">
            <v>76098.834109014162</v>
          </cell>
          <cell r="O2512">
            <v>31754.105890985844</v>
          </cell>
          <cell r="P2512">
            <v>73780</v>
          </cell>
          <cell r="Q2512" t="str">
            <v/>
          </cell>
          <cell r="R2512">
            <v>57999.409999999996</v>
          </cell>
          <cell r="S2512">
            <v>65890</v>
          </cell>
        </row>
        <row r="2513">
          <cell r="B2513" t="str">
            <v>SOL0045</v>
          </cell>
          <cell r="C2513" t="str">
            <v>SOLDADURA ELECTRODO 7018 1/8"</v>
          </cell>
          <cell r="D2513" t="str">
            <v>ADHESIVOS, PEGANTES, SOLDADURAS Y AFINES</v>
          </cell>
          <cell r="E2513" t="str">
            <v>KG</v>
          </cell>
          <cell r="F2513">
            <v>6975</v>
          </cell>
          <cell r="G2513" t="str">
            <v>CONSTRUDATA 187 - PAG 161 SOLDADURAS Y PEGANTES</v>
          </cell>
          <cell r="L2513">
            <v>6975</v>
          </cell>
          <cell r="M2513">
            <v>0</v>
          </cell>
          <cell r="N2513">
            <v>6975</v>
          </cell>
          <cell r="O2513">
            <v>6975</v>
          </cell>
          <cell r="P2513">
            <v>6975</v>
          </cell>
          <cell r="Q2513" t="str">
            <v/>
          </cell>
          <cell r="R2513" t="str">
            <v/>
          </cell>
          <cell r="S2513">
            <v>6975</v>
          </cell>
        </row>
        <row r="2514">
          <cell r="B2514" t="str">
            <v>SOL0046</v>
          </cell>
          <cell r="C2514" t="str">
            <v>SOLDADURA 6013-3/16</v>
          </cell>
          <cell r="D2514" t="str">
            <v>ADHESIVOS, PEGANTES, SOLDADURAS Y AFINES</v>
          </cell>
          <cell r="E2514" t="str">
            <v>KG</v>
          </cell>
          <cell r="F2514">
            <v>6392</v>
          </cell>
          <cell r="G2514" t="str">
            <v>CONSTRUDATA DIGITAL (SOLDADURA 6013-3/16)</v>
          </cell>
          <cell r="L2514">
            <v>6392</v>
          </cell>
          <cell r="M2514">
            <v>0</v>
          </cell>
          <cell r="N2514">
            <v>6392</v>
          </cell>
          <cell r="O2514">
            <v>6392</v>
          </cell>
          <cell r="P2514">
            <v>6392</v>
          </cell>
          <cell r="Q2514" t="str">
            <v/>
          </cell>
          <cell r="R2514" t="str">
            <v/>
          </cell>
          <cell r="S2514">
            <v>6392</v>
          </cell>
        </row>
        <row r="2515">
          <cell r="B2515" t="str">
            <v>SOL0047</v>
          </cell>
          <cell r="C2515" t="str">
            <v>SOLDADURA ELECTRODOS 6013 3/32"</v>
          </cell>
          <cell r="D2515" t="str">
            <v>ADHESIVOS, PEGANTES, SOLDADURAS Y AFINES</v>
          </cell>
          <cell r="E2515" t="str">
            <v>KG</v>
          </cell>
          <cell r="F2515">
            <v>10900</v>
          </cell>
          <cell r="G2515" t="str">
            <v>GUÍA MAESTRA 15 PAG 428 COD 7518</v>
          </cell>
          <cell r="L2515">
            <v>10900</v>
          </cell>
          <cell r="M2515">
            <v>0</v>
          </cell>
          <cell r="N2515">
            <v>10900</v>
          </cell>
          <cell r="O2515">
            <v>10900</v>
          </cell>
          <cell r="P2515">
            <v>10900</v>
          </cell>
          <cell r="Q2515" t="str">
            <v/>
          </cell>
          <cell r="R2515" t="str">
            <v/>
          </cell>
          <cell r="S2515">
            <v>10900</v>
          </cell>
        </row>
        <row r="2516">
          <cell r="B2516" t="str">
            <v>SOL0048</v>
          </cell>
          <cell r="C2516" t="str">
            <v>SOLDADURA FAST EXOTÉRMICA 115 GR</v>
          </cell>
          <cell r="D2516" t="str">
            <v>ADHESIVOS, PEGANTES, SOLDADURAS Y AFINES</v>
          </cell>
          <cell r="E2516" t="str">
            <v>UN</v>
          </cell>
          <cell r="F2516">
            <v>21360</v>
          </cell>
          <cell r="G2516" t="str">
            <v>CONSTRUDATA 185 - PAG 161 SOLDADURAS Y PEGANTES</v>
          </cell>
          <cell r="L2516">
            <v>21360</v>
          </cell>
          <cell r="M2516">
            <v>0</v>
          </cell>
          <cell r="N2516">
            <v>21360</v>
          </cell>
          <cell r="O2516">
            <v>21360</v>
          </cell>
          <cell r="P2516">
            <v>21360</v>
          </cell>
          <cell r="Q2516" t="str">
            <v/>
          </cell>
          <cell r="R2516" t="str">
            <v/>
          </cell>
          <cell r="S2516">
            <v>21360</v>
          </cell>
        </row>
        <row r="2517">
          <cell r="B2517" t="str">
            <v>SOL0049</v>
          </cell>
          <cell r="C2517" t="str">
            <v xml:space="preserve">SOLDADURA LÍQUIDA PARA CPVC 1/16 GAL </v>
          </cell>
          <cell r="D2517" t="str">
            <v>ADHESIVOS, PEGANTES, SOLDADURAS Y AFINES</v>
          </cell>
          <cell r="E2517" t="str">
            <v>UN</v>
          </cell>
          <cell r="F2517">
            <v>25900</v>
          </cell>
          <cell r="G2517" t="str">
            <v>GUÍA MAESTRA 15 PAG 152 COD 4656</v>
          </cell>
          <cell r="L2517">
            <v>25900</v>
          </cell>
          <cell r="M2517">
            <v>0</v>
          </cell>
          <cell r="N2517">
            <v>25900</v>
          </cell>
          <cell r="O2517">
            <v>25900</v>
          </cell>
          <cell r="P2517">
            <v>25900</v>
          </cell>
          <cell r="Q2517" t="str">
            <v/>
          </cell>
          <cell r="R2517" t="str">
            <v/>
          </cell>
          <cell r="S2517">
            <v>25900</v>
          </cell>
        </row>
        <row r="2518">
          <cell r="B2518" t="str">
            <v>SOL0050</v>
          </cell>
          <cell r="C2518" t="str">
            <v>SOLDADURA LIQUIDA PARA CPVC 1/4 GAL</v>
          </cell>
          <cell r="D2518" t="str">
            <v>ADHESIVOS, PEGANTES, SOLDADURAS Y AFINES</v>
          </cell>
          <cell r="E2518" t="str">
            <v>UN</v>
          </cell>
          <cell r="F2518">
            <v>67900</v>
          </cell>
          <cell r="G2518" t="str">
            <v>GUÍA MAESTRA 15 PAG 152 COD 22763</v>
          </cell>
          <cell r="L2518">
            <v>67900</v>
          </cell>
          <cell r="M2518">
            <v>0</v>
          </cell>
          <cell r="N2518">
            <v>67900</v>
          </cell>
          <cell r="O2518">
            <v>67900</v>
          </cell>
          <cell r="P2518">
            <v>67900</v>
          </cell>
          <cell r="Q2518" t="str">
            <v/>
          </cell>
          <cell r="R2518" t="str">
            <v/>
          </cell>
          <cell r="S2518">
            <v>67900</v>
          </cell>
        </row>
        <row r="2519">
          <cell r="B2519" t="str">
            <v>SOL0051</v>
          </cell>
          <cell r="C2519" t="str">
            <v>SOLDADURA MASILLA IMPERMEABLE MULTIUSOS X 1/4 GALÓN PARA TEJAS</v>
          </cell>
          <cell r="D2519" t="str">
            <v>ADHESIVOS, PEGANTES, SOLDADURAS Y AFINES</v>
          </cell>
          <cell r="E2519" t="str">
            <v>UN</v>
          </cell>
          <cell r="F2519">
            <v>49900</v>
          </cell>
          <cell r="G2519" t="str">
            <v>GUÍA MAESTRA 15 PAG 69 COD 97670</v>
          </cell>
          <cell r="L2519">
            <v>49900</v>
          </cell>
          <cell r="M2519">
            <v>0</v>
          </cell>
          <cell r="N2519">
            <v>49900</v>
          </cell>
          <cell r="O2519">
            <v>49900</v>
          </cell>
          <cell r="P2519">
            <v>49900</v>
          </cell>
          <cell r="Q2519" t="str">
            <v/>
          </cell>
          <cell r="R2519" t="str">
            <v/>
          </cell>
          <cell r="S2519">
            <v>49900</v>
          </cell>
        </row>
        <row r="2520">
          <cell r="B2520" t="str">
            <v>SOL0052</v>
          </cell>
          <cell r="C2520" t="str">
            <v>SOLDADURA PARA TUBERÍAS EN PVC CONTENIDO 1/4 GL</v>
          </cell>
          <cell r="D2520" t="str">
            <v>ADHESIVOS, PEGANTES, SOLDADURAS Y AFINES</v>
          </cell>
          <cell r="E2520" t="str">
            <v>UN</v>
          </cell>
          <cell r="F2520">
            <v>47900</v>
          </cell>
          <cell r="G2520" t="str">
            <v>GUÍA MAESTRA 15 PAG 151 COD 22764</v>
          </cell>
          <cell r="L2520">
            <v>47900</v>
          </cell>
          <cell r="M2520">
            <v>0</v>
          </cell>
          <cell r="N2520">
            <v>47900</v>
          </cell>
          <cell r="O2520">
            <v>47900</v>
          </cell>
          <cell r="P2520">
            <v>47900</v>
          </cell>
          <cell r="Q2520" t="str">
            <v/>
          </cell>
          <cell r="R2520" t="str">
            <v/>
          </cell>
          <cell r="S2520">
            <v>47900</v>
          </cell>
        </row>
        <row r="2521">
          <cell r="B2521" t="str">
            <v>SOL0053</v>
          </cell>
          <cell r="C2521" t="str">
            <v>SOLDADURA PARA TUBERÍAS EN PVC CONTENIDO 1/64 GL</v>
          </cell>
          <cell r="D2521" t="str">
            <v>ADHESIVOS, PEGANTES, SOLDADURAS Y AFINES</v>
          </cell>
          <cell r="E2521" t="str">
            <v>UN</v>
          </cell>
          <cell r="F2521">
            <v>6200</v>
          </cell>
          <cell r="G2521" t="str">
            <v>GUÍA MAESTRA 15 PAG 151 COD 4698</v>
          </cell>
          <cell r="L2521">
            <v>6200</v>
          </cell>
          <cell r="M2521">
            <v>0</v>
          </cell>
          <cell r="N2521">
            <v>6200</v>
          </cell>
          <cell r="O2521">
            <v>6200</v>
          </cell>
          <cell r="P2521">
            <v>6200</v>
          </cell>
          <cell r="Q2521" t="str">
            <v/>
          </cell>
          <cell r="R2521" t="str">
            <v/>
          </cell>
          <cell r="S2521">
            <v>6200</v>
          </cell>
        </row>
        <row r="2522">
          <cell r="B2522" t="str">
            <v>SOL0054</v>
          </cell>
          <cell r="C2522" t="str">
            <v>SOLDADURA PARA TUBERÍAS EN PVC CONTENIDO 1/8 GL</v>
          </cell>
          <cell r="D2522" t="str">
            <v>ADHESIVOS, PEGANTES, SOLDADURAS Y AFINES</v>
          </cell>
          <cell r="E2522" t="str">
            <v>UN</v>
          </cell>
          <cell r="F2522">
            <v>27900</v>
          </cell>
          <cell r="G2522" t="str">
            <v>GUÍA MAESTRA 15 PAG 151 COD 4696</v>
          </cell>
          <cell r="L2522">
            <v>27900</v>
          </cell>
          <cell r="M2522">
            <v>0</v>
          </cell>
          <cell r="N2522">
            <v>27900</v>
          </cell>
          <cell r="O2522">
            <v>27900</v>
          </cell>
          <cell r="P2522">
            <v>27900</v>
          </cell>
          <cell r="Q2522" t="str">
            <v/>
          </cell>
          <cell r="R2522" t="str">
            <v/>
          </cell>
          <cell r="S2522">
            <v>27900</v>
          </cell>
        </row>
        <row r="2523">
          <cell r="B2523" t="str">
            <v>SOL0055</v>
          </cell>
          <cell r="C2523" t="str">
            <v>SUPERBONDER EXTRA 3 GR</v>
          </cell>
          <cell r="D2523" t="str">
            <v>ADHESIVOS, PEGANTES, SOLDADURAS Y AFINES</v>
          </cell>
          <cell r="E2523" t="str">
            <v>UN</v>
          </cell>
          <cell r="F2523">
            <v>2257</v>
          </cell>
          <cell r="G2523" t="str">
            <v>CONSTRUDATA 185 - PAG 161 SOLDADURAS Y PEGANTES</v>
          </cell>
          <cell r="L2523">
            <v>2257</v>
          </cell>
          <cell r="M2523">
            <v>0</v>
          </cell>
          <cell r="N2523">
            <v>2257</v>
          </cell>
          <cell r="O2523">
            <v>2257</v>
          </cell>
          <cell r="P2523">
            <v>2257</v>
          </cell>
          <cell r="Q2523" t="str">
            <v/>
          </cell>
          <cell r="R2523" t="str">
            <v/>
          </cell>
          <cell r="S2523">
            <v>2257</v>
          </cell>
        </row>
        <row r="2524">
          <cell r="B2524" t="str">
            <v>SOL0056</v>
          </cell>
          <cell r="C2524" t="str">
            <v>TRABADO DE ROSCAS - 40 GR  - FUERZA MEDIA</v>
          </cell>
          <cell r="D2524" t="str">
            <v>ADHESIVOS, PEGANTES, SOLDADURAS Y AFINES</v>
          </cell>
          <cell r="E2524" t="str">
            <v xml:space="preserve">UN </v>
          </cell>
          <cell r="F2524">
            <v>14900</v>
          </cell>
          <cell r="G2524" t="str">
            <v>GUÍA MAESTRA 15 PAG 135 COD 66764</v>
          </cell>
          <cell r="L2524">
            <v>14900</v>
          </cell>
          <cell r="M2524">
            <v>0</v>
          </cell>
          <cell r="N2524">
            <v>14900</v>
          </cell>
          <cell r="O2524">
            <v>14900</v>
          </cell>
          <cell r="P2524">
            <v>14900</v>
          </cell>
          <cell r="Q2524" t="str">
            <v/>
          </cell>
          <cell r="R2524" t="str">
            <v/>
          </cell>
          <cell r="S2524">
            <v>14900</v>
          </cell>
        </row>
        <row r="2525">
          <cell r="B2525" t="str">
            <v>SOL0057</v>
          </cell>
          <cell r="C2525" t="str">
            <v>TRABADO DE ROSCAS 290 X 40 GR  - FUERZA ALTA</v>
          </cell>
          <cell r="D2525" t="str">
            <v>ADHESIVOS, PEGANTES, SOLDADURAS Y AFINES</v>
          </cell>
          <cell r="E2525" t="str">
            <v>UN</v>
          </cell>
          <cell r="F2525">
            <v>15700</v>
          </cell>
          <cell r="G2525" t="str">
            <v>GUÍA MAESTRA 15 PAG 135 COD 66766</v>
          </cell>
          <cell r="L2525">
            <v>15700</v>
          </cell>
          <cell r="M2525">
            <v>0</v>
          </cell>
          <cell r="N2525">
            <v>15700</v>
          </cell>
          <cell r="O2525">
            <v>15700</v>
          </cell>
          <cell r="P2525">
            <v>15700</v>
          </cell>
          <cell r="Q2525" t="str">
            <v/>
          </cell>
          <cell r="R2525" t="str">
            <v/>
          </cell>
          <cell r="S2525">
            <v>15700</v>
          </cell>
        </row>
        <row r="2526">
          <cell r="B2526" t="str">
            <v>SOL0058</v>
          </cell>
          <cell r="C2526" t="str">
            <v>SELLANTE ADHESIVO TEXSAELASTIK</v>
          </cell>
          <cell r="D2526" t="str">
            <v>ADHESIVOS, PEGANTES, SOLDADURAS Y AFINES</v>
          </cell>
          <cell r="E2526" t="str">
            <v>UN</v>
          </cell>
          <cell r="F2526">
            <v>57063</v>
          </cell>
          <cell r="G2526" t="str">
            <v>CONSTRUDATA 187 - PAG 153 SILICONAS Y SELLADORES</v>
          </cell>
          <cell r="L2526">
            <v>57063</v>
          </cell>
          <cell r="M2526">
            <v>0</v>
          </cell>
          <cell r="N2526">
            <v>57063</v>
          </cell>
          <cell r="O2526">
            <v>57063</v>
          </cell>
          <cell r="P2526">
            <v>57063</v>
          </cell>
          <cell r="Q2526" t="str">
            <v/>
          </cell>
          <cell r="R2526" t="str">
            <v/>
          </cell>
          <cell r="S2526">
            <v>57063</v>
          </cell>
        </row>
        <row r="2527">
          <cell r="B2527" t="str">
            <v>SOL0059</v>
          </cell>
          <cell r="C2527" t="str">
            <v>SELLANTE PARA BORDES RECORTADOS</v>
          </cell>
          <cell r="D2527" t="str">
            <v>ADHESIVOS, PEGANTES, SOLDADURAS Y AFINES</v>
          </cell>
          <cell r="E2527" t="str">
            <v>UN</v>
          </cell>
          <cell r="F2527">
            <v>161220</v>
          </cell>
          <cell r="G2527" t="str">
            <v>CONSTRUDATA 187 - PAG 153 SILICONAS Y SELLADORES</v>
          </cell>
          <cell r="L2527">
            <v>161220</v>
          </cell>
          <cell r="M2527">
            <v>0</v>
          </cell>
          <cell r="N2527">
            <v>161220</v>
          </cell>
          <cell r="O2527">
            <v>161220</v>
          </cell>
          <cell r="P2527">
            <v>161220</v>
          </cell>
          <cell r="Q2527" t="str">
            <v/>
          </cell>
          <cell r="R2527" t="str">
            <v/>
          </cell>
          <cell r="S2527">
            <v>161220</v>
          </cell>
        </row>
        <row r="2528">
          <cell r="B2528" t="str">
            <v>SOL0060</v>
          </cell>
          <cell r="C2528" t="str">
            <v>ADHESIVO SELLANTE (310M)</v>
          </cell>
          <cell r="D2528" t="str">
            <v>ADHESIVOS, PEGANTES, SOLDADURAS Y AFINES</v>
          </cell>
          <cell r="E2528" t="str">
            <v>UN</v>
          </cell>
          <cell r="F2528">
            <v>39074</v>
          </cell>
          <cell r="G2528" t="str">
            <v>CONSTRUDATA 187 - PAG 156 SOLDADURAS Y PEGANTES</v>
          </cell>
          <cell r="L2528">
            <v>39074</v>
          </cell>
          <cell r="M2528">
            <v>0</v>
          </cell>
          <cell r="N2528">
            <v>39074</v>
          </cell>
          <cell r="O2528">
            <v>39074</v>
          </cell>
          <cell r="P2528">
            <v>39074</v>
          </cell>
          <cell r="Q2528" t="str">
            <v/>
          </cell>
          <cell r="R2528" t="str">
            <v/>
          </cell>
          <cell r="S2528">
            <v>39074</v>
          </cell>
        </row>
        <row r="2529">
          <cell r="B2529" t="str">
            <v>SOL0061</v>
          </cell>
          <cell r="C2529" t="str">
            <v>ENDURECEDOR COLOR GRIS (ROCOKTOP GRIS)</v>
          </cell>
          <cell r="D2529" t="str">
            <v>ADHESIVOS, PEGANTES, SOLDADURAS Y AFINES</v>
          </cell>
          <cell r="E2529" t="str">
            <v>KG</v>
          </cell>
          <cell r="F2529">
            <v>1176</v>
          </cell>
          <cell r="G2529" t="str">
            <v>CONSTRUDATA 186 - PAG 161 TRATAMIENTO SUPERFICIES</v>
          </cell>
          <cell r="L2529">
            <v>1176</v>
          </cell>
          <cell r="M2529">
            <v>0</v>
          </cell>
          <cell r="N2529">
            <v>1176</v>
          </cell>
          <cell r="O2529">
            <v>1176</v>
          </cell>
          <cell r="P2529">
            <v>1176</v>
          </cell>
          <cell r="Q2529" t="str">
            <v/>
          </cell>
          <cell r="R2529" t="str">
            <v/>
          </cell>
          <cell r="S2529">
            <v>1176</v>
          </cell>
        </row>
        <row r="2530">
          <cell r="B2530" t="str">
            <v>SOL0062</v>
          </cell>
          <cell r="C2530" t="str">
            <v>IMPERMEABILIZANTE ASFALTICO DENSO (18 KG)</v>
          </cell>
          <cell r="D2530" t="str">
            <v>ADHESIVOS, PEGANTES, SOLDADURAS Y AFINES</v>
          </cell>
          <cell r="E2530" t="str">
            <v>UN</v>
          </cell>
          <cell r="F2530">
            <v>146630</v>
          </cell>
          <cell r="G2530" t="str">
            <v>CONSTRUDATA 187 - PAG 136 IMPERMEABILIZANTES</v>
          </cell>
          <cell r="L2530">
            <v>146630</v>
          </cell>
          <cell r="M2530">
            <v>0</v>
          </cell>
          <cell r="N2530">
            <v>146630</v>
          </cell>
          <cell r="O2530">
            <v>146630</v>
          </cell>
          <cell r="P2530">
            <v>146630</v>
          </cell>
          <cell r="Q2530" t="str">
            <v/>
          </cell>
          <cell r="R2530" t="str">
            <v/>
          </cell>
          <cell r="S2530">
            <v>146630</v>
          </cell>
        </row>
        <row r="2531">
          <cell r="B2531" t="str">
            <v>SOL0063</v>
          </cell>
          <cell r="C2531" t="str">
            <v>IMPERMEABILIZANTE INTEGRAL PARA CONCRETO 20 KG</v>
          </cell>
          <cell r="D2531" t="str">
            <v>ADHESIVOS, PEGANTES, SOLDADURAS Y AFINES</v>
          </cell>
          <cell r="E2531" t="str">
            <v>UN</v>
          </cell>
          <cell r="F2531">
            <v>240689</v>
          </cell>
          <cell r="G2531" t="str">
            <v>CONSTRUDATA 187 - PAG 96 ADITIVOS PARA CONCRETO</v>
          </cell>
          <cell r="L2531">
            <v>240689</v>
          </cell>
          <cell r="M2531">
            <v>0</v>
          </cell>
          <cell r="N2531">
            <v>240689</v>
          </cell>
          <cell r="O2531">
            <v>240689</v>
          </cell>
          <cell r="P2531">
            <v>240689</v>
          </cell>
          <cell r="Q2531" t="str">
            <v/>
          </cell>
          <cell r="R2531" t="str">
            <v/>
          </cell>
          <cell r="S2531">
            <v>240689</v>
          </cell>
        </row>
        <row r="2532">
          <cell r="B2532" t="str">
            <v>SOL0064</v>
          </cell>
          <cell r="C2532" t="str">
            <v>INMUNIZANTE INCOLORO PARA MADERA</v>
          </cell>
          <cell r="D2532" t="str">
            <v>ADHESIVOS, PEGANTES, SOLDADURAS Y AFINES</v>
          </cell>
          <cell r="E2532" t="str">
            <v>GALÓN</v>
          </cell>
          <cell r="F2532">
            <v>49900</v>
          </cell>
          <cell r="G2532" t="str">
            <v>GUÍA MAESTRA 15 PAG 534 COD 92215</v>
          </cell>
          <cell r="L2532">
            <v>49900</v>
          </cell>
          <cell r="M2532">
            <v>0</v>
          </cell>
          <cell r="N2532">
            <v>49900</v>
          </cell>
          <cell r="O2532">
            <v>49900</v>
          </cell>
          <cell r="P2532">
            <v>49900</v>
          </cell>
          <cell r="Q2532" t="str">
            <v/>
          </cell>
          <cell r="R2532" t="str">
            <v/>
          </cell>
          <cell r="S2532">
            <v>49900</v>
          </cell>
        </row>
        <row r="2533">
          <cell r="B2533" t="str">
            <v>SOL0065</v>
          </cell>
          <cell r="C2533" t="str">
            <v>LÁMIINA MULTIPROPOSITO GEOTEXTIL 1 CARA</v>
          </cell>
          <cell r="D2533" t="str">
            <v>ADHESIVOS, PEGANTES, SOLDADURAS Y AFINES</v>
          </cell>
          <cell r="E2533" t="str">
            <v>M2</v>
          </cell>
          <cell r="F2533">
            <v>25158</v>
          </cell>
          <cell r="G2533" t="str">
            <v>CONSTRUDATA 187 - PAG 119 CUBIERTAS VERDES</v>
          </cell>
          <cell r="L2533">
            <v>25158</v>
          </cell>
          <cell r="M2533">
            <v>0</v>
          </cell>
          <cell r="N2533">
            <v>25158</v>
          </cell>
          <cell r="O2533">
            <v>25158</v>
          </cell>
          <cell r="P2533">
            <v>25158</v>
          </cell>
          <cell r="Q2533" t="str">
            <v/>
          </cell>
          <cell r="R2533" t="str">
            <v/>
          </cell>
          <cell r="S2533">
            <v>25158</v>
          </cell>
        </row>
        <row r="2534">
          <cell r="B2534" t="str">
            <v>SOL0066</v>
          </cell>
          <cell r="C2534" t="str">
            <v>LAMINA ECOTELHADO DRENAJE PARA CUBIERTA VERDE</v>
          </cell>
          <cell r="D2534" t="str">
            <v>ADHESIVOS, PEGANTES, SOLDADURAS Y AFINES</v>
          </cell>
          <cell r="E2534" t="str">
            <v>M2</v>
          </cell>
          <cell r="F2534">
            <v>12310</v>
          </cell>
          <cell r="G2534" t="str">
            <v>CONSTRUDATA 187 - PAG 119 CUBIERTAS VERDES</v>
          </cell>
          <cell r="L2534">
            <v>12310</v>
          </cell>
          <cell r="M2534">
            <v>0</v>
          </cell>
          <cell r="N2534">
            <v>12310</v>
          </cell>
          <cell r="O2534">
            <v>12310</v>
          </cell>
          <cell r="P2534">
            <v>12310</v>
          </cell>
          <cell r="Q2534" t="str">
            <v/>
          </cell>
          <cell r="R2534" t="str">
            <v/>
          </cell>
          <cell r="S2534">
            <v>12310</v>
          </cell>
        </row>
        <row r="2535">
          <cell r="B2535" t="str">
            <v>SOL0067</v>
          </cell>
          <cell r="C2535" t="str">
            <v>MANTO DOBLE REFUERZO  POLYESTER 4 MM</v>
          </cell>
          <cell r="D2535" t="str">
            <v>ADHESIVOS, PEGANTES, SOLDADURAS Y AFINES</v>
          </cell>
          <cell r="E2535" t="str">
            <v>M2</v>
          </cell>
          <cell r="F2535">
            <v>34154</v>
          </cell>
          <cell r="G2535" t="str">
            <v>CONSTRUDATA 186 - PAG 138 IMPERMEABILIZANTE</v>
          </cell>
          <cell r="L2535">
            <v>34154</v>
          </cell>
          <cell r="M2535">
            <v>0</v>
          </cell>
          <cell r="N2535">
            <v>34154</v>
          </cell>
          <cell r="O2535">
            <v>34154</v>
          </cell>
          <cell r="P2535">
            <v>34154</v>
          </cell>
          <cell r="Q2535" t="str">
            <v/>
          </cell>
          <cell r="R2535" t="str">
            <v/>
          </cell>
          <cell r="S2535">
            <v>34154</v>
          </cell>
        </row>
        <row r="2536">
          <cell r="B2536" t="str">
            <v>SOL0068</v>
          </cell>
          <cell r="C2536" t="str">
            <v>PEGANTE PARA  MADERA 375 ML</v>
          </cell>
          <cell r="D2536" t="str">
            <v>ADHESIVOS, PEGANTES, SOLDADURAS Y AFINES</v>
          </cell>
          <cell r="E2536" t="str">
            <v>UN</v>
          </cell>
          <cell r="F2536">
            <v>7100</v>
          </cell>
          <cell r="G2536" t="str">
            <v>GUÍA MAESTRA 15 PAG 551 COD 99118</v>
          </cell>
          <cell r="L2536">
            <v>7100</v>
          </cell>
          <cell r="M2536">
            <v>0</v>
          </cell>
          <cell r="N2536">
            <v>7100</v>
          </cell>
          <cell r="O2536">
            <v>7100</v>
          </cell>
          <cell r="P2536">
            <v>7100</v>
          </cell>
          <cell r="Q2536" t="str">
            <v/>
          </cell>
          <cell r="R2536" t="str">
            <v/>
          </cell>
          <cell r="S2536">
            <v>7100</v>
          </cell>
        </row>
        <row r="2537">
          <cell r="B2537" t="str">
            <v>SOL0069</v>
          </cell>
          <cell r="C2537" t="str">
            <v>PELÍCULA IMPERMEABLE QUE EVITA LA PÉRDIDA PREMATURA
DE HUMEDAD EN EL CONCRETO (16KG)</v>
          </cell>
          <cell r="D2537" t="str">
            <v>ADHESIVOS, PEGANTES, SOLDADURAS Y AFINES</v>
          </cell>
          <cell r="E2537" t="str">
            <v>UN</v>
          </cell>
          <cell r="F2537">
            <v>249500</v>
          </cell>
          <cell r="G2537" t="str">
            <v>CONSTRUDATA 186 - PAG 98 ADITIVOS PARA CONCRETO</v>
          </cell>
          <cell r="L2537">
            <v>249500</v>
          </cell>
          <cell r="M2537">
            <v>0</v>
          </cell>
          <cell r="N2537">
            <v>249500</v>
          </cell>
          <cell r="O2537">
            <v>249500</v>
          </cell>
          <cell r="P2537">
            <v>249500</v>
          </cell>
          <cell r="Q2537" t="str">
            <v/>
          </cell>
          <cell r="R2537" t="str">
            <v/>
          </cell>
          <cell r="S2537">
            <v>249500</v>
          </cell>
        </row>
        <row r="2538">
          <cell r="B2538" t="str">
            <v>SOL0070</v>
          </cell>
          <cell r="C2538" t="str">
            <v>REFUERZO DE FIBRA DE POLIPROPILENO MODIFICADA QUE DISMINUYE EL AGRIETAMIENTO DE CONCRETOS Y MORTEROS</v>
          </cell>
          <cell r="D2538" t="str">
            <v>ADHESIVOS, PEGANTES, SOLDADURAS Y AFINES</v>
          </cell>
          <cell r="E2538" t="str">
            <v>KG</v>
          </cell>
          <cell r="F2538">
            <v>21491</v>
          </cell>
          <cell r="G2538" t="str">
            <v>CONSTRUDATA 186 - PAG 98 ADITIVOS PARA CONCRETO</v>
          </cell>
          <cell r="L2538">
            <v>21491</v>
          </cell>
          <cell r="M2538">
            <v>0</v>
          </cell>
          <cell r="N2538">
            <v>21491</v>
          </cell>
          <cell r="O2538">
            <v>21491</v>
          </cell>
          <cell r="P2538">
            <v>21491</v>
          </cell>
          <cell r="Q2538" t="str">
            <v/>
          </cell>
          <cell r="R2538" t="str">
            <v/>
          </cell>
          <cell r="S2538">
            <v>21491</v>
          </cell>
        </row>
        <row r="2539">
          <cell r="B2539" t="str">
            <v>SOL0071</v>
          </cell>
          <cell r="C2539" t="str">
            <v>SILICONA PRO 3 WFGRIS</v>
          </cell>
          <cell r="D2539" t="str">
            <v>ADHESIVOS, PEGANTES, SOLDADURAS Y AFINES</v>
          </cell>
          <cell r="E2539" t="str">
            <v>UN</v>
          </cell>
          <cell r="F2539">
            <v>74732</v>
          </cell>
          <cell r="G2539" t="str">
            <v>CONSTRUDATA 186 - PAG 154 SILICONAS Y SELLADORES</v>
          </cell>
          <cell r="L2539">
            <v>74732</v>
          </cell>
          <cell r="M2539">
            <v>0</v>
          </cell>
          <cell r="N2539">
            <v>74732</v>
          </cell>
          <cell r="O2539">
            <v>74732</v>
          </cell>
          <cell r="P2539">
            <v>74732</v>
          </cell>
          <cell r="Q2539" t="str">
            <v/>
          </cell>
          <cell r="R2539" t="str">
            <v/>
          </cell>
          <cell r="S2539">
            <v>74732</v>
          </cell>
        </row>
        <row r="2540">
          <cell r="B2540" t="str">
            <v>SOL0072</v>
          </cell>
          <cell r="C2540" t="str">
            <v>SISTEMA EPÓXICO DE DOS COMPONENTES, 100% SÓLIDOS INSENSIBLE A LA HUMEDAD Y TIXO- TRÓPICO (NO ESCURRE) (300)ML</v>
          </cell>
          <cell r="D2540" t="str">
            <v>ADHESIVOS, PEGANTES, SOLDADURAS Y AFINES</v>
          </cell>
          <cell r="E2540" t="str">
            <v>UN</v>
          </cell>
          <cell r="F2540">
            <v>51355</v>
          </cell>
          <cell r="G2540" t="str">
            <v>CONSTRUDATA 186 - PAG 98 ADHESIVOS Y MORTEROS</v>
          </cell>
          <cell r="L2540">
            <v>51355</v>
          </cell>
          <cell r="M2540">
            <v>0</v>
          </cell>
          <cell r="N2540">
            <v>51355</v>
          </cell>
          <cell r="O2540">
            <v>51355</v>
          </cell>
          <cell r="P2540">
            <v>51355</v>
          </cell>
          <cell r="Q2540" t="str">
            <v/>
          </cell>
          <cell r="R2540" t="str">
            <v/>
          </cell>
          <cell r="S2540">
            <v>51355</v>
          </cell>
        </row>
        <row r="2541">
          <cell r="B2541" t="str">
            <v>SOL0073</v>
          </cell>
          <cell r="C2541" t="str">
            <v>SOLDADURA DE ESTAÑO ANTIMONIO 95/5</v>
          </cell>
          <cell r="D2541" t="str">
            <v>ADHESIVOS, PEGANTES, SOLDADURAS Y AFINES</v>
          </cell>
          <cell r="E2541" t="str">
            <v>LB</v>
          </cell>
          <cell r="F2541">
            <v>56646</v>
          </cell>
          <cell r="G2541" t="str">
            <v>CONSTRUDATA 187 - PAG 156 SOLDADURAS Y PEGANTES</v>
          </cell>
          <cell r="L2541">
            <v>56646</v>
          </cell>
          <cell r="M2541">
            <v>0</v>
          </cell>
          <cell r="N2541">
            <v>56646</v>
          </cell>
          <cell r="O2541">
            <v>56646</v>
          </cell>
          <cell r="P2541">
            <v>56646</v>
          </cell>
          <cell r="Q2541" t="str">
            <v/>
          </cell>
          <cell r="R2541" t="str">
            <v/>
          </cell>
          <cell r="S2541">
            <v>56646</v>
          </cell>
        </row>
        <row r="2542">
          <cell r="B2542" t="str">
            <v>SOL0074</v>
          </cell>
          <cell r="C2542" t="str">
            <v>CINTA ANTIDESLIZANTE LUMINOSA NEGRA 43MM</v>
          </cell>
          <cell r="D2542" t="str">
            <v>ADHESIVOS, PEGANTES, SOLDADURAS Y AFINES</v>
          </cell>
          <cell r="E2542" t="str">
            <v>M</v>
          </cell>
          <cell r="F2542">
            <v>15180</v>
          </cell>
          <cell r="G2542" t="str">
            <v>GUÍA MAESTRA 15 PAG 482 COD 177219</v>
          </cell>
          <cell r="L2542">
            <v>15180</v>
          </cell>
          <cell r="M2542">
            <v>0</v>
          </cell>
          <cell r="N2542">
            <v>15180</v>
          </cell>
          <cell r="O2542">
            <v>15180</v>
          </cell>
          <cell r="P2542">
            <v>15180</v>
          </cell>
          <cell r="Q2542" t="str">
            <v/>
          </cell>
          <cell r="R2542" t="str">
            <v/>
          </cell>
          <cell r="S2542">
            <v>15180</v>
          </cell>
        </row>
        <row r="2543">
          <cell r="B2543" t="str">
            <v>SOL0075</v>
          </cell>
          <cell r="C2543" t="str">
            <v>EPOXICO ANCLAJE COMPONENTE A COMPONENTE B x550 ML</v>
          </cell>
          <cell r="D2543" t="str">
            <v>ADHESIVOS, PEGANTES, SOLDADURAS Y AFINES</v>
          </cell>
          <cell r="E2543" t="str">
            <v>UN</v>
          </cell>
          <cell r="F2543">
            <v>46900</v>
          </cell>
          <cell r="G2543" t="str">
            <v>GUÍA MAESTRA 15 PAG 69 COD 236468</v>
          </cell>
          <cell r="L2543">
            <v>46900</v>
          </cell>
          <cell r="M2543">
            <v>0</v>
          </cell>
          <cell r="N2543">
            <v>46900</v>
          </cell>
          <cell r="O2543">
            <v>46900</v>
          </cell>
          <cell r="P2543">
            <v>46900</v>
          </cell>
          <cell r="Q2543" t="str">
            <v/>
          </cell>
          <cell r="R2543" t="str">
            <v/>
          </cell>
          <cell r="S2543">
            <v>46900</v>
          </cell>
        </row>
        <row r="2544">
          <cell r="B2544" t="str">
            <v>SOL0076</v>
          </cell>
          <cell r="D2544" t="str">
            <v>ADHESIVOS, PEGANTES, SOLDADURAS Y AFINES</v>
          </cell>
          <cell r="L2544" t="e">
            <v>#DIV/0!</v>
          </cell>
          <cell r="M2544">
            <v>0</v>
          </cell>
          <cell r="N2544" t="e">
            <v>#DIV/0!</v>
          </cell>
          <cell r="O2544" t="e">
            <v>#DIV/0!</v>
          </cell>
          <cell r="P2544" t="e">
            <v>#DIV/0!</v>
          </cell>
          <cell r="Q2544" t="e">
            <v>#DIV/0!</v>
          </cell>
          <cell r="R2544" t="e">
            <v>#DIV/0!</v>
          </cell>
          <cell r="S2544" t="e">
            <v>#DIV/0!</v>
          </cell>
        </row>
        <row r="2545">
          <cell r="B2545" t="str">
            <v>SOL0077</v>
          </cell>
          <cell r="D2545" t="str">
            <v>ADHESIVOS, PEGANTES, SOLDADURAS Y AFINES</v>
          </cell>
          <cell r="L2545" t="e">
            <v>#DIV/0!</v>
          </cell>
          <cell r="M2545">
            <v>0</v>
          </cell>
          <cell r="N2545" t="e">
            <v>#DIV/0!</v>
          </cell>
          <cell r="O2545" t="e">
            <v>#DIV/0!</v>
          </cell>
          <cell r="P2545" t="e">
            <v>#DIV/0!</v>
          </cell>
          <cell r="Q2545" t="e">
            <v>#DIV/0!</v>
          </cell>
          <cell r="R2545" t="e">
            <v>#DIV/0!</v>
          </cell>
          <cell r="S2545" t="e">
            <v>#DIV/0!</v>
          </cell>
        </row>
        <row r="2546">
          <cell r="B2546" t="str">
            <v>SOL0078</v>
          </cell>
          <cell r="D2546" t="str">
            <v>ADHESIVOS, PEGANTES, SOLDADURAS Y AFINES</v>
          </cell>
          <cell r="L2546" t="e">
            <v>#DIV/0!</v>
          </cell>
          <cell r="M2546">
            <v>0</v>
          </cell>
          <cell r="N2546" t="e">
            <v>#DIV/0!</v>
          </cell>
          <cell r="O2546" t="e">
            <v>#DIV/0!</v>
          </cell>
          <cell r="P2546" t="e">
            <v>#DIV/0!</v>
          </cell>
          <cell r="Q2546" t="e">
            <v>#DIV/0!</v>
          </cell>
          <cell r="R2546" t="e">
            <v>#DIV/0!</v>
          </cell>
          <cell r="S2546" t="e">
            <v>#DIV/0!</v>
          </cell>
        </row>
        <row r="2547">
          <cell r="B2547" t="str">
            <v>SOL0079</v>
          </cell>
          <cell r="D2547" t="str">
            <v>ADHESIVOS, PEGANTES, SOLDADURAS Y AFINES</v>
          </cell>
          <cell r="L2547" t="e">
            <v>#DIV/0!</v>
          </cell>
          <cell r="M2547">
            <v>0</v>
          </cell>
          <cell r="N2547" t="e">
            <v>#DIV/0!</v>
          </cell>
          <cell r="O2547" t="e">
            <v>#DIV/0!</v>
          </cell>
          <cell r="P2547" t="e">
            <v>#DIV/0!</v>
          </cell>
          <cell r="Q2547" t="e">
            <v>#DIV/0!</v>
          </cell>
          <cell r="R2547" t="e">
            <v>#DIV/0!</v>
          </cell>
          <cell r="S2547" t="e">
            <v>#DIV/0!</v>
          </cell>
        </row>
        <row r="2548">
          <cell r="B2548" t="str">
            <v>SOL0080</v>
          </cell>
          <cell r="D2548" t="str">
            <v>ADHESIVOS, PEGANTES, SOLDADURAS Y AFINES</v>
          </cell>
          <cell r="L2548" t="e">
            <v>#DIV/0!</v>
          </cell>
          <cell r="M2548">
            <v>0</v>
          </cell>
          <cell r="N2548" t="e">
            <v>#DIV/0!</v>
          </cell>
          <cell r="O2548" t="e">
            <v>#DIV/0!</v>
          </cell>
          <cell r="P2548" t="e">
            <v>#DIV/0!</v>
          </cell>
          <cell r="Q2548" t="e">
            <v>#DIV/0!</v>
          </cell>
          <cell r="R2548" t="e">
            <v>#DIV/0!</v>
          </cell>
          <cell r="S2548" t="e">
            <v>#DIV/0!</v>
          </cell>
        </row>
        <row r="2549">
          <cell r="B2549" t="str">
            <v>SOL0081</v>
          </cell>
          <cell r="D2549" t="str">
            <v>ADHESIVOS, PEGANTES, SOLDADURAS Y AFINES</v>
          </cell>
          <cell r="L2549" t="e">
            <v>#DIV/0!</v>
          </cell>
          <cell r="M2549">
            <v>0</v>
          </cell>
          <cell r="N2549" t="e">
            <v>#DIV/0!</v>
          </cell>
          <cell r="O2549" t="e">
            <v>#DIV/0!</v>
          </cell>
          <cell r="P2549" t="e">
            <v>#DIV/0!</v>
          </cell>
          <cell r="Q2549" t="e">
            <v>#DIV/0!</v>
          </cell>
          <cell r="R2549" t="e">
            <v>#DIV/0!</v>
          </cell>
          <cell r="S2549" t="e">
            <v>#DIV/0!</v>
          </cell>
        </row>
        <row r="2550">
          <cell r="B2550" t="str">
            <v>SOL0082</v>
          </cell>
          <cell r="D2550" t="str">
            <v>ADHESIVOS, PEGANTES, SOLDADURAS Y AFINES</v>
          </cell>
          <cell r="L2550" t="e">
            <v>#DIV/0!</v>
          </cell>
          <cell r="M2550">
            <v>0</v>
          </cell>
          <cell r="N2550" t="e">
            <v>#DIV/0!</v>
          </cell>
          <cell r="O2550" t="e">
            <v>#DIV/0!</v>
          </cell>
          <cell r="P2550" t="e">
            <v>#DIV/0!</v>
          </cell>
          <cell r="Q2550" t="e">
            <v>#DIV/0!</v>
          </cell>
          <cell r="R2550" t="e">
            <v>#DIV/0!</v>
          </cell>
          <cell r="S2550" t="e">
            <v>#DIV/0!</v>
          </cell>
        </row>
        <row r="2551">
          <cell r="B2551" t="str">
            <v>SOL0083</v>
          </cell>
          <cell r="D2551" t="str">
            <v>ADHESIVOS, PEGANTES, SOLDADURAS Y AFINES</v>
          </cell>
          <cell r="L2551" t="e">
            <v>#DIV/0!</v>
          </cell>
          <cell r="M2551">
            <v>0</v>
          </cell>
          <cell r="N2551" t="e">
            <v>#DIV/0!</v>
          </cell>
          <cell r="O2551" t="e">
            <v>#DIV/0!</v>
          </cell>
          <cell r="P2551" t="e">
            <v>#DIV/0!</v>
          </cell>
          <cell r="Q2551" t="e">
            <v>#DIV/0!</v>
          </cell>
          <cell r="R2551" t="e">
            <v>#DIV/0!</v>
          </cell>
          <cell r="S2551" t="e">
            <v>#DIV/0!</v>
          </cell>
        </row>
        <row r="2552">
          <cell r="B2552" t="str">
            <v>SOL0084</v>
          </cell>
          <cell r="D2552" t="str">
            <v>ADHESIVOS, PEGANTES, SOLDADURAS Y AFINES</v>
          </cell>
          <cell r="L2552" t="e">
            <v>#DIV/0!</v>
          </cell>
          <cell r="M2552">
            <v>0</v>
          </cell>
          <cell r="N2552" t="e">
            <v>#DIV/0!</v>
          </cell>
          <cell r="O2552" t="e">
            <v>#DIV/0!</v>
          </cell>
          <cell r="P2552" t="e">
            <v>#DIV/0!</v>
          </cell>
          <cell r="Q2552" t="e">
            <v>#DIV/0!</v>
          </cell>
          <cell r="R2552" t="e">
            <v>#DIV/0!</v>
          </cell>
          <cell r="S2552" t="e">
            <v>#DIV/0!</v>
          </cell>
        </row>
        <row r="2553">
          <cell r="B2553" t="str">
            <v>SOL0085</v>
          </cell>
          <cell r="D2553" t="str">
            <v>ADHESIVOS, PEGANTES, SOLDADURAS Y AFINES</v>
          </cell>
          <cell r="L2553" t="e">
            <v>#DIV/0!</v>
          </cell>
          <cell r="M2553">
            <v>0</v>
          </cell>
          <cell r="N2553" t="e">
            <v>#DIV/0!</v>
          </cell>
          <cell r="O2553" t="e">
            <v>#DIV/0!</v>
          </cell>
          <cell r="P2553" t="e">
            <v>#DIV/0!</v>
          </cell>
          <cell r="Q2553" t="e">
            <v>#DIV/0!</v>
          </cell>
          <cell r="R2553" t="e">
            <v>#DIV/0!</v>
          </cell>
          <cell r="S2553" t="e">
            <v>#DIV/0!</v>
          </cell>
        </row>
        <row r="2554">
          <cell r="B2554" t="str">
            <v>SOL0086</v>
          </cell>
          <cell r="D2554" t="str">
            <v>ADHESIVOS, PEGANTES, SOLDADURAS Y AFINES</v>
          </cell>
          <cell r="L2554" t="e">
            <v>#DIV/0!</v>
          </cell>
          <cell r="M2554">
            <v>0</v>
          </cell>
          <cell r="N2554" t="e">
            <v>#DIV/0!</v>
          </cell>
          <cell r="O2554" t="e">
            <v>#DIV/0!</v>
          </cell>
          <cell r="P2554" t="e">
            <v>#DIV/0!</v>
          </cell>
          <cell r="Q2554" t="e">
            <v>#DIV/0!</v>
          </cell>
          <cell r="R2554" t="e">
            <v>#DIV/0!</v>
          </cell>
          <cell r="S2554" t="e">
            <v>#DIV/0!</v>
          </cell>
        </row>
        <row r="2555">
          <cell r="B2555" t="str">
            <v>SOL0087</v>
          </cell>
          <cell r="D2555" t="str">
            <v>ADHESIVOS, PEGANTES, SOLDADURAS Y AFINES</v>
          </cell>
          <cell r="L2555" t="e">
            <v>#DIV/0!</v>
          </cell>
          <cell r="M2555">
            <v>0</v>
          </cell>
          <cell r="N2555" t="e">
            <v>#DIV/0!</v>
          </cell>
          <cell r="O2555" t="e">
            <v>#DIV/0!</v>
          </cell>
          <cell r="P2555" t="e">
            <v>#DIV/0!</v>
          </cell>
          <cell r="Q2555" t="e">
            <v>#DIV/0!</v>
          </cell>
          <cell r="R2555" t="e">
            <v>#DIV/0!</v>
          </cell>
          <cell r="S2555" t="e">
            <v>#DIV/0!</v>
          </cell>
        </row>
        <row r="2556">
          <cell r="B2556" t="str">
            <v>SOL0088</v>
          </cell>
          <cell r="D2556" t="str">
            <v>ADHESIVOS, PEGANTES, SOLDADURAS Y AFINES</v>
          </cell>
          <cell r="L2556" t="e">
            <v>#DIV/0!</v>
          </cell>
          <cell r="M2556">
            <v>0</v>
          </cell>
          <cell r="N2556" t="e">
            <v>#DIV/0!</v>
          </cell>
          <cell r="O2556" t="e">
            <v>#DIV/0!</v>
          </cell>
          <cell r="P2556" t="e">
            <v>#DIV/0!</v>
          </cell>
          <cell r="Q2556" t="e">
            <v>#DIV/0!</v>
          </cell>
          <cell r="R2556" t="e">
            <v>#DIV/0!</v>
          </cell>
          <cell r="S2556" t="e">
            <v>#DIV/0!</v>
          </cell>
        </row>
        <row r="2557">
          <cell r="B2557" t="str">
            <v>SOL0089</v>
          </cell>
          <cell r="D2557" t="str">
            <v>ADHESIVOS, PEGANTES, SOLDADURAS Y AFINES</v>
          </cell>
          <cell r="L2557" t="e">
            <v>#DIV/0!</v>
          </cell>
          <cell r="M2557">
            <v>0</v>
          </cell>
          <cell r="N2557" t="e">
            <v>#DIV/0!</v>
          </cell>
          <cell r="O2557" t="e">
            <v>#DIV/0!</v>
          </cell>
          <cell r="P2557" t="e">
            <v>#DIV/0!</v>
          </cell>
          <cell r="Q2557" t="e">
            <v>#DIV/0!</v>
          </cell>
          <cell r="R2557" t="e">
            <v>#DIV/0!</v>
          </cell>
          <cell r="S2557" t="e">
            <v>#DIV/0!</v>
          </cell>
        </row>
        <row r="2558">
          <cell r="B2558" t="str">
            <v>SOL0090</v>
          </cell>
          <cell r="D2558" t="str">
            <v>ADHESIVOS, PEGANTES, SOLDADURAS Y AFINES</v>
          </cell>
          <cell r="L2558" t="e">
            <v>#DIV/0!</v>
          </cell>
          <cell r="M2558">
            <v>0</v>
          </cell>
          <cell r="N2558" t="e">
            <v>#DIV/0!</v>
          </cell>
          <cell r="O2558" t="e">
            <v>#DIV/0!</v>
          </cell>
          <cell r="P2558" t="e">
            <v>#DIV/0!</v>
          </cell>
          <cell r="Q2558" t="e">
            <v>#DIV/0!</v>
          </cell>
          <cell r="R2558" t="e">
            <v>#DIV/0!</v>
          </cell>
          <cell r="S2558" t="e">
            <v>#DIV/0!</v>
          </cell>
        </row>
        <row r="2559">
          <cell r="B2559" t="str">
            <v>SOL0091</v>
          </cell>
          <cell r="D2559" t="str">
            <v>ADHESIVOS, PEGANTES, SOLDADURAS Y AFINES</v>
          </cell>
          <cell r="L2559" t="e">
            <v>#DIV/0!</v>
          </cell>
          <cell r="M2559">
            <v>0</v>
          </cell>
          <cell r="N2559" t="e">
            <v>#DIV/0!</v>
          </cell>
          <cell r="O2559" t="e">
            <v>#DIV/0!</v>
          </cell>
          <cell r="P2559" t="e">
            <v>#DIV/0!</v>
          </cell>
          <cell r="Q2559" t="e">
            <v>#DIV/0!</v>
          </cell>
          <cell r="R2559" t="e">
            <v>#DIV/0!</v>
          </cell>
          <cell r="S2559" t="e">
            <v>#DIV/0!</v>
          </cell>
        </row>
        <row r="2560">
          <cell r="B2560" t="str">
            <v>SOL0092</v>
          </cell>
          <cell r="D2560" t="str">
            <v>ADHESIVOS, PEGANTES, SOLDADURAS Y AFINES</v>
          </cell>
          <cell r="L2560" t="e">
            <v>#DIV/0!</v>
          </cell>
          <cell r="M2560">
            <v>0</v>
          </cell>
          <cell r="N2560" t="e">
            <v>#DIV/0!</v>
          </cell>
          <cell r="O2560" t="e">
            <v>#DIV/0!</v>
          </cell>
          <cell r="P2560" t="e">
            <v>#DIV/0!</v>
          </cell>
          <cell r="Q2560" t="e">
            <v>#DIV/0!</v>
          </cell>
          <cell r="R2560" t="e">
            <v>#DIV/0!</v>
          </cell>
          <cell r="S2560" t="e">
            <v>#DIV/0!</v>
          </cell>
        </row>
        <row r="2561">
          <cell r="B2561" t="str">
            <v>SOL0093</v>
          </cell>
          <cell r="D2561" t="str">
            <v>ADHESIVOS, PEGANTES, SOLDADURAS Y AFINES</v>
          </cell>
          <cell r="L2561" t="e">
            <v>#DIV/0!</v>
          </cell>
          <cell r="M2561">
            <v>0</v>
          </cell>
          <cell r="N2561" t="e">
            <v>#DIV/0!</v>
          </cell>
          <cell r="O2561" t="e">
            <v>#DIV/0!</v>
          </cell>
          <cell r="P2561" t="e">
            <v>#DIV/0!</v>
          </cell>
          <cell r="Q2561" t="e">
            <v>#DIV/0!</v>
          </cell>
          <cell r="R2561" t="e">
            <v>#DIV/0!</v>
          </cell>
          <cell r="S2561" t="e">
            <v>#DIV/0!</v>
          </cell>
        </row>
        <row r="2562">
          <cell r="B2562" t="str">
            <v>SOL0094</v>
          </cell>
          <cell r="D2562" t="str">
            <v>ADHESIVOS, PEGANTES, SOLDADURAS Y AFINES</v>
          </cell>
          <cell r="L2562" t="e">
            <v>#DIV/0!</v>
          </cell>
          <cell r="M2562">
            <v>0</v>
          </cell>
          <cell r="N2562" t="e">
            <v>#DIV/0!</v>
          </cell>
          <cell r="O2562" t="e">
            <v>#DIV/0!</v>
          </cell>
          <cell r="P2562" t="e">
            <v>#DIV/0!</v>
          </cell>
          <cell r="Q2562" t="e">
            <v>#DIV/0!</v>
          </cell>
          <cell r="R2562" t="e">
            <v>#DIV/0!</v>
          </cell>
          <cell r="S2562" t="e">
            <v>#DIV/0!</v>
          </cell>
        </row>
        <row r="2563">
          <cell r="B2563" t="str">
            <v>SOL0095</v>
          </cell>
          <cell r="D2563" t="str">
            <v>ADHESIVOS, PEGANTES, SOLDADURAS Y AFINES</v>
          </cell>
          <cell r="L2563" t="e">
            <v>#DIV/0!</v>
          </cell>
          <cell r="M2563">
            <v>0</v>
          </cell>
          <cell r="N2563" t="e">
            <v>#DIV/0!</v>
          </cell>
          <cell r="O2563" t="e">
            <v>#DIV/0!</v>
          </cell>
          <cell r="P2563" t="e">
            <v>#DIV/0!</v>
          </cell>
          <cell r="Q2563" t="e">
            <v>#DIV/0!</v>
          </cell>
          <cell r="R2563" t="e">
            <v>#DIV/0!</v>
          </cell>
          <cell r="S2563" t="e">
            <v>#DIV/0!</v>
          </cell>
        </row>
        <row r="2564">
          <cell r="B2564" t="str">
            <v>SOL0096</v>
          </cell>
          <cell r="D2564" t="str">
            <v>ADHESIVOS, PEGANTES, SOLDADURAS Y AFINES</v>
          </cell>
          <cell r="L2564" t="e">
            <v>#DIV/0!</v>
          </cell>
          <cell r="M2564">
            <v>0</v>
          </cell>
          <cell r="N2564" t="e">
            <v>#DIV/0!</v>
          </cell>
          <cell r="O2564" t="e">
            <v>#DIV/0!</v>
          </cell>
          <cell r="P2564" t="e">
            <v>#DIV/0!</v>
          </cell>
          <cell r="Q2564" t="e">
            <v>#DIV/0!</v>
          </cell>
          <cell r="R2564" t="e">
            <v>#DIV/0!</v>
          </cell>
          <cell r="S2564" t="e">
            <v>#DIV/0!</v>
          </cell>
        </row>
        <row r="2565">
          <cell r="B2565" t="str">
            <v>SOL0097</v>
          </cell>
          <cell r="D2565" t="str">
            <v>ADHESIVOS, PEGANTES, SOLDADURAS Y AFINES</v>
          </cell>
          <cell r="L2565" t="e">
            <v>#DIV/0!</v>
          </cell>
          <cell r="M2565">
            <v>0</v>
          </cell>
          <cell r="N2565" t="e">
            <v>#DIV/0!</v>
          </cell>
          <cell r="O2565" t="e">
            <v>#DIV/0!</v>
          </cell>
          <cell r="P2565" t="e">
            <v>#DIV/0!</v>
          </cell>
          <cell r="Q2565" t="e">
            <v>#DIV/0!</v>
          </cell>
          <cell r="R2565" t="e">
            <v>#DIV/0!</v>
          </cell>
          <cell r="S2565" t="e">
            <v>#DIV/0!</v>
          </cell>
        </row>
        <row r="2566">
          <cell r="B2566" t="str">
            <v>SOL0098</v>
          </cell>
          <cell r="D2566" t="str">
            <v>ADHESIVOS, PEGANTES, SOLDADURAS Y AFINES</v>
          </cell>
          <cell r="L2566" t="e">
            <v>#DIV/0!</v>
          </cell>
          <cell r="M2566">
            <v>0</v>
          </cell>
          <cell r="N2566" t="e">
            <v>#DIV/0!</v>
          </cell>
          <cell r="O2566" t="e">
            <v>#DIV/0!</v>
          </cell>
          <cell r="P2566" t="e">
            <v>#DIV/0!</v>
          </cell>
          <cell r="Q2566" t="e">
            <v>#DIV/0!</v>
          </cell>
          <cell r="R2566" t="e">
            <v>#DIV/0!</v>
          </cell>
          <cell r="S2566" t="e">
            <v>#DIV/0!</v>
          </cell>
        </row>
        <row r="2567">
          <cell r="B2567" t="str">
            <v>SOL0099</v>
          </cell>
          <cell r="D2567" t="str">
            <v>ADHESIVOS, PEGANTES, SOLDADURAS Y AFINES</v>
          </cell>
          <cell r="L2567" t="e">
            <v>#DIV/0!</v>
          </cell>
          <cell r="M2567">
            <v>0</v>
          </cell>
          <cell r="N2567" t="e">
            <v>#DIV/0!</v>
          </cell>
          <cell r="O2567" t="e">
            <v>#DIV/0!</v>
          </cell>
          <cell r="P2567" t="e">
            <v>#DIV/0!</v>
          </cell>
          <cell r="Q2567" t="e">
            <v>#DIV/0!</v>
          </cell>
          <cell r="R2567" t="e">
            <v>#DIV/0!</v>
          </cell>
          <cell r="S2567" t="e">
            <v>#DIV/0!</v>
          </cell>
        </row>
        <row r="2568">
          <cell r="B2568" t="str">
            <v>SOL0100</v>
          </cell>
          <cell r="D2568" t="str">
            <v>ADHESIVOS, PEGANTES, SOLDADURAS Y AFINES</v>
          </cell>
          <cell r="L2568" t="e">
            <v>#DIV/0!</v>
          </cell>
          <cell r="M2568">
            <v>0</v>
          </cell>
          <cell r="N2568" t="e">
            <v>#DIV/0!</v>
          </cell>
          <cell r="O2568" t="e">
            <v>#DIV/0!</v>
          </cell>
          <cell r="P2568" t="e">
            <v>#DIV/0!</v>
          </cell>
          <cell r="Q2568" t="e">
            <v>#DIV/0!</v>
          </cell>
          <cell r="R2568" t="e">
            <v>#DIV/0!</v>
          </cell>
          <cell r="S2568" t="e">
            <v>#DIV/0!</v>
          </cell>
        </row>
        <row r="2569">
          <cell r="B2569" t="str">
            <v>EBPA0001</v>
          </cell>
          <cell r="C2569" t="str">
            <v>ADOQUÍN CUARTO 26CM X 6CM X  6CM</v>
          </cell>
          <cell r="D2569" t="str">
            <v xml:space="preserve">ENCHAPES, BALDOSAS, PISOS Y AFINES </v>
          </cell>
          <cell r="E2569" t="str">
            <v>UN</v>
          </cell>
          <cell r="F2569">
            <v>746</v>
          </cell>
          <cell r="G2569" t="str">
            <v>CONSTRUDATA DIGITAL (ADOQUÍN CUARTO 26 X 6 X 6CM)</v>
          </cell>
          <cell r="L2569">
            <v>746</v>
          </cell>
          <cell r="M2569">
            <v>0</v>
          </cell>
          <cell r="N2569">
            <v>746</v>
          </cell>
          <cell r="O2569">
            <v>746</v>
          </cell>
          <cell r="P2569">
            <v>746</v>
          </cell>
          <cell r="Q2569" t="str">
            <v/>
          </cell>
          <cell r="R2569" t="str">
            <v/>
          </cell>
          <cell r="S2569">
            <v>746</v>
          </cell>
        </row>
        <row r="2570">
          <cell r="B2570" t="str">
            <v>EBPA0002</v>
          </cell>
          <cell r="C2570" t="str">
            <v>ADOQUÍN ECOLÓGICO GRAMOQUÍN 8 X 29 X 43CM</v>
          </cell>
          <cell r="D2570" t="str">
            <v xml:space="preserve">ENCHAPES, BALDOSAS, PISOS Y AFINES </v>
          </cell>
          <cell r="E2570" t="str">
            <v>M2</v>
          </cell>
          <cell r="F2570">
            <v>42840</v>
          </cell>
          <cell r="G2570" t="str">
            <v>CONSTRUDATA DIGITAL (ADOQUÍN ECOLÓGICO GRAMOQUÍN 8 X 29 X 43CM)</v>
          </cell>
          <cell r="L2570">
            <v>42840</v>
          </cell>
          <cell r="M2570">
            <v>0</v>
          </cell>
          <cell r="N2570">
            <v>42840</v>
          </cell>
          <cell r="O2570">
            <v>42840</v>
          </cell>
          <cell r="P2570">
            <v>42840</v>
          </cell>
          <cell r="Q2570" t="str">
            <v/>
          </cell>
          <cell r="R2570" t="str">
            <v/>
          </cell>
          <cell r="S2570">
            <v>42840</v>
          </cell>
        </row>
        <row r="2571">
          <cell r="B2571" t="str">
            <v>EBPA0003</v>
          </cell>
          <cell r="C2571" t="str">
            <v>ADOQUÍN CONCRETO TIPO IDU TRÁFICO PEATONAL A-25</v>
          </cell>
          <cell r="D2571" t="str">
            <v xml:space="preserve">ENCHAPES, BALDOSAS, PISOS Y AFINES </v>
          </cell>
          <cell r="E2571" t="str">
            <v>M2</v>
          </cell>
          <cell r="F2571">
            <v>37592</v>
          </cell>
          <cell r="G2571" t="str">
            <v>CONSTRUDATA DIGITAL (ADOQUÍN CONCRETO TIPO IDU TRÁFICO PEATONAL A-25)</v>
          </cell>
          <cell r="L2571">
            <v>37592</v>
          </cell>
          <cell r="M2571">
            <v>0</v>
          </cell>
          <cell r="N2571">
            <v>37592</v>
          </cell>
          <cell r="O2571">
            <v>37592</v>
          </cell>
          <cell r="P2571">
            <v>37592</v>
          </cell>
          <cell r="Q2571" t="str">
            <v/>
          </cell>
          <cell r="R2571" t="str">
            <v/>
          </cell>
          <cell r="S2571">
            <v>37592</v>
          </cell>
        </row>
        <row r="2572">
          <cell r="B2572" t="str">
            <v>EBPA0004</v>
          </cell>
          <cell r="C2572" t="str">
            <v>ADOQUÍN ESPAÑOL 20CM X 10CM X 6CM</v>
          </cell>
          <cell r="D2572" t="str">
            <v xml:space="preserve">ENCHAPES, BALDOSAS, PISOS Y AFINES </v>
          </cell>
          <cell r="E2572" t="str">
            <v>UN</v>
          </cell>
          <cell r="F2572">
            <v>916</v>
          </cell>
          <cell r="G2572" t="str">
            <v>CONSTRUDATA DIGITAL (ADOQUÍN ESPAÑOL 20 X 10 X 6CM)</v>
          </cell>
          <cell r="L2572">
            <v>916</v>
          </cell>
          <cell r="M2572">
            <v>0</v>
          </cell>
          <cell r="N2572">
            <v>916</v>
          </cell>
          <cell r="O2572">
            <v>916</v>
          </cell>
          <cell r="P2572">
            <v>916</v>
          </cell>
          <cell r="Q2572" t="str">
            <v/>
          </cell>
          <cell r="R2572" t="str">
            <v/>
          </cell>
          <cell r="S2572">
            <v>916</v>
          </cell>
        </row>
        <row r="2573">
          <cell r="B2573" t="str">
            <v>EBPA0005</v>
          </cell>
          <cell r="C2573" t="str">
            <v>ADOQUÍN RÚSTICO 5.0 CORBATÍN 10CM X 20CM</v>
          </cell>
          <cell r="D2573" t="str">
            <v xml:space="preserve">ENCHAPES, BALDOSAS, PISOS Y AFINES </v>
          </cell>
          <cell r="E2573" t="str">
            <v>M2</v>
          </cell>
          <cell r="F2573">
            <v>23920</v>
          </cell>
          <cell r="G2573" t="str">
            <v>CONSTRUDATA DIGITAL (ADOQUÍN RÚSTICO 5.0 CORBATÍN 10 X 20CM)</v>
          </cell>
          <cell r="L2573">
            <v>23920</v>
          </cell>
          <cell r="M2573">
            <v>0</v>
          </cell>
          <cell r="N2573">
            <v>23920</v>
          </cell>
          <cell r="O2573">
            <v>23920</v>
          </cell>
          <cell r="P2573">
            <v>23920</v>
          </cell>
          <cell r="Q2573" t="str">
            <v/>
          </cell>
          <cell r="R2573" t="str">
            <v/>
          </cell>
          <cell r="S2573">
            <v>23920</v>
          </cell>
        </row>
        <row r="2574">
          <cell r="B2574" t="str">
            <v>EBPA0006</v>
          </cell>
          <cell r="C2574" t="str">
            <v>BALDOSA 33CM X 33CM</v>
          </cell>
          <cell r="D2574" t="str">
            <v xml:space="preserve">ENCHAPES, BALDOSAS, PISOS Y AFINES </v>
          </cell>
          <cell r="E2574" t="str">
            <v>M2</v>
          </cell>
          <cell r="F2574">
            <v>54740</v>
          </cell>
          <cell r="G2574" t="str">
            <v>CONSTRUDATA 186 - PAG 149 PISOS GRANO DE MARMOL</v>
          </cell>
          <cell r="L2574">
            <v>54740</v>
          </cell>
          <cell r="M2574">
            <v>0</v>
          </cell>
          <cell r="N2574">
            <v>54740</v>
          </cell>
          <cell r="O2574">
            <v>54740</v>
          </cell>
          <cell r="P2574">
            <v>54740</v>
          </cell>
          <cell r="Q2574" t="str">
            <v/>
          </cell>
          <cell r="R2574" t="str">
            <v/>
          </cell>
          <cell r="S2574">
            <v>54740</v>
          </cell>
        </row>
        <row r="2575">
          <cell r="B2575" t="str">
            <v>EBPA0007</v>
          </cell>
          <cell r="C2575" t="str">
            <v>BALDOSA CERÁMICA 25 X 25 CM BLANCO PARED</v>
          </cell>
          <cell r="D2575" t="str">
            <v xml:space="preserve">ENCHAPES, BALDOSAS, PISOS Y AFINES </v>
          </cell>
          <cell r="E2575" t="str">
            <v>M2</v>
          </cell>
          <cell r="F2575">
            <v>44640</v>
          </cell>
          <cell r="G2575" t="str">
            <v>INARDATOS 136 - PAG 157</v>
          </cell>
          <cell r="L2575">
            <v>44640</v>
          </cell>
          <cell r="M2575">
            <v>0</v>
          </cell>
          <cell r="N2575">
            <v>44640</v>
          </cell>
          <cell r="O2575">
            <v>44640</v>
          </cell>
          <cell r="P2575">
            <v>44640</v>
          </cell>
          <cell r="Q2575" t="str">
            <v/>
          </cell>
          <cell r="R2575" t="str">
            <v/>
          </cell>
          <cell r="S2575">
            <v>44640</v>
          </cell>
        </row>
        <row r="2576">
          <cell r="B2576" t="str">
            <v>EBPA0008</v>
          </cell>
          <cell r="C2576" t="str">
            <v>BALDOSA CERÁMICA 32 CM X 32 CM</v>
          </cell>
          <cell r="D2576" t="str">
            <v xml:space="preserve">ENCHAPES, BALDOSAS, PISOS Y AFINES </v>
          </cell>
          <cell r="E2576" t="str">
            <v>M2</v>
          </cell>
          <cell r="F2576">
            <v>22940</v>
          </cell>
          <cell r="G2576" t="str">
            <v>CONSTRUDATA 185 - PAG 121 ENCHAPES PARA MURO</v>
          </cell>
          <cell r="L2576">
            <v>22940</v>
          </cell>
          <cell r="M2576">
            <v>0</v>
          </cell>
          <cell r="N2576">
            <v>22940</v>
          </cell>
          <cell r="O2576">
            <v>22940</v>
          </cell>
          <cell r="P2576">
            <v>22940</v>
          </cell>
          <cell r="Q2576" t="str">
            <v/>
          </cell>
          <cell r="R2576" t="str">
            <v/>
          </cell>
          <cell r="S2576">
            <v>22940</v>
          </cell>
        </row>
        <row r="2577">
          <cell r="B2577" t="str">
            <v>EBPA0009</v>
          </cell>
          <cell r="C2577" t="str">
            <v>BALDOSA CERÁMICA 35 X 25 CM BLANCO PARED</v>
          </cell>
          <cell r="D2577" t="str">
            <v xml:space="preserve">ENCHAPES, BALDOSAS, PISOS Y AFINES </v>
          </cell>
          <cell r="E2577" t="str">
            <v>M2</v>
          </cell>
          <cell r="F2577">
            <v>20900</v>
          </cell>
          <cell r="G2577" t="str">
            <v>GUÍA MAESTRA 15 PAG 568 COD 271819</v>
          </cell>
          <cell r="L2577">
            <v>20900</v>
          </cell>
          <cell r="M2577">
            <v>0</v>
          </cell>
          <cell r="N2577">
            <v>20900</v>
          </cell>
          <cell r="O2577">
            <v>20900</v>
          </cell>
          <cell r="P2577">
            <v>20900</v>
          </cell>
          <cell r="Q2577" t="str">
            <v/>
          </cell>
          <cell r="R2577" t="str">
            <v/>
          </cell>
          <cell r="S2577">
            <v>20900</v>
          </cell>
        </row>
        <row r="2578">
          <cell r="B2578" t="str">
            <v>EBPA0010</v>
          </cell>
          <cell r="C2578" t="str">
            <v>BALDOSA CERÁMICA MURO 30 CM X 60 CM</v>
          </cell>
          <cell r="D2578" t="str">
            <v xml:space="preserve">ENCHAPES, BALDOSAS, PISOS Y AFINES </v>
          </cell>
          <cell r="E2578" t="str">
            <v>M2</v>
          </cell>
          <cell r="F2578">
            <v>42900</v>
          </cell>
          <cell r="G2578" t="str">
            <v xml:space="preserve">GUÍA MAESTRA 15 PAG 567 COD 258428 </v>
          </cell>
          <cell r="L2578">
            <v>42900</v>
          </cell>
          <cell r="M2578">
            <v>0</v>
          </cell>
          <cell r="N2578">
            <v>42900</v>
          </cell>
          <cell r="O2578">
            <v>42900</v>
          </cell>
          <cell r="P2578">
            <v>42900</v>
          </cell>
          <cell r="Q2578" t="str">
            <v/>
          </cell>
          <cell r="R2578" t="str">
            <v/>
          </cell>
          <cell r="S2578">
            <v>42900</v>
          </cell>
        </row>
        <row r="2579">
          <cell r="B2579" t="str">
            <v>EBPA0011</v>
          </cell>
          <cell r="C2579" t="str">
            <v>TABLÓN TRADICIÓN ROJO 30.5X30.5</v>
          </cell>
          <cell r="D2579" t="str">
            <v xml:space="preserve">ENCHAPES, BALDOSAS, PISOS Y AFINES </v>
          </cell>
          <cell r="E2579" t="str">
            <v>M2</v>
          </cell>
          <cell r="F2579">
            <v>45027</v>
          </cell>
          <cell r="G2579" t="str">
            <v>CONSTRUDATA DIGITAL (TABLON TRADICIÓN ROJO 30.5X30.5)</v>
          </cell>
          <cell r="L2579">
            <v>45027</v>
          </cell>
          <cell r="M2579">
            <v>0</v>
          </cell>
          <cell r="N2579">
            <v>45027</v>
          </cell>
          <cell r="O2579">
            <v>45027</v>
          </cell>
          <cell r="P2579">
            <v>45027</v>
          </cell>
          <cell r="Q2579" t="str">
            <v/>
          </cell>
          <cell r="R2579" t="str">
            <v/>
          </cell>
          <cell r="S2579">
            <v>45027</v>
          </cell>
        </row>
        <row r="2580">
          <cell r="B2580" t="str">
            <v>EBPA0012</v>
          </cell>
          <cell r="C2580" t="str">
            <v>BALDOSA EN DUROPISO 33,8 X 33,8 CMS., ANTIDESLIZANTE E=5MM TRÁFICO PESADO</v>
          </cell>
          <cell r="D2580" t="str">
            <v xml:space="preserve">ENCHAPES, BALDOSAS, PISOS Y AFINES </v>
          </cell>
          <cell r="E2580" t="str">
            <v>M2</v>
          </cell>
          <cell r="F2580">
            <v>33600</v>
          </cell>
          <cell r="G2580" t="str">
            <v>CONSTRUDATA 187 - PAG 148  PISOS VARIOS</v>
          </cell>
          <cell r="L2580">
            <v>33600</v>
          </cell>
          <cell r="M2580">
            <v>0</v>
          </cell>
          <cell r="N2580">
            <v>33600</v>
          </cell>
          <cell r="O2580">
            <v>33600</v>
          </cell>
          <cell r="P2580">
            <v>33600</v>
          </cell>
          <cell r="Q2580" t="str">
            <v/>
          </cell>
          <cell r="R2580" t="str">
            <v/>
          </cell>
          <cell r="S2580">
            <v>33600</v>
          </cell>
        </row>
        <row r="2581">
          <cell r="B2581" t="str">
            <v>EBPA0013</v>
          </cell>
          <cell r="C2581" t="str">
            <v>BALDOSA TIPO PIZARRA 51 X 51 CM, ANTIDESLIZANTE E = 5 MM TRÁFICO PESADO</v>
          </cell>
          <cell r="D2581" t="str">
            <v xml:space="preserve">ENCHAPES, BALDOSAS, PISOS Y AFINES </v>
          </cell>
          <cell r="E2581" t="str">
            <v>M2</v>
          </cell>
          <cell r="F2581">
            <v>18900</v>
          </cell>
          <cell r="G2581" t="str">
            <v xml:space="preserve">CERÁMICA SAN LORENO </v>
          </cell>
          <cell r="H2581">
            <v>19900</v>
          </cell>
          <cell r="I2581" t="str">
            <v>CONSTRUFULL</v>
          </cell>
          <cell r="J2581">
            <v>18900</v>
          </cell>
          <cell r="K2581" t="str">
            <v>ALFACENTER</v>
          </cell>
          <cell r="L2581">
            <v>19233.333333333332</v>
          </cell>
          <cell r="M2581">
            <v>577.35026918962581</v>
          </cell>
          <cell r="N2581">
            <v>19810.683602522957</v>
          </cell>
          <cell r="O2581">
            <v>18655.983064143707</v>
          </cell>
          <cell r="P2581">
            <v>18900</v>
          </cell>
          <cell r="Q2581" t="str">
            <v/>
          </cell>
          <cell r="R2581">
            <v>18900</v>
          </cell>
          <cell r="S2581">
            <v>18900</v>
          </cell>
        </row>
        <row r="2582">
          <cell r="B2582" t="str">
            <v>EBPA0014</v>
          </cell>
          <cell r="C2582" t="str">
            <v xml:space="preserve">BLOQUE DE VIDRIO CLOUDY DE 19 X19 X 8 CM </v>
          </cell>
          <cell r="D2582" t="str">
            <v xml:space="preserve">ENCHAPES, BALDOSAS, PISOS Y AFINES </v>
          </cell>
          <cell r="E2582" t="str">
            <v>UN</v>
          </cell>
          <cell r="F2582">
            <v>15900</v>
          </cell>
          <cell r="G2582" t="str">
            <v>GUÍA MAESTRA 15 PAG 497 COD 96852</v>
          </cell>
          <cell r="L2582">
            <v>15900</v>
          </cell>
          <cell r="M2582">
            <v>0</v>
          </cell>
          <cell r="N2582">
            <v>15900</v>
          </cell>
          <cell r="O2582">
            <v>15900</v>
          </cell>
          <cell r="P2582">
            <v>15900</v>
          </cell>
          <cell r="Q2582" t="str">
            <v/>
          </cell>
          <cell r="R2582" t="str">
            <v/>
          </cell>
          <cell r="S2582">
            <v>15900</v>
          </cell>
        </row>
        <row r="2583">
          <cell r="B2583" t="str">
            <v>EBPA0015</v>
          </cell>
          <cell r="C2583" t="str">
            <v>BORDILLO PREFABRICADO A-80</v>
          </cell>
          <cell r="D2583" t="str">
            <v xml:space="preserve">ENCHAPES, BALDOSAS, PISOS Y AFINES </v>
          </cell>
          <cell r="E2583" t="str">
            <v>UN</v>
          </cell>
          <cell r="F2583">
            <v>20142</v>
          </cell>
          <cell r="G2583" t="str">
            <v>CONSTRUDATA DIGITAL (BORDILLO PREFABRICADO A-80)</v>
          </cell>
          <cell r="L2583">
            <v>20142</v>
          </cell>
          <cell r="M2583">
            <v>0</v>
          </cell>
          <cell r="N2583">
            <v>20142</v>
          </cell>
          <cell r="O2583">
            <v>20142</v>
          </cell>
          <cell r="P2583">
            <v>20142</v>
          </cell>
          <cell r="Q2583" t="str">
            <v/>
          </cell>
          <cell r="R2583" t="str">
            <v/>
          </cell>
          <cell r="S2583">
            <v>20142</v>
          </cell>
        </row>
        <row r="2584">
          <cell r="B2584" t="str">
            <v>EBPA0016</v>
          </cell>
          <cell r="C2584" t="str">
            <v>ECOCERÁMICA BLANCO 20CM X 20CM TRÁFICO 2</v>
          </cell>
          <cell r="D2584" t="str">
            <v xml:space="preserve">ENCHAPES, BALDOSAS, PISOS Y AFINES </v>
          </cell>
          <cell r="E2584" t="str">
            <v>M2</v>
          </cell>
          <cell r="F2584">
            <v>16000</v>
          </cell>
          <cell r="G2584" t="str">
            <v>CONSTRUDATA DIGITAL (ECOCERÁMICA BLANCO 20CM X 20CM TRÁFICO 2)</v>
          </cell>
          <cell r="L2584">
            <v>16000</v>
          </cell>
          <cell r="M2584">
            <v>0</v>
          </cell>
          <cell r="N2584">
            <v>16000</v>
          </cell>
          <cell r="O2584">
            <v>16000</v>
          </cell>
          <cell r="P2584">
            <v>16000</v>
          </cell>
          <cell r="Q2584" t="str">
            <v/>
          </cell>
          <cell r="R2584" t="str">
            <v/>
          </cell>
          <cell r="S2584">
            <v>16000</v>
          </cell>
        </row>
        <row r="2585">
          <cell r="B2585" t="str">
            <v>EBPA0017</v>
          </cell>
          <cell r="C2585" t="str">
            <v>ENCHAPE CERÁMICA DUROPISO 33.8 X 33.8 CM</v>
          </cell>
          <cell r="D2585" t="str">
            <v xml:space="preserve">ENCHAPES, BALDOSAS, PISOS Y AFINES </v>
          </cell>
          <cell r="E2585" t="str">
            <v>M2</v>
          </cell>
          <cell r="F2585">
            <v>33900</v>
          </cell>
          <cell r="G2585" t="str">
            <v>GUIA MAESTRA PAG 565 COD 209706-209707</v>
          </cell>
          <cell r="L2585">
            <v>33900</v>
          </cell>
          <cell r="M2585">
            <v>0</v>
          </cell>
          <cell r="N2585">
            <v>33900</v>
          </cell>
          <cell r="O2585">
            <v>33900</v>
          </cell>
          <cell r="P2585">
            <v>33900</v>
          </cell>
          <cell r="Q2585" t="str">
            <v/>
          </cell>
          <cell r="R2585" t="str">
            <v/>
          </cell>
          <cell r="S2585">
            <v>33900</v>
          </cell>
        </row>
        <row r="2586">
          <cell r="B2586" t="str">
            <v>EBPA0018</v>
          </cell>
          <cell r="C2586" t="str">
            <v>ENCHAPE CERÁMICA PISO 42.5 CM X 42.5 CM</v>
          </cell>
          <cell r="D2586" t="str">
            <v xml:space="preserve">ENCHAPES, BALDOSAS, PISOS Y AFINES </v>
          </cell>
          <cell r="E2586" t="str">
            <v>M2</v>
          </cell>
          <cell r="F2586">
            <v>18900</v>
          </cell>
          <cell r="G2586" t="str">
            <v xml:space="preserve">GUÍA MAESTRA 15 PAG 555 COD 215665 </v>
          </cell>
          <cell r="L2586">
            <v>18900</v>
          </cell>
          <cell r="M2586">
            <v>0</v>
          </cell>
          <cell r="N2586">
            <v>18900</v>
          </cell>
          <cell r="O2586">
            <v>18900</v>
          </cell>
          <cell r="P2586">
            <v>18900</v>
          </cell>
          <cell r="Q2586" t="str">
            <v/>
          </cell>
          <cell r="R2586" t="str">
            <v/>
          </cell>
          <cell r="S2586">
            <v>18900</v>
          </cell>
        </row>
        <row r="2587">
          <cell r="B2587" t="str">
            <v>EBPA0019</v>
          </cell>
          <cell r="C2587" t="str">
            <v>ENCHAPE CERÁMICA PISO 45.8 CM X 45.8 CM</v>
          </cell>
          <cell r="D2587" t="str">
            <v xml:space="preserve">ENCHAPES, BALDOSAS, PISOS Y AFINES </v>
          </cell>
          <cell r="E2587" t="str">
            <v>M2</v>
          </cell>
          <cell r="F2587">
            <v>19900</v>
          </cell>
          <cell r="G2587" t="str">
            <v>GUÍA MAESTRA 15 PAG 555 COD 294291</v>
          </cell>
          <cell r="L2587">
            <v>19900</v>
          </cell>
          <cell r="M2587">
            <v>0</v>
          </cell>
          <cell r="N2587">
            <v>19900</v>
          </cell>
          <cell r="O2587">
            <v>19900</v>
          </cell>
          <cell r="P2587">
            <v>19900</v>
          </cell>
          <cell r="Q2587" t="str">
            <v/>
          </cell>
          <cell r="R2587" t="str">
            <v/>
          </cell>
          <cell r="S2587">
            <v>19900</v>
          </cell>
        </row>
        <row r="2588">
          <cell r="B2588" t="str">
            <v>EBPA0020</v>
          </cell>
          <cell r="C2588" t="str">
            <v>ENCHAPE CERÁMICA PISO-PARED 20.5 CM X 20.5 CM</v>
          </cell>
          <cell r="D2588" t="str">
            <v xml:space="preserve">ENCHAPES, BALDOSAS, PISOS Y AFINES </v>
          </cell>
          <cell r="E2588" t="str">
            <v>M2</v>
          </cell>
          <cell r="F2588">
            <v>15000</v>
          </cell>
          <cell r="G2588" t="str">
            <v>GUÍA MAESTRA 15 PAG 570 COD 281982</v>
          </cell>
          <cell r="L2588">
            <v>15000</v>
          </cell>
          <cell r="M2588">
            <v>0</v>
          </cell>
          <cell r="N2588">
            <v>15000</v>
          </cell>
          <cell r="O2588">
            <v>15000</v>
          </cell>
          <cell r="P2588">
            <v>15000</v>
          </cell>
          <cell r="Q2588" t="str">
            <v/>
          </cell>
          <cell r="R2588" t="str">
            <v/>
          </cell>
          <cell r="S2588">
            <v>15000</v>
          </cell>
        </row>
        <row r="2589">
          <cell r="B2589" t="str">
            <v>EBPA0021</v>
          </cell>
          <cell r="C2589" t="str">
            <v>RECUBRIMIENTO SINTÉTICO HERCULAN SR NATIONAL E=13MM</v>
          </cell>
          <cell r="D2589" t="str">
            <v xml:space="preserve">ENCHAPES, BALDOSAS, PISOS Y AFINES </v>
          </cell>
          <cell r="E2589" t="str">
            <v>M2</v>
          </cell>
          <cell r="F2589">
            <v>232050</v>
          </cell>
          <cell r="G2589" t="str">
            <v>CONSTRUDATA DIGITAL (RECUBRIMIENTO SINTÉTICO HERCULAN SR NATIONAL E=13MM)</v>
          </cell>
          <cell r="L2589">
            <v>232050</v>
          </cell>
          <cell r="M2589">
            <v>0</v>
          </cell>
          <cell r="N2589">
            <v>232050</v>
          </cell>
          <cell r="O2589">
            <v>232050</v>
          </cell>
          <cell r="P2589">
            <v>232050</v>
          </cell>
          <cell r="Q2589" t="str">
            <v/>
          </cell>
          <cell r="R2589" t="str">
            <v/>
          </cell>
          <cell r="S2589">
            <v>232050</v>
          </cell>
        </row>
        <row r="2590">
          <cell r="B2590" t="str">
            <v>EBPA0022</v>
          </cell>
          <cell r="C2590" t="str">
            <v>GRAMA SINTENTICA SUPERBLADE EDEL GRASS H=50MM</v>
          </cell>
          <cell r="D2590" t="str">
            <v xml:space="preserve">ENCHAPES, BALDOSAS, PISOS Y AFINES </v>
          </cell>
          <cell r="E2590" t="str">
            <v>M2</v>
          </cell>
          <cell r="F2590">
            <v>140420</v>
          </cell>
          <cell r="G2590" t="str">
            <v>CONSTRUDATA DIGITAL (GRAMA SINTENTICA SUPERBLADE EDEL GRASS H=50MM)</v>
          </cell>
          <cell r="L2590">
            <v>140420</v>
          </cell>
          <cell r="M2590">
            <v>0</v>
          </cell>
          <cell r="N2590">
            <v>140420</v>
          </cell>
          <cell r="O2590">
            <v>140420</v>
          </cell>
          <cell r="P2590">
            <v>140420</v>
          </cell>
          <cell r="Q2590" t="str">
            <v/>
          </cell>
          <cell r="R2590" t="str">
            <v/>
          </cell>
          <cell r="S2590">
            <v>140420</v>
          </cell>
        </row>
        <row r="2591">
          <cell r="B2591" t="str">
            <v>EBPA0023</v>
          </cell>
          <cell r="C2591" t="str">
            <v>GRAMA SINTÉTICA 100% POLIPROPILENO 10 MM X 800 GR</v>
          </cell>
          <cell r="D2591" t="str">
            <v xml:space="preserve">ENCHAPES, BALDOSAS, PISOS Y AFINES </v>
          </cell>
          <cell r="E2591" t="str">
            <v>M2</v>
          </cell>
          <cell r="F2591">
            <v>802161.10200000007</v>
          </cell>
          <cell r="G2591" t="str">
            <v>CONSTRUDATA 185 - PAG 150 PISOS CANCHAS</v>
          </cell>
          <cell r="L2591">
            <v>802161.10200000007</v>
          </cell>
          <cell r="M2591">
            <v>0</v>
          </cell>
          <cell r="N2591">
            <v>802161.10200000007</v>
          </cell>
          <cell r="O2591">
            <v>802161.10200000007</v>
          </cell>
          <cell r="P2591">
            <v>802161.10200000007</v>
          </cell>
          <cell r="Q2591" t="str">
            <v/>
          </cell>
          <cell r="R2591" t="str">
            <v/>
          </cell>
          <cell r="S2591">
            <v>802161</v>
          </cell>
        </row>
        <row r="2592">
          <cell r="B2592" t="str">
            <v>EBPA0024</v>
          </cell>
          <cell r="C2592" t="str">
            <v>LOSETA PREFABRICADA A-20</v>
          </cell>
          <cell r="D2592" t="str">
            <v xml:space="preserve">ENCHAPES, BALDOSAS, PISOS Y AFINES </v>
          </cell>
          <cell r="E2592" t="str">
            <v>M2</v>
          </cell>
          <cell r="F2592">
            <v>68507</v>
          </cell>
          <cell r="G2592" t="str">
            <v>CONSTRUDATA DIGITAL (LOSETA PREFABRICADA A-20)</v>
          </cell>
          <cell r="L2592">
            <v>68507</v>
          </cell>
          <cell r="M2592">
            <v>0</v>
          </cell>
          <cell r="N2592">
            <v>68507</v>
          </cell>
          <cell r="O2592">
            <v>68507</v>
          </cell>
          <cell r="P2592">
            <v>68507</v>
          </cell>
          <cell r="Q2592" t="str">
            <v/>
          </cell>
          <cell r="R2592" t="str">
            <v/>
          </cell>
          <cell r="S2592">
            <v>68507</v>
          </cell>
        </row>
        <row r="2593">
          <cell r="B2593" t="str">
            <v>EBPA0025</v>
          </cell>
          <cell r="C2593" t="str">
            <v>LOSETA PREFABRICADA A-40</v>
          </cell>
          <cell r="D2593" t="str">
            <v xml:space="preserve">ENCHAPES, BALDOSAS, PISOS Y AFINES </v>
          </cell>
          <cell r="E2593" t="str">
            <v>M2</v>
          </cell>
          <cell r="F2593">
            <v>68507</v>
          </cell>
          <cell r="G2593" t="str">
            <v>CONSTRUDATA DIGITAL (LOSETA PREFABRICADA A-40)</v>
          </cell>
          <cell r="L2593">
            <v>68507</v>
          </cell>
          <cell r="M2593">
            <v>0</v>
          </cell>
          <cell r="N2593">
            <v>68507</v>
          </cell>
          <cell r="O2593">
            <v>68507</v>
          </cell>
          <cell r="P2593">
            <v>68507</v>
          </cell>
          <cell r="Q2593" t="str">
            <v/>
          </cell>
          <cell r="R2593" t="str">
            <v/>
          </cell>
          <cell r="S2593">
            <v>68507</v>
          </cell>
        </row>
        <row r="2594">
          <cell r="B2594" t="str">
            <v>EBPA0026</v>
          </cell>
          <cell r="C2594" t="str">
            <v>LOSETA PREFABRICADA A-50</v>
          </cell>
          <cell r="D2594" t="str">
            <v xml:space="preserve">ENCHAPES, BALDOSAS, PISOS Y AFINES </v>
          </cell>
          <cell r="E2594" t="str">
            <v>UN</v>
          </cell>
          <cell r="F2594">
            <v>7735</v>
          </cell>
          <cell r="G2594" t="str">
            <v>CONSTRUDATA 187 - PAG 143 MOBILIARIO URBANO</v>
          </cell>
          <cell r="L2594">
            <v>7735</v>
          </cell>
          <cell r="M2594">
            <v>0</v>
          </cell>
          <cell r="N2594">
            <v>7735</v>
          </cell>
          <cell r="O2594">
            <v>7735</v>
          </cell>
          <cell r="P2594">
            <v>7735</v>
          </cell>
          <cell r="Q2594" t="str">
            <v/>
          </cell>
          <cell r="R2594" t="str">
            <v/>
          </cell>
          <cell r="S2594">
            <v>7735</v>
          </cell>
        </row>
        <row r="2595">
          <cell r="B2595" t="str">
            <v>EBPA0027</v>
          </cell>
          <cell r="C2595" t="str">
            <v>LOSETA PREFABRICADA A-60 40CM X 20CM</v>
          </cell>
          <cell r="D2595" t="str">
            <v xml:space="preserve">ENCHAPES, BALDOSAS, PISOS Y AFINES </v>
          </cell>
          <cell r="E2595" t="str">
            <v>UN</v>
          </cell>
          <cell r="F2595">
            <v>4403</v>
          </cell>
          <cell r="G2595" t="str">
            <v>CONSTRUDATA DIGITAL (LOSETA PREFABRICADA A-60)</v>
          </cell>
          <cell r="L2595">
            <v>4403</v>
          </cell>
          <cell r="M2595">
            <v>0</v>
          </cell>
          <cell r="N2595">
            <v>4403</v>
          </cell>
          <cell r="O2595">
            <v>4403</v>
          </cell>
          <cell r="P2595">
            <v>4403</v>
          </cell>
          <cell r="Q2595" t="str">
            <v/>
          </cell>
          <cell r="R2595" t="str">
            <v/>
          </cell>
          <cell r="S2595">
            <v>4403</v>
          </cell>
        </row>
        <row r="2596">
          <cell r="B2596" t="str">
            <v>EBPA0028</v>
          </cell>
          <cell r="C2596" t="str">
            <v>TABLETA ROMANA ROJA 18.5X9</v>
          </cell>
          <cell r="D2596" t="str">
            <v xml:space="preserve">ENCHAPES, BALDOSAS, PISOS Y AFINES </v>
          </cell>
          <cell r="E2596" t="str">
            <v>M2</v>
          </cell>
          <cell r="F2596">
            <v>12144</v>
          </cell>
          <cell r="G2596" t="str">
            <v>CONSTRUDATA DIGITAL (TABLETA ROMANA ROJA 18.5X9)</v>
          </cell>
          <cell r="L2596">
            <v>12144</v>
          </cell>
          <cell r="M2596">
            <v>0</v>
          </cell>
          <cell r="N2596">
            <v>12144</v>
          </cell>
          <cell r="O2596">
            <v>12144</v>
          </cell>
          <cell r="P2596">
            <v>12144</v>
          </cell>
          <cell r="Q2596" t="str">
            <v/>
          </cell>
          <cell r="R2596" t="str">
            <v/>
          </cell>
          <cell r="S2596">
            <v>12144</v>
          </cell>
        </row>
        <row r="2597">
          <cell r="B2597" t="str">
            <v>EBPA0029</v>
          </cell>
          <cell r="C2597" t="str">
            <v>PISO  INFANTIL TRÁFICO MEDIANO Y PESADO 6,00 MM</v>
          </cell>
          <cell r="D2597" t="str">
            <v xml:space="preserve">ENCHAPES, BALDOSAS, PISOS Y AFINES </v>
          </cell>
          <cell r="E2597" t="str">
            <v>M2</v>
          </cell>
          <cell r="F2597">
            <v>40000</v>
          </cell>
          <cell r="G2597" t="str">
            <v>ALMACÉN FERRELECTRIC DE SUBA</v>
          </cell>
          <cell r="H2597">
            <v>51000</v>
          </cell>
          <cell r="I2597" t="str">
            <v>ALMACÈN FERROPIN</v>
          </cell>
          <cell r="J2597">
            <v>26180</v>
          </cell>
          <cell r="K2597" t="str">
            <v>FERREELECTRICOS GUGA</v>
          </cell>
          <cell r="L2597">
            <v>39060</v>
          </cell>
          <cell r="M2597">
            <v>12436.671580451097</v>
          </cell>
          <cell r="N2597">
            <v>51496.671580451097</v>
          </cell>
          <cell r="O2597">
            <v>26623.328419548903</v>
          </cell>
          <cell r="P2597">
            <v>40000</v>
          </cell>
          <cell r="Q2597">
            <v>51000</v>
          </cell>
          <cell r="R2597" t="str">
            <v/>
          </cell>
          <cell r="S2597">
            <v>45500</v>
          </cell>
        </row>
        <row r="2598">
          <cell r="B2598" t="str">
            <v>EBPA0030</v>
          </cell>
          <cell r="C2598" t="str">
            <v>PISO CERÁMICA DIAMANTE PERLADO MARFIL 60 X 60 CM</v>
          </cell>
          <cell r="D2598" t="str">
            <v xml:space="preserve">ENCHAPES, BALDOSAS, PISOS Y AFINES </v>
          </cell>
          <cell r="E2598" t="str">
            <v>M2</v>
          </cell>
          <cell r="F2598">
            <v>30500</v>
          </cell>
          <cell r="G2598" t="str">
            <v>CONSTRUDATA : PISO CERÁMICA DIAMANTE OPALO 60 X 60CM</v>
          </cell>
          <cell r="L2598">
            <v>30500</v>
          </cell>
          <cell r="M2598">
            <v>0</v>
          </cell>
          <cell r="N2598">
            <v>30500</v>
          </cell>
          <cell r="O2598">
            <v>30500</v>
          </cell>
          <cell r="P2598">
            <v>30500</v>
          </cell>
          <cell r="Q2598" t="str">
            <v/>
          </cell>
          <cell r="R2598" t="str">
            <v/>
          </cell>
          <cell r="S2598">
            <v>30500</v>
          </cell>
        </row>
        <row r="2599">
          <cell r="B2599" t="str">
            <v>EBPA0031</v>
          </cell>
          <cell r="C2599" t="str">
            <v>MATERIAL EPDM PARA ZONAS INFANTILES ESP.10MM</v>
          </cell>
          <cell r="D2599" t="str">
            <v xml:space="preserve">ENCHAPES, BALDOSAS, PISOS Y AFINES </v>
          </cell>
          <cell r="E2599" t="str">
            <v>M2</v>
          </cell>
          <cell r="F2599">
            <v>285600</v>
          </cell>
          <cell r="G2599" t="str">
            <v>CONSTRUDATA DIGITAL (MATERIAL EPDM PARA ZONAS INFANTILES ESP.10MM)</v>
          </cell>
          <cell r="L2599">
            <v>285600</v>
          </cell>
          <cell r="M2599">
            <v>0</v>
          </cell>
          <cell r="N2599">
            <v>285600</v>
          </cell>
          <cell r="O2599">
            <v>285600</v>
          </cell>
          <cell r="P2599">
            <v>285600</v>
          </cell>
          <cell r="Q2599" t="str">
            <v/>
          </cell>
          <cell r="R2599" t="str">
            <v/>
          </cell>
          <cell r="S2599">
            <v>285600</v>
          </cell>
        </row>
        <row r="2600">
          <cell r="B2600" t="str">
            <v>EBPA0032</v>
          </cell>
          <cell r="C2600" t="str">
            <v>PISO EN CAUCHO ELABORADO CON LLANTA DE CARRO RECLINADA EPDM CHIPS FUNDIBLES DE 2 CM PARA EXTERIORES.</v>
          </cell>
          <cell r="D2600" t="str">
            <v xml:space="preserve">ENCHAPES, BALDOSAS, PISOS Y AFINES </v>
          </cell>
          <cell r="E2600" t="str">
            <v>M2</v>
          </cell>
          <cell r="F2600">
            <v>294763</v>
          </cell>
          <cell r="G2600" t="str">
            <v>HUELLA URBANA</v>
          </cell>
          <cell r="H2600">
            <v>310233</v>
          </cell>
          <cell r="I2600" t="str">
            <v>GICOMER S.A.S</v>
          </cell>
          <cell r="J2600">
            <v>321300</v>
          </cell>
          <cell r="K2600" t="str">
            <v>IDEANDO</v>
          </cell>
          <cell r="L2600">
            <v>308765.33333333331</v>
          </cell>
          <cell r="M2600">
            <v>13329.239525694378</v>
          </cell>
          <cell r="N2600">
            <v>322094.57285902771</v>
          </cell>
          <cell r="O2600">
            <v>295436.09380763891</v>
          </cell>
          <cell r="P2600" t="str">
            <v/>
          </cell>
          <cell r="Q2600">
            <v>310233</v>
          </cell>
          <cell r="R2600">
            <v>321300</v>
          </cell>
          <cell r="S2600">
            <v>315767</v>
          </cell>
        </row>
        <row r="2601">
          <cell r="B2601" t="str">
            <v>EBPA0033</v>
          </cell>
          <cell r="C2601" t="str">
            <v>PISO EN CAUCHO ELABORADO CON LLANTA DE CARRO RECLINADA EPDM CHIPS FUNDIBLES DE 3 CM PARA EXTERIORES.</v>
          </cell>
          <cell r="D2601" t="str">
            <v xml:space="preserve">ENCHAPES, BALDOSAS, PISOS Y AFINES </v>
          </cell>
          <cell r="E2601" t="str">
            <v>M2</v>
          </cell>
          <cell r="F2601">
            <v>346766</v>
          </cell>
          <cell r="G2601" t="str">
            <v>HUELLA URBANA</v>
          </cell>
          <cell r="H2601">
            <v>364973</v>
          </cell>
          <cell r="I2601" t="str">
            <v>GICOMER S.A.S</v>
          </cell>
          <cell r="J2601">
            <v>377230</v>
          </cell>
          <cell r="K2601" t="str">
            <v>INDEANDO</v>
          </cell>
          <cell r="L2601">
            <v>362989.66666666669</v>
          </cell>
          <cell r="M2601">
            <v>15328.536535929754</v>
          </cell>
          <cell r="N2601">
            <v>378318.20320259646</v>
          </cell>
          <cell r="O2601">
            <v>347661.13013073691</v>
          </cell>
          <cell r="P2601" t="str">
            <v/>
          </cell>
          <cell r="Q2601">
            <v>364973</v>
          </cell>
          <cell r="R2601">
            <v>377230</v>
          </cell>
          <cell r="S2601">
            <v>371102</v>
          </cell>
        </row>
        <row r="2602">
          <cell r="B2602" t="str">
            <v>EBPA0034</v>
          </cell>
          <cell r="C2602" t="str">
            <v>PISO EXTERIOR 45.8 X 45.8</v>
          </cell>
          <cell r="D2602" t="str">
            <v xml:space="preserve">ENCHAPES, BALDOSAS, PISOS Y AFINES </v>
          </cell>
          <cell r="E2602" t="str">
            <v>M2</v>
          </cell>
          <cell r="F2602">
            <v>31300</v>
          </cell>
          <cell r="G2602" t="str">
            <v>CONSTRUDATA 185 - PAG 153 PISOS VARIOS</v>
          </cell>
          <cell r="L2602">
            <v>31300</v>
          </cell>
          <cell r="M2602">
            <v>0</v>
          </cell>
          <cell r="N2602">
            <v>31300</v>
          </cell>
          <cell r="O2602">
            <v>31300</v>
          </cell>
          <cell r="P2602">
            <v>31300</v>
          </cell>
          <cell r="Q2602" t="str">
            <v/>
          </cell>
          <cell r="R2602" t="str">
            <v/>
          </cell>
          <cell r="S2602">
            <v>31300</v>
          </cell>
        </row>
        <row r="2603">
          <cell r="B2603" t="str">
            <v>EBPA0035</v>
          </cell>
          <cell r="C2603" t="str">
            <v>PISO INFANTIL TRÁFICO MEDIANO Y PESADO 2,5 MM</v>
          </cell>
          <cell r="D2603" t="str">
            <v xml:space="preserve">ENCHAPES, BALDOSAS, PISOS Y AFINES </v>
          </cell>
          <cell r="E2603" t="str">
            <v>M2</v>
          </cell>
          <cell r="F2603">
            <v>93700</v>
          </cell>
          <cell r="G2603" t="str">
            <v>GUÍA MAESTRA 15 PAG 589 COD 142028</v>
          </cell>
          <cell r="L2603">
            <v>93700</v>
          </cell>
          <cell r="M2603">
            <v>0</v>
          </cell>
          <cell r="N2603">
            <v>93700</v>
          </cell>
          <cell r="O2603">
            <v>93700</v>
          </cell>
          <cell r="P2603">
            <v>93700</v>
          </cell>
          <cell r="Q2603" t="str">
            <v/>
          </cell>
          <cell r="R2603" t="str">
            <v/>
          </cell>
          <cell r="S2603">
            <v>93700</v>
          </cell>
        </row>
        <row r="2604">
          <cell r="B2604" t="str">
            <v>EBPA0036</v>
          </cell>
          <cell r="C2604" t="str">
            <v>PISO PLAY  FORMATO 50 X 50 6 MM EROSIÓN</v>
          </cell>
          <cell r="D2604" t="str">
            <v xml:space="preserve">ENCHAPES, BALDOSAS, PISOS Y AFINES </v>
          </cell>
          <cell r="E2604" t="str">
            <v>M2</v>
          </cell>
          <cell r="F2604">
            <v>45000</v>
          </cell>
          <cell r="G2604" t="str">
            <v>ALMACÉN FERRELECTRIC DE SUBA</v>
          </cell>
          <cell r="H2604">
            <v>29750</v>
          </cell>
          <cell r="I2604" t="str">
            <v>FERREELECTRICOS GUGA</v>
          </cell>
          <cell r="J2604">
            <v>149999.5</v>
          </cell>
          <cell r="K2604" t="str">
            <v>DISTRIBUCIONES EYS SAS</v>
          </cell>
          <cell r="L2604">
            <v>74916.5</v>
          </cell>
          <cell r="M2604">
            <v>65469.330924868933</v>
          </cell>
          <cell r="N2604">
            <v>140385.83092486893</v>
          </cell>
          <cell r="O2604">
            <v>9447.1690751310671</v>
          </cell>
          <cell r="P2604">
            <v>45000</v>
          </cell>
          <cell r="Q2604">
            <v>29750</v>
          </cell>
          <cell r="R2604" t="str">
            <v/>
          </cell>
          <cell r="S2604">
            <v>37375</v>
          </cell>
        </row>
        <row r="2605">
          <cell r="B2605" t="str">
            <v>EBPA0037</v>
          </cell>
          <cell r="C2605" t="str">
            <v>PISO VINILO 30 CM X 30 CM  1,5 MM</v>
          </cell>
          <cell r="D2605" t="str">
            <v xml:space="preserve">ENCHAPES, BALDOSAS, PISOS Y AFINES </v>
          </cell>
          <cell r="E2605" t="str">
            <v>M2</v>
          </cell>
          <cell r="F2605">
            <v>24871</v>
          </cell>
          <cell r="G2605" t="str">
            <v>CONSTRUDATA 187 - PAG 147 PISOS DE VINILO</v>
          </cell>
          <cell r="L2605">
            <v>24871</v>
          </cell>
          <cell r="M2605">
            <v>0</v>
          </cell>
          <cell r="N2605">
            <v>24871</v>
          </cell>
          <cell r="O2605">
            <v>24871</v>
          </cell>
          <cell r="P2605">
            <v>24871</v>
          </cell>
          <cell r="Q2605" t="str">
            <v/>
          </cell>
          <cell r="R2605" t="str">
            <v/>
          </cell>
          <cell r="S2605">
            <v>24871</v>
          </cell>
        </row>
        <row r="2606">
          <cell r="B2606" t="str">
            <v>EBPA0038</v>
          </cell>
          <cell r="C2606" t="str">
            <v>PISO VINILO PREMIUM ROCAS-TAMIZ-MÁRMOL 30X30CM 2MM</v>
          </cell>
          <cell r="D2606" t="str">
            <v xml:space="preserve">ENCHAPES, BALDOSAS, PISOS Y AFINES </v>
          </cell>
          <cell r="E2606" t="str">
            <v>M2</v>
          </cell>
          <cell r="F2606">
            <v>35343</v>
          </cell>
          <cell r="G2606" t="str">
            <v>CONSTRUDATA DIGITAL (PISO VINILO PREMIUM ROCAS-TAMIZ-MÁRMOL 30X30CM 2MM)</v>
          </cell>
          <cell r="L2606">
            <v>35343</v>
          </cell>
          <cell r="M2606">
            <v>0</v>
          </cell>
          <cell r="N2606">
            <v>35343</v>
          </cell>
          <cell r="O2606">
            <v>35343</v>
          </cell>
          <cell r="P2606">
            <v>35343</v>
          </cell>
          <cell r="Q2606" t="str">
            <v/>
          </cell>
          <cell r="R2606" t="str">
            <v/>
          </cell>
          <cell r="S2606">
            <v>35343</v>
          </cell>
        </row>
        <row r="2607">
          <cell r="B2607" t="str">
            <v>EBPA0039</v>
          </cell>
          <cell r="C2607" t="str">
            <v>PORCELANATO SELLADO</v>
          </cell>
          <cell r="D2607" t="str">
            <v xml:space="preserve">ENCHAPES, BALDOSAS, PISOS Y AFINES </v>
          </cell>
          <cell r="E2607" t="str">
            <v>M2</v>
          </cell>
          <cell r="F2607">
            <v>24900</v>
          </cell>
          <cell r="G2607" t="str">
            <v>GUIA MAESTRA PAG 580 COD 205514</v>
          </cell>
          <cell r="L2607">
            <v>24900</v>
          </cell>
          <cell r="M2607">
            <v>0</v>
          </cell>
          <cell r="N2607">
            <v>24900</v>
          </cell>
          <cell r="O2607">
            <v>24900</v>
          </cell>
          <cell r="P2607">
            <v>24900</v>
          </cell>
          <cell r="Q2607" t="str">
            <v/>
          </cell>
          <cell r="R2607" t="str">
            <v/>
          </cell>
          <cell r="S2607">
            <v>24900</v>
          </cell>
        </row>
        <row r="2608">
          <cell r="B2608" t="str">
            <v>EBPA0040</v>
          </cell>
          <cell r="C2608" t="str">
            <v>SARDINEL A-10</v>
          </cell>
          <cell r="D2608" t="str">
            <v xml:space="preserve">ENCHAPES, BALDOSAS, PISOS Y AFINES </v>
          </cell>
          <cell r="E2608" t="str">
            <v>UN</v>
          </cell>
          <cell r="F2608">
            <v>30052</v>
          </cell>
          <cell r="G2608" t="str">
            <v>CONSTRUDATA DIGITAL (SARDINEL A-10)</v>
          </cell>
          <cell r="L2608">
            <v>30052</v>
          </cell>
          <cell r="M2608">
            <v>0</v>
          </cell>
          <cell r="N2608">
            <v>30052</v>
          </cell>
          <cell r="O2608">
            <v>30052</v>
          </cell>
          <cell r="P2608">
            <v>30052</v>
          </cell>
          <cell r="Q2608" t="str">
            <v/>
          </cell>
          <cell r="R2608" t="str">
            <v/>
          </cell>
          <cell r="S2608">
            <v>30052</v>
          </cell>
        </row>
        <row r="2609">
          <cell r="B2609" t="str">
            <v>EBPA0041</v>
          </cell>
          <cell r="C2609" t="str">
            <v>SEMILLA PASTO CAJA POR 400 GRS.</v>
          </cell>
          <cell r="D2609" t="str">
            <v xml:space="preserve">ENCHAPES, BALDOSAS, PISOS Y AFINES </v>
          </cell>
          <cell r="E2609" t="str">
            <v>CAJA</v>
          </cell>
          <cell r="F2609">
            <v>10000</v>
          </cell>
          <cell r="G2609" t="str">
            <v>LA RED SAS</v>
          </cell>
          <cell r="H2609">
            <v>13500</v>
          </cell>
          <cell r="I2609" t="str">
            <v>AGRICOLA DE LA ONCE</v>
          </cell>
          <cell r="J2609">
            <v>13000</v>
          </cell>
          <cell r="K2609" t="str">
            <v>EXIAGRICOLA</v>
          </cell>
          <cell r="L2609">
            <v>12166.666666666666</v>
          </cell>
          <cell r="M2609">
            <v>1892.9694486000938</v>
          </cell>
          <cell r="N2609">
            <v>14059.63611526676</v>
          </cell>
          <cell r="O2609">
            <v>10273.697218066573</v>
          </cell>
          <cell r="P2609" t="str">
            <v/>
          </cell>
          <cell r="Q2609">
            <v>13500</v>
          </cell>
          <cell r="R2609">
            <v>13000</v>
          </cell>
          <cell r="S2609">
            <v>13250</v>
          </cell>
        </row>
        <row r="2610">
          <cell r="B2610" t="str">
            <v>EBPA0042</v>
          </cell>
          <cell r="C2610" t="str">
            <v>CERÁMICA PIZARRA NEGRA 30.5 X 30.5CM</v>
          </cell>
          <cell r="D2610" t="str">
            <v xml:space="preserve">ENCHAPES, BALDOSAS, PISOS Y AFINES </v>
          </cell>
          <cell r="E2610" t="str">
            <v>M2</v>
          </cell>
          <cell r="F2610">
            <v>22000</v>
          </cell>
          <cell r="G2610" t="str">
            <v>CONSTRUDATA DIGITAL (CERÁMICA PIZARRA NEGRA 30.5 X 30.5CM)</v>
          </cell>
          <cell r="L2610">
            <v>22000</v>
          </cell>
          <cell r="M2610">
            <v>0</v>
          </cell>
          <cell r="N2610">
            <v>22000</v>
          </cell>
          <cell r="O2610">
            <v>22000</v>
          </cell>
          <cell r="P2610">
            <v>22000</v>
          </cell>
          <cell r="Q2610" t="str">
            <v/>
          </cell>
          <cell r="R2610" t="str">
            <v/>
          </cell>
          <cell r="S2610">
            <v>22000</v>
          </cell>
        </row>
        <row r="2611">
          <cell r="B2611" t="str">
            <v>EBPA0043</v>
          </cell>
          <cell r="C2611" t="str">
            <v>TABLETA DE 30 X 60 COLOR BEIGE</v>
          </cell>
          <cell r="D2611" t="str">
            <v xml:space="preserve">ENCHAPES, BALDOSAS, PISOS Y AFINES </v>
          </cell>
          <cell r="E2611" t="str">
            <v>M2</v>
          </cell>
          <cell r="F2611">
            <v>42900</v>
          </cell>
          <cell r="G2611" t="str">
            <v>GUÍA MAESTRA 15 PAG 567 COD 258429</v>
          </cell>
          <cell r="L2611">
            <v>42900</v>
          </cell>
          <cell r="M2611">
            <v>0</v>
          </cell>
          <cell r="N2611">
            <v>42900</v>
          </cell>
          <cell r="O2611">
            <v>42900</v>
          </cell>
          <cell r="P2611">
            <v>42900</v>
          </cell>
          <cell r="Q2611" t="str">
            <v/>
          </cell>
          <cell r="R2611" t="str">
            <v/>
          </cell>
          <cell r="S2611">
            <v>42900</v>
          </cell>
        </row>
        <row r="2612">
          <cell r="B2612" t="str">
            <v>EBPA0044</v>
          </cell>
          <cell r="C2612" t="str">
            <v xml:space="preserve">TABLETA GRES ROMANA DE 18,5 CM X 9 CM </v>
          </cell>
          <cell r="D2612" t="str">
            <v xml:space="preserve">ENCHAPES, BALDOSAS, PISOS Y AFINES </v>
          </cell>
          <cell r="E2612" t="str">
            <v>M2</v>
          </cell>
          <cell r="F2612">
            <v>12900</v>
          </cell>
          <cell r="G2612" t="str">
            <v>CONSTRUDATA DIGITAL (TABLETA GRES 18.5X9CM ROJO)</v>
          </cell>
          <cell r="L2612">
            <v>12900</v>
          </cell>
          <cell r="M2612">
            <v>0</v>
          </cell>
          <cell r="N2612">
            <v>12900</v>
          </cell>
          <cell r="O2612">
            <v>12900</v>
          </cell>
          <cell r="P2612">
            <v>12900</v>
          </cell>
          <cell r="Q2612" t="str">
            <v/>
          </cell>
          <cell r="R2612" t="str">
            <v/>
          </cell>
          <cell r="S2612">
            <v>12900</v>
          </cell>
        </row>
        <row r="2613">
          <cell r="B2613" t="str">
            <v>EBPA0045</v>
          </cell>
          <cell r="C2613" t="str">
            <v>TABLÓN LISO 30,5 X 30,5 LISO</v>
          </cell>
          <cell r="D2613" t="str">
            <v xml:space="preserve">ENCHAPES, BALDOSAS, PISOS Y AFINES </v>
          </cell>
          <cell r="E2613" t="str">
            <v>M2</v>
          </cell>
          <cell r="F2613">
            <v>36120</v>
          </cell>
          <cell r="G2613" t="str">
            <v>CONSTRUDATA 185 - PAG 147 PISOS DE GRES</v>
          </cell>
          <cell r="L2613">
            <v>36120</v>
          </cell>
          <cell r="M2613">
            <v>0</v>
          </cell>
          <cell r="N2613">
            <v>36120</v>
          </cell>
          <cell r="O2613">
            <v>36120</v>
          </cell>
          <cell r="P2613">
            <v>36120</v>
          </cell>
          <cell r="Q2613" t="str">
            <v/>
          </cell>
          <cell r="R2613" t="str">
            <v/>
          </cell>
          <cell r="S2613">
            <v>36120</v>
          </cell>
        </row>
        <row r="2614">
          <cell r="B2614" t="str">
            <v>EBPA0046</v>
          </cell>
          <cell r="C2614" t="str">
            <v>ADOQUIN CONCRETO TIPO IDU TRÁFICO VEHICULAR A-25</v>
          </cell>
          <cell r="D2614" t="str">
            <v xml:space="preserve">ENCHAPES, BALDOSAS, PISOS Y AFINES </v>
          </cell>
          <cell r="E2614" t="str">
            <v>M2</v>
          </cell>
          <cell r="F2614">
            <v>40501</v>
          </cell>
          <cell r="G2614" t="str">
            <v>CONSTRUDATA 187 - PAG 145 PISOS ADOQUINES</v>
          </cell>
          <cell r="L2614">
            <v>40501</v>
          </cell>
          <cell r="M2614">
            <v>0</v>
          </cell>
          <cell r="N2614">
            <v>40501</v>
          </cell>
          <cell r="O2614">
            <v>40501</v>
          </cell>
          <cell r="P2614">
            <v>40501</v>
          </cell>
          <cell r="Q2614" t="str">
            <v/>
          </cell>
          <cell r="R2614" t="str">
            <v/>
          </cell>
          <cell r="S2614">
            <v>40501</v>
          </cell>
        </row>
        <row r="2615">
          <cell r="B2615" t="str">
            <v>EBPA0047</v>
          </cell>
          <cell r="C2615" t="str">
            <v>ADOQUÍN TRÁFICO LIVIANO CLARO 6X10X20 CM</v>
          </cell>
          <cell r="D2615" t="str">
            <v xml:space="preserve">ENCHAPES, BALDOSAS, PISOS Y AFINES </v>
          </cell>
          <cell r="E2615" t="str">
            <v>UN</v>
          </cell>
          <cell r="F2615">
            <v>486</v>
          </cell>
          <cell r="G2615" t="str">
            <v>CONSTRUDATA 187 - PAG 145 PISOS ADOQUINES</v>
          </cell>
          <cell r="L2615">
            <v>486</v>
          </cell>
          <cell r="M2615">
            <v>0</v>
          </cell>
          <cell r="N2615">
            <v>486</v>
          </cell>
          <cell r="O2615">
            <v>486</v>
          </cell>
          <cell r="P2615">
            <v>486</v>
          </cell>
          <cell r="Q2615" t="str">
            <v/>
          </cell>
          <cell r="R2615" t="str">
            <v/>
          </cell>
          <cell r="S2615">
            <v>486</v>
          </cell>
        </row>
        <row r="2616">
          <cell r="B2616" t="str">
            <v>EBPA0048</v>
          </cell>
          <cell r="C2616" t="str">
            <v>MATERA PISO FLOTANTE CONCRETO GRIS 60CM X 30CM H=34CM PROF=30CM</v>
          </cell>
          <cell r="D2616" t="str">
            <v xml:space="preserve">ENCHAPES, BALDOSAS, PISOS Y AFINES </v>
          </cell>
          <cell r="E2616" t="str">
            <v>UN</v>
          </cell>
          <cell r="F2616">
            <v>85775</v>
          </cell>
          <cell r="G2616" t="str">
            <v>CONSTRUDATA 187 - PAG 119 CUBIERTAS VERDES</v>
          </cell>
          <cell r="L2616">
            <v>85775</v>
          </cell>
          <cell r="M2616">
            <v>0</v>
          </cell>
          <cell r="N2616">
            <v>85775</v>
          </cell>
          <cell r="O2616">
            <v>85775</v>
          </cell>
          <cell r="P2616">
            <v>85775</v>
          </cell>
          <cell r="Q2616" t="str">
            <v/>
          </cell>
          <cell r="R2616" t="str">
            <v/>
          </cell>
          <cell r="S2616">
            <v>85775</v>
          </cell>
        </row>
        <row r="2617">
          <cell r="B2617" t="str">
            <v>EBPA0049</v>
          </cell>
          <cell r="C2617" t="str">
            <v>PISO EN CAUCHO PARA GIMNASIO</v>
          </cell>
          <cell r="D2617" t="str">
            <v xml:space="preserve">ENCHAPES, BALDOSAS, PISOS Y AFINES </v>
          </cell>
          <cell r="E2617" t="str">
            <v>M2</v>
          </cell>
          <cell r="F2617">
            <v>96390</v>
          </cell>
          <cell r="G2617" t="str">
            <v>DRACOL S.A</v>
          </cell>
          <cell r="H2617">
            <v>78055</v>
          </cell>
          <cell r="I2617" t="str">
            <v>CAELCA S.A.S</v>
          </cell>
          <cell r="J2617">
            <v>101150</v>
          </cell>
          <cell r="K2617" t="str">
            <v>JEN- PISOS Y RECUBRIMIENTOS- PRODICAUCHOS LTDA</v>
          </cell>
          <cell r="L2617">
            <v>91865</v>
          </cell>
          <cell r="M2617">
            <v>12194.321424335181</v>
          </cell>
          <cell r="N2617">
            <v>104059.32142433518</v>
          </cell>
          <cell r="O2617">
            <v>79670.678575664817</v>
          </cell>
          <cell r="P2617">
            <v>96390</v>
          </cell>
          <cell r="Q2617" t="str">
            <v/>
          </cell>
          <cell r="R2617">
            <v>101150</v>
          </cell>
          <cell r="S2617">
            <v>98770</v>
          </cell>
        </row>
        <row r="2618">
          <cell r="B2618" t="str">
            <v>EBPA0050</v>
          </cell>
          <cell r="C2618" t="str">
            <v>PORCELANATO 28,3 X 56,6 CM</v>
          </cell>
          <cell r="D2618" t="str">
            <v xml:space="preserve">ENCHAPES, BALDOSAS, PISOS Y AFINES </v>
          </cell>
          <cell r="E2618" t="str">
            <v>M2</v>
          </cell>
          <cell r="F2618">
            <v>53500</v>
          </cell>
          <cell r="G2618" t="str">
            <v xml:space="preserve">CONSTRUDATA 187 - PAG 147 PISOS DE PORCELANATO </v>
          </cell>
          <cell r="L2618">
            <v>53500</v>
          </cell>
          <cell r="M2618">
            <v>0</v>
          </cell>
          <cell r="N2618">
            <v>53500</v>
          </cell>
          <cell r="O2618">
            <v>53500</v>
          </cell>
          <cell r="P2618">
            <v>53500</v>
          </cell>
          <cell r="Q2618" t="str">
            <v/>
          </cell>
          <cell r="R2618" t="str">
            <v/>
          </cell>
          <cell r="S2618">
            <v>53500</v>
          </cell>
        </row>
        <row r="2619">
          <cell r="B2619" t="str">
            <v>EBPA0051</v>
          </cell>
          <cell r="C2619" t="str">
            <v>QUARTZONE STATUARIOEXTRA ASEERRADO 20MM PLACAS</v>
          </cell>
          <cell r="D2619" t="str">
            <v xml:space="preserve">ENCHAPES, BALDOSAS, PISOS Y AFINES </v>
          </cell>
          <cell r="E2619" t="str">
            <v>M2</v>
          </cell>
          <cell r="F2619">
            <v>1118600</v>
          </cell>
          <cell r="G2619" t="str">
            <v>CONSTRUDATA 187 - PAG 142 MÁRMOL GRANITO PIEDRA</v>
          </cell>
          <cell r="L2619">
            <v>1118600</v>
          </cell>
          <cell r="M2619">
            <v>0</v>
          </cell>
          <cell r="N2619">
            <v>1118600</v>
          </cell>
          <cell r="O2619">
            <v>1118600</v>
          </cell>
          <cell r="P2619">
            <v>1118600</v>
          </cell>
          <cell r="Q2619" t="str">
            <v/>
          </cell>
          <cell r="R2619" t="str">
            <v/>
          </cell>
          <cell r="S2619">
            <v>1118600</v>
          </cell>
        </row>
        <row r="2620">
          <cell r="B2620" t="str">
            <v>EBPA0052</v>
          </cell>
          <cell r="C2620" t="str">
            <v>GRAMA KIKUYO</v>
          </cell>
          <cell r="D2620" t="str">
            <v xml:space="preserve">ENCHAPES, BALDOSAS, PISOS Y AFINES </v>
          </cell>
          <cell r="E2620" t="str">
            <v>M2</v>
          </cell>
          <cell r="F2620">
            <v>2940</v>
          </cell>
          <cell r="G2620" t="str">
            <v>CONSTRUDATA 187 - PAG 267</v>
          </cell>
          <cell r="L2620">
            <v>2940</v>
          </cell>
          <cell r="M2620">
            <v>0</v>
          </cell>
          <cell r="N2620">
            <v>2940</v>
          </cell>
          <cell r="O2620">
            <v>2940</v>
          </cell>
          <cell r="P2620">
            <v>2940</v>
          </cell>
          <cell r="Q2620" t="str">
            <v/>
          </cell>
          <cell r="R2620" t="str">
            <v/>
          </cell>
          <cell r="S2620">
            <v>2940</v>
          </cell>
        </row>
        <row r="2621">
          <cell r="B2621" t="str">
            <v>EBPA0053</v>
          </cell>
          <cell r="C2621" t="str">
            <v>PORCELANATO NASCAR GRIS PERLA 60 X 60</v>
          </cell>
          <cell r="D2621" t="str">
            <v xml:space="preserve">ENCHAPES, BALDOSAS, PISOS Y AFINES </v>
          </cell>
          <cell r="E2621" t="str">
            <v>M2</v>
          </cell>
          <cell r="F2621">
            <v>55989.999799999998</v>
          </cell>
          <cell r="G2621" t="str">
            <v>ALMACENES CORONA S.A.S.</v>
          </cell>
          <cell r="H2621">
            <v>53860.59</v>
          </cell>
          <cell r="I2621" t="str">
            <v>LISTODO S.A.</v>
          </cell>
          <cell r="J2621">
            <v>49899.079999999994</v>
          </cell>
          <cell r="L2621">
            <v>53249.889933333325</v>
          </cell>
          <cell r="M2621">
            <v>3091.0422079094978</v>
          </cell>
          <cell r="N2621">
            <v>56340.932141242825</v>
          </cell>
          <cell r="O2621">
            <v>50158.847725423824</v>
          </cell>
          <cell r="P2621">
            <v>55989.999799999998</v>
          </cell>
          <cell r="Q2621">
            <v>53860.59</v>
          </cell>
          <cell r="R2621" t="str">
            <v/>
          </cell>
          <cell r="S2621">
            <v>54925</v>
          </cell>
        </row>
        <row r="2622">
          <cell r="B2622" t="str">
            <v>EBPA0054</v>
          </cell>
          <cell r="C2622" t="str">
            <v>MESON GRANITO</v>
          </cell>
          <cell r="D2622" t="str">
            <v xml:space="preserve">ENCHAPES, BALDOSAS, PISOS Y AFINES </v>
          </cell>
          <cell r="E2622" t="str">
            <v>M</v>
          </cell>
          <cell r="F2622">
            <v>452200</v>
          </cell>
          <cell r="G2622" t="str">
            <v>EL PALACIO DEL MARMOL</v>
          </cell>
          <cell r="H2622">
            <v>499800</v>
          </cell>
          <cell r="I2622" t="str">
            <v>BOQ GROUP</v>
          </cell>
          <cell r="J2622">
            <v>596190</v>
          </cell>
          <cell r="K2622" t="str">
            <v>DECOCERAMICA</v>
          </cell>
          <cell r="L2622">
            <v>516063.33333333331</v>
          </cell>
          <cell r="M2622">
            <v>73359.743956296035</v>
          </cell>
          <cell r="N2622">
            <v>589423.07728962938</v>
          </cell>
          <cell r="O2622">
            <v>442703.58937703725</v>
          </cell>
          <cell r="P2622">
            <v>452200</v>
          </cell>
          <cell r="Q2622">
            <v>499800</v>
          </cell>
          <cell r="R2622" t="str">
            <v/>
          </cell>
          <cell r="S2622">
            <v>476000</v>
          </cell>
        </row>
        <row r="2623">
          <cell r="B2623" t="str">
            <v>EBPA0055</v>
          </cell>
          <cell r="C2623" t="str">
            <v xml:space="preserve">BALDOSA CERAMICA BRILLANTE 50 X 50 </v>
          </cell>
          <cell r="D2623" t="str">
            <v xml:space="preserve">ENCHAPES, BALDOSAS, PISOS Y AFINES </v>
          </cell>
          <cell r="E2623" t="str">
            <v>M2</v>
          </cell>
          <cell r="F2623">
            <v>22900</v>
          </cell>
          <cell r="G2623" t="str">
            <v>GUÍA MAESTRA 15 PAG 556 COD 240173</v>
          </cell>
          <cell r="L2623">
            <v>22900</v>
          </cell>
          <cell r="M2623">
            <v>0</v>
          </cell>
          <cell r="N2623">
            <v>22900</v>
          </cell>
          <cell r="O2623">
            <v>22900</v>
          </cell>
          <cell r="P2623">
            <v>22900</v>
          </cell>
          <cell r="Q2623" t="str">
            <v/>
          </cell>
          <cell r="R2623" t="str">
            <v/>
          </cell>
          <cell r="S2623">
            <v>22900</v>
          </cell>
        </row>
        <row r="2624">
          <cell r="B2624" t="str">
            <v>EBPA0056</v>
          </cell>
          <cell r="C2624" t="str">
            <v>PISO EN VINILO TIPO ROLLO CALIBRE 2.0 MM</v>
          </cell>
          <cell r="D2624" t="str">
            <v xml:space="preserve">ENCHAPES, BALDOSAS, PISOS Y AFINES </v>
          </cell>
          <cell r="E2624" t="str">
            <v>M</v>
          </cell>
          <cell r="F2624">
            <v>38100</v>
          </cell>
          <cell r="G2624" t="str">
            <v>GUÍA MAESTRA 15 PAG 590 COD 296817</v>
          </cell>
          <cell r="L2624">
            <v>38100</v>
          </cell>
          <cell r="M2624">
            <v>0</v>
          </cell>
          <cell r="N2624">
            <v>38100</v>
          </cell>
          <cell r="O2624">
            <v>38100</v>
          </cell>
          <cell r="P2624">
            <v>38100</v>
          </cell>
          <cell r="Q2624" t="str">
            <v/>
          </cell>
          <cell r="R2624" t="str">
            <v/>
          </cell>
          <cell r="S2624">
            <v>38100</v>
          </cell>
        </row>
        <row r="2625">
          <cell r="B2625" t="str">
            <v>EBPA0057</v>
          </cell>
          <cell r="D2625" t="str">
            <v xml:space="preserve">ENCHAPES, BALDOSAS, PISOS Y AFINES </v>
          </cell>
          <cell r="L2625" t="e">
            <v>#DIV/0!</v>
          </cell>
          <cell r="M2625">
            <v>0</v>
          </cell>
          <cell r="N2625" t="e">
            <v>#DIV/0!</v>
          </cell>
          <cell r="O2625" t="e">
            <v>#DIV/0!</v>
          </cell>
          <cell r="P2625" t="e">
            <v>#DIV/0!</v>
          </cell>
          <cell r="Q2625" t="e">
            <v>#DIV/0!</v>
          </cell>
          <cell r="R2625" t="e">
            <v>#DIV/0!</v>
          </cell>
          <cell r="S2625" t="e">
            <v>#DIV/0!</v>
          </cell>
        </row>
        <row r="2626">
          <cell r="B2626" t="str">
            <v>EBPA0058</v>
          </cell>
          <cell r="D2626" t="str">
            <v xml:space="preserve">ENCHAPES, BALDOSAS, PISOS Y AFINES </v>
          </cell>
          <cell r="L2626" t="e">
            <v>#DIV/0!</v>
          </cell>
          <cell r="M2626">
            <v>0</v>
          </cell>
          <cell r="N2626" t="e">
            <v>#DIV/0!</v>
          </cell>
          <cell r="O2626" t="e">
            <v>#DIV/0!</v>
          </cell>
          <cell r="P2626" t="e">
            <v>#DIV/0!</v>
          </cell>
          <cell r="Q2626" t="e">
            <v>#DIV/0!</v>
          </cell>
          <cell r="R2626" t="e">
            <v>#DIV/0!</v>
          </cell>
          <cell r="S2626" t="e">
            <v>#DIV/0!</v>
          </cell>
        </row>
        <row r="2627">
          <cell r="B2627" t="str">
            <v>EBPA0059</v>
          </cell>
          <cell r="D2627" t="str">
            <v xml:space="preserve">ENCHAPES, BALDOSAS, PISOS Y AFINES </v>
          </cell>
          <cell r="L2627" t="e">
            <v>#DIV/0!</v>
          </cell>
          <cell r="M2627">
            <v>0</v>
          </cell>
          <cell r="N2627" t="e">
            <v>#DIV/0!</v>
          </cell>
          <cell r="O2627" t="e">
            <v>#DIV/0!</v>
          </cell>
          <cell r="P2627" t="e">
            <v>#DIV/0!</v>
          </cell>
          <cell r="Q2627" t="e">
            <v>#DIV/0!</v>
          </cell>
          <cell r="R2627" t="e">
            <v>#DIV/0!</v>
          </cell>
          <cell r="S2627" t="e">
            <v>#DIV/0!</v>
          </cell>
        </row>
        <row r="2628">
          <cell r="B2628" t="str">
            <v>EBPA0060</v>
          </cell>
          <cell r="D2628" t="str">
            <v xml:space="preserve">ENCHAPES, BALDOSAS, PISOS Y AFINES </v>
          </cell>
          <cell r="L2628" t="e">
            <v>#DIV/0!</v>
          </cell>
          <cell r="M2628">
            <v>0</v>
          </cell>
          <cell r="N2628" t="e">
            <v>#DIV/0!</v>
          </cell>
          <cell r="O2628" t="e">
            <v>#DIV/0!</v>
          </cell>
          <cell r="P2628" t="e">
            <v>#DIV/0!</v>
          </cell>
          <cell r="Q2628" t="e">
            <v>#DIV/0!</v>
          </cell>
          <cell r="R2628" t="e">
            <v>#DIV/0!</v>
          </cell>
          <cell r="S2628" t="e">
            <v>#DIV/0!</v>
          </cell>
        </row>
        <row r="2629">
          <cell r="B2629" t="str">
            <v>EBPA0061</v>
          </cell>
          <cell r="D2629" t="str">
            <v xml:space="preserve">ENCHAPES, BALDOSAS, PISOS Y AFINES </v>
          </cell>
          <cell r="L2629" t="e">
            <v>#DIV/0!</v>
          </cell>
          <cell r="M2629">
            <v>0</v>
          </cell>
          <cell r="N2629" t="e">
            <v>#DIV/0!</v>
          </cell>
          <cell r="O2629" t="e">
            <v>#DIV/0!</v>
          </cell>
          <cell r="P2629" t="e">
            <v>#DIV/0!</v>
          </cell>
          <cell r="Q2629" t="e">
            <v>#DIV/0!</v>
          </cell>
          <cell r="R2629" t="e">
            <v>#DIV/0!</v>
          </cell>
          <cell r="S2629" t="e">
            <v>#DIV/0!</v>
          </cell>
        </row>
        <row r="2630">
          <cell r="B2630" t="str">
            <v>EBPA0062</v>
          </cell>
          <cell r="D2630" t="str">
            <v xml:space="preserve">ENCHAPES, BALDOSAS, PISOS Y AFINES </v>
          </cell>
          <cell r="L2630" t="e">
            <v>#DIV/0!</v>
          </cell>
          <cell r="M2630">
            <v>0</v>
          </cell>
          <cell r="N2630" t="e">
            <v>#DIV/0!</v>
          </cell>
          <cell r="O2630" t="e">
            <v>#DIV/0!</v>
          </cell>
          <cell r="P2630" t="e">
            <v>#DIV/0!</v>
          </cell>
          <cell r="Q2630" t="e">
            <v>#DIV/0!</v>
          </cell>
          <cell r="R2630" t="e">
            <v>#DIV/0!</v>
          </cell>
          <cell r="S2630" t="e">
            <v>#DIV/0!</v>
          </cell>
        </row>
        <row r="2631">
          <cell r="B2631" t="str">
            <v>EBPA0063</v>
          </cell>
          <cell r="D2631" t="str">
            <v xml:space="preserve">ENCHAPES, BALDOSAS, PISOS Y AFINES </v>
          </cell>
          <cell r="L2631" t="e">
            <v>#DIV/0!</v>
          </cell>
          <cell r="M2631">
            <v>0</v>
          </cell>
          <cell r="N2631" t="e">
            <v>#DIV/0!</v>
          </cell>
          <cell r="O2631" t="e">
            <v>#DIV/0!</v>
          </cell>
          <cell r="P2631" t="e">
            <v>#DIV/0!</v>
          </cell>
          <cell r="Q2631" t="e">
            <v>#DIV/0!</v>
          </cell>
          <cell r="R2631" t="e">
            <v>#DIV/0!</v>
          </cell>
          <cell r="S2631" t="e">
            <v>#DIV/0!</v>
          </cell>
        </row>
        <row r="2632">
          <cell r="B2632" t="str">
            <v>EBPA0064</v>
          </cell>
          <cell r="D2632" t="str">
            <v xml:space="preserve">ENCHAPES, BALDOSAS, PISOS Y AFINES </v>
          </cell>
          <cell r="L2632" t="e">
            <v>#DIV/0!</v>
          </cell>
          <cell r="M2632">
            <v>0</v>
          </cell>
          <cell r="N2632" t="e">
            <v>#DIV/0!</v>
          </cell>
          <cell r="O2632" t="e">
            <v>#DIV/0!</v>
          </cell>
          <cell r="P2632" t="e">
            <v>#DIV/0!</v>
          </cell>
          <cell r="Q2632" t="e">
            <v>#DIV/0!</v>
          </cell>
          <cell r="R2632" t="e">
            <v>#DIV/0!</v>
          </cell>
          <cell r="S2632" t="e">
            <v>#DIV/0!</v>
          </cell>
        </row>
        <row r="2633">
          <cell r="B2633" t="str">
            <v>EBPA0065</v>
          </cell>
          <cell r="D2633" t="str">
            <v xml:space="preserve">ENCHAPES, BALDOSAS, PISOS Y AFINES </v>
          </cell>
          <cell r="L2633" t="e">
            <v>#DIV/0!</v>
          </cell>
          <cell r="M2633">
            <v>0</v>
          </cell>
          <cell r="N2633" t="e">
            <v>#DIV/0!</v>
          </cell>
          <cell r="O2633" t="e">
            <v>#DIV/0!</v>
          </cell>
          <cell r="P2633" t="e">
            <v>#DIV/0!</v>
          </cell>
          <cell r="Q2633" t="e">
            <v>#DIV/0!</v>
          </cell>
          <cell r="R2633" t="e">
            <v>#DIV/0!</v>
          </cell>
          <cell r="S2633" t="e">
            <v>#DIV/0!</v>
          </cell>
        </row>
        <row r="2634">
          <cell r="B2634" t="str">
            <v>EBPA0066</v>
          </cell>
          <cell r="D2634" t="str">
            <v xml:space="preserve">ENCHAPES, BALDOSAS, PISOS Y AFINES </v>
          </cell>
          <cell r="L2634" t="e">
            <v>#DIV/0!</v>
          </cell>
          <cell r="M2634">
            <v>0</v>
          </cell>
          <cell r="N2634" t="e">
            <v>#DIV/0!</v>
          </cell>
          <cell r="O2634" t="e">
            <v>#DIV/0!</v>
          </cell>
          <cell r="P2634" t="e">
            <v>#DIV/0!</v>
          </cell>
          <cell r="Q2634" t="e">
            <v>#DIV/0!</v>
          </cell>
          <cell r="R2634" t="e">
            <v>#DIV/0!</v>
          </cell>
          <cell r="S2634" t="e">
            <v>#DIV/0!</v>
          </cell>
        </row>
        <row r="2635">
          <cell r="B2635" t="str">
            <v>EBPA0067</v>
          </cell>
          <cell r="D2635" t="str">
            <v xml:space="preserve">ENCHAPES, BALDOSAS, PISOS Y AFINES </v>
          </cell>
          <cell r="L2635" t="e">
            <v>#DIV/0!</v>
          </cell>
          <cell r="M2635">
            <v>0</v>
          </cell>
          <cell r="N2635" t="e">
            <v>#DIV/0!</v>
          </cell>
          <cell r="O2635" t="e">
            <v>#DIV/0!</v>
          </cell>
          <cell r="P2635" t="e">
            <v>#DIV/0!</v>
          </cell>
          <cell r="Q2635" t="e">
            <v>#DIV/0!</v>
          </cell>
          <cell r="R2635" t="e">
            <v>#DIV/0!</v>
          </cell>
          <cell r="S2635" t="e">
            <v>#DIV/0!</v>
          </cell>
        </row>
        <row r="2636">
          <cell r="B2636" t="str">
            <v>EBPA0068</v>
          </cell>
          <cell r="D2636" t="str">
            <v xml:space="preserve">ENCHAPES, BALDOSAS, PISOS Y AFINES </v>
          </cell>
          <cell r="L2636" t="e">
            <v>#DIV/0!</v>
          </cell>
          <cell r="M2636">
            <v>0</v>
          </cell>
          <cell r="N2636" t="e">
            <v>#DIV/0!</v>
          </cell>
          <cell r="O2636" t="e">
            <v>#DIV/0!</v>
          </cell>
          <cell r="P2636" t="e">
            <v>#DIV/0!</v>
          </cell>
          <cell r="Q2636" t="e">
            <v>#DIV/0!</v>
          </cell>
          <cell r="R2636" t="e">
            <v>#DIV/0!</v>
          </cell>
          <cell r="S2636" t="e">
            <v>#DIV/0!</v>
          </cell>
        </row>
        <row r="2637">
          <cell r="B2637" t="str">
            <v>EBPA0069</v>
          </cell>
          <cell r="D2637" t="str">
            <v xml:space="preserve">ENCHAPES, BALDOSAS, PISOS Y AFINES </v>
          </cell>
          <cell r="L2637" t="e">
            <v>#DIV/0!</v>
          </cell>
          <cell r="M2637">
            <v>0</v>
          </cell>
          <cell r="N2637" t="e">
            <v>#DIV/0!</v>
          </cell>
          <cell r="O2637" t="e">
            <v>#DIV/0!</v>
          </cell>
          <cell r="P2637" t="e">
            <v>#DIV/0!</v>
          </cell>
          <cell r="Q2637" t="e">
            <v>#DIV/0!</v>
          </cell>
          <cell r="R2637" t="e">
            <v>#DIV/0!</v>
          </cell>
          <cell r="S2637" t="e">
            <v>#DIV/0!</v>
          </cell>
        </row>
        <row r="2638">
          <cell r="B2638" t="str">
            <v>EBPA0070</v>
          </cell>
          <cell r="D2638" t="str">
            <v xml:space="preserve">ENCHAPES, BALDOSAS, PISOS Y AFINES </v>
          </cell>
          <cell r="L2638" t="e">
            <v>#DIV/0!</v>
          </cell>
          <cell r="M2638">
            <v>0</v>
          </cell>
          <cell r="N2638" t="e">
            <v>#DIV/0!</v>
          </cell>
          <cell r="O2638" t="e">
            <v>#DIV/0!</v>
          </cell>
          <cell r="P2638" t="e">
            <v>#DIV/0!</v>
          </cell>
          <cell r="Q2638" t="e">
            <v>#DIV/0!</v>
          </cell>
          <cell r="R2638" t="e">
            <v>#DIV/0!</v>
          </cell>
          <cell r="S2638" t="e">
            <v>#DIV/0!</v>
          </cell>
        </row>
        <row r="2639">
          <cell r="B2639" t="str">
            <v>EBPA0071</v>
          </cell>
          <cell r="D2639" t="str">
            <v xml:space="preserve">ENCHAPES, BALDOSAS, PISOS Y AFINES </v>
          </cell>
          <cell r="L2639" t="e">
            <v>#DIV/0!</v>
          </cell>
          <cell r="M2639">
            <v>0</v>
          </cell>
          <cell r="N2639" t="e">
            <v>#DIV/0!</v>
          </cell>
          <cell r="O2639" t="e">
            <v>#DIV/0!</v>
          </cell>
          <cell r="P2639" t="e">
            <v>#DIV/0!</v>
          </cell>
          <cell r="Q2639" t="e">
            <v>#DIV/0!</v>
          </cell>
          <cell r="R2639" t="e">
            <v>#DIV/0!</v>
          </cell>
          <cell r="S2639" t="e">
            <v>#DIV/0!</v>
          </cell>
        </row>
        <row r="2640">
          <cell r="B2640" t="str">
            <v>EBPA0072</v>
          </cell>
          <cell r="D2640" t="str">
            <v xml:space="preserve">ENCHAPES, BALDOSAS, PISOS Y AFINES </v>
          </cell>
          <cell r="L2640" t="e">
            <v>#DIV/0!</v>
          </cell>
          <cell r="M2640">
            <v>0</v>
          </cell>
          <cell r="N2640" t="e">
            <v>#DIV/0!</v>
          </cell>
          <cell r="O2640" t="e">
            <v>#DIV/0!</v>
          </cell>
          <cell r="P2640" t="e">
            <v>#DIV/0!</v>
          </cell>
          <cell r="Q2640" t="e">
            <v>#DIV/0!</v>
          </cell>
          <cell r="R2640" t="e">
            <v>#DIV/0!</v>
          </cell>
          <cell r="S2640" t="e">
            <v>#DIV/0!</v>
          </cell>
        </row>
        <row r="2641">
          <cell r="B2641" t="str">
            <v>EBPA0073</v>
          </cell>
          <cell r="D2641" t="str">
            <v xml:space="preserve">ENCHAPES, BALDOSAS, PISOS Y AFINES </v>
          </cell>
          <cell r="L2641" t="e">
            <v>#DIV/0!</v>
          </cell>
          <cell r="M2641">
            <v>0</v>
          </cell>
          <cell r="N2641" t="e">
            <v>#DIV/0!</v>
          </cell>
          <cell r="O2641" t="e">
            <v>#DIV/0!</v>
          </cell>
          <cell r="P2641" t="e">
            <v>#DIV/0!</v>
          </cell>
          <cell r="Q2641" t="e">
            <v>#DIV/0!</v>
          </cell>
          <cell r="R2641" t="e">
            <v>#DIV/0!</v>
          </cell>
          <cell r="S2641" t="e">
            <v>#DIV/0!</v>
          </cell>
        </row>
        <row r="2642">
          <cell r="B2642" t="str">
            <v>EBPA0074</v>
          </cell>
          <cell r="D2642" t="str">
            <v xml:space="preserve">ENCHAPES, BALDOSAS, PISOS Y AFINES </v>
          </cell>
          <cell r="L2642" t="e">
            <v>#DIV/0!</v>
          </cell>
          <cell r="M2642">
            <v>0</v>
          </cell>
          <cell r="N2642" t="e">
            <v>#DIV/0!</v>
          </cell>
          <cell r="O2642" t="e">
            <v>#DIV/0!</v>
          </cell>
          <cell r="P2642" t="e">
            <v>#DIV/0!</v>
          </cell>
          <cell r="Q2642" t="e">
            <v>#DIV/0!</v>
          </cell>
          <cell r="R2642" t="e">
            <v>#DIV/0!</v>
          </cell>
          <cell r="S2642" t="e">
            <v>#DIV/0!</v>
          </cell>
        </row>
        <row r="2643">
          <cell r="B2643" t="str">
            <v>EBPA0075</v>
          </cell>
          <cell r="D2643" t="str">
            <v xml:space="preserve">ENCHAPES, BALDOSAS, PISOS Y AFINES </v>
          </cell>
          <cell r="L2643" t="e">
            <v>#DIV/0!</v>
          </cell>
          <cell r="M2643">
            <v>0</v>
          </cell>
          <cell r="N2643" t="e">
            <v>#DIV/0!</v>
          </cell>
          <cell r="O2643" t="e">
            <v>#DIV/0!</v>
          </cell>
          <cell r="P2643" t="e">
            <v>#DIV/0!</v>
          </cell>
          <cell r="Q2643" t="e">
            <v>#DIV/0!</v>
          </cell>
          <cell r="R2643" t="e">
            <v>#DIV/0!</v>
          </cell>
          <cell r="S2643" t="e">
            <v>#DIV/0!</v>
          </cell>
        </row>
        <row r="2644">
          <cell r="B2644" t="str">
            <v>EBPA0076</v>
          </cell>
          <cell r="D2644" t="str">
            <v xml:space="preserve">ENCHAPES, BALDOSAS, PISOS Y AFINES </v>
          </cell>
          <cell r="L2644" t="e">
            <v>#DIV/0!</v>
          </cell>
          <cell r="M2644">
            <v>0</v>
          </cell>
          <cell r="N2644" t="e">
            <v>#DIV/0!</v>
          </cell>
          <cell r="O2644" t="e">
            <v>#DIV/0!</v>
          </cell>
          <cell r="P2644" t="e">
            <v>#DIV/0!</v>
          </cell>
          <cell r="Q2644" t="e">
            <v>#DIV/0!</v>
          </cell>
          <cell r="R2644" t="e">
            <v>#DIV/0!</v>
          </cell>
          <cell r="S2644" t="e">
            <v>#DIV/0!</v>
          </cell>
        </row>
        <row r="2645">
          <cell r="B2645" t="str">
            <v>EBPA0077</v>
          </cell>
          <cell r="D2645" t="str">
            <v xml:space="preserve">ENCHAPES, BALDOSAS, PISOS Y AFINES </v>
          </cell>
          <cell r="L2645" t="e">
            <v>#DIV/0!</v>
          </cell>
          <cell r="M2645">
            <v>0</v>
          </cell>
          <cell r="N2645" t="e">
            <v>#DIV/0!</v>
          </cell>
          <cell r="O2645" t="e">
            <v>#DIV/0!</v>
          </cell>
          <cell r="P2645" t="e">
            <v>#DIV/0!</v>
          </cell>
          <cell r="Q2645" t="e">
            <v>#DIV/0!</v>
          </cell>
          <cell r="R2645" t="e">
            <v>#DIV/0!</v>
          </cell>
          <cell r="S2645" t="e">
            <v>#DIV/0!</v>
          </cell>
        </row>
        <row r="2646">
          <cell r="B2646" t="str">
            <v>EBPA0078</v>
          </cell>
          <cell r="D2646" t="str">
            <v xml:space="preserve">ENCHAPES, BALDOSAS, PISOS Y AFINES </v>
          </cell>
          <cell r="L2646" t="e">
            <v>#DIV/0!</v>
          </cell>
          <cell r="M2646">
            <v>0</v>
          </cell>
          <cell r="N2646" t="e">
            <v>#DIV/0!</v>
          </cell>
          <cell r="O2646" t="e">
            <v>#DIV/0!</v>
          </cell>
          <cell r="P2646" t="e">
            <v>#DIV/0!</v>
          </cell>
          <cell r="Q2646" t="e">
            <v>#DIV/0!</v>
          </cell>
          <cell r="R2646" t="e">
            <v>#DIV/0!</v>
          </cell>
          <cell r="S2646" t="e">
            <v>#DIV/0!</v>
          </cell>
        </row>
        <row r="2647">
          <cell r="B2647" t="str">
            <v>EBPA0079</v>
          </cell>
          <cell r="D2647" t="str">
            <v xml:space="preserve">ENCHAPES, BALDOSAS, PISOS Y AFINES </v>
          </cell>
          <cell r="L2647" t="e">
            <v>#DIV/0!</v>
          </cell>
          <cell r="M2647">
            <v>0</v>
          </cell>
          <cell r="N2647" t="e">
            <v>#DIV/0!</v>
          </cell>
          <cell r="O2647" t="e">
            <v>#DIV/0!</v>
          </cell>
          <cell r="P2647" t="e">
            <v>#DIV/0!</v>
          </cell>
          <cell r="Q2647" t="e">
            <v>#DIV/0!</v>
          </cell>
          <cell r="R2647" t="e">
            <v>#DIV/0!</v>
          </cell>
          <cell r="S2647" t="e">
            <v>#DIV/0!</v>
          </cell>
        </row>
        <row r="2648">
          <cell r="B2648" t="str">
            <v>EBPA0080</v>
          </cell>
          <cell r="D2648" t="str">
            <v xml:space="preserve">ENCHAPES, BALDOSAS, PISOS Y AFINES </v>
          </cell>
          <cell r="L2648" t="e">
            <v>#DIV/0!</v>
          </cell>
          <cell r="M2648">
            <v>0</v>
          </cell>
          <cell r="N2648" t="e">
            <v>#DIV/0!</v>
          </cell>
          <cell r="O2648" t="e">
            <v>#DIV/0!</v>
          </cell>
          <cell r="P2648" t="e">
            <v>#DIV/0!</v>
          </cell>
          <cell r="Q2648" t="e">
            <v>#DIV/0!</v>
          </cell>
          <cell r="R2648" t="e">
            <v>#DIV/0!</v>
          </cell>
          <cell r="S2648" t="e">
            <v>#DIV/0!</v>
          </cell>
        </row>
        <row r="2649">
          <cell r="B2649" t="str">
            <v>EBPA0081</v>
          </cell>
          <cell r="D2649" t="str">
            <v xml:space="preserve">ENCHAPES, BALDOSAS, PISOS Y AFINES </v>
          </cell>
          <cell r="L2649" t="e">
            <v>#DIV/0!</v>
          </cell>
          <cell r="M2649">
            <v>0</v>
          </cell>
          <cell r="N2649" t="e">
            <v>#DIV/0!</v>
          </cell>
          <cell r="O2649" t="e">
            <v>#DIV/0!</v>
          </cell>
          <cell r="P2649" t="e">
            <v>#DIV/0!</v>
          </cell>
          <cell r="Q2649" t="e">
            <v>#DIV/0!</v>
          </cell>
          <cell r="R2649" t="e">
            <v>#DIV/0!</v>
          </cell>
          <cell r="S2649" t="e">
            <v>#DIV/0!</v>
          </cell>
        </row>
        <row r="2650">
          <cell r="B2650" t="str">
            <v>EBPA0082</v>
          </cell>
          <cell r="D2650" t="str">
            <v xml:space="preserve">ENCHAPES, BALDOSAS, PISOS Y AFINES </v>
          </cell>
          <cell r="L2650" t="e">
            <v>#DIV/0!</v>
          </cell>
          <cell r="M2650">
            <v>0</v>
          </cell>
          <cell r="N2650" t="e">
            <v>#DIV/0!</v>
          </cell>
          <cell r="O2650" t="e">
            <v>#DIV/0!</v>
          </cell>
          <cell r="P2650" t="e">
            <v>#DIV/0!</v>
          </cell>
          <cell r="Q2650" t="e">
            <v>#DIV/0!</v>
          </cell>
          <cell r="R2650" t="e">
            <v>#DIV/0!</v>
          </cell>
          <cell r="S2650" t="e">
            <v>#DIV/0!</v>
          </cell>
        </row>
        <row r="2651">
          <cell r="B2651" t="str">
            <v>EBPA0083</v>
          </cell>
          <cell r="D2651" t="str">
            <v xml:space="preserve">ENCHAPES, BALDOSAS, PISOS Y AFINES </v>
          </cell>
          <cell r="L2651" t="e">
            <v>#DIV/0!</v>
          </cell>
          <cell r="M2651">
            <v>0</v>
          </cell>
          <cell r="N2651" t="e">
            <v>#DIV/0!</v>
          </cell>
          <cell r="O2651" t="e">
            <v>#DIV/0!</v>
          </cell>
          <cell r="P2651" t="e">
            <v>#DIV/0!</v>
          </cell>
          <cell r="Q2651" t="e">
            <v>#DIV/0!</v>
          </cell>
          <cell r="R2651" t="e">
            <v>#DIV/0!</v>
          </cell>
          <cell r="S2651" t="e">
            <v>#DIV/0!</v>
          </cell>
        </row>
        <row r="2652">
          <cell r="B2652" t="str">
            <v>EBPA0084</v>
          </cell>
          <cell r="D2652" t="str">
            <v xml:space="preserve">ENCHAPES, BALDOSAS, PISOS Y AFINES </v>
          </cell>
          <cell r="L2652" t="e">
            <v>#DIV/0!</v>
          </cell>
          <cell r="M2652">
            <v>0</v>
          </cell>
          <cell r="N2652" t="e">
            <v>#DIV/0!</v>
          </cell>
          <cell r="O2652" t="e">
            <v>#DIV/0!</v>
          </cell>
          <cell r="P2652" t="e">
            <v>#DIV/0!</v>
          </cell>
          <cell r="Q2652" t="e">
            <v>#DIV/0!</v>
          </cell>
          <cell r="R2652" t="e">
            <v>#DIV/0!</v>
          </cell>
          <cell r="S2652" t="e">
            <v>#DIV/0!</v>
          </cell>
        </row>
        <row r="2653">
          <cell r="B2653" t="str">
            <v>EBPA0085</v>
          </cell>
          <cell r="D2653" t="str">
            <v xml:space="preserve">ENCHAPES, BALDOSAS, PISOS Y AFINES </v>
          </cell>
          <cell r="L2653" t="e">
            <v>#DIV/0!</v>
          </cell>
          <cell r="M2653">
            <v>0</v>
          </cell>
          <cell r="N2653" t="e">
            <v>#DIV/0!</v>
          </cell>
          <cell r="O2653" t="e">
            <v>#DIV/0!</v>
          </cell>
          <cell r="P2653" t="e">
            <v>#DIV/0!</v>
          </cell>
          <cell r="Q2653" t="e">
            <v>#DIV/0!</v>
          </cell>
          <cell r="R2653" t="e">
            <v>#DIV/0!</v>
          </cell>
          <cell r="S2653" t="e">
            <v>#DIV/0!</v>
          </cell>
        </row>
        <row r="2654">
          <cell r="B2654" t="str">
            <v>EBPA0086</v>
          </cell>
          <cell r="D2654" t="str">
            <v xml:space="preserve">ENCHAPES, BALDOSAS, PISOS Y AFINES </v>
          </cell>
          <cell r="L2654" t="e">
            <v>#DIV/0!</v>
          </cell>
          <cell r="M2654">
            <v>0</v>
          </cell>
          <cell r="N2654" t="e">
            <v>#DIV/0!</v>
          </cell>
          <cell r="O2654" t="e">
            <v>#DIV/0!</v>
          </cell>
          <cell r="P2654" t="e">
            <v>#DIV/0!</v>
          </cell>
          <cell r="Q2654" t="e">
            <v>#DIV/0!</v>
          </cell>
          <cell r="R2654" t="e">
            <v>#DIV/0!</v>
          </cell>
          <cell r="S2654" t="e">
            <v>#DIV/0!</v>
          </cell>
        </row>
        <row r="2655">
          <cell r="B2655" t="str">
            <v>EBPA0087</v>
          </cell>
          <cell r="D2655" t="str">
            <v xml:space="preserve">ENCHAPES, BALDOSAS, PISOS Y AFINES </v>
          </cell>
          <cell r="L2655" t="e">
            <v>#DIV/0!</v>
          </cell>
          <cell r="M2655">
            <v>0</v>
          </cell>
          <cell r="N2655" t="e">
            <v>#DIV/0!</v>
          </cell>
          <cell r="O2655" t="e">
            <v>#DIV/0!</v>
          </cell>
          <cell r="P2655" t="e">
            <v>#DIV/0!</v>
          </cell>
          <cell r="Q2655" t="e">
            <v>#DIV/0!</v>
          </cell>
          <cell r="R2655" t="e">
            <v>#DIV/0!</v>
          </cell>
          <cell r="S2655" t="e">
            <v>#DIV/0!</v>
          </cell>
        </row>
        <row r="2656">
          <cell r="B2656" t="str">
            <v>EBPA0088</v>
          </cell>
          <cell r="D2656" t="str">
            <v xml:space="preserve">ENCHAPES, BALDOSAS, PISOS Y AFINES </v>
          </cell>
          <cell r="L2656" t="e">
            <v>#DIV/0!</v>
          </cell>
          <cell r="M2656">
            <v>0</v>
          </cell>
          <cell r="N2656" t="e">
            <v>#DIV/0!</v>
          </cell>
          <cell r="O2656" t="e">
            <v>#DIV/0!</v>
          </cell>
          <cell r="P2656" t="e">
            <v>#DIV/0!</v>
          </cell>
          <cell r="Q2656" t="e">
            <v>#DIV/0!</v>
          </cell>
          <cell r="R2656" t="e">
            <v>#DIV/0!</v>
          </cell>
          <cell r="S2656" t="e">
            <v>#DIV/0!</v>
          </cell>
        </row>
        <row r="2657">
          <cell r="B2657" t="str">
            <v>EBPA0089</v>
          </cell>
          <cell r="D2657" t="str">
            <v xml:space="preserve">ENCHAPES, BALDOSAS, PISOS Y AFINES </v>
          </cell>
          <cell r="L2657" t="e">
            <v>#DIV/0!</v>
          </cell>
          <cell r="M2657">
            <v>0</v>
          </cell>
          <cell r="N2657" t="e">
            <v>#DIV/0!</v>
          </cell>
          <cell r="O2657" t="e">
            <v>#DIV/0!</v>
          </cell>
          <cell r="P2657" t="e">
            <v>#DIV/0!</v>
          </cell>
          <cell r="Q2657" t="e">
            <v>#DIV/0!</v>
          </cell>
          <cell r="R2657" t="e">
            <v>#DIV/0!</v>
          </cell>
          <cell r="S2657" t="e">
            <v>#DIV/0!</v>
          </cell>
        </row>
        <row r="2658">
          <cell r="B2658" t="str">
            <v>EBPA0090</v>
          </cell>
          <cell r="D2658" t="str">
            <v xml:space="preserve">ENCHAPES, BALDOSAS, PISOS Y AFINES </v>
          </cell>
          <cell r="L2658" t="e">
            <v>#DIV/0!</v>
          </cell>
          <cell r="M2658">
            <v>0</v>
          </cell>
          <cell r="N2658" t="e">
            <v>#DIV/0!</v>
          </cell>
          <cell r="O2658" t="e">
            <v>#DIV/0!</v>
          </cell>
          <cell r="P2658" t="e">
            <v>#DIV/0!</v>
          </cell>
          <cell r="Q2658" t="e">
            <v>#DIV/0!</v>
          </cell>
          <cell r="R2658" t="e">
            <v>#DIV/0!</v>
          </cell>
          <cell r="S2658" t="e">
            <v>#DIV/0!</v>
          </cell>
        </row>
        <row r="2659">
          <cell r="B2659" t="str">
            <v>EBPA0091</v>
          </cell>
          <cell r="D2659" t="str">
            <v xml:space="preserve">ENCHAPES, BALDOSAS, PISOS Y AFINES </v>
          </cell>
          <cell r="L2659" t="e">
            <v>#DIV/0!</v>
          </cell>
          <cell r="M2659">
            <v>0</v>
          </cell>
          <cell r="N2659" t="e">
            <v>#DIV/0!</v>
          </cell>
          <cell r="O2659" t="e">
            <v>#DIV/0!</v>
          </cell>
          <cell r="P2659" t="e">
            <v>#DIV/0!</v>
          </cell>
          <cell r="Q2659" t="e">
            <v>#DIV/0!</v>
          </cell>
          <cell r="R2659" t="e">
            <v>#DIV/0!</v>
          </cell>
          <cell r="S2659" t="e">
            <v>#DIV/0!</v>
          </cell>
        </row>
        <row r="2660">
          <cell r="B2660" t="str">
            <v>EBPA0092</v>
          </cell>
          <cell r="D2660" t="str">
            <v xml:space="preserve">ENCHAPES, BALDOSAS, PISOS Y AFINES </v>
          </cell>
          <cell r="L2660" t="e">
            <v>#DIV/0!</v>
          </cell>
          <cell r="M2660">
            <v>0</v>
          </cell>
          <cell r="N2660" t="e">
            <v>#DIV/0!</v>
          </cell>
          <cell r="O2660" t="e">
            <v>#DIV/0!</v>
          </cell>
          <cell r="P2660" t="e">
            <v>#DIV/0!</v>
          </cell>
          <cell r="Q2660" t="e">
            <v>#DIV/0!</v>
          </cell>
          <cell r="R2660" t="e">
            <v>#DIV/0!</v>
          </cell>
          <cell r="S2660" t="e">
            <v>#DIV/0!</v>
          </cell>
        </row>
        <row r="2661">
          <cell r="B2661" t="str">
            <v>EBPA0093</v>
          </cell>
          <cell r="D2661" t="str">
            <v xml:space="preserve">ENCHAPES, BALDOSAS, PISOS Y AFINES </v>
          </cell>
          <cell r="L2661" t="e">
            <v>#DIV/0!</v>
          </cell>
          <cell r="M2661">
            <v>0</v>
          </cell>
          <cell r="N2661" t="e">
            <v>#DIV/0!</v>
          </cell>
          <cell r="O2661" t="e">
            <v>#DIV/0!</v>
          </cell>
          <cell r="P2661" t="e">
            <v>#DIV/0!</v>
          </cell>
          <cell r="Q2661" t="e">
            <v>#DIV/0!</v>
          </cell>
          <cell r="R2661" t="e">
            <v>#DIV/0!</v>
          </cell>
          <cell r="S2661" t="e">
            <v>#DIV/0!</v>
          </cell>
        </row>
        <row r="2662">
          <cell r="B2662" t="str">
            <v>EBPA0094</v>
          </cell>
          <cell r="D2662" t="str">
            <v xml:space="preserve">ENCHAPES, BALDOSAS, PISOS Y AFINES </v>
          </cell>
          <cell r="L2662" t="e">
            <v>#DIV/0!</v>
          </cell>
          <cell r="M2662">
            <v>0</v>
          </cell>
          <cell r="N2662" t="e">
            <v>#DIV/0!</v>
          </cell>
          <cell r="O2662" t="e">
            <v>#DIV/0!</v>
          </cell>
          <cell r="P2662" t="e">
            <v>#DIV/0!</v>
          </cell>
          <cell r="Q2662" t="e">
            <v>#DIV/0!</v>
          </cell>
          <cell r="R2662" t="e">
            <v>#DIV/0!</v>
          </cell>
          <cell r="S2662" t="e">
            <v>#DIV/0!</v>
          </cell>
        </row>
        <row r="2663">
          <cell r="B2663" t="str">
            <v>EBPA0095</v>
          </cell>
          <cell r="D2663" t="str">
            <v xml:space="preserve">ENCHAPES, BALDOSAS, PISOS Y AFINES </v>
          </cell>
          <cell r="L2663" t="e">
            <v>#DIV/0!</v>
          </cell>
          <cell r="M2663">
            <v>0</v>
          </cell>
          <cell r="N2663" t="e">
            <v>#DIV/0!</v>
          </cell>
          <cell r="O2663" t="e">
            <v>#DIV/0!</v>
          </cell>
          <cell r="P2663" t="e">
            <v>#DIV/0!</v>
          </cell>
          <cell r="Q2663" t="e">
            <v>#DIV/0!</v>
          </cell>
          <cell r="R2663" t="e">
            <v>#DIV/0!</v>
          </cell>
          <cell r="S2663" t="e">
            <v>#DIV/0!</v>
          </cell>
        </row>
        <row r="2664">
          <cell r="B2664" t="str">
            <v>EBPA0096</v>
          </cell>
          <cell r="D2664" t="str">
            <v xml:space="preserve">ENCHAPES, BALDOSAS, PISOS Y AFINES </v>
          </cell>
          <cell r="L2664" t="e">
            <v>#DIV/0!</v>
          </cell>
          <cell r="M2664">
            <v>0</v>
          </cell>
          <cell r="N2664" t="e">
            <v>#DIV/0!</v>
          </cell>
          <cell r="O2664" t="e">
            <v>#DIV/0!</v>
          </cell>
          <cell r="P2664" t="e">
            <v>#DIV/0!</v>
          </cell>
          <cell r="Q2664" t="e">
            <v>#DIV/0!</v>
          </cell>
          <cell r="R2664" t="e">
            <v>#DIV/0!</v>
          </cell>
          <cell r="S2664" t="e">
            <v>#DIV/0!</v>
          </cell>
        </row>
        <row r="2665">
          <cell r="B2665" t="str">
            <v>EBPA0097</v>
          </cell>
          <cell r="D2665" t="str">
            <v xml:space="preserve">ENCHAPES, BALDOSAS, PISOS Y AFINES </v>
          </cell>
          <cell r="L2665" t="e">
            <v>#DIV/0!</v>
          </cell>
          <cell r="M2665">
            <v>0</v>
          </cell>
          <cell r="N2665" t="e">
            <v>#DIV/0!</v>
          </cell>
          <cell r="O2665" t="e">
            <v>#DIV/0!</v>
          </cell>
          <cell r="P2665" t="e">
            <v>#DIV/0!</v>
          </cell>
          <cell r="Q2665" t="e">
            <v>#DIV/0!</v>
          </cell>
          <cell r="R2665" t="e">
            <v>#DIV/0!</v>
          </cell>
          <cell r="S2665" t="e">
            <v>#DIV/0!</v>
          </cell>
        </row>
        <row r="2666">
          <cell r="B2666" t="str">
            <v>EBPA0098</v>
          </cell>
          <cell r="D2666" t="str">
            <v xml:space="preserve">ENCHAPES, BALDOSAS, PISOS Y AFINES </v>
          </cell>
          <cell r="L2666" t="e">
            <v>#DIV/0!</v>
          </cell>
          <cell r="M2666">
            <v>0</v>
          </cell>
          <cell r="N2666" t="e">
            <v>#DIV/0!</v>
          </cell>
          <cell r="O2666" t="e">
            <v>#DIV/0!</v>
          </cell>
          <cell r="P2666" t="e">
            <v>#DIV/0!</v>
          </cell>
          <cell r="Q2666" t="e">
            <v>#DIV/0!</v>
          </cell>
          <cell r="R2666" t="e">
            <v>#DIV/0!</v>
          </cell>
          <cell r="S2666" t="e">
            <v>#DIV/0!</v>
          </cell>
        </row>
        <row r="2667">
          <cell r="B2667" t="str">
            <v>EBPA0099</v>
          </cell>
          <cell r="D2667" t="str">
            <v xml:space="preserve">ENCHAPES, BALDOSAS, PISOS Y AFINES </v>
          </cell>
          <cell r="L2667" t="e">
            <v>#DIV/0!</v>
          </cell>
          <cell r="M2667">
            <v>0</v>
          </cell>
          <cell r="N2667" t="e">
            <v>#DIV/0!</v>
          </cell>
          <cell r="O2667" t="e">
            <v>#DIV/0!</v>
          </cell>
          <cell r="P2667" t="e">
            <v>#DIV/0!</v>
          </cell>
          <cell r="Q2667" t="e">
            <v>#DIV/0!</v>
          </cell>
          <cell r="R2667" t="e">
            <v>#DIV/0!</v>
          </cell>
          <cell r="S2667" t="e">
            <v>#DIV/0!</v>
          </cell>
        </row>
        <row r="2668">
          <cell r="B2668" t="str">
            <v>EBPA0100</v>
          </cell>
          <cell r="D2668" t="str">
            <v xml:space="preserve">ENCHAPES, BALDOSAS, PISOS Y AFINES </v>
          </cell>
          <cell r="L2668" t="e">
            <v>#DIV/0!</v>
          </cell>
          <cell r="M2668">
            <v>0</v>
          </cell>
          <cell r="N2668" t="e">
            <v>#DIV/0!</v>
          </cell>
          <cell r="O2668" t="e">
            <v>#DIV/0!</v>
          </cell>
          <cell r="P2668" t="e">
            <v>#DIV/0!</v>
          </cell>
          <cell r="Q2668" t="e">
            <v>#DIV/0!</v>
          </cell>
          <cell r="R2668" t="e">
            <v>#DIV/0!</v>
          </cell>
          <cell r="S2668" t="e">
            <v>#DIV/0!</v>
          </cell>
        </row>
        <row r="2669">
          <cell r="B2669" t="str">
            <v>ISA0001</v>
          </cell>
          <cell r="C2669" t="str">
            <v>AVISO NUEVO:
ESTRUCTURA  METÁLICA EN TUBO 3/4 COLD ROLL CALIBRE 18, PINTADA CON  PINTURA  ELECTROSTÁTICA. 
IMPRESIÓN A 1440 DPI SOBRE LONA TRANSLUCIDA (PANAFLEX 13 ONZAS)
ILUMINADAS CON TUBOS T8. INSTALADO ANCLADO A MURO CON L METÁLICA. INSTALACIÓN EN LOS CENTROS DEFINIDOS POR LA SDIS.</v>
          </cell>
          <cell r="D2669" t="str">
            <v>SEÑALÉTICA, IMPRESIONES Y AFINES</v>
          </cell>
          <cell r="E2669" t="str">
            <v>M2</v>
          </cell>
          <cell r="F2669">
            <v>511105</v>
          </cell>
          <cell r="G2669" t="str">
            <v>PRECIO APROBADO MEDIANTE APLICATIVO CON EL CÓDIGO EL 1093S1721RES457</v>
          </cell>
          <cell r="L2669">
            <v>511105</v>
          </cell>
          <cell r="M2669">
            <v>0</v>
          </cell>
          <cell r="N2669">
            <v>511105</v>
          </cell>
          <cell r="O2669">
            <v>511105</v>
          </cell>
          <cell r="P2669">
            <v>511105</v>
          </cell>
          <cell r="Q2669" t="str">
            <v/>
          </cell>
          <cell r="R2669" t="str">
            <v/>
          </cell>
          <cell r="S2669">
            <v>511105</v>
          </cell>
        </row>
        <row r="2670">
          <cell r="B2670" t="str">
            <v>ISA0002</v>
          </cell>
          <cell r="C2670" t="str">
            <v>BANDERINES EN ACRÍLICO DE 3 MM DE 20 X 15 DOBLE CARA, INSTALACIÓN: INSTALACIÓN: CHAZO Y TORNILLO Y/O CINTA DOBLE FAZ DE ACUERDO AL TIPO DE SUPERFICIE</v>
          </cell>
          <cell r="D2670" t="str">
            <v>SEÑALÉTICA, IMPRESIONES Y AFINES</v>
          </cell>
          <cell r="E2670" t="str">
            <v>UN</v>
          </cell>
          <cell r="F2670">
            <v>43832</v>
          </cell>
          <cell r="G2670" t="str">
            <v>PRECIO APROBADO MEDIANTE APLICATIVO CON EL CÓDIGO EL 1093S1721RES457</v>
          </cell>
          <cell r="L2670">
            <v>43832</v>
          </cell>
          <cell r="M2670">
            <v>0</v>
          </cell>
          <cell r="N2670">
            <v>43832</v>
          </cell>
          <cell r="O2670">
            <v>43832</v>
          </cell>
          <cell r="P2670">
            <v>43832</v>
          </cell>
          <cell r="Q2670" t="str">
            <v/>
          </cell>
          <cell r="R2670" t="str">
            <v/>
          </cell>
          <cell r="S2670">
            <v>43832</v>
          </cell>
        </row>
        <row r="2671">
          <cell r="B2671" t="str">
            <v>ISA0003</v>
          </cell>
          <cell r="C2671" t="str">
            <v>BASTIDOR ELABORADO EN TUBO CUADRADO DE 3/4 CON BANNER 13 ONZAS IMPRESO A 1440 DPI INSTALADO</v>
          </cell>
          <cell r="D2671" t="str">
            <v>SEÑALÉTICA, IMPRESIONES Y AFINES</v>
          </cell>
          <cell r="E2671" t="str">
            <v>M2</v>
          </cell>
          <cell r="F2671">
            <v>336373</v>
          </cell>
          <cell r="G2671" t="str">
            <v>PRECIO APROBADO MEDIANTE APLICATIVO CON EL CÓDIGO EL 1093S1721RES457</v>
          </cell>
          <cell r="L2671">
            <v>336373</v>
          </cell>
          <cell r="M2671">
            <v>0</v>
          </cell>
          <cell r="N2671">
            <v>336373</v>
          </cell>
          <cell r="O2671">
            <v>336373</v>
          </cell>
          <cell r="P2671">
            <v>336373</v>
          </cell>
          <cell r="Q2671" t="str">
            <v/>
          </cell>
          <cell r="R2671" t="str">
            <v/>
          </cell>
          <cell r="S2671">
            <v>336373</v>
          </cell>
        </row>
        <row r="2672">
          <cell r="B2672" t="str">
            <v>ISA0004</v>
          </cell>
          <cell r="C2672" t="str">
            <v>CARTELERA BASE EN MDF 5MM, CON PERFORACIONES DE 8 MM ESQUINERAS A 3CM DE BORDES LATERALES, RESERVA EN CORCHO DE 95 CM X 80 CM CUBIERTO CON PAÑO, FONDO IMPRESO A 1140 DPI SOBRE VINILO ADHESIVO BLANCO, LAMINADO TRANSPARENTE MATE, INSTALACIÓN: INCLUYE ANCLAJE ADECUADO PARA CUALQUIER SUPERFICIE A INSTALAR TENIENDO EN CUENTA EL CLIMA DE LA ZONA, EN LOS CENTROS DEFINIDOS POR LA SDIS. TAMAÑO: 100 CM X 100 CM</v>
          </cell>
          <cell r="D2672" t="str">
            <v>SEÑALÉTICA, IMPRESIONES Y AFINES</v>
          </cell>
          <cell r="E2672" t="str">
            <v>UN</v>
          </cell>
          <cell r="F2672">
            <v>405493</v>
          </cell>
          <cell r="G2672" t="str">
            <v>PRECIO APROBADO MEDIANTE APLICATIVO CON EL CÓDIGO EL 1093S1721RES457</v>
          </cell>
          <cell r="L2672">
            <v>405493</v>
          </cell>
          <cell r="M2672">
            <v>0</v>
          </cell>
          <cell r="N2672">
            <v>405493</v>
          </cell>
          <cell r="O2672">
            <v>405493</v>
          </cell>
          <cell r="P2672">
            <v>405493</v>
          </cell>
          <cell r="Q2672" t="str">
            <v/>
          </cell>
          <cell r="R2672" t="str">
            <v/>
          </cell>
          <cell r="S2672">
            <v>405493</v>
          </cell>
        </row>
        <row r="2673">
          <cell r="B2673" t="str">
            <v>ISA0005</v>
          </cell>
          <cell r="C2673" t="str">
            <v>FABRICACIÓN DE VALLA CERCHA 3 X 2, 2 M DE ALTURA LIBRE, INCLUYE EXCAVACIÓN Y CIMENTACIÓN PARA 3 HUECOS, IMPRESIÓN EN LONA BANNER 13 OZ A 1440 DPI, INSTALADA EN BOGOTÁ</v>
          </cell>
          <cell r="D2673" t="str">
            <v>SEÑALÉTICA, IMPRESIONES Y AFINES</v>
          </cell>
          <cell r="E2673" t="str">
            <v>UN</v>
          </cell>
          <cell r="F2673">
            <v>1853425</v>
          </cell>
          <cell r="G2673" t="str">
            <v>PRECIO APROBADO MEDIANTE APLICATIVO CON EL CÓDIGO EL 1093S1721RES457</v>
          </cell>
          <cell r="L2673">
            <v>1853425</v>
          </cell>
          <cell r="M2673">
            <v>0</v>
          </cell>
          <cell r="N2673">
            <v>1853425</v>
          </cell>
          <cell r="O2673">
            <v>1853425</v>
          </cell>
          <cell r="P2673">
            <v>1853425</v>
          </cell>
          <cell r="Q2673" t="str">
            <v/>
          </cell>
          <cell r="R2673" t="str">
            <v/>
          </cell>
          <cell r="S2673">
            <v>1853425</v>
          </cell>
        </row>
        <row r="2674">
          <cell r="B2674" t="str">
            <v>ISA0006</v>
          </cell>
          <cell r="C2674" t="str">
            <v>FABRICACIÓN DE VALLA CERCHA 4 X 3, 2 M DE ALTURA LIBRE, INCLUYE EXCAVACIÓN Y CIMENTACIÓN PARA 3 HUECOS, IMPRESIÓN EN LONA BANNER 13 OZ A 1440 DPI, INSTALADA EN BOGOTÁ</v>
          </cell>
          <cell r="D2674" t="str">
            <v>SEÑALÉTICA, IMPRESIONES Y AFINES</v>
          </cell>
          <cell r="E2674" t="str">
            <v>UN</v>
          </cell>
          <cell r="F2674">
            <v>3094000</v>
          </cell>
          <cell r="G2674" t="str">
            <v>PRECIO APROBADO MEDIANTE APLICATIVO CON EL CÓDIGO EL 1093S1721RES457</v>
          </cell>
          <cell r="L2674">
            <v>3094000</v>
          </cell>
          <cell r="M2674">
            <v>0</v>
          </cell>
          <cell r="N2674">
            <v>3094000</v>
          </cell>
          <cell r="O2674">
            <v>3094000</v>
          </cell>
          <cell r="P2674">
            <v>3094000</v>
          </cell>
          <cell r="Q2674" t="str">
            <v/>
          </cell>
          <cell r="R2674" t="str">
            <v/>
          </cell>
          <cell r="S2674">
            <v>3094000</v>
          </cell>
        </row>
        <row r="2675">
          <cell r="B2675" t="str">
            <v>ISA0007</v>
          </cell>
          <cell r="C2675" t="str">
            <v xml:space="preserve">FABRICACIÓN DE VALLA CERCHA DE 6 X 3 ALTURA LIBRE DE 2 M, EN 9 LÁMINAS GALVANIZADAS CALIBRE 22, INCLUYE: EXCAVACIÓN Y CIMENTACIÓN PARA 4 HUECOS, IMPRESIÓN LONA BANNER 13 ONZ A 1440 DPI. INSTALACIÓN EN BOGOTÁ. </v>
          </cell>
          <cell r="D2675" t="str">
            <v>SEÑALÉTICA, IMPRESIONES Y AFINES</v>
          </cell>
          <cell r="E2675" t="str">
            <v>UN</v>
          </cell>
          <cell r="F2675">
            <v>5006925</v>
          </cell>
          <cell r="G2675" t="str">
            <v>PRECIO APROBADO MEDIANTE APLICATIVO CON EL CÓDIGO EL 1093S1721RES457</v>
          </cell>
          <cell r="L2675">
            <v>5006925</v>
          </cell>
          <cell r="M2675">
            <v>0</v>
          </cell>
          <cell r="N2675">
            <v>5006925</v>
          </cell>
          <cell r="O2675">
            <v>5006925</v>
          </cell>
          <cell r="P2675">
            <v>5006925</v>
          </cell>
          <cell r="Q2675" t="str">
            <v/>
          </cell>
          <cell r="R2675" t="str">
            <v/>
          </cell>
          <cell r="S2675">
            <v>5006925</v>
          </cell>
        </row>
        <row r="2676">
          <cell r="B2676" t="str">
            <v>ISA0008</v>
          </cell>
          <cell r="C2676" t="str">
            <v>FLECHAS EN ACRÍLICO 3 MM, COLOR VERDE DE 7 CM X 7 CM CON FOTOLUMINISCENTE CON AUTONOMÍA LUMÍNICA DE 6 HORAS DE DURACIÓN PARA RUTAS DE EVACUACIÓN INSTALACIÓN: CHAZO Y TORNILLO Y/O CINTA DOBLE FAZ DE ACUERDO AL TIPO DE SUPERFICIE, EN LOS CENTROS DEFINIDOS POR LA SDIS</v>
          </cell>
          <cell r="D2676" t="str">
            <v>SEÑALÉTICA, IMPRESIONES Y AFINES</v>
          </cell>
          <cell r="E2676" t="str">
            <v>UN</v>
          </cell>
          <cell r="F2676">
            <v>8976</v>
          </cell>
          <cell r="G2676" t="str">
            <v>PRECIO APROBADO MEDIANTE APLICATIVO CON EL CÓDIGO EL 1093S1721RES457</v>
          </cell>
          <cell r="L2676">
            <v>8976</v>
          </cell>
          <cell r="M2676">
            <v>0</v>
          </cell>
          <cell r="N2676">
            <v>8976</v>
          </cell>
          <cell r="O2676">
            <v>8976</v>
          </cell>
          <cell r="P2676">
            <v>8976</v>
          </cell>
          <cell r="Q2676" t="str">
            <v/>
          </cell>
          <cell r="R2676" t="str">
            <v/>
          </cell>
          <cell r="S2676">
            <v>8976</v>
          </cell>
        </row>
        <row r="2677">
          <cell r="B2677" t="str">
            <v>ISA0009</v>
          </cell>
          <cell r="C2677" t="str">
            <v xml:space="preserve">FOTOPLANO 1/2 PLIEGO </v>
          </cell>
          <cell r="D2677" t="str">
            <v>SEÑALÉTICA, IMPRESIONES Y AFINES</v>
          </cell>
          <cell r="E2677" t="str">
            <v>UN</v>
          </cell>
          <cell r="F2677">
            <v>19437</v>
          </cell>
          <cell r="G2677" t="str">
            <v>PRECIO APROBADO MEDIANTE APLICATIVO CON EL CÓDIGO EL 1093S1721RES457</v>
          </cell>
          <cell r="L2677">
            <v>19437</v>
          </cell>
          <cell r="M2677">
            <v>0</v>
          </cell>
          <cell r="N2677">
            <v>19437</v>
          </cell>
          <cell r="O2677">
            <v>19437</v>
          </cell>
          <cell r="P2677">
            <v>19437</v>
          </cell>
          <cell r="Q2677" t="str">
            <v/>
          </cell>
          <cell r="R2677" t="str">
            <v/>
          </cell>
          <cell r="S2677">
            <v>19437</v>
          </cell>
        </row>
        <row r="2678">
          <cell r="B2678" t="str">
            <v>ISA0010</v>
          </cell>
          <cell r="C2678" t="str">
            <v>FOTOPLANO 1/4 PLIEGO</v>
          </cell>
          <cell r="D2678" t="str">
            <v>SEÑALÉTICA, IMPRESIONES Y AFINES</v>
          </cell>
          <cell r="E2678" t="str">
            <v>UN</v>
          </cell>
          <cell r="F2678">
            <v>10115</v>
          </cell>
          <cell r="G2678" t="str">
            <v>PRECIO APROBADO MEDIANTE APLICATIVO CON EL CÓDIGO EL 1093S1721RES457</v>
          </cell>
          <cell r="L2678">
            <v>10115</v>
          </cell>
          <cell r="M2678">
            <v>0</v>
          </cell>
          <cell r="N2678">
            <v>10115</v>
          </cell>
          <cell r="O2678">
            <v>10115</v>
          </cell>
          <cell r="P2678">
            <v>10115</v>
          </cell>
          <cell r="Q2678" t="str">
            <v/>
          </cell>
          <cell r="R2678" t="str">
            <v/>
          </cell>
          <cell r="S2678">
            <v>10115</v>
          </cell>
        </row>
        <row r="2679">
          <cell r="B2679" t="str">
            <v>ISA0011</v>
          </cell>
          <cell r="C2679" t="str">
            <v>FOTOPLANO PLIEGO B/N</v>
          </cell>
          <cell r="D2679" t="str">
            <v>SEÑALÉTICA, IMPRESIONES Y AFINES</v>
          </cell>
          <cell r="E2679" t="str">
            <v>UN</v>
          </cell>
          <cell r="F2679">
            <v>34213</v>
          </cell>
          <cell r="G2679" t="str">
            <v>PRECIO APROBADO MEDIANTE APLICATIVO CON EL CÓDIGO EL 1093S1721RES457</v>
          </cell>
          <cell r="L2679">
            <v>34213</v>
          </cell>
          <cell r="M2679">
            <v>0</v>
          </cell>
          <cell r="N2679">
            <v>34213</v>
          </cell>
          <cell r="O2679">
            <v>34213</v>
          </cell>
          <cell r="P2679">
            <v>34213</v>
          </cell>
          <cell r="Q2679" t="str">
            <v/>
          </cell>
          <cell r="R2679" t="str">
            <v/>
          </cell>
          <cell r="S2679">
            <v>34213</v>
          </cell>
        </row>
        <row r="2680">
          <cell r="B2680" t="str">
            <v>ISA0012</v>
          </cell>
          <cell r="C2680" t="str">
            <v>IDENTIFICACIÓN DEL EQUIPO: SEÑALIZACIÓN CON BASE EN LÁMINA GALVANIZADA CALIBRE 26 (0.45 MM) IMPRESIÓN EN VINILO ADHESIVO LAMINADO RESISTENTE AL AMBIENTE HÚMEDO Y A LA OXIDACIÓN. INSTALACIÓN: CADENA, CHAZO Y TORNILLO Y/O CINTA DOBLE FAZ DE ACUERDO AL TIPO DE SUPERFICIE. TAMAÑO: RECTÁNGULO:  25 CM X 12,5 CM</v>
          </cell>
          <cell r="D2680" t="str">
            <v>SEÑALÉTICA, IMPRESIONES Y AFINES</v>
          </cell>
          <cell r="E2680" t="str">
            <v>UN</v>
          </cell>
          <cell r="F2680">
            <v>28471</v>
          </cell>
          <cell r="G2680" t="str">
            <v>PRECIO APROBADO MEDIANTE APLICATIVO CON EL CÓDIGO EL 1093S1721RES457</v>
          </cell>
          <cell r="L2680">
            <v>28471</v>
          </cell>
          <cell r="M2680">
            <v>0</v>
          </cell>
          <cell r="N2680">
            <v>28471</v>
          </cell>
          <cell r="O2680">
            <v>28471</v>
          </cell>
          <cell r="P2680">
            <v>28471</v>
          </cell>
          <cell r="Q2680" t="str">
            <v/>
          </cell>
          <cell r="R2680" t="str">
            <v/>
          </cell>
          <cell r="S2680">
            <v>28471</v>
          </cell>
        </row>
        <row r="2681">
          <cell r="B2681" t="str">
            <v>ISA0013</v>
          </cell>
          <cell r="C2681" t="str">
            <v>LONA PANAFLEX 13 ONZAS, INCLUYE DESMONTE CAMBIO DE LONA E INSTALACIÓN</v>
          </cell>
          <cell r="D2681" t="str">
            <v>SEÑALÉTICA, IMPRESIONES Y AFINES</v>
          </cell>
          <cell r="E2681" t="str">
            <v>M2</v>
          </cell>
          <cell r="F2681">
            <v>148453</v>
          </cell>
          <cell r="G2681" t="str">
            <v>PRECIO APROBADO MEDIANTE APLICATIVO CON EL CÓDIGO EL 1093S1721RES457</v>
          </cell>
          <cell r="L2681">
            <v>148453</v>
          </cell>
          <cell r="M2681">
            <v>0</v>
          </cell>
          <cell r="N2681">
            <v>148453</v>
          </cell>
          <cell r="O2681">
            <v>148453</v>
          </cell>
          <cell r="P2681">
            <v>148453</v>
          </cell>
          <cell r="Q2681" t="str">
            <v/>
          </cell>
          <cell r="R2681" t="str">
            <v/>
          </cell>
          <cell r="S2681">
            <v>148453</v>
          </cell>
        </row>
        <row r="2682">
          <cell r="B2682" t="str">
            <v>ISA0014</v>
          </cell>
          <cell r="C2682" t="str">
            <v>MANTENIMIENTO DE AVISOS
ESTRUCTURA  METÁLICA EN TUBO 3/4 COLD ROLL CALIBRE 18, PINTADA CON  PINTURA  ELECTROSTÁTICA. 
IMPRESIÓN A 1440 DPI SOBRE LONA TRANSLUCIDA (PANAFLEX 13 ONZAS)
ILUMINADAS CON TUBOS T8. INSTALADO ANCLADO A MURO CON L METÁLICA. INSTALACIÓN EN LOS CENTROS DEFINIDOS POR LA SDIS.</v>
          </cell>
          <cell r="D2682" t="str">
            <v>SEÑALÉTICA, IMPRESIONES Y AFINES</v>
          </cell>
          <cell r="E2682" t="str">
            <v>M2</v>
          </cell>
          <cell r="F2682">
            <v>286790</v>
          </cell>
          <cell r="G2682" t="str">
            <v>PRECIO APROBADO MEDIANTE APLICATIVO CON EL CÓDIGO EL 1093S1721RES457</v>
          </cell>
          <cell r="L2682">
            <v>286790</v>
          </cell>
          <cell r="M2682">
            <v>0</v>
          </cell>
          <cell r="N2682">
            <v>286790</v>
          </cell>
          <cell r="O2682">
            <v>286790</v>
          </cell>
          <cell r="P2682">
            <v>286790</v>
          </cell>
          <cell r="Q2682" t="str">
            <v/>
          </cell>
          <cell r="R2682" t="str">
            <v/>
          </cell>
          <cell r="S2682">
            <v>286790</v>
          </cell>
        </row>
        <row r="2683">
          <cell r="B2683" t="str">
            <v>ISA0015</v>
          </cell>
          <cell r="C2683" t="str">
            <v>MENÚ RESTAURANTE EN ACRÍLICO 5 MM COLOR CRISTAL CON IMPRESIÓN DIGITAL INSTALADO AL ESPEJO EN VINILO ADHESIVO A 1440 DPI LAMINADO BLANCO,  IMPRESIÓN EN VINILO ADHESIVO TRANSPARENTE A 1440 DPI LAMINADO BLANCO; INSTALADO A ESPEJO POR DETRÁS DEL ACRÍLICO, CON PERFORACIONES DE 8 MM ESQUINERAS A 3CM DE BORDES LATERALES. INSTALADO A MURO DISTANCIADORES EN ACERO INOXIDABLE DE 3/4" DIÁMETRO POR 2 CM DE ALTURA, CON INSTALACIÓN EN LOS CENTROS DEFINIDOS POR LA SDIS. TAMAÑO 35 CM X 50 CM. INSTALACIÓN: CHAZO Y TORNILLO Y/O CINTA DOBLE FAZ DE ACUERDO AL TIPO DE SUPERFICIE.</v>
          </cell>
          <cell r="D2683" t="str">
            <v>SEÑALÉTICA, IMPRESIONES Y AFINES</v>
          </cell>
          <cell r="E2683" t="str">
            <v>UN</v>
          </cell>
          <cell r="F2683">
            <v>134768</v>
          </cell>
          <cell r="G2683" t="str">
            <v>PRECIO APROBADO MEDIANTE APLICATIVO CON EL CÓDIGO EL 1093S1721RES457</v>
          </cell>
          <cell r="L2683">
            <v>134768</v>
          </cell>
          <cell r="M2683">
            <v>0</v>
          </cell>
          <cell r="N2683">
            <v>134768</v>
          </cell>
          <cell r="O2683">
            <v>134768</v>
          </cell>
          <cell r="P2683">
            <v>134768</v>
          </cell>
          <cell r="Q2683" t="str">
            <v/>
          </cell>
          <cell r="R2683" t="str">
            <v/>
          </cell>
          <cell r="S2683">
            <v>134768</v>
          </cell>
        </row>
        <row r="2684">
          <cell r="B2684" t="str">
            <v>ISA0016</v>
          </cell>
          <cell r="C2684" t="str">
            <v>PALETA PLÁSTICA CON IMPRESIÓN DOBLE CARA CON VINILO AUTOADHESIVO REFLECTIVO, TAMAÑO DE 30 X 30 CM MANGO REDONDO DE 1 1/4" DE DIÁMETRO. TAMAÑO 30 X 30 CM, PARA PUNTO DE ENCUENTRO MÓVIL Y/O PARE Y SIGA.</v>
          </cell>
          <cell r="D2684" t="str">
            <v>SEÑALÉTICA, IMPRESIONES Y AFINES</v>
          </cell>
          <cell r="E2684" t="str">
            <v>UN</v>
          </cell>
          <cell r="F2684">
            <v>61087</v>
          </cell>
          <cell r="G2684" t="str">
            <v>PRECIO APROBADO MEDIANTE APLICATIVO CON EL CÓDIGO EL 1093S1721RES457</v>
          </cell>
          <cell r="L2684">
            <v>61087</v>
          </cell>
          <cell r="M2684">
            <v>0</v>
          </cell>
          <cell r="N2684">
            <v>61087</v>
          </cell>
          <cell r="O2684">
            <v>61087</v>
          </cell>
          <cell r="P2684">
            <v>61087</v>
          </cell>
          <cell r="Q2684" t="str">
            <v/>
          </cell>
          <cell r="R2684" t="str">
            <v/>
          </cell>
          <cell r="S2684">
            <v>61087</v>
          </cell>
        </row>
        <row r="2685">
          <cell r="B2685" t="str">
            <v>ISA0017</v>
          </cell>
          <cell r="C2685" t="str">
            <v xml:space="preserve">PENDÓN EN  LONA BANNER 13 ONZAS IMPRESO TERMINACIÓN CON OJÁLETES  A 1440 DPI  INSTALADO </v>
          </cell>
          <cell r="D2685" t="str">
            <v>SEÑALÉTICA, IMPRESIONES Y AFINES</v>
          </cell>
          <cell r="E2685" t="str">
            <v>M2</v>
          </cell>
          <cell r="F2685">
            <v>57418</v>
          </cell>
          <cell r="G2685" t="str">
            <v>PRECIO APROBADO MEDIANTE APLICATIVO CON EL CÓDIGO EL 1093S1721RES457</v>
          </cell>
          <cell r="L2685">
            <v>57418</v>
          </cell>
          <cell r="M2685">
            <v>0</v>
          </cell>
          <cell r="N2685">
            <v>57418</v>
          </cell>
          <cell r="O2685">
            <v>57418</v>
          </cell>
          <cell r="P2685">
            <v>57418</v>
          </cell>
          <cell r="Q2685" t="str">
            <v/>
          </cell>
          <cell r="R2685" t="str">
            <v/>
          </cell>
          <cell r="S2685">
            <v>57418</v>
          </cell>
        </row>
        <row r="2686">
          <cell r="B2686" t="str">
            <v>ISA0018</v>
          </cell>
          <cell r="C2686" t="str">
            <v>PLANO DE EVACUACIÓN:
1. REALIZAR LEVANTAMIENTO ARQUITECTÓNICO DEL INMUEBLE ESCALADO Y ELABORAR RUTA DE EVACUACIÓN QUE DEBE INCLUIR  ELEMENTOS CONTRA INCENDIOS, ELEMENTOS DE EMERGENCIAS, RIESGOS, Y DELIMITACIÓN DE ÁREAS DE LAS PLANTAS DE LOS EQUIPAMIENTOS EN FORMATO DWG ACOTADO.
2. SEÑAL EN BASE DE ACRÍLICO 5MM CRISTAL AL 93% APROX DE TRANSPARENCIA, ALTA RESISTENCIA AL IMPACTO, CON PERFORACIONES DE 8 MM ESQUINERAS A 3CM DE BORDES LATERALES, IMPRESIÓN EN VINILO ADHESIVO TRANSPARENTE A 1440 DPI LAMINADO BLANCO; INSTALADO A ESPEJO POR DETRÁS DEL ACRÍLICO, INSTALADO AL MURO CON DISTANCIADORES EN ACERO INOXIDABLE DE 3/4" DIÁMETRO POR 2CM DE ALTURA, CON INSTALACIÓN EN LOS CENTROS DEFINIDOS POR LA SDIS
TAMAÑO: 50 CM X 40 CM.</v>
          </cell>
          <cell r="D2686" t="str">
            <v>SEÑALÉTICA, IMPRESIONES Y AFINES</v>
          </cell>
          <cell r="E2686" t="str">
            <v>UN</v>
          </cell>
          <cell r="F2686">
            <v>298393</v>
          </cell>
          <cell r="G2686" t="str">
            <v>PRECIO APROBADO MEDIANTE APLICATIVO CON EL CÓDIGO EL 1093S1721RES457</v>
          </cell>
          <cell r="L2686">
            <v>298393</v>
          </cell>
          <cell r="M2686">
            <v>0</v>
          </cell>
          <cell r="N2686">
            <v>298393</v>
          </cell>
          <cell r="O2686">
            <v>298393</v>
          </cell>
          <cell r="P2686">
            <v>298393</v>
          </cell>
          <cell r="Q2686" t="str">
            <v/>
          </cell>
          <cell r="R2686" t="str">
            <v/>
          </cell>
          <cell r="S2686">
            <v>298393</v>
          </cell>
        </row>
        <row r="2687">
          <cell r="B2687" t="str">
            <v>ISA0019</v>
          </cell>
          <cell r="C2687" t="str">
            <v>PLOTTER 1/2 PLIEGO FULL COLOR</v>
          </cell>
          <cell r="D2687" t="str">
            <v>SEÑALÉTICA, IMPRESIONES Y AFINES</v>
          </cell>
          <cell r="E2687" t="str">
            <v>UN</v>
          </cell>
          <cell r="F2687">
            <v>38278</v>
          </cell>
          <cell r="G2687" t="str">
            <v>PRECIO APROBADO MEDIANTE APLICATIVO CON EL CÓDIGO EL 1093S1721RES457</v>
          </cell>
          <cell r="L2687">
            <v>38278</v>
          </cell>
          <cell r="M2687">
            <v>0</v>
          </cell>
          <cell r="N2687">
            <v>38278</v>
          </cell>
          <cell r="O2687">
            <v>38278</v>
          </cell>
          <cell r="P2687">
            <v>38278</v>
          </cell>
          <cell r="Q2687" t="str">
            <v/>
          </cell>
          <cell r="R2687" t="str">
            <v/>
          </cell>
          <cell r="S2687">
            <v>38278</v>
          </cell>
        </row>
        <row r="2688">
          <cell r="B2688" t="str">
            <v>ISA0020</v>
          </cell>
          <cell r="C2688" t="str">
            <v>PLOTTER 1/2 PLIEGO LINEAL COLOR</v>
          </cell>
          <cell r="D2688" t="str">
            <v>SEÑALÉTICA, IMPRESIONES Y AFINES</v>
          </cell>
          <cell r="E2688" t="str">
            <v>UN</v>
          </cell>
          <cell r="F2688">
            <v>36295</v>
          </cell>
          <cell r="G2688" t="str">
            <v>PRECIO APROBADO MEDIANTE APLICATIVO CON EL CÓDIGO EL 1093S1721RES457</v>
          </cell>
          <cell r="L2688">
            <v>36295</v>
          </cell>
          <cell r="M2688">
            <v>0</v>
          </cell>
          <cell r="N2688">
            <v>36295</v>
          </cell>
          <cell r="O2688">
            <v>36295</v>
          </cell>
          <cell r="P2688">
            <v>36295</v>
          </cell>
          <cell r="Q2688" t="str">
            <v/>
          </cell>
          <cell r="R2688" t="str">
            <v/>
          </cell>
          <cell r="S2688">
            <v>36295</v>
          </cell>
        </row>
        <row r="2689">
          <cell r="B2689" t="str">
            <v>ISA0021</v>
          </cell>
          <cell r="C2689" t="str">
            <v>PLOTTER 1/2 PLIEGO LINEAL COLOR B/N</v>
          </cell>
          <cell r="D2689" t="str">
            <v>SEÑALÉTICA, IMPRESIONES Y AFINES</v>
          </cell>
          <cell r="E2689" t="str">
            <v>UN</v>
          </cell>
          <cell r="F2689">
            <v>38873</v>
          </cell>
          <cell r="G2689" t="str">
            <v>PRECIO APROBADO MEDIANTE APLICATIVO CON EL CÓDIGO EL 1093S1721RES457</v>
          </cell>
          <cell r="L2689">
            <v>38873</v>
          </cell>
          <cell r="M2689">
            <v>0</v>
          </cell>
          <cell r="N2689">
            <v>38873</v>
          </cell>
          <cell r="O2689">
            <v>38873</v>
          </cell>
          <cell r="P2689">
            <v>38873</v>
          </cell>
          <cell r="Q2689" t="str">
            <v/>
          </cell>
          <cell r="R2689" t="str">
            <v/>
          </cell>
          <cell r="S2689">
            <v>38873</v>
          </cell>
        </row>
        <row r="2690">
          <cell r="B2690" t="str">
            <v>ISA0022</v>
          </cell>
          <cell r="C2690" t="str">
            <v>PLOTTER PLIEGO FULL COLOR</v>
          </cell>
          <cell r="D2690" t="str">
            <v>SEÑALÉTICA, IMPRESIONES Y AFINES</v>
          </cell>
          <cell r="E2690" t="str">
            <v>UN</v>
          </cell>
          <cell r="F2690">
            <v>61285</v>
          </cell>
          <cell r="G2690" t="str">
            <v>PRECIO APROBADO MEDIANTE APLICATIVO CON EL CÓDIGO EL 1093S1721RES457</v>
          </cell>
          <cell r="L2690">
            <v>61285</v>
          </cell>
          <cell r="M2690">
            <v>0</v>
          </cell>
          <cell r="N2690">
            <v>61285</v>
          </cell>
          <cell r="O2690">
            <v>61285</v>
          </cell>
          <cell r="P2690">
            <v>61285</v>
          </cell>
          <cell r="Q2690" t="str">
            <v/>
          </cell>
          <cell r="R2690" t="str">
            <v/>
          </cell>
          <cell r="S2690">
            <v>61285</v>
          </cell>
        </row>
        <row r="2691">
          <cell r="B2691" t="str">
            <v>ISA0023</v>
          </cell>
          <cell r="C2691" t="str">
            <v>PLOTTER PLIEGO LINEAL COLOR</v>
          </cell>
          <cell r="D2691" t="str">
            <v>SEÑALÉTICA, IMPRESIONES Y AFINES</v>
          </cell>
          <cell r="E2691" t="str">
            <v>UN</v>
          </cell>
          <cell r="F2691">
            <v>86573</v>
          </cell>
          <cell r="G2691" t="str">
            <v>PRECIO APROBADO MEDIANTE APLICATIVO CON EL CÓDIGO EL 1093S1721RES457</v>
          </cell>
          <cell r="L2691">
            <v>86573</v>
          </cell>
          <cell r="M2691">
            <v>0</v>
          </cell>
          <cell r="N2691">
            <v>86573</v>
          </cell>
          <cell r="O2691">
            <v>86573</v>
          </cell>
          <cell r="P2691">
            <v>86573</v>
          </cell>
          <cell r="Q2691" t="str">
            <v/>
          </cell>
          <cell r="R2691" t="str">
            <v/>
          </cell>
          <cell r="S2691">
            <v>86573</v>
          </cell>
        </row>
        <row r="2692">
          <cell r="B2692" t="str">
            <v>ISA0024</v>
          </cell>
          <cell r="C2692" t="str">
            <v>PLOTTER PLIEGO LINEAL COLOR B/N</v>
          </cell>
          <cell r="D2692" t="str">
            <v>SEÑALÉTICA, IMPRESIONES Y AFINES</v>
          </cell>
          <cell r="E2692" t="str">
            <v>UN</v>
          </cell>
          <cell r="F2692">
            <v>63070</v>
          </cell>
          <cell r="G2692" t="str">
            <v>PRECIO APROBADO MEDIANTE APLICATIVO CON EL CÓDIGO EL 1093S1721RES457</v>
          </cell>
          <cell r="L2692">
            <v>63070</v>
          </cell>
          <cell r="M2692">
            <v>0</v>
          </cell>
          <cell r="N2692">
            <v>63070</v>
          </cell>
          <cell r="O2692">
            <v>63070</v>
          </cell>
          <cell r="P2692">
            <v>63070</v>
          </cell>
          <cell r="Q2692" t="str">
            <v/>
          </cell>
          <cell r="R2692" t="str">
            <v/>
          </cell>
          <cell r="S2692">
            <v>63070</v>
          </cell>
        </row>
        <row r="2693">
          <cell r="B2693" t="str">
            <v>ISA0025</v>
          </cell>
          <cell r="C2693" t="str">
            <v>PROTOCOLO LAVADO DE MANOS (SEGÚN OMS) EN ACRÍLICO 3 MM COLOR CRISTAL CON IMPRESIÓN DIGITAL INSTALADO AL ESPEJO EN VINILO ADHESIVO A 1440 DPI LAMINADO BLANCO,  LÁMINA DE ACRÍLICO; INSTALACIÓN: CHAZO Y TORNILLO Y/O CINTA DOBLE FAZ DE ACUERDO AL TIPO DE SUPERFICIE, EN LOS CENTROS DEFINIDOS POR LA SDIS. TAMAÑO: RECTÁNGULO:  22 CM X 28 CM</v>
          </cell>
          <cell r="D2693" t="str">
            <v>SEÑALÉTICA, IMPRESIONES Y AFINES</v>
          </cell>
          <cell r="E2693" t="str">
            <v>UN</v>
          </cell>
          <cell r="F2693">
            <v>50432</v>
          </cell>
          <cell r="G2693" t="str">
            <v>PRECIO APROBADO MEDIANTE APLICATIVO CON EL CÓDIGO EL 1093S1721RES457</v>
          </cell>
          <cell r="L2693">
            <v>50432</v>
          </cell>
          <cell r="M2693">
            <v>0</v>
          </cell>
          <cell r="N2693">
            <v>50432</v>
          </cell>
          <cell r="O2693">
            <v>50432</v>
          </cell>
          <cell r="P2693">
            <v>50432</v>
          </cell>
          <cell r="Q2693" t="str">
            <v/>
          </cell>
          <cell r="R2693" t="str">
            <v/>
          </cell>
          <cell r="S2693">
            <v>50432</v>
          </cell>
        </row>
        <row r="2694">
          <cell r="B2694" t="str">
            <v>ISA0026</v>
          </cell>
          <cell r="C2694" t="str">
            <v xml:space="preserve">SEÑALIZACIÓN CON BASE EN LÁMINA GALVANIZADA E IMPRESIÓN EN VINILO ADHESIVO LAMINADO RESISTENTE AL AMBIENTE HÚMEDO Y A LA OXIDACIÓN, ALTO CONTRASTE, TAMAÑO: CIRCULO DE DIÁMETRO 50 CM. INSTALACIÓN: INCLUYE ANCLAJE ADECUADO PARA CUALQUIER SUPERFICIE A INSTALAR TENIENDO EN CUENTA EL CLIMA DE LA ZONA. </v>
          </cell>
          <cell r="D2694" t="str">
            <v>SEÑALÉTICA, IMPRESIONES Y AFINES</v>
          </cell>
          <cell r="E2694" t="str">
            <v>UN</v>
          </cell>
          <cell r="F2694">
            <v>136057</v>
          </cell>
          <cell r="G2694" t="str">
            <v>PRECIO APROBADO MEDIANTE APLICATIVO CON EL CÓDIGO EL 1093S1721RES457</v>
          </cell>
          <cell r="L2694">
            <v>136057</v>
          </cell>
          <cell r="M2694">
            <v>0</v>
          </cell>
          <cell r="N2694">
            <v>136057</v>
          </cell>
          <cell r="O2694">
            <v>136057</v>
          </cell>
          <cell r="P2694">
            <v>136057</v>
          </cell>
          <cell r="Q2694" t="str">
            <v/>
          </cell>
          <cell r="R2694" t="str">
            <v/>
          </cell>
          <cell r="S2694">
            <v>136057</v>
          </cell>
        </row>
        <row r="2695">
          <cell r="B2695" t="str">
            <v>ISA0027</v>
          </cell>
          <cell r="C2695" t="str">
            <v>SEÑALIZACIÓN EN BASE DE ACRÍLICO 3 MM AL 93% APROX DE TRANSPARENCIA, CON IMPRESIÓN EN VINILO ADHESIVO TRANSPARENTE A 1440 DPI LAMINADO BLANCO. INSTALACIÓN: CHAZO Y TORNILLO Y/O CINTA DOBLE FAZ DE ACUERDO AL TIPO DE SUPERFICIE, EN LOS CENTROS DEFINIDOS POR LA SDIS, EN LOS CENTROS DEFINIDOS POR LA SDIS, ALTO CONTRASTE, TAMAÑO RECTÁNGULO:  25 CM X 12,5 CM.</v>
          </cell>
          <cell r="D2695" t="str">
            <v>SEÑALÉTICA, IMPRESIONES Y AFINES</v>
          </cell>
          <cell r="E2695" t="str">
            <v>UN</v>
          </cell>
          <cell r="F2695">
            <v>69689</v>
          </cell>
          <cell r="G2695" t="str">
            <v>PRECIO APROBADO MEDIANTE APLICATIVO CON EL CÓDIGO EL 1093S1721RES457</v>
          </cell>
          <cell r="L2695">
            <v>69689</v>
          </cell>
          <cell r="M2695">
            <v>0</v>
          </cell>
          <cell r="N2695">
            <v>69689</v>
          </cell>
          <cell r="O2695">
            <v>69689</v>
          </cell>
          <cell r="P2695">
            <v>69689</v>
          </cell>
          <cell r="Q2695" t="str">
            <v/>
          </cell>
          <cell r="R2695" t="str">
            <v/>
          </cell>
          <cell r="S2695">
            <v>69689</v>
          </cell>
        </row>
        <row r="2696">
          <cell r="B2696" t="str">
            <v>ISA0028</v>
          </cell>
          <cell r="C2696" t="str">
            <v>SEÑALIZACIÓN EN BASE DE ACRÍLICO 3 MM AL 93% APROX DE TRANSPARENCIA, CON IMPRESIÓN EN VINILO ADHESIVO TRANSPARENTE A 1440 DPI LAMINADO BLANCO; ALTO RELIEVE UTILIZANDO MATERIAL PLÁSTICO ADHESIVO GRAVOTAC DE 1MM Y SISTEMA BRAILLE, MEDIANTE EL MÉTODO RASTER BRAILLE (INCRUSTACIÓN DE ESFERAS PLÁSTICAS NEGRAS, BLANCAS O TRANSPARENTES A PRESIÓN). INSTALACIÓN: CHAZO Y TORNILLO Y/O CINTA DOBLE FAZ DE ACUERDO AL TIPO DE SUPERFICIE, EN LOS CENTROS DEFINIDOS POR LA SDIS, EN LOS CENTROS DEFINIDOS POR LA SDIS, ALTO CONTRASTE, TAMAÑO RECTÁNGULO:  25 CM X 12,5 CM.</v>
          </cell>
          <cell r="D2696" t="str">
            <v>SEÑALÉTICA, IMPRESIONES Y AFINES</v>
          </cell>
          <cell r="E2696" t="str">
            <v>UN</v>
          </cell>
          <cell r="F2696">
            <v>75763</v>
          </cell>
          <cell r="G2696" t="str">
            <v>PRECIO APROBADO MEDIANTE APLICATIVO CON EL CÓDIGO EL 1093S1721RES457</v>
          </cell>
          <cell r="L2696">
            <v>75763</v>
          </cell>
          <cell r="M2696">
            <v>0</v>
          </cell>
          <cell r="N2696">
            <v>75763</v>
          </cell>
          <cell r="O2696">
            <v>75763</v>
          </cell>
          <cell r="P2696">
            <v>75763</v>
          </cell>
          <cell r="Q2696" t="str">
            <v/>
          </cell>
          <cell r="R2696" t="str">
            <v/>
          </cell>
          <cell r="S2696">
            <v>75763</v>
          </cell>
        </row>
        <row r="2697">
          <cell r="B2697" t="str">
            <v>ISA0029</v>
          </cell>
          <cell r="C2697" t="str">
            <v>SEÑALIZACIÓN EN BASE DE ACRÍLICO 3 MM CRISTAL AL 93% APROX DE TRANSPARENCIA, ALTA RESISTENCIA AL IMPACTO, AISLANTE TÉRMICO Y ACÚSTICO, CON IMPRESIÓN EN VINILO ADHESIVO TRANSPARENTE A 1440 DPI LAMINADO BLANCO; INSTALADO A ESPEJO POR DETRÁS DEL ACRÍLICO EN ALTO CONTRASTE. ALTO RELIEVE UTILIZANDO MATERIAL PLÁSTICO ADHESIVO GRAVOTAC DE 1MM Y SISTEMA BRAILLE, MEDIANTE EL MÉTODO RASTER BRAILLE (INCRUSTACIÓN DE ESFERAS PLÁSTICAS NEGRAS, BLANCAS O TRANSPARENTES A PRESIÓN). INSTALACIÓN: CHAZO Y TORNILLO Y/O CINTA DOBLE FAZ DE ACUERDO AL TIPO DE SUPERFICIE, EN LOS CENTROS DEFINIDOS POR LA SDIS. TAMAÑO: RECTÁNGULO: 40 CM X 20 CM</v>
          </cell>
          <cell r="D2697" t="str">
            <v>SEÑALÉTICA, IMPRESIONES Y AFINES</v>
          </cell>
          <cell r="E2697" t="str">
            <v>UN</v>
          </cell>
          <cell r="F2697">
            <v>115728</v>
          </cell>
          <cell r="G2697" t="str">
            <v>PRECIO APROBADO MEDIANTE APLICATIVO CON EL CÓDIGO EL 1093S1721RES457</v>
          </cell>
          <cell r="L2697">
            <v>115728</v>
          </cell>
          <cell r="M2697">
            <v>0</v>
          </cell>
          <cell r="N2697">
            <v>115728</v>
          </cell>
          <cell r="O2697">
            <v>115728</v>
          </cell>
          <cell r="P2697">
            <v>115728</v>
          </cell>
          <cell r="Q2697" t="str">
            <v/>
          </cell>
          <cell r="R2697" t="str">
            <v/>
          </cell>
          <cell r="S2697">
            <v>115728</v>
          </cell>
        </row>
        <row r="2698">
          <cell r="B2698" t="str">
            <v>ISA0030</v>
          </cell>
          <cell r="C2698" t="str">
            <v>SEÑALIZACIÓN EN BASE DE ACRÍLICO 3 MM CRISTAL AL 93% APROX DE TRANSPARENCIA, CON IMPRESIÓN EN VINILO ADHESIVO TRANSPARENTE A 1440 DPI LAMINADO BLANCO EN ALTO CONTRASTE; ALTO RELIEVE UTILIZANDO MATERIAL PLÁSTICO ADHESIVO GRAVOTAC DE 1MM Y SISTEMA BRAILLE, MEDIANTE EL MÉTODO RASTER BRAILLE (INCRUSTACIÓN DE ESFERAS PLÁSTICAS NEGRAS, BLANCAS O TRANSPARENTES A PRESIÓN). INSTALADO A ESPEJO POR DETRÁS DEL ACRÍLICO. INSTALACIÓN: CHAZO Y TORNILLO Y/O CINTA DOBLE FAZ DE ACUERDO AL TIPO DE SUPERFICIE. TAMAÑO: CIRCULO DE DIÁMETRO  20 CM</v>
          </cell>
          <cell r="D2698" t="str">
            <v>SEÑALÉTICA, IMPRESIONES Y AFINES</v>
          </cell>
          <cell r="E2698" t="str">
            <v>UN</v>
          </cell>
          <cell r="F2698">
            <v>78540</v>
          </cell>
          <cell r="G2698" t="str">
            <v>PRECIO APROBADO MEDIANTE APLICATIVO CON EL CÓDIGO EL 1093S1721RES457</v>
          </cell>
          <cell r="L2698">
            <v>78540</v>
          </cell>
          <cell r="M2698">
            <v>0</v>
          </cell>
          <cell r="N2698">
            <v>78540</v>
          </cell>
          <cell r="O2698">
            <v>78540</v>
          </cell>
          <cell r="P2698">
            <v>78540</v>
          </cell>
          <cell r="Q2698" t="str">
            <v/>
          </cell>
          <cell r="R2698" t="str">
            <v/>
          </cell>
          <cell r="S2698">
            <v>78540</v>
          </cell>
        </row>
        <row r="2699">
          <cell r="B2699" t="str">
            <v>ISA0031</v>
          </cell>
          <cell r="C2699" t="str">
            <v>SEÑALIZACIÓN EN BASE DE ACRÍLICO 3 MM CRISTAL AL 93% APROX. DE TRANSPARENCIA, CON IMPRESIÓN EN VINILO ADHESIVO TRANSPARENTE A 1440 DPI LAMINADO BLANCO; INSTALADO A ESPEJO POR DETRÁS DEL ACRÍLICO, LÁMINA DE ACRÍLICO TROQUELADA SEGÚN SEÑAL TIPO, ALTO RELIEVE UTILIZANDO MATERIAL PLÁSTICO ADHESIVO GRAVOTAC DE 1MM Y SISTEMA BRAILLE, MEDIANTE EL MÉTODO RASTER BRAILLE (INCRUSTACIÓN DE ESFERAS PLÁSTICAS NEGRAS, BLANCAS O TRANSPARENTES A PRESIÓN). INSTALACIÓN: CHAZO Y TORNILLO Y/O CINTA DOBLE FAZ DE ACUERDO AL TIPO DE SUPERFICIE, EN LOS CENTROS DEFINIDOS POR LA SDIS, EN LOS CENTROS DEFINIDOS POR LA SDIS, ALTO CONTRASTE, TAMAÑO: MEDIDA TOTAL: 45 CM X 20 CM (RECTÁNGULO: 35 CM X 12,5 CM, CÍRCULO CON  20 CM DE DIÁMETRO )</v>
          </cell>
          <cell r="D2699" t="str">
            <v>SEÑALÉTICA, IMPRESIONES Y AFINES</v>
          </cell>
          <cell r="E2699" t="str">
            <v>UN</v>
          </cell>
          <cell r="F2699">
            <v>124820</v>
          </cell>
          <cell r="G2699" t="str">
            <v>PRECIO APROBADO MEDIANTE APLICATIVO CON EL CÓDIGO EL 1093S1721RES457</v>
          </cell>
          <cell r="L2699">
            <v>124820</v>
          </cell>
          <cell r="M2699">
            <v>0</v>
          </cell>
          <cell r="N2699">
            <v>124820</v>
          </cell>
          <cell r="O2699">
            <v>124820</v>
          </cell>
          <cell r="P2699">
            <v>124820</v>
          </cell>
          <cell r="Q2699" t="str">
            <v/>
          </cell>
          <cell r="R2699" t="str">
            <v/>
          </cell>
          <cell r="S2699">
            <v>124820</v>
          </cell>
        </row>
        <row r="2700">
          <cell r="B2700" t="str">
            <v>ISA0032</v>
          </cell>
          <cell r="C2700" t="str">
            <v>SEÑALIZACIÓN EN BASE DE ACRÍLICO 3 MM, FRENTE EN VINILO FOTOLUMINISCENTE CON AUTONOMÍA LUMÍNICA DE 6 HORAS DE DURACIÓN, TEXTOS E ICONOS EN PLOTTER DE CORTE SOBRE VINILO REFRACTIVO 3M O SIMILAR, ALTO RELIEVE UTILIZANDO MATERIAL PLÁSTICO ADHESIVO GRAVOTAC DE 1MM Y SISTEMA BRAILLE, MEDIANTE EL MÉTODO RASTER BRAILLE (INCRUSTACIÓN DE ESFERAS PLÁSTICAS NEGRAS, BLANCAS O TRANSPARENTES A PRESIÓN).INSTALACIÓN: CHAZO Y TORNILLO Y/O CINTA DOBLE FAZ DE ACUERDO AL TIPO DE SUPERFICIE
TAMAÑO: MEDIDA TOTAL: 45 CM X 20 CM (RECTÁNGULO: 35 CM X 12,5 CM, CÍRCULO DE DIÁMETRO  20 CM.)</v>
          </cell>
          <cell r="D2700" t="str">
            <v>SEÑALÉTICA, IMPRESIONES Y AFINES</v>
          </cell>
          <cell r="E2700" t="str">
            <v>UN</v>
          </cell>
          <cell r="F2700">
            <v>159460</v>
          </cell>
          <cell r="G2700" t="str">
            <v>PRECIO APROBADO MEDIANTE APLICATIVO CON EL CÓDIGO EL 1093S1721RES457</v>
          </cell>
          <cell r="L2700">
            <v>159460</v>
          </cell>
          <cell r="M2700">
            <v>0</v>
          </cell>
          <cell r="N2700">
            <v>159460</v>
          </cell>
          <cell r="O2700">
            <v>159460</v>
          </cell>
          <cell r="P2700">
            <v>159460</v>
          </cell>
          <cell r="Q2700" t="str">
            <v/>
          </cell>
          <cell r="R2700" t="str">
            <v/>
          </cell>
          <cell r="S2700">
            <v>159460</v>
          </cell>
        </row>
        <row r="2701">
          <cell r="B2701" t="str">
            <v>ISA0033</v>
          </cell>
          <cell r="C2701" t="str">
            <v>VINILO ADHESIVO IMPRESO A 1440 DPI LAMINADO E INSTALADO</v>
          </cell>
          <cell r="D2701" t="str">
            <v>SEÑALÉTICA, IMPRESIONES Y AFINES</v>
          </cell>
          <cell r="E2701" t="str">
            <v>M2</v>
          </cell>
          <cell r="F2701">
            <v>77053</v>
          </cell>
          <cell r="G2701" t="str">
            <v>PRECIO APROBADO MEDIANTE APLICATIVO CON EL CÓDIGO EL 1093S1721RES457</v>
          </cell>
          <cell r="L2701">
            <v>77053</v>
          </cell>
          <cell r="M2701">
            <v>0</v>
          </cell>
          <cell r="N2701">
            <v>77053</v>
          </cell>
          <cell r="O2701">
            <v>77053</v>
          </cell>
          <cell r="P2701">
            <v>77053</v>
          </cell>
          <cell r="Q2701" t="str">
            <v/>
          </cell>
          <cell r="R2701" t="str">
            <v/>
          </cell>
          <cell r="S2701">
            <v>77053</v>
          </cell>
        </row>
        <row r="2702">
          <cell r="B2702" t="str">
            <v>ISA0034</v>
          </cell>
          <cell r="C2702" t="str">
            <v xml:space="preserve">VINILO ADHESIVO TIPO SANBLASTING CORTADO EN PLOTTER  INSTALADO  </v>
          </cell>
          <cell r="D2702" t="str">
            <v>SEÑALÉTICA, IMPRESIONES Y AFINES</v>
          </cell>
          <cell r="E2702" t="str">
            <v>M2</v>
          </cell>
          <cell r="F2702">
            <v>72293</v>
          </cell>
          <cell r="G2702" t="str">
            <v>PRECIO APROBADO MEDIANTE APLICATIVO CON EL CÓDIGO EL 1093S1721RES457</v>
          </cell>
          <cell r="L2702">
            <v>72293</v>
          </cell>
          <cell r="M2702">
            <v>0</v>
          </cell>
          <cell r="N2702">
            <v>72293</v>
          </cell>
          <cell r="O2702">
            <v>72293</v>
          </cell>
          <cell r="P2702">
            <v>72293</v>
          </cell>
          <cell r="Q2702" t="str">
            <v/>
          </cell>
          <cell r="R2702" t="str">
            <v/>
          </cell>
          <cell r="S2702">
            <v>72293</v>
          </cell>
        </row>
        <row r="2703">
          <cell r="B2703" t="str">
            <v>ISA0035</v>
          </cell>
          <cell r="C2703" t="str">
            <v xml:space="preserve">VINILO AUTOADHESIVO, RESISTENCIA  ALTA A ACEITES Y AGUA SALADA, RESISTENCIA MODERADA A ÁCIDOS Y BASES, RESISTENCIA BAJA A SOLVENTES PARA TUBERÍAS CON DIÁMETROS MAYORES A 3 EL TAMAÑO DE LA SEÑAL ES 35.5 X 5.1 CM
ESTE TIPO DE SEÑALIZACIÓN IDENTIFICA LAS TUBERÍAS DE ACUERDO A LA NORMA INTERNACIONAL ANSI  A13.1 – 1981. </v>
          </cell>
          <cell r="D2703" t="str">
            <v>SEÑALÉTICA, IMPRESIONES Y AFINES</v>
          </cell>
          <cell r="E2703" t="str">
            <v>UN</v>
          </cell>
          <cell r="F2703">
            <v>16482</v>
          </cell>
          <cell r="G2703" t="str">
            <v>PRECIO APROBADO MEDIANTE APLICATIVO CON EL CÓDIGO EL 1093S1721RES457</v>
          </cell>
          <cell r="L2703">
            <v>16482</v>
          </cell>
          <cell r="M2703">
            <v>0</v>
          </cell>
          <cell r="N2703">
            <v>16482</v>
          </cell>
          <cell r="O2703">
            <v>16482</v>
          </cell>
          <cell r="P2703">
            <v>16482</v>
          </cell>
          <cell r="Q2703" t="str">
            <v/>
          </cell>
          <cell r="R2703" t="str">
            <v/>
          </cell>
          <cell r="S2703">
            <v>16482</v>
          </cell>
        </row>
        <row r="2704">
          <cell r="B2704" t="str">
            <v>ISA0036</v>
          </cell>
          <cell r="C2704" t="str">
            <v xml:space="preserve">VINILO AUTOADHESIVO, RESISTENCIA  ALTA A ACEITES Y AGUA SALADA, RESISTENCIA MODERADA A ÁCIDOS Y BASES, RESISTENCIA BAJA A SOLVENTES PARA TUBERÍAS CON DIÁMETROS MAYORES A 3/4 A 2-1/2 EL TAMAÑO DE LA SEÑAL ES 25.4 X 3.2 CM
ESTE TIPO DE SEÑALIZACIÓN IDENTIFICA LAS TUBERÍAS DE ACUERDO A LA NORMA INTERNACIONAL ANSI  A13.1 – 1981. </v>
          </cell>
          <cell r="D2704" t="str">
            <v>SEÑALÉTICA, IMPRESIONES Y AFINES</v>
          </cell>
          <cell r="E2704" t="str">
            <v>UN</v>
          </cell>
          <cell r="F2704">
            <v>12483</v>
          </cell>
          <cell r="G2704" t="str">
            <v>PRECIO APROBADO MEDIANTE APLICATIVO CON EL CÓDIGO EL 1093S1721RES457</v>
          </cell>
          <cell r="L2704">
            <v>12483</v>
          </cell>
          <cell r="M2704">
            <v>0</v>
          </cell>
          <cell r="N2704">
            <v>12483</v>
          </cell>
          <cell r="O2704">
            <v>12483</v>
          </cell>
          <cell r="P2704">
            <v>12483</v>
          </cell>
          <cell r="Q2704" t="str">
            <v/>
          </cell>
          <cell r="R2704" t="str">
            <v/>
          </cell>
          <cell r="S2704">
            <v>12483</v>
          </cell>
        </row>
        <row r="2705">
          <cell r="B2705" t="str">
            <v>ISA0037</v>
          </cell>
          <cell r="C2705" t="str">
            <v xml:space="preserve">VINILO AUTOADHESIVO, RESISTENCIA  ALTA A ACEITES Y AGUA SALADA, RESISTENCIA MODERADA A ÁCIDOS Y BASES, RESISTENCIA BAJA A SOLVENTES PARA TUBERÍAS CON DIÁMETROS MAYORES A MENOR A 3/4  EL TAMAÑO DE LA SEÑAL ES 15.0 X 2.1 CM
ESTE TIPO DE SEÑALIZACIÓN IDENTIFICA LAS TUBERÍAS DE ACUERDO A LA NORMA INTERNACIONAL ANSI  A13.1 – 1981. </v>
          </cell>
          <cell r="D2705" t="str">
            <v>SEÑALÉTICA, IMPRESIONES Y AFINES</v>
          </cell>
          <cell r="E2705" t="str">
            <v>UN</v>
          </cell>
          <cell r="F2705">
            <v>9205</v>
          </cell>
          <cell r="G2705" t="str">
            <v>PRECIO APROBADO MEDIANTE APLICATIVO CON EL CÓDIGO EL 1093S1721RES457</v>
          </cell>
          <cell r="L2705">
            <v>9205</v>
          </cell>
          <cell r="M2705">
            <v>0</v>
          </cell>
          <cell r="N2705">
            <v>9205</v>
          </cell>
          <cell r="O2705">
            <v>9205</v>
          </cell>
          <cell r="P2705">
            <v>9205</v>
          </cell>
          <cell r="Q2705" t="str">
            <v/>
          </cell>
          <cell r="R2705" t="str">
            <v/>
          </cell>
          <cell r="S2705">
            <v>9205</v>
          </cell>
        </row>
        <row r="2706">
          <cell r="B2706" t="str">
            <v>ISA0038</v>
          </cell>
          <cell r="C2706" t="str">
            <v>SANDBLASTING COLOR OPAL  + INSTALACIÓN</v>
          </cell>
          <cell r="D2706" t="str">
            <v>SEÑALÉTICA, IMPRESIONES Y AFINES</v>
          </cell>
          <cell r="E2706" t="str">
            <v>M2</v>
          </cell>
          <cell r="F2706">
            <v>30345</v>
          </cell>
          <cell r="G2706" t="str">
            <v xml:space="preserve">Panalcryl </v>
          </cell>
          <cell r="H2706">
            <v>43000</v>
          </cell>
          <cell r="I2706" t="str">
            <v>Prinval</v>
          </cell>
          <cell r="J2706">
            <v>34986</v>
          </cell>
          <cell r="K2706" t="str">
            <v>City Graphics</v>
          </cell>
          <cell r="L2706">
            <v>36110.333333333336</v>
          </cell>
          <cell r="M2706">
            <v>6401.9801884521057</v>
          </cell>
          <cell r="N2706">
            <v>42512.313521785443</v>
          </cell>
          <cell r="O2706">
            <v>29708.353144881228</v>
          </cell>
          <cell r="P2706">
            <v>30345</v>
          </cell>
          <cell r="Q2706" t="str">
            <v/>
          </cell>
          <cell r="R2706">
            <v>34986</v>
          </cell>
          <cell r="S2706">
            <v>32666</v>
          </cell>
        </row>
        <row r="2707">
          <cell r="B2707" t="str">
            <v>ISA0039</v>
          </cell>
          <cell r="C2707" t="str">
            <v>VALLA PLÁSTICA NACIONAL DECORADA CON REFLECTIVO</v>
          </cell>
          <cell r="D2707" t="str">
            <v>SEÑALÉTICA, IMPRESIONES Y AFINES</v>
          </cell>
          <cell r="E2707" t="str">
            <v xml:space="preserve">UN </v>
          </cell>
          <cell r="F2707">
            <v>461500</v>
          </cell>
          <cell r="G2707" t="str">
            <v xml:space="preserve">CONSTRUDATA 187 - PAG 152 SEÑALIZACIÓN </v>
          </cell>
          <cell r="L2707">
            <v>461500</v>
          </cell>
          <cell r="M2707">
            <v>0</v>
          </cell>
          <cell r="N2707">
            <v>461500</v>
          </cell>
          <cell r="O2707">
            <v>461500</v>
          </cell>
          <cell r="P2707">
            <v>461500</v>
          </cell>
          <cell r="Q2707" t="str">
            <v/>
          </cell>
          <cell r="R2707" t="str">
            <v/>
          </cell>
          <cell r="S2707">
            <v>461500</v>
          </cell>
        </row>
        <row r="2708">
          <cell r="B2708" t="str">
            <v>ISA0040</v>
          </cell>
          <cell r="C2708" t="str">
            <v>SEÑAL PARE-SIGA 30 X 30CM REFLECTIVO</v>
          </cell>
          <cell r="D2708" t="str">
            <v>SEÑALÉTICA, IMPRESIONES Y AFINES</v>
          </cell>
          <cell r="E2708" t="str">
            <v xml:space="preserve">UN </v>
          </cell>
          <cell r="F2708">
            <v>27370</v>
          </cell>
          <cell r="G2708" t="str">
            <v xml:space="preserve">CONSTRUDATA 187 - PAG 152 SEÑALIZACIÓN </v>
          </cell>
          <cell r="L2708">
            <v>27370</v>
          </cell>
          <cell r="M2708">
            <v>0</v>
          </cell>
          <cell r="N2708">
            <v>27370</v>
          </cell>
          <cell r="O2708">
            <v>27370</v>
          </cell>
          <cell r="P2708">
            <v>27370</v>
          </cell>
          <cell r="Q2708" t="str">
            <v/>
          </cell>
          <cell r="R2708" t="str">
            <v/>
          </cell>
          <cell r="S2708">
            <v>27370</v>
          </cell>
        </row>
        <row r="2709">
          <cell r="B2709" t="str">
            <v>ISA0041</v>
          </cell>
          <cell r="C2709" t="str">
            <v>SEÑALIZACIÓN VERTICAL DELINEADOR FLEXIBLE</v>
          </cell>
          <cell r="D2709" t="str">
            <v>SEÑALÉTICA, IMPRESIONES Y AFINES</v>
          </cell>
          <cell r="E2709" t="str">
            <v xml:space="preserve">UN </v>
          </cell>
          <cell r="F2709">
            <v>41650</v>
          </cell>
          <cell r="G2709" t="str">
            <v xml:space="preserve">CONSTRUDATA 187 - PAG 152 SEÑALIZACIÓN </v>
          </cell>
          <cell r="L2709">
            <v>41650</v>
          </cell>
          <cell r="M2709">
            <v>0</v>
          </cell>
          <cell r="N2709">
            <v>41650</v>
          </cell>
          <cell r="O2709">
            <v>41650</v>
          </cell>
          <cell r="P2709">
            <v>41650</v>
          </cell>
          <cell r="Q2709" t="str">
            <v/>
          </cell>
          <cell r="R2709" t="str">
            <v/>
          </cell>
          <cell r="S2709">
            <v>41650</v>
          </cell>
        </row>
        <row r="2710">
          <cell r="B2710" t="str">
            <v>ISA0042</v>
          </cell>
          <cell r="D2710" t="str">
            <v>SEÑALÉTICA, IMPRESIONES Y AFINES</v>
          </cell>
          <cell r="L2710" t="e">
            <v>#DIV/0!</v>
          </cell>
          <cell r="M2710">
            <v>0</v>
          </cell>
          <cell r="N2710" t="e">
            <v>#DIV/0!</v>
          </cell>
          <cell r="O2710" t="e">
            <v>#DIV/0!</v>
          </cell>
          <cell r="P2710" t="e">
            <v>#DIV/0!</v>
          </cell>
          <cell r="Q2710" t="e">
            <v>#DIV/0!</v>
          </cell>
          <cell r="R2710" t="e">
            <v>#DIV/0!</v>
          </cell>
          <cell r="S2710" t="e">
            <v>#DIV/0!</v>
          </cell>
        </row>
        <row r="2711">
          <cell r="B2711" t="str">
            <v>ISA0043</v>
          </cell>
          <cell r="D2711" t="str">
            <v>SEÑALÉTICA, IMPRESIONES Y AFINES</v>
          </cell>
          <cell r="L2711" t="e">
            <v>#DIV/0!</v>
          </cell>
          <cell r="M2711">
            <v>0</v>
          </cell>
          <cell r="N2711" t="e">
            <v>#DIV/0!</v>
          </cell>
          <cell r="O2711" t="e">
            <v>#DIV/0!</v>
          </cell>
          <cell r="P2711" t="e">
            <v>#DIV/0!</v>
          </cell>
          <cell r="Q2711" t="e">
            <v>#DIV/0!</v>
          </cell>
          <cell r="R2711" t="e">
            <v>#DIV/0!</v>
          </cell>
          <cell r="S2711" t="e">
            <v>#DIV/0!</v>
          </cell>
        </row>
        <row r="2712">
          <cell r="B2712" t="str">
            <v>ISA0044</v>
          </cell>
          <cell r="D2712" t="str">
            <v>SEÑALÉTICA, IMPRESIONES Y AFINES</v>
          </cell>
          <cell r="L2712" t="e">
            <v>#DIV/0!</v>
          </cell>
          <cell r="M2712">
            <v>0</v>
          </cell>
          <cell r="N2712" t="e">
            <v>#DIV/0!</v>
          </cell>
          <cell r="O2712" t="e">
            <v>#DIV/0!</v>
          </cell>
          <cell r="P2712" t="e">
            <v>#DIV/0!</v>
          </cell>
          <cell r="Q2712" t="e">
            <v>#DIV/0!</v>
          </cell>
          <cell r="R2712" t="e">
            <v>#DIV/0!</v>
          </cell>
          <cell r="S2712" t="e">
            <v>#DIV/0!</v>
          </cell>
        </row>
        <row r="2713">
          <cell r="B2713" t="str">
            <v>ISA0045</v>
          </cell>
          <cell r="D2713" t="str">
            <v>SEÑALÉTICA, IMPRESIONES Y AFINES</v>
          </cell>
          <cell r="L2713" t="e">
            <v>#DIV/0!</v>
          </cell>
          <cell r="M2713">
            <v>0</v>
          </cell>
          <cell r="N2713" t="e">
            <v>#DIV/0!</v>
          </cell>
          <cell r="O2713" t="e">
            <v>#DIV/0!</v>
          </cell>
          <cell r="P2713" t="e">
            <v>#DIV/0!</v>
          </cell>
          <cell r="Q2713" t="e">
            <v>#DIV/0!</v>
          </cell>
          <cell r="R2713" t="e">
            <v>#DIV/0!</v>
          </cell>
          <cell r="S2713" t="e">
            <v>#DIV/0!</v>
          </cell>
        </row>
        <row r="2714">
          <cell r="B2714" t="str">
            <v>ISA0046</v>
          </cell>
          <cell r="D2714" t="str">
            <v>SEÑALÉTICA, IMPRESIONES Y AFINES</v>
          </cell>
          <cell r="L2714" t="e">
            <v>#DIV/0!</v>
          </cell>
          <cell r="M2714">
            <v>0</v>
          </cell>
          <cell r="N2714" t="e">
            <v>#DIV/0!</v>
          </cell>
          <cell r="O2714" t="e">
            <v>#DIV/0!</v>
          </cell>
          <cell r="P2714" t="e">
            <v>#DIV/0!</v>
          </cell>
          <cell r="Q2714" t="e">
            <v>#DIV/0!</v>
          </cell>
          <cell r="R2714" t="e">
            <v>#DIV/0!</v>
          </cell>
          <cell r="S2714" t="e">
            <v>#DIV/0!</v>
          </cell>
        </row>
        <row r="2715">
          <cell r="B2715" t="str">
            <v>ISA0047</v>
          </cell>
          <cell r="D2715" t="str">
            <v>SEÑALÉTICA, IMPRESIONES Y AFINES</v>
          </cell>
          <cell r="L2715" t="e">
            <v>#DIV/0!</v>
          </cell>
          <cell r="M2715">
            <v>0</v>
          </cell>
          <cell r="N2715" t="e">
            <v>#DIV/0!</v>
          </cell>
          <cell r="O2715" t="e">
            <v>#DIV/0!</v>
          </cell>
          <cell r="P2715" t="e">
            <v>#DIV/0!</v>
          </cell>
          <cell r="Q2715" t="e">
            <v>#DIV/0!</v>
          </cell>
          <cell r="R2715" t="e">
            <v>#DIV/0!</v>
          </cell>
          <cell r="S2715" t="e">
            <v>#DIV/0!</v>
          </cell>
        </row>
        <row r="2716">
          <cell r="B2716" t="str">
            <v>ISA0048</v>
          </cell>
          <cell r="D2716" t="str">
            <v>SEÑALÉTICA, IMPRESIONES Y AFINES</v>
          </cell>
          <cell r="L2716" t="e">
            <v>#DIV/0!</v>
          </cell>
          <cell r="M2716">
            <v>0</v>
          </cell>
          <cell r="N2716" t="e">
            <v>#DIV/0!</v>
          </cell>
          <cell r="O2716" t="e">
            <v>#DIV/0!</v>
          </cell>
          <cell r="P2716" t="e">
            <v>#DIV/0!</v>
          </cell>
          <cell r="Q2716" t="e">
            <v>#DIV/0!</v>
          </cell>
          <cell r="R2716" t="e">
            <v>#DIV/0!</v>
          </cell>
          <cell r="S2716" t="e">
            <v>#DIV/0!</v>
          </cell>
        </row>
        <row r="2717">
          <cell r="B2717" t="str">
            <v>ISA0049</v>
          </cell>
          <cell r="D2717" t="str">
            <v>SEÑALÉTICA, IMPRESIONES Y AFINES</v>
          </cell>
          <cell r="L2717" t="e">
            <v>#DIV/0!</v>
          </cell>
          <cell r="M2717">
            <v>0</v>
          </cell>
          <cell r="N2717" t="e">
            <v>#DIV/0!</v>
          </cell>
          <cell r="O2717" t="e">
            <v>#DIV/0!</v>
          </cell>
          <cell r="P2717" t="e">
            <v>#DIV/0!</v>
          </cell>
          <cell r="Q2717" t="e">
            <v>#DIV/0!</v>
          </cell>
          <cell r="R2717" t="e">
            <v>#DIV/0!</v>
          </cell>
          <cell r="S2717" t="e">
            <v>#DIV/0!</v>
          </cell>
        </row>
        <row r="2718">
          <cell r="B2718" t="str">
            <v>ISA0050</v>
          </cell>
          <cell r="D2718" t="str">
            <v>SEÑALÉTICA, IMPRESIONES Y AFINES</v>
          </cell>
          <cell r="L2718" t="e">
            <v>#DIV/0!</v>
          </cell>
          <cell r="M2718">
            <v>0</v>
          </cell>
          <cell r="N2718" t="e">
            <v>#DIV/0!</v>
          </cell>
          <cell r="O2718" t="e">
            <v>#DIV/0!</v>
          </cell>
          <cell r="P2718" t="e">
            <v>#DIV/0!</v>
          </cell>
          <cell r="Q2718" t="e">
            <v>#DIV/0!</v>
          </cell>
          <cell r="R2718" t="e">
            <v>#DIV/0!</v>
          </cell>
          <cell r="S2718" t="e">
            <v>#DIV/0!</v>
          </cell>
        </row>
        <row r="2719">
          <cell r="B2719" t="str">
            <v>ASIQ0001</v>
          </cell>
          <cell r="C2719" t="str">
            <v>ÁCIDO MURIÁTICO (PRESENTACIÓN 946 ml)</v>
          </cell>
          <cell r="D2719" t="str">
            <v>ASEO, SEGURIDAD E INSUMOS QUÍMICOS</v>
          </cell>
          <cell r="E2719" t="str">
            <v>UN</v>
          </cell>
          <cell r="F2719">
            <v>42400</v>
          </cell>
          <cell r="G2719" t="str">
            <v>GUÍA MAESTRA 15 PAG 186 COD 121600</v>
          </cell>
          <cell r="L2719">
            <v>42400</v>
          </cell>
          <cell r="M2719">
            <v>0</v>
          </cell>
          <cell r="N2719">
            <v>42400</v>
          </cell>
          <cell r="O2719">
            <v>42400</v>
          </cell>
          <cell r="P2719">
            <v>42400</v>
          </cell>
          <cell r="Q2719" t="str">
            <v/>
          </cell>
          <cell r="R2719" t="str">
            <v/>
          </cell>
          <cell r="S2719">
            <v>42400</v>
          </cell>
        </row>
        <row r="2720">
          <cell r="B2720" t="str">
            <v>ASIQ0002</v>
          </cell>
          <cell r="C2720" t="str">
            <v>ÁCIDO NITRICO</v>
          </cell>
          <cell r="D2720" t="str">
            <v>ASEO, SEGURIDAD E INSUMOS QUÍMICOS</v>
          </cell>
          <cell r="E2720" t="str">
            <v xml:space="preserve">GALÓN </v>
          </cell>
          <cell r="F2720">
            <v>14900</v>
          </cell>
          <cell r="G2720" t="str">
            <v>HOMECENTER # 58-367989 COD 68729</v>
          </cell>
          <cell r="L2720">
            <v>14900</v>
          </cell>
          <cell r="M2720">
            <v>0</v>
          </cell>
          <cell r="N2720">
            <v>14900</v>
          </cell>
          <cell r="O2720">
            <v>14900</v>
          </cell>
          <cell r="P2720">
            <v>14900</v>
          </cell>
          <cell r="Q2720" t="str">
            <v/>
          </cell>
          <cell r="R2720" t="str">
            <v/>
          </cell>
          <cell r="S2720">
            <v>14900</v>
          </cell>
        </row>
        <row r="2721">
          <cell r="B2721" t="str">
            <v>ASIQ0003</v>
          </cell>
          <cell r="C2721" t="str">
            <v xml:space="preserve">BOMBA SUCCIONADORA DESTAPADORA MANUAL </v>
          </cell>
          <cell r="D2721" t="str">
            <v>ASEO, SEGURIDAD E INSUMOS QUÍMICOS</v>
          </cell>
          <cell r="E2721" t="str">
            <v>UN</v>
          </cell>
          <cell r="F2721">
            <v>25900</v>
          </cell>
          <cell r="G2721" t="str">
            <v>WWW.HOMECENTER</v>
          </cell>
          <cell r="H2721">
            <v>17850</v>
          </cell>
          <cell r="I2721" t="str">
            <v>Ferreteria Aguilar 004268</v>
          </cell>
          <cell r="J2721">
            <v>6990</v>
          </cell>
          <cell r="K2721" t="str">
            <v>WWW.EASY.COM</v>
          </cell>
          <cell r="L2721">
            <v>16913.333333333332</v>
          </cell>
          <cell r="M2721">
            <v>9489.7330485811508</v>
          </cell>
          <cell r="N2721">
            <v>26403.066381914483</v>
          </cell>
          <cell r="O2721">
            <v>7423.6002847521813</v>
          </cell>
          <cell r="P2721">
            <v>25900</v>
          </cell>
          <cell r="Q2721">
            <v>17850</v>
          </cell>
          <cell r="R2721" t="str">
            <v/>
          </cell>
          <cell r="S2721">
            <v>21875</v>
          </cell>
        </row>
        <row r="2722">
          <cell r="B2722" t="str">
            <v>ASIQ0004</v>
          </cell>
          <cell r="C2722" t="str">
            <v>CASCO DE SEGURIDAD CON BARBUQUEJO</v>
          </cell>
          <cell r="D2722" t="str">
            <v>ASEO, SEGURIDAD E INSUMOS QUÍMICOS</v>
          </cell>
          <cell r="E2722" t="str">
            <v>UN</v>
          </cell>
          <cell r="F2722">
            <v>20900</v>
          </cell>
          <cell r="G2722" t="str">
            <v>GUIA MAESTRA PAG 464 COD 328826-328827</v>
          </cell>
          <cell r="L2722">
            <v>20900</v>
          </cell>
          <cell r="M2722">
            <v>0</v>
          </cell>
          <cell r="N2722">
            <v>20900</v>
          </cell>
          <cell r="O2722">
            <v>20900</v>
          </cell>
          <cell r="P2722">
            <v>20900</v>
          </cell>
          <cell r="Q2722" t="str">
            <v/>
          </cell>
          <cell r="R2722" t="str">
            <v/>
          </cell>
          <cell r="S2722">
            <v>20900</v>
          </cell>
        </row>
        <row r="2723">
          <cell r="B2723" t="str">
            <v>ASIQ0005</v>
          </cell>
          <cell r="C2723" t="str">
            <v>CINTA DE SEGURIDAD PLÁSTICA X 500 M</v>
          </cell>
          <cell r="D2723" t="str">
            <v>ASEO, SEGURIDAD E INSUMOS QUÍMICOS</v>
          </cell>
          <cell r="E2723" t="str">
            <v>ROLLO</v>
          </cell>
          <cell r="F2723">
            <v>26500</v>
          </cell>
          <cell r="G2723" t="str">
            <v>GUIA MAESTRA PAG 478 COD 67343</v>
          </cell>
          <cell r="L2723">
            <v>26500</v>
          </cell>
          <cell r="M2723">
            <v>0</v>
          </cell>
          <cell r="N2723">
            <v>26500</v>
          </cell>
          <cell r="O2723">
            <v>26500</v>
          </cell>
          <cell r="P2723">
            <v>26500</v>
          </cell>
          <cell r="Q2723" t="str">
            <v/>
          </cell>
          <cell r="R2723" t="str">
            <v/>
          </cell>
          <cell r="S2723">
            <v>26500</v>
          </cell>
        </row>
        <row r="2724">
          <cell r="B2724" t="str">
            <v>ASIQ0006</v>
          </cell>
          <cell r="C2724" t="str">
            <v>CONO PVC 90 CM CINTA REFLECTIVA</v>
          </cell>
          <cell r="D2724" t="str">
            <v>ASEO, SEGURIDAD E INSUMOS QUÍMICOS</v>
          </cell>
          <cell r="E2724" t="str">
            <v>UN</v>
          </cell>
          <cell r="F2724">
            <v>71900</v>
          </cell>
          <cell r="G2724" t="str">
            <v>GUIA MAESTRA PAG 478 COD 203161</v>
          </cell>
          <cell r="L2724">
            <v>71900</v>
          </cell>
          <cell r="M2724">
            <v>0</v>
          </cell>
          <cell r="N2724">
            <v>71900</v>
          </cell>
          <cell r="O2724">
            <v>71900</v>
          </cell>
          <cell r="P2724">
            <v>71900</v>
          </cell>
          <cell r="Q2724" t="str">
            <v/>
          </cell>
          <cell r="R2724" t="str">
            <v/>
          </cell>
          <cell r="S2724">
            <v>71900</v>
          </cell>
        </row>
        <row r="2725">
          <cell r="B2725" t="str">
            <v>ASIQ0007</v>
          </cell>
          <cell r="C2725" t="str">
            <v>ESCOBA</v>
          </cell>
          <cell r="D2725" t="str">
            <v>ASEO, SEGURIDAD E INSUMOS QUÍMICOS</v>
          </cell>
          <cell r="E2725" t="str">
            <v>UN</v>
          </cell>
          <cell r="F2725">
            <v>7900</v>
          </cell>
          <cell r="G2725" t="str">
            <v>HOMECENTER # 58-367989 COD 1741</v>
          </cell>
          <cell r="H2725">
            <v>9890</v>
          </cell>
          <cell r="I2725" t="str">
            <v>EASY # COTIZACION 1394690 COD 2229466</v>
          </cell>
          <cell r="J2725">
            <v>4197</v>
          </cell>
          <cell r="K2725" t="str">
            <v>COMFERRETRA COTIZACION AL2215</v>
          </cell>
          <cell r="L2725">
            <v>7329</v>
          </cell>
          <cell r="M2725">
            <v>2889.1336071563046</v>
          </cell>
          <cell r="N2725">
            <v>10218.133607156306</v>
          </cell>
          <cell r="O2725">
            <v>4439.8663928436954</v>
          </cell>
          <cell r="P2725">
            <v>7900</v>
          </cell>
          <cell r="Q2725">
            <v>9890</v>
          </cell>
          <cell r="R2725" t="str">
            <v/>
          </cell>
          <cell r="S2725">
            <v>8895</v>
          </cell>
        </row>
        <row r="2726">
          <cell r="B2726" t="str">
            <v>ASIQ0008</v>
          </cell>
          <cell r="C2726" t="str">
            <v>ESTOPA COMÚN X 1000 GR</v>
          </cell>
          <cell r="D2726" t="str">
            <v>ASEO, SEGURIDAD E INSUMOS QUÍMICOS</v>
          </cell>
          <cell r="E2726" t="str">
            <v>UN</v>
          </cell>
          <cell r="F2726">
            <v>14900</v>
          </cell>
          <cell r="G2726" t="str">
            <v>GUÍA MAESTRA 15 PAG 540 COD 102151</v>
          </cell>
          <cell r="L2726">
            <v>14900</v>
          </cell>
          <cell r="M2726">
            <v>0</v>
          </cell>
          <cell r="N2726">
            <v>14900</v>
          </cell>
          <cell r="O2726">
            <v>14900</v>
          </cell>
          <cell r="P2726">
            <v>14900</v>
          </cell>
          <cell r="Q2726" t="str">
            <v/>
          </cell>
          <cell r="R2726" t="str">
            <v/>
          </cell>
          <cell r="S2726">
            <v>14900</v>
          </cell>
        </row>
        <row r="2727">
          <cell r="B2727" t="str">
            <v>ASIQ0009</v>
          </cell>
          <cell r="C2727" t="str">
            <v>GAFAS DE SEGURIDAD CON PROTECCIÓN RAYOS UV ANTI IMPACTO ANTI DESLUMBRAMIENTO</v>
          </cell>
          <cell r="D2727" t="str">
            <v>ASEO, SEGURIDAD E INSUMOS QUÍMICOS</v>
          </cell>
          <cell r="E2727" t="str">
            <v>UN</v>
          </cell>
          <cell r="F2727">
            <v>13900</v>
          </cell>
          <cell r="G2727" t="str">
            <v>GUIA MAESTRA PAG 463 COD 137002-136995</v>
          </cell>
          <cell r="L2727">
            <v>13900</v>
          </cell>
          <cell r="M2727">
            <v>0</v>
          </cell>
          <cell r="N2727">
            <v>13900</v>
          </cell>
          <cell r="O2727">
            <v>13900</v>
          </cell>
          <cell r="P2727">
            <v>13900</v>
          </cell>
          <cell r="Q2727" t="str">
            <v/>
          </cell>
          <cell r="R2727" t="str">
            <v/>
          </cell>
          <cell r="S2727">
            <v>13900</v>
          </cell>
        </row>
        <row r="2728">
          <cell r="B2728" t="str">
            <v>ASIQ0010</v>
          </cell>
          <cell r="C2728" t="str">
            <v>GUANTE CAUCHO NEGRO</v>
          </cell>
          <cell r="D2728" t="str">
            <v>ASEO, SEGURIDAD E INSUMOS QUÍMICOS</v>
          </cell>
          <cell r="E2728" t="str">
            <v>PAR</v>
          </cell>
          <cell r="F2728">
            <v>5870</v>
          </cell>
          <cell r="G2728" t="str">
            <v>ÉXITO PANTALLAZO</v>
          </cell>
          <cell r="H2728">
            <v>6900</v>
          </cell>
          <cell r="I2728" t="str">
            <v>HOMECENTER PANTALLAZO</v>
          </cell>
          <cell r="J2728">
            <v>6990</v>
          </cell>
          <cell r="K2728" t="str">
            <v>EASY PANTALLAZO</v>
          </cell>
          <cell r="L2728">
            <v>6586.666666666667</v>
          </cell>
          <cell r="M2728">
            <v>622.28075121550512</v>
          </cell>
          <cell r="N2728">
            <v>7208.947417882172</v>
          </cell>
          <cell r="O2728">
            <v>5964.385915451162</v>
          </cell>
          <cell r="P2728" t="str">
            <v/>
          </cell>
          <cell r="Q2728">
            <v>6900</v>
          </cell>
          <cell r="R2728">
            <v>6990</v>
          </cell>
          <cell r="S2728">
            <v>6945</v>
          </cell>
        </row>
        <row r="2729">
          <cell r="B2729" t="str">
            <v>ASIQ0011</v>
          </cell>
          <cell r="C2729" t="str">
            <v xml:space="preserve">GUANTE DE CARNAZA CORTO </v>
          </cell>
          <cell r="D2729" t="str">
            <v>ASEO, SEGURIDAD E INSUMOS QUÍMICOS</v>
          </cell>
          <cell r="E2729" t="str">
            <v>PAR</v>
          </cell>
          <cell r="F2729">
            <v>6900</v>
          </cell>
          <cell r="G2729" t="str">
            <v>GUIA MAESTRA PAG 457 COD 336341</v>
          </cell>
          <cell r="L2729">
            <v>6900</v>
          </cell>
          <cell r="M2729">
            <v>0</v>
          </cell>
          <cell r="N2729">
            <v>6900</v>
          </cell>
          <cell r="O2729">
            <v>6900</v>
          </cell>
          <cell r="P2729">
            <v>6900</v>
          </cell>
          <cell r="Q2729" t="str">
            <v/>
          </cell>
          <cell r="R2729" t="str">
            <v/>
          </cell>
          <cell r="S2729">
            <v>6900</v>
          </cell>
        </row>
        <row r="2730">
          <cell r="B2730" t="str">
            <v>ASIQ0012</v>
          </cell>
          <cell r="C2730" t="str">
            <v>GUANTE HILAZA LATEX</v>
          </cell>
          <cell r="D2730" t="str">
            <v>ASEO, SEGURIDAD E INSUMOS QUÍMICOS</v>
          </cell>
          <cell r="E2730" t="str">
            <v>PAR</v>
          </cell>
          <cell r="F2730">
            <v>4150</v>
          </cell>
          <cell r="G2730" t="str">
            <v>GUIA MAESTRA PAG 459 COD 264264</v>
          </cell>
          <cell r="L2730">
            <v>4150</v>
          </cell>
          <cell r="M2730">
            <v>0</v>
          </cell>
          <cell r="N2730">
            <v>4150</v>
          </cell>
          <cell r="O2730">
            <v>4150</v>
          </cell>
          <cell r="P2730">
            <v>4150</v>
          </cell>
          <cell r="Q2730" t="str">
            <v/>
          </cell>
          <cell r="R2730" t="str">
            <v/>
          </cell>
          <cell r="S2730">
            <v>4150</v>
          </cell>
        </row>
        <row r="2731">
          <cell r="B2731" t="str">
            <v>ASIQ0013</v>
          </cell>
          <cell r="C2731" t="str">
            <v>GUANTE HILAZA PUNTOS PVC 2 CARAS</v>
          </cell>
          <cell r="D2731" t="str">
            <v>ASEO, SEGURIDAD E INSUMOS QUÍMICOS</v>
          </cell>
          <cell r="E2731" t="str">
            <v>PAR</v>
          </cell>
          <cell r="F2731">
            <v>4590</v>
          </cell>
          <cell r="G2731" t="str">
            <v>EASY PANTALLAZO</v>
          </cell>
          <cell r="H2731">
            <v>4400</v>
          </cell>
          <cell r="I2731" t="str">
            <v>HOMECENTER PANTALLAZO</v>
          </cell>
          <cell r="J2731">
            <v>3500</v>
          </cell>
          <cell r="K2731" t="str">
            <v>COTIZACION 0574 CENTRAL DE DOTACIONES LTDA</v>
          </cell>
          <cell r="L2731">
            <v>4163.333333333333</v>
          </cell>
          <cell r="M2731">
            <v>582.26568964119133</v>
          </cell>
          <cell r="N2731">
            <v>4745.5990229745239</v>
          </cell>
          <cell r="O2731">
            <v>3581.0676436921417</v>
          </cell>
          <cell r="P2731">
            <v>4590</v>
          </cell>
          <cell r="Q2731">
            <v>4400</v>
          </cell>
          <cell r="R2731" t="str">
            <v/>
          </cell>
          <cell r="S2731">
            <v>4495</v>
          </cell>
        </row>
        <row r="2732">
          <cell r="B2732" t="str">
            <v>ASIQ0014</v>
          </cell>
          <cell r="C2732" t="str">
            <v>GUANTE TIPO INGENIERO REFORZADO</v>
          </cell>
          <cell r="D2732" t="str">
            <v>ASEO, SEGURIDAD E INSUMOS QUÍMICOS</v>
          </cell>
          <cell r="E2732" t="str">
            <v>PAR</v>
          </cell>
          <cell r="F2732">
            <v>13900</v>
          </cell>
          <cell r="G2732" t="str">
            <v xml:space="preserve">GUIA MAESTRA PAG 457  336340 </v>
          </cell>
          <cell r="L2732">
            <v>13900</v>
          </cell>
          <cell r="M2732">
            <v>0</v>
          </cell>
          <cell r="N2732">
            <v>13900</v>
          </cell>
          <cell r="O2732">
            <v>13900</v>
          </cell>
          <cell r="P2732">
            <v>13900</v>
          </cell>
          <cell r="Q2732" t="str">
            <v/>
          </cell>
          <cell r="R2732" t="str">
            <v/>
          </cell>
          <cell r="S2732">
            <v>13900</v>
          </cell>
        </row>
        <row r="2733">
          <cell r="B2733" t="str">
            <v>ASIQ0015</v>
          </cell>
          <cell r="C2733" t="str">
            <v>GUANTES DE CAUCHO- INDUSTRIALES CAL 35 TEXTURIZADO- LARGO</v>
          </cell>
          <cell r="D2733" t="str">
            <v>ASEO, SEGURIDAD E INSUMOS QUÍMICOS</v>
          </cell>
          <cell r="E2733" t="str">
            <v>UN</v>
          </cell>
          <cell r="F2733">
            <v>27900</v>
          </cell>
          <cell r="G2733" t="str">
            <v>GUÍA MAESTRA 15 PAG 461 COD 156770</v>
          </cell>
          <cell r="L2733">
            <v>27900</v>
          </cell>
          <cell r="M2733">
            <v>0</v>
          </cell>
          <cell r="N2733">
            <v>27900</v>
          </cell>
          <cell r="O2733">
            <v>27900</v>
          </cell>
          <cell r="P2733">
            <v>27900</v>
          </cell>
          <cell r="Q2733" t="str">
            <v/>
          </cell>
          <cell r="R2733" t="str">
            <v/>
          </cell>
          <cell r="S2733">
            <v>27900</v>
          </cell>
        </row>
        <row r="2734">
          <cell r="B2734" t="str">
            <v>ASIQ0016</v>
          </cell>
          <cell r="C2734" t="str">
            <v xml:space="preserve">LIMPIADOR DE POLUCION Y GRASAS EN FACHADA </v>
          </cell>
          <cell r="D2734" t="str">
            <v>ASEO, SEGURIDAD E INSUMOS QUÍMICOS</v>
          </cell>
          <cell r="E2734" t="str">
            <v xml:space="preserve">GALÓN </v>
          </cell>
          <cell r="F2734">
            <v>52900</v>
          </cell>
          <cell r="G2734" t="str">
            <v>GUÍA MAESTRA 15 PAG 120 COD 299309</v>
          </cell>
          <cell r="L2734">
            <v>52900</v>
          </cell>
          <cell r="M2734">
            <v>0</v>
          </cell>
          <cell r="N2734">
            <v>52900</v>
          </cell>
          <cell r="O2734">
            <v>52900</v>
          </cell>
          <cell r="P2734">
            <v>52900</v>
          </cell>
          <cell r="Q2734" t="str">
            <v/>
          </cell>
          <cell r="R2734" t="str">
            <v/>
          </cell>
          <cell r="S2734">
            <v>52900</v>
          </cell>
        </row>
        <row r="2735">
          <cell r="B2735" t="str">
            <v>ASIQ0017</v>
          </cell>
          <cell r="C2735" t="str">
            <v>LÍQUIDO DESTAPADOR DE CAÑERÍAS</v>
          </cell>
          <cell r="D2735" t="str">
            <v>ASEO, SEGURIDAD E INSUMOS QUÍMICOS</v>
          </cell>
          <cell r="E2735" t="str">
            <v>UN</v>
          </cell>
          <cell r="F2735">
            <v>39900</v>
          </cell>
          <cell r="G2735" t="str">
            <v>GUÍA MAESTRA 15 PAG 186 COD 121599</v>
          </cell>
          <cell r="L2735">
            <v>39900</v>
          </cell>
          <cell r="M2735">
            <v>0</v>
          </cell>
          <cell r="N2735">
            <v>39900</v>
          </cell>
          <cell r="O2735">
            <v>39900</v>
          </cell>
          <cell r="P2735">
            <v>39900</v>
          </cell>
          <cell r="Q2735" t="str">
            <v/>
          </cell>
          <cell r="R2735" t="str">
            <v/>
          </cell>
          <cell r="S2735">
            <v>39900</v>
          </cell>
        </row>
        <row r="2736">
          <cell r="B2736" t="str">
            <v>ASIQ0018</v>
          </cell>
          <cell r="C2736" t="str">
            <v>LONA EN FIBRA X SACOS PARA 50 KG</v>
          </cell>
          <cell r="D2736" t="str">
            <v>ASEO, SEGURIDAD E INSUMOS QUÍMICOS</v>
          </cell>
          <cell r="E2736" t="str">
            <v>UN</v>
          </cell>
          <cell r="F2736">
            <v>5900</v>
          </cell>
          <cell r="G2736" t="str">
            <v>GUÍA MAESTRA 15 PAG 56 COD 2341</v>
          </cell>
          <cell r="L2736">
            <v>5900</v>
          </cell>
          <cell r="M2736">
            <v>0</v>
          </cell>
          <cell r="N2736">
            <v>5900</v>
          </cell>
          <cell r="O2736">
            <v>5900</v>
          </cell>
          <cell r="P2736">
            <v>5900</v>
          </cell>
          <cell r="Q2736" t="str">
            <v/>
          </cell>
          <cell r="R2736" t="str">
            <v/>
          </cell>
          <cell r="S2736">
            <v>5900</v>
          </cell>
        </row>
        <row r="2737">
          <cell r="B2737" t="str">
            <v>ASIQ0019</v>
          </cell>
          <cell r="C2737" t="str">
            <v>RECOGEDOR PLEGABLE</v>
          </cell>
          <cell r="D2737" t="str">
            <v>ASEO, SEGURIDAD E INSUMOS QUÍMICOS</v>
          </cell>
          <cell r="E2737" t="str">
            <v>UN</v>
          </cell>
          <cell r="F2737">
            <v>13070</v>
          </cell>
          <cell r="G2737" t="str">
            <v>ÉXITO PANTALLAZO</v>
          </cell>
          <cell r="H2737">
            <v>14900</v>
          </cell>
          <cell r="I2737" t="str">
            <v>HOMECENTER PANTALLAZO</v>
          </cell>
          <cell r="J2737">
            <v>19950</v>
          </cell>
          <cell r="K2737" t="str">
            <v>HOME SENTRY PANTALLAZO</v>
          </cell>
          <cell r="L2737">
            <v>15973.333333333334</v>
          </cell>
          <cell r="M2737">
            <v>3563.3738694295484</v>
          </cell>
          <cell r="N2737">
            <v>19536.707202762882</v>
          </cell>
          <cell r="O2737">
            <v>12409.959463903786</v>
          </cell>
          <cell r="P2737">
            <v>13070</v>
          </cell>
          <cell r="Q2737">
            <v>14900</v>
          </cell>
          <cell r="R2737" t="str">
            <v/>
          </cell>
          <cell r="S2737">
            <v>13985</v>
          </cell>
        </row>
        <row r="2738">
          <cell r="B2738" t="str">
            <v>ASIQ0020</v>
          </cell>
          <cell r="C2738" t="str">
            <v>RESPIRADOR DOBLE CARTUCHO</v>
          </cell>
          <cell r="D2738" t="str">
            <v>ASEO, SEGURIDAD E INSUMOS QUÍMICOS</v>
          </cell>
          <cell r="E2738" t="str">
            <v>UN</v>
          </cell>
          <cell r="F2738">
            <v>84900</v>
          </cell>
          <cell r="G2738" t="str">
            <v>GUIA MAESTRA PAG 466 COD 305296</v>
          </cell>
          <cell r="L2738">
            <v>84900</v>
          </cell>
          <cell r="M2738">
            <v>0</v>
          </cell>
          <cell r="N2738">
            <v>84900</v>
          </cell>
          <cell r="O2738">
            <v>84900</v>
          </cell>
          <cell r="P2738">
            <v>84900</v>
          </cell>
          <cell r="Q2738" t="str">
            <v/>
          </cell>
          <cell r="R2738" t="str">
            <v/>
          </cell>
          <cell r="S2738">
            <v>84900</v>
          </cell>
        </row>
        <row r="2739">
          <cell r="B2739" t="str">
            <v>ASIQ0021</v>
          </cell>
          <cell r="C2739" t="str">
            <v>TAPABOCAS PLEGABLE NEGRO X 5 UN</v>
          </cell>
          <cell r="D2739" t="str">
            <v>ASEO, SEGURIDAD E INSUMOS QUÍMICOS</v>
          </cell>
          <cell r="E2739" t="str">
            <v>PTE</v>
          </cell>
          <cell r="F2739">
            <v>6990</v>
          </cell>
          <cell r="G2739" t="str">
            <v>EASY PANTALLAZO</v>
          </cell>
          <cell r="H2739">
            <v>6990</v>
          </cell>
          <cell r="I2739" t="str">
            <v>HOMECENTER COTIZACION 10 338947</v>
          </cell>
          <cell r="J2739">
            <v>1200</v>
          </cell>
          <cell r="K2739" t="str">
            <v>COTIZACION 0574 CENTRAL DE DOTACIONES LTDA</v>
          </cell>
          <cell r="L2739">
            <v>5060</v>
          </cell>
          <cell r="M2739">
            <v>3342.8580586079333</v>
          </cell>
          <cell r="N2739">
            <v>8402.8580586079333</v>
          </cell>
          <cell r="O2739">
            <v>1717.1419413920667</v>
          </cell>
          <cell r="P2739">
            <v>6990</v>
          </cell>
          <cell r="Q2739">
            <v>6990</v>
          </cell>
          <cell r="R2739" t="str">
            <v/>
          </cell>
          <cell r="S2739">
            <v>6990</v>
          </cell>
        </row>
        <row r="2740">
          <cell r="B2740" t="str">
            <v>ASIQ0022</v>
          </cell>
          <cell r="C2740" t="str">
            <v>TAPABOCAS RESPIRADOR N 95, FILTRO CARBÓN ACTIVADO X 2 UN</v>
          </cell>
          <cell r="D2740" t="str">
            <v>ASEO, SEGURIDAD E INSUMOS QUÍMICOS</v>
          </cell>
          <cell r="E2740" t="str">
            <v>PTE</v>
          </cell>
          <cell r="F2740">
            <v>18900</v>
          </cell>
          <cell r="G2740" t="str">
            <v>GUÍA MAESTRA 15 PAG 467 COD 155000</v>
          </cell>
          <cell r="L2740">
            <v>18900</v>
          </cell>
          <cell r="M2740">
            <v>0</v>
          </cell>
          <cell r="N2740">
            <v>18900</v>
          </cell>
          <cell r="O2740">
            <v>18900</v>
          </cell>
          <cell r="P2740">
            <v>18900</v>
          </cell>
          <cell r="Q2740" t="str">
            <v/>
          </cell>
          <cell r="R2740" t="str">
            <v/>
          </cell>
          <cell r="S2740">
            <v>18900</v>
          </cell>
        </row>
        <row r="2741">
          <cell r="B2741" t="str">
            <v>ASIQ0023</v>
          </cell>
          <cell r="C2741" t="str">
            <v>TRAPEADOR</v>
          </cell>
          <cell r="D2741" t="str">
            <v>ASEO, SEGURIDAD E INSUMOS QUÍMICOS</v>
          </cell>
          <cell r="E2741" t="str">
            <v>UN</v>
          </cell>
          <cell r="F2741">
            <v>9990</v>
          </cell>
          <cell r="G2741" t="str">
            <v>EASY  COTIZACION 994139</v>
          </cell>
          <cell r="H2741">
            <v>10900</v>
          </cell>
          <cell r="I2741" t="str">
            <v>HOMECENTER COTIZACION 10 338947</v>
          </cell>
          <cell r="J2741">
            <v>9390</v>
          </cell>
          <cell r="K2741" t="str">
            <v>JUMBO PANTALLAZO</v>
          </cell>
          <cell r="L2741">
            <v>10093.333333333334</v>
          </cell>
          <cell r="M2741">
            <v>760.28503426894656</v>
          </cell>
          <cell r="N2741">
            <v>10853.618367602281</v>
          </cell>
          <cell r="O2741">
            <v>9333.0482990643868</v>
          </cell>
          <cell r="P2741">
            <v>9990</v>
          </cell>
          <cell r="Q2741" t="str">
            <v/>
          </cell>
          <cell r="R2741">
            <v>9390</v>
          </cell>
          <cell r="S2741">
            <v>9690</v>
          </cell>
        </row>
        <row r="2742">
          <cell r="B2742" t="str">
            <v>ASIQ0024</v>
          </cell>
          <cell r="C2742" t="str">
            <v>TUBO SEÑALIZADOR CON CINTA ALTA DENSIDAD, 1.3 M DE ALTO, BASE DE CAUCHO</v>
          </cell>
          <cell r="D2742" t="str">
            <v>ASEO, SEGURIDAD E INSUMOS QUÍMICOS</v>
          </cell>
          <cell r="E2742" t="str">
            <v>UN</v>
          </cell>
          <cell r="F2742">
            <v>33900</v>
          </cell>
          <cell r="G2742" t="str">
            <v>GUÍA MAESTRA 15 PAG 478 COD 276994</v>
          </cell>
          <cell r="L2742">
            <v>33900</v>
          </cell>
          <cell r="M2742">
            <v>0</v>
          </cell>
          <cell r="N2742">
            <v>33900</v>
          </cell>
          <cell r="O2742">
            <v>33900</v>
          </cell>
          <cell r="P2742">
            <v>33900</v>
          </cell>
          <cell r="Q2742" t="str">
            <v/>
          </cell>
          <cell r="R2742" t="str">
            <v/>
          </cell>
          <cell r="S2742">
            <v>33900</v>
          </cell>
        </row>
        <row r="2743">
          <cell r="B2743" t="str">
            <v>ASIQ0025</v>
          </cell>
          <cell r="C2743" t="str">
            <v>VARSOL X 1L</v>
          </cell>
          <cell r="D2743" t="str">
            <v>ASEO, SEGURIDAD E INSUMOS QUÍMICOS</v>
          </cell>
          <cell r="E2743" t="str">
            <v>UN</v>
          </cell>
          <cell r="F2743">
            <v>6900</v>
          </cell>
          <cell r="G2743" t="str">
            <v>GUÍA MAESTRA 15 PAG 526 COD 2860</v>
          </cell>
          <cell r="L2743">
            <v>6900</v>
          </cell>
          <cell r="M2743">
            <v>0</v>
          </cell>
          <cell r="N2743">
            <v>6900</v>
          </cell>
          <cell r="O2743">
            <v>6900</v>
          </cell>
          <cell r="P2743">
            <v>6900</v>
          </cell>
          <cell r="Q2743" t="str">
            <v/>
          </cell>
          <cell r="R2743" t="str">
            <v/>
          </cell>
          <cell r="S2743">
            <v>6900</v>
          </cell>
        </row>
        <row r="2744">
          <cell r="B2744" t="str">
            <v>ASIQ0026</v>
          </cell>
          <cell r="C2744" t="str">
            <v>XILOL</v>
          </cell>
          <cell r="D2744" t="str">
            <v>ASEO, SEGURIDAD E INSUMOS QUÍMICOS</v>
          </cell>
          <cell r="E2744" t="str">
            <v>GALÓN</v>
          </cell>
          <cell r="F2744">
            <v>83300</v>
          </cell>
          <cell r="G2744" t="str">
            <v>FERREELECTRICOS GUGA</v>
          </cell>
          <cell r="H2744">
            <v>37900</v>
          </cell>
          <cell r="I2744" t="str">
            <v>WWW.HOMECENTER.COM</v>
          </cell>
          <cell r="J2744">
            <v>65000.18</v>
          </cell>
          <cell r="K2744" t="str">
            <v>DISTRIBUCIONES EYS SAS</v>
          </cell>
          <cell r="L2744">
            <v>62066.726666666662</v>
          </cell>
          <cell r="M2744">
            <v>22841.713187590249</v>
          </cell>
          <cell r="N2744">
            <v>84908.439854256911</v>
          </cell>
          <cell r="O2744">
            <v>39225.013479076413</v>
          </cell>
          <cell r="P2744">
            <v>83300</v>
          </cell>
          <cell r="Q2744" t="str">
            <v/>
          </cell>
          <cell r="R2744">
            <v>65000.18</v>
          </cell>
          <cell r="S2744">
            <v>74150</v>
          </cell>
        </row>
        <row r="2745">
          <cell r="B2745" t="str">
            <v>ASIQ0027</v>
          </cell>
          <cell r="C2745" t="str">
            <v>POLIETILENO NEGRO A=5M CAL.6 1.42 M X KG</v>
          </cell>
          <cell r="D2745" t="str">
            <v>ASEO, SEGURIDAD E INSUMOS QUÍMICOS</v>
          </cell>
          <cell r="E2745" t="str">
            <v>KG</v>
          </cell>
          <cell r="F2745">
            <v>5058</v>
          </cell>
          <cell r="G2745" t="str">
            <v>CONSTRUDATA 187 - PAG 141 MANTOS, MEBRANAS Y JUNTAS</v>
          </cell>
          <cell r="L2745">
            <v>5058</v>
          </cell>
          <cell r="M2745">
            <v>0</v>
          </cell>
          <cell r="N2745">
            <v>5058</v>
          </cell>
          <cell r="O2745">
            <v>5058</v>
          </cell>
          <cell r="P2745">
            <v>5058</v>
          </cell>
          <cell r="Q2745" t="str">
            <v/>
          </cell>
          <cell r="R2745" t="str">
            <v/>
          </cell>
          <cell r="S2745">
            <v>5058</v>
          </cell>
        </row>
        <row r="2746">
          <cell r="B2746" t="str">
            <v>ASIQ0028</v>
          </cell>
          <cell r="D2746" t="str">
            <v>ASEO, SEGURIDAD E INSUMOS QUÍMICOS</v>
          </cell>
          <cell r="L2746" t="e">
            <v>#DIV/0!</v>
          </cell>
          <cell r="M2746">
            <v>0</v>
          </cell>
          <cell r="N2746" t="e">
            <v>#DIV/0!</v>
          </cell>
          <cell r="O2746" t="e">
            <v>#DIV/0!</v>
          </cell>
          <cell r="P2746" t="e">
            <v>#DIV/0!</v>
          </cell>
          <cell r="Q2746" t="e">
            <v>#DIV/0!</v>
          </cell>
          <cell r="R2746" t="e">
            <v>#DIV/0!</v>
          </cell>
          <cell r="S2746" t="e">
            <v>#DIV/0!</v>
          </cell>
        </row>
        <row r="2747">
          <cell r="B2747" t="str">
            <v>ASIQ0029</v>
          </cell>
          <cell r="D2747" t="str">
            <v>ASEO, SEGURIDAD E INSUMOS QUÍMICOS</v>
          </cell>
          <cell r="L2747" t="e">
            <v>#DIV/0!</v>
          </cell>
          <cell r="M2747">
            <v>0</v>
          </cell>
          <cell r="N2747" t="e">
            <v>#DIV/0!</v>
          </cell>
          <cell r="O2747" t="e">
            <v>#DIV/0!</v>
          </cell>
          <cell r="P2747" t="e">
            <v>#DIV/0!</v>
          </cell>
          <cell r="Q2747" t="e">
            <v>#DIV/0!</v>
          </cell>
          <cell r="R2747" t="e">
            <v>#DIV/0!</v>
          </cell>
          <cell r="S2747" t="e">
            <v>#DIV/0!</v>
          </cell>
        </row>
        <row r="2748">
          <cell r="B2748" t="str">
            <v>ASIQ0030</v>
          </cell>
          <cell r="D2748" t="str">
            <v>ASEO, SEGURIDAD E INSUMOS QUÍMICOS</v>
          </cell>
          <cell r="L2748" t="e">
            <v>#DIV/0!</v>
          </cell>
          <cell r="M2748">
            <v>0</v>
          </cell>
          <cell r="N2748" t="e">
            <v>#DIV/0!</v>
          </cell>
          <cell r="O2748" t="e">
            <v>#DIV/0!</v>
          </cell>
          <cell r="P2748" t="e">
            <v>#DIV/0!</v>
          </cell>
          <cell r="Q2748" t="e">
            <v>#DIV/0!</v>
          </cell>
          <cell r="R2748" t="e">
            <v>#DIV/0!</v>
          </cell>
          <cell r="S2748" t="e">
            <v>#DIV/0!</v>
          </cell>
        </row>
        <row r="2749">
          <cell r="B2749" t="str">
            <v>ASIQ0031</v>
          </cell>
          <cell r="D2749" t="str">
            <v>ASEO, SEGURIDAD E INSUMOS QUÍMICOS</v>
          </cell>
          <cell r="L2749" t="e">
            <v>#DIV/0!</v>
          </cell>
          <cell r="M2749">
            <v>0</v>
          </cell>
          <cell r="N2749" t="e">
            <v>#DIV/0!</v>
          </cell>
          <cell r="O2749" t="e">
            <v>#DIV/0!</v>
          </cell>
          <cell r="P2749" t="e">
            <v>#DIV/0!</v>
          </cell>
          <cell r="Q2749" t="e">
            <v>#DIV/0!</v>
          </cell>
          <cell r="R2749" t="e">
            <v>#DIV/0!</v>
          </cell>
          <cell r="S2749" t="e">
            <v>#DIV/0!</v>
          </cell>
        </row>
        <row r="2750">
          <cell r="B2750" t="str">
            <v>ASIQ0032</v>
          </cell>
          <cell r="D2750" t="str">
            <v>ASEO, SEGURIDAD E INSUMOS QUÍMICOS</v>
          </cell>
          <cell r="L2750" t="e">
            <v>#DIV/0!</v>
          </cell>
          <cell r="M2750">
            <v>0</v>
          </cell>
          <cell r="N2750" t="e">
            <v>#DIV/0!</v>
          </cell>
          <cell r="O2750" t="e">
            <v>#DIV/0!</v>
          </cell>
          <cell r="P2750" t="e">
            <v>#DIV/0!</v>
          </cell>
          <cell r="Q2750" t="e">
            <v>#DIV/0!</v>
          </cell>
          <cell r="R2750" t="e">
            <v>#DIV/0!</v>
          </cell>
          <cell r="S2750" t="e">
            <v>#DIV/0!</v>
          </cell>
        </row>
        <row r="2751">
          <cell r="B2751" t="str">
            <v>ASIQ0033</v>
          </cell>
          <cell r="D2751" t="str">
            <v>ASEO, SEGURIDAD E INSUMOS QUÍMICOS</v>
          </cell>
          <cell r="L2751" t="e">
            <v>#DIV/0!</v>
          </cell>
          <cell r="M2751">
            <v>0</v>
          </cell>
          <cell r="N2751" t="e">
            <v>#DIV/0!</v>
          </cell>
          <cell r="O2751" t="e">
            <v>#DIV/0!</v>
          </cell>
          <cell r="P2751" t="e">
            <v>#DIV/0!</v>
          </cell>
          <cell r="Q2751" t="e">
            <v>#DIV/0!</v>
          </cell>
          <cell r="R2751" t="e">
            <v>#DIV/0!</v>
          </cell>
          <cell r="S2751" t="e">
            <v>#DIV/0!</v>
          </cell>
        </row>
        <row r="2752">
          <cell r="B2752" t="str">
            <v>ASIQ0034</v>
          </cell>
          <cell r="D2752" t="str">
            <v>ASEO, SEGURIDAD E INSUMOS QUÍMICOS</v>
          </cell>
          <cell r="L2752" t="e">
            <v>#DIV/0!</v>
          </cell>
          <cell r="M2752">
            <v>0</v>
          </cell>
          <cell r="N2752" t="e">
            <v>#DIV/0!</v>
          </cell>
          <cell r="O2752" t="e">
            <v>#DIV/0!</v>
          </cell>
          <cell r="P2752" t="e">
            <v>#DIV/0!</v>
          </cell>
          <cell r="Q2752" t="e">
            <v>#DIV/0!</v>
          </cell>
          <cell r="R2752" t="e">
            <v>#DIV/0!</v>
          </cell>
          <cell r="S2752" t="e">
            <v>#DIV/0!</v>
          </cell>
        </row>
        <row r="2753">
          <cell r="B2753" t="str">
            <v>ASIQ0035</v>
          </cell>
          <cell r="D2753" t="str">
            <v>ASEO, SEGURIDAD E INSUMOS QUÍMICOS</v>
          </cell>
          <cell r="L2753" t="e">
            <v>#DIV/0!</v>
          </cell>
          <cell r="M2753">
            <v>0</v>
          </cell>
          <cell r="N2753" t="e">
            <v>#DIV/0!</v>
          </cell>
          <cell r="O2753" t="e">
            <v>#DIV/0!</v>
          </cell>
          <cell r="P2753" t="e">
            <v>#DIV/0!</v>
          </cell>
          <cell r="Q2753" t="e">
            <v>#DIV/0!</v>
          </cell>
          <cell r="R2753" t="e">
            <v>#DIV/0!</v>
          </cell>
          <cell r="S2753" t="e">
            <v>#DIV/0!</v>
          </cell>
        </row>
        <row r="2754">
          <cell r="B2754" t="str">
            <v>ASIQ0036</v>
          </cell>
          <cell r="D2754" t="str">
            <v>ASEO, SEGURIDAD E INSUMOS QUÍMICOS</v>
          </cell>
          <cell r="L2754" t="e">
            <v>#DIV/0!</v>
          </cell>
          <cell r="M2754">
            <v>0</v>
          </cell>
          <cell r="N2754" t="e">
            <v>#DIV/0!</v>
          </cell>
          <cell r="O2754" t="e">
            <v>#DIV/0!</v>
          </cell>
          <cell r="P2754" t="e">
            <v>#DIV/0!</v>
          </cell>
          <cell r="Q2754" t="e">
            <v>#DIV/0!</v>
          </cell>
          <cell r="R2754" t="e">
            <v>#DIV/0!</v>
          </cell>
          <cell r="S2754" t="e">
            <v>#DIV/0!</v>
          </cell>
        </row>
        <row r="2755">
          <cell r="B2755" t="str">
            <v>ASIQ0037</v>
          </cell>
          <cell r="D2755" t="str">
            <v>ASEO, SEGURIDAD E INSUMOS QUÍMICOS</v>
          </cell>
          <cell r="L2755" t="e">
            <v>#DIV/0!</v>
          </cell>
          <cell r="M2755">
            <v>0</v>
          </cell>
          <cell r="N2755" t="e">
            <v>#DIV/0!</v>
          </cell>
          <cell r="O2755" t="e">
            <v>#DIV/0!</v>
          </cell>
          <cell r="P2755" t="e">
            <v>#DIV/0!</v>
          </cell>
          <cell r="Q2755" t="e">
            <v>#DIV/0!</v>
          </cell>
          <cell r="R2755" t="e">
            <v>#DIV/0!</v>
          </cell>
          <cell r="S2755" t="e">
            <v>#DIV/0!</v>
          </cell>
        </row>
        <row r="2756">
          <cell r="B2756" t="str">
            <v>ASIQ0038</v>
          </cell>
          <cell r="D2756" t="str">
            <v>ASEO, SEGURIDAD E INSUMOS QUÍMICOS</v>
          </cell>
          <cell r="L2756" t="e">
            <v>#DIV/0!</v>
          </cell>
          <cell r="M2756">
            <v>0</v>
          </cell>
          <cell r="N2756" t="e">
            <v>#DIV/0!</v>
          </cell>
          <cell r="O2756" t="e">
            <v>#DIV/0!</v>
          </cell>
          <cell r="P2756" t="e">
            <v>#DIV/0!</v>
          </cell>
          <cell r="Q2756" t="e">
            <v>#DIV/0!</v>
          </cell>
          <cell r="R2756" t="e">
            <v>#DIV/0!</v>
          </cell>
          <cell r="S2756" t="e">
            <v>#DIV/0!</v>
          </cell>
        </row>
        <row r="2757">
          <cell r="B2757" t="str">
            <v>ASIQ0039</v>
          </cell>
          <cell r="D2757" t="str">
            <v>ASEO, SEGURIDAD E INSUMOS QUÍMICOS</v>
          </cell>
          <cell r="L2757" t="e">
            <v>#DIV/0!</v>
          </cell>
          <cell r="M2757">
            <v>0</v>
          </cell>
          <cell r="N2757" t="e">
            <v>#DIV/0!</v>
          </cell>
          <cell r="O2757" t="e">
            <v>#DIV/0!</v>
          </cell>
          <cell r="P2757" t="e">
            <v>#DIV/0!</v>
          </cell>
          <cell r="Q2757" t="e">
            <v>#DIV/0!</v>
          </cell>
          <cell r="R2757" t="e">
            <v>#DIV/0!</v>
          </cell>
          <cell r="S2757" t="e">
            <v>#DIV/0!</v>
          </cell>
        </row>
        <row r="2758">
          <cell r="B2758" t="str">
            <v>ASIQ0040</v>
          </cell>
          <cell r="D2758" t="str">
            <v>ASEO, SEGURIDAD E INSUMOS QUÍMICOS</v>
          </cell>
          <cell r="L2758" t="e">
            <v>#DIV/0!</v>
          </cell>
          <cell r="M2758">
            <v>0</v>
          </cell>
          <cell r="N2758" t="e">
            <v>#DIV/0!</v>
          </cell>
          <cell r="O2758" t="e">
            <v>#DIV/0!</v>
          </cell>
          <cell r="P2758" t="e">
            <v>#DIV/0!</v>
          </cell>
          <cell r="Q2758" t="e">
            <v>#DIV/0!</v>
          </cell>
          <cell r="R2758" t="e">
            <v>#DIV/0!</v>
          </cell>
          <cell r="S2758" t="e">
            <v>#DIV/0!</v>
          </cell>
        </row>
        <row r="2759">
          <cell r="B2759" t="str">
            <v>ASIQ0041</v>
          </cell>
          <cell r="D2759" t="str">
            <v>ASEO, SEGURIDAD E INSUMOS QUÍMICOS</v>
          </cell>
          <cell r="L2759" t="e">
            <v>#DIV/0!</v>
          </cell>
          <cell r="M2759">
            <v>0</v>
          </cell>
          <cell r="N2759" t="e">
            <v>#DIV/0!</v>
          </cell>
          <cell r="O2759" t="e">
            <v>#DIV/0!</v>
          </cell>
          <cell r="P2759" t="e">
            <v>#DIV/0!</v>
          </cell>
          <cell r="Q2759" t="e">
            <v>#DIV/0!</v>
          </cell>
          <cell r="R2759" t="e">
            <v>#DIV/0!</v>
          </cell>
          <cell r="S2759" t="e">
            <v>#DIV/0!</v>
          </cell>
        </row>
        <row r="2760">
          <cell r="B2760" t="str">
            <v>ASIQ0042</v>
          </cell>
          <cell r="D2760" t="str">
            <v>ASEO, SEGURIDAD E INSUMOS QUÍMICOS</v>
          </cell>
          <cell r="L2760" t="e">
            <v>#DIV/0!</v>
          </cell>
          <cell r="M2760">
            <v>0</v>
          </cell>
          <cell r="N2760" t="e">
            <v>#DIV/0!</v>
          </cell>
          <cell r="O2760" t="e">
            <v>#DIV/0!</v>
          </cell>
          <cell r="P2760" t="e">
            <v>#DIV/0!</v>
          </cell>
          <cell r="Q2760" t="e">
            <v>#DIV/0!</v>
          </cell>
          <cell r="R2760" t="e">
            <v>#DIV/0!</v>
          </cell>
          <cell r="S2760" t="e">
            <v>#DIV/0!</v>
          </cell>
        </row>
        <row r="2761">
          <cell r="B2761" t="str">
            <v>ASIQ0043</v>
          </cell>
          <cell r="D2761" t="str">
            <v>ASEO, SEGURIDAD E INSUMOS QUÍMICOS</v>
          </cell>
          <cell r="L2761" t="e">
            <v>#DIV/0!</v>
          </cell>
          <cell r="M2761">
            <v>0</v>
          </cell>
          <cell r="N2761" t="e">
            <v>#DIV/0!</v>
          </cell>
          <cell r="O2761" t="e">
            <v>#DIV/0!</v>
          </cell>
          <cell r="P2761" t="e">
            <v>#DIV/0!</v>
          </cell>
          <cell r="Q2761" t="e">
            <v>#DIV/0!</v>
          </cell>
          <cell r="R2761" t="e">
            <v>#DIV/0!</v>
          </cell>
          <cell r="S2761" t="e">
            <v>#DIV/0!</v>
          </cell>
        </row>
        <row r="2762">
          <cell r="B2762" t="str">
            <v>ASIQ0044</v>
          </cell>
          <cell r="D2762" t="str">
            <v>ASEO, SEGURIDAD E INSUMOS QUÍMICOS</v>
          </cell>
          <cell r="L2762" t="e">
            <v>#DIV/0!</v>
          </cell>
          <cell r="M2762">
            <v>0</v>
          </cell>
          <cell r="N2762" t="e">
            <v>#DIV/0!</v>
          </cell>
          <cell r="O2762" t="e">
            <v>#DIV/0!</v>
          </cell>
          <cell r="P2762" t="e">
            <v>#DIV/0!</v>
          </cell>
          <cell r="Q2762" t="e">
            <v>#DIV/0!</v>
          </cell>
          <cell r="R2762" t="e">
            <v>#DIV/0!</v>
          </cell>
          <cell r="S2762" t="e">
            <v>#DIV/0!</v>
          </cell>
        </row>
        <row r="2763">
          <cell r="B2763" t="str">
            <v>ASIQ0045</v>
          </cell>
          <cell r="D2763" t="str">
            <v>ASEO, SEGURIDAD E INSUMOS QUÍMICOS</v>
          </cell>
          <cell r="L2763" t="e">
            <v>#DIV/0!</v>
          </cell>
          <cell r="M2763">
            <v>0</v>
          </cell>
          <cell r="N2763" t="e">
            <v>#DIV/0!</v>
          </cell>
          <cell r="O2763" t="e">
            <v>#DIV/0!</v>
          </cell>
          <cell r="P2763" t="e">
            <v>#DIV/0!</v>
          </cell>
          <cell r="Q2763" t="e">
            <v>#DIV/0!</v>
          </cell>
          <cell r="R2763" t="e">
            <v>#DIV/0!</v>
          </cell>
          <cell r="S2763" t="e">
            <v>#DIV/0!</v>
          </cell>
        </row>
        <row r="2764">
          <cell r="B2764" t="str">
            <v>ASIQ0046</v>
          </cell>
          <cell r="D2764" t="str">
            <v>ASEO, SEGURIDAD E INSUMOS QUÍMICOS</v>
          </cell>
          <cell r="L2764" t="e">
            <v>#DIV/0!</v>
          </cell>
          <cell r="M2764">
            <v>0</v>
          </cell>
          <cell r="N2764" t="e">
            <v>#DIV/0!</v>
          </cell>
          <cell r="O2764" t="e">
            <v>#DIV/0!</v>
          </cell>
          <cell r="P2764" t="e">
            <v>#DIV/0!</v>
          </cell>
          <cell r="Q2764" t="e">
            <v>#DIV/0!</v>
          </cell>
          <cell r="R2764" t="e">
            <v>#DIV/0!</v>
          </cell>
          <cell r="S2764" t="e">
            <v>#DIV/0!</v>
          </cell>
        </row>
        <row r="2765">
          <cell r="B2765" t="str">
            <v>ASIQ0047</v>
          </cell>
          <cell r="D2765" t="str">
            <v>ASEO, SEGURIDAD E INSUMOS QUÍMICOS</v>
          </cell>
          <cell r="L2765" t="e">
            <v>#DIV/0!</v>
          </cell>
          <cell r="M2765">
            <v>0</v>
          </cell>
          <cell r="N2765" t="e">
            <v>#DIV/0!</v>
          </cell>
          <cell r="O2765" t="e">
            <v>#DIV/0!</v>
          </cell>
          <cell r="P2765" t="e">
            <v>#DIV/0!</v>
          </cell>
          <cell r="Q2765" t="e">
            <v>#DIV/0!</v>
          </cell>
          <cell r="R2765" t="e">
            <v>#DIV/0!</v>
          </cell>
          <cell r="S2765" t="e">
            <v>#DIV/0!</v>
          </cell>
        </row>
        <row r="2766">
          <cell r="B2766" t="str">
            <v>ASIQ0048</v>
          </cell>
          <cell r="D2766" t="str">
            <v>ASEO, SEGURIDAD E INSUMOS QUÍMICOS</v>
          </cell>
          <cell r="L2766" t="e">
            <v>#DIV/0!</v>
          </cell>
          <cell r="M2766">
            <v>0</v>
          </cell>
          <cell r="N2766" t="e">
            <v>#DIV/0!</v>
          </cell>
          <cell r="O2766" t="e">
            <v>#DIV/0!</v>
          </cell>
          <cell r="P2766" t="e">
            <v>#DIV/0!</v>
          </cell>
          <cell r="Q2766" t="e">
            <v>#DIV/0!</v>
          </cell>
          <cell r="R2766" t="e">
            <v>#DIV/0!</v>
          </cell>
          <cell r="S2766" t="e">
            <v>#DIV/0!</v>
          </cell>
        </row>
        <row r="2767">
          <cell r="B2767" t="str">
            <v>ASIQ0049</v>
          </cell>
          <cell r="D2767" t="str">
            <v>ASEO, SEGURIDAD E INSUMOS QUÍMICOS</v>
          </cell>
          <cell r="L2767" t="e">
            <v>#DIV/0!</v>
          </cell>
          <cell r="M2767">
            <v>0</v>
          </cell>
          <cell r="N2767" t="e">
            <v>#DIV/0!</v>
          </cell>
          <cell r="O2767" t="e">
            <v>#DIV/0!</v>
          </cell>
          <cell r="P2767" t="e">
            <v>#DIV/0!</v>
          </cell>
          <cell r="Q2767" t="e">
            <v>#DIV/0!</v>
          </cell>
          <cell r="R2767" t="e">
            <v>#DIV/0!</v>
          </cell>
          <cell r="S2767" t="e">
            <v>#DIV/0!</v>
          </cell>
        </row>
        <row r="2768">
          <cell r="B2768" t="str">
            <v>ASIQ0050</v>
          </cell>
          <cell r="D2768" t="str">
            <v>ASEO, SEGURIDAD E INSUMOS QUÍMICOS</v>
          </cell>
          <cell r="L2768" t="e">
            <v>#DIV/0!</v>
          </cell>
          <cell r="M2768">
            <v>0</v>
          </cell>
          <cell r="N2768" t="e">
            <v>#DIV/0!</v>
          </cell>
          <cell r="O2768" t="e">
            <v>#DIV/0!</v>
          </cell>
          <cell r="P2768" t="e">
            <v>#DIV/0!</v>
          </cell>
          <cell r="Q2768" t="e">
            <v>#DIV/0!</v>
          </cell>
          <cell r="R2768" t="e">
            <v>#DIV/0!</v>
          </cell>
          <cell r="S2768" t="e">
            <v>#DIV/0!</v>
          </cell>
        </row>
        <row r="2769">
          <cell r="B2769" t="str">
            <v>SGEH0001</v>
          </cell>
          <cell r="C2769" t="str">
            <v>ACOPLE PARA GRIFERÍA TIPO PEDAL METÁLICO DE 1/2" X 1/2"</v>
          </cell>
          <cell r="D2769" t="str">
            <v>SOPORTES, GRIFERIAS, ELEMENTOS Y ACCESORIOS HIDRO-SANITARIOS Y AFINES</v>
          </cell>
          <cell r="E2769" t="str">
            <v>UN</v>
          </cell>
          <cell r="F2769">
            <v>16900</v>
          </cell>
          <cell r="G2769" t="str">
            <v>GUÍA MAESTRA 15 PAG 165 COD 204031</v>
          </cell>
          <cell r="L2769">
            <v>16900</v>
          </cell>
          <cell r="M2769">
            <v>0</v>
          </cell>
          <cell r="N2769">
            <v>16900</v>
          </cell>
          <cell r="O2769">
            <v>16900</v>
          </cell>
          <cell r="P2769">
            <v>16900</v>
          </cell>
          <cell r="Q2769" t="str">
            <v/>
          </cell>
          <cell r="R2769" t="str">
            <v/>
          </cell>
          <cell r="S2769">
            <v>16900</v>
          </cell>
        </row>
        <row r="2770">
          <cell r="B2770" t="str">
            <v>SGEH0002</v>
          </cell>
          <cell r="C2770" t="str">
            <v>AGUA</v>
          </cell>
          <cell r="D2770" t="str">
            <v>SOPORTES, GRIFERIAS, ELEMENTOS Y ACCESORIOS HIDRO-SANITARIOS Y AFINES</v>
          </cell>
          <cell r="E2770" t="str">
            <v>LT</v>
          </cell>
          <cell r="F2770">
            <v>16</v>
          </cell>
          <cell r="G2770" t="str">
            <v>CONSTRUDATA 187 - PAG 198</v>
          </cell>
          <cell r="L2770">
            <v>16</v>
          </cell>
          <cell r="M2770">
            <v>0</v>
          </cell>
          <cell r="N2770">
            <v>16</v>
          </cell>
          <cell r="O2770">
            <v>16</v>
          </cell>
          <cell r="P2770">
            <v>16</v>
          </cell>
          <cell r="Q2770" t="str">
            <v/>
          </cell>
          <cell r="R2770" t="str">
            <v/>
          </cell>
          <cell r="S2770">
            <v>16</v>
          </cell>
        </row>
        <row r="2771">
          <cell r="B2771" t="str">
            <v>SGEH0003</v>
          </cell>
          <cell r="C2771" t="str">
            <v>ARO TAPA POZO DE INSPECCIÓN DIÁMETRO 1 M</v>
          </cell>
          <cell r="D2771" t="str">
            <v>SOPORTES, GRIFERIAS, ELEMENTOS Y ACCESORIOS HIDRO-SANITARIOS Y AFINES</v>
          </cell>
          <cell r="E2771" t="str">
            <v>UN</v>
          </cell>
          <cell r="F2771">
            <v>336056</v>
          </cell>
          <cell r="G2771" t="str">
            <v>TITAN MANUFACTURAS DE CEMENTO S.A.</v>
          </cell>
          <cell r="H2771">
            <v>535500</v>
          </cell>
          <cell r="I2771" t="str">
            <v>FERRETERIA SURTIDORA</v>
          </cell>
          <cell r="L2771">
            <v>435778</v>
          </cell>
          <cell r="M2771">
            <v>141028.20486696978</v>
          </cell>
          <cell r="N2771">
            <v>576806.20486696973</v>
          </cell>
          <cell r="O2771">
            <v>294749.79513303022</v>
          </cell>
          <cell r="P2771">
            <v>336056</v>
          </cell>
          <cell r="Q2771">
            <v>535500</v>
          </cell>
          <cell r="R2771" t="str">
            <v/>
          </cell>
          <cell r="S2771">
            <v>435778</v>
          </cell>
        </row>
        <row r="2772">
          <cell r="B2772" t="str">
            <v>SGEH0004</v>
          </cell>
          <cell r="C2772" t="str">
            <v>ARO TAPA POZO DE INSPECCIÓN DIÁMETRO 1.70 M</v>
          </cell>
          <cell r="D2772" t="str">
            <v>SOPORTES, GRIFERIAS, ELEMENTOS Y ACCESORIOS HIDRO-SANITARIOS Y AFINES</v>
          </cell>
          <cell r="E2772" t="str">
            <v>UN</v>
          </cell>
          <cell r="F2772">
            <v>1071119</v>
          </cell>
          <cell r="G2772" t="str">
            <v>TITAN MANUFACTURAS DE CEMENTO S.A.</v>
          </cell>
          <cell r="H2772">
            <v>1666000</v>
          </cell>
          <cell r="I2772" t="str">
            <v>FERRETERIA SURTIDORA</v>
          </cell>
          <cell r="L2772">
            <v>1368559.5</v>
          </cell>
          <cell r="M2772">
            <v>420644.3890990346</v>
          </cell>
          <cell r="N2772">
            <v>1789203.8890990345</v>
          </cell>
          <cell r="O2772">
            <v>947915.1109009654</v>
          </cell>
          <cell r="P2772">
            <v>1071119</v>
          </cell>
          <cell r="Q2772">
            <v>1666000</v>
          </cell>
          <cell r="R2772" t="str">
            <v/>
          </cell>
          <cell r="S2772">
            <v>1368560</v>
          </cell>
        </row>
        <row r="2773">
          <cell r="B2773" t="str">
            <v>SGEH0005</v>
          </cell>
          <cell r="C2773" t="str">
            <v>ARREGLO TOTAL PISCINA</v>
          </cell>
          <cell r="D2773" t="str">
            <v>SOPORTES, GRIFERIAS, ELEMENTOS Y ACCESORIOS HIDRO-SANITARIOS Y AFINES</v>
          </cell>
          <cell r="E2773" t="str">
            <v>UN</v>
          </cell>
          <cell r="F2773">
            <v>81025257</v>
          </cell>
          <cell r="G2773" t="str">
            <v>ESTRUCTURAS Y ACABADOS INTEGRALES</v>
          </cell>
          <cell r="H2773">
            <v>78802718</v>
          </cell>
          <cell r="I2773" t="str">
            <v>SUACOR INGENIERIA S.A.S.</v>
          </cell>
          <cell r="J2773">
            <v>73262428</v>
          </cell>
          <cell r="K2773" t="str">
            <v>AMERICAN POOL LINERS S.A.S</v>
          </cell>
          <cell r="L2773">
            <v>77696801</v>
          </cell>
          <cell r="M2773">
            <v>3997832.8915772606</v>
          </cell>
          <cell r="N2773">
            <v>81694633.891577259</v>
          </cell>
          <cell r="O2773">
            <v>73698968.108422741</v>
          </cell>
          <cell r="P2773">
            <v>81025257</v>
          </cell>
          <cell r="Q2773">
            <v>78802718</v>
          </cell>
          <cell r="R2773" t="str">
            <v/>
          </cell>
          <cell r="S2773">
            <v>79913988</v>
          </cell>
        </row>
        <row r="2774">
          <cell r="B2774" t="str">
            <v>SGEH0006</v>
          </cell>
          <cell r="C2774" t="str">
            <v>ASIENTO PARA SANITARIO CON TAPA COLOR BLANCO</v>
          </cell>
          <cell r="D2774" t="str">
            <v>SOPORTES, GRIFERIAS, ELEMENTOS Y ACCESORIOS HIDRO-SANITARIOS Y AFINES</v>
          </cell>
          <cell r="E2774" t="str">
            <v>UN</v>
          </cell>
          <cell r="F2774">
            <v>59900</v>
          </cell>
          <cell r="G2774" t="str">
            <v>GUÍA MAESTRA 15 PAG 601 COD 296747</v>
          </cell>
          <cell r="L2774">
            <v>59900</v>
          </cell>
          <cell r="M2774">
            <v>0</v>
          </cell>
          <cell r="N2774">
            <v>59900</v>
          </cell>
          <cell r="O2774">
            <v>59900</v>
          </cell>
          <cell r="P2774">
            <v>59900</v>
          </cell>
          <cell r="Q2774" t="str">
            <v/>
          </cell>
          <cell r="R2774" t="str">
            <v/>
          </cell>
          <cell r="S2774">
            <v>59900</v>
          </cell>
        </row>
        <row r="2775">
          <cell r="B2775" t="str">
            <v>SGEH0007</v>
          </cell>
          <cell r="C2775" t="str">
            <v>BOTÓN CONTROL 1 PIEZA TIPO PUSH PARA SANITARIO</v>
          </cell>
          <cell r="D2775" t="str">
            <v>SOPORTES, GRIFERIAS, ELEMENTOS Y ACCESORIOS HIDRO-SANITARIOS Y AFINES</v>
          </cell>
          <cell r="E2775" t="str">
            <v>UN</v>
          </cell>
          <cell r="F2775">
            <v>24900</v>
          </cell>
          <cell r="G2775" t="str">
            <v>GUÍA MAESTRA 15 PAG 169 COD 222898</v>
          </cell>
          <cell r="L2775">
            <v>24900</v>
          </cell>
          <cell r="M2775">
            <v>0</v>
          </cell>
          <cell r="N2775">
            <v>24900</v>
          </cell>
          <cell r="O2775">
            <v>24900</v>
          </cell>
          <cell r="P2775">
            <v>24900</v>
          </cell>
          <cell r="Q2775" t="str">
            <v/>
          </cell>
          <cell r="R2775" t="str">
            <v/>
          </cell>
          <cell r="S2775">
            <v>24900</v>
          </cell>
        </row>
        <row r="2776">
          <cell r="B2776" t="str">
            <v>SGEH0008</v>
          </cell>
          <cell r="C2776" t="str">
            <v>CAJILLA DE MEDIDOR PARA PISO 1/2" A 3/4" NO RECICLABLE</v>
          </cell>
          <cell r="D2776" t="str">
            <v>SOPORTES, GRIFERIAS, ELEMENTOS Y ACCESORIOS HIDRO-SANITARIOS Y AFINES</v>
          </cell>
          <cell r="E2776" t="str">
            <v>UN</v>
          </cell>
          <cell r="F2776">
            <v>230000</v>
          </cell>
          <cell r="G2776" t="str">
            <v>LOS ROJOS FERRETERÍA S.A.S</v>
          </cell>
          <cell r="H2776">
            <v>196231</v>
          </cell>
          <cell r="I2776" t="str">
            <v xml:space="preserve">EL HIDRANTE S.A. </v>
          </cell>
          <cell r="J2776">
            <v>118207.45999999999</v>
          </cell>
          <cell r="K2776" t="str">
            <v xml:space="preserve">ALMACEN SANITARIO </v>
          </cell>
          <cell r="L2776">
            <v>181479.48666666666</v>
          </cell>
          <cell r="M2776">
            <v>57337.582431861731</v>
          </cell>
          <cell r="N2776">
            <v>238817.06909852839</v>
          </cell>
          <cell r="O2776">
            <v>124141.90423480494</v>
          </cell>
          <cell r="P2776">
            <v>230000</v>
          </cell>
          <cell r="Q2776">
            <v>196231</v>
          </cell>
          <cell r="R2776" t="str">
            <v/>
          </cell>
          <cell r="S2776">
            <v>213116</v>
          </cell>
        </row>
        <row r="2777">
          <cell r="B2777" t="str">
            <v>SGEH0009</v>
          </cell>
          <cell r="C2777" t="str">
            <v>CAMBIADOR DE PAÑALES DE PARED CONSTRUIDO EN POLIPROPILENO Y UN CHASIS DE ACERO UNIBODY, SOPORTE 200 LB CON DEFLEXIÓN MÍNIMA</v>
          </cell>
          <cell r="D2777" t="str">
            <v>SOPORTES, GRIFERIAS, ELEMENTOS Y ACCESORIOS HIDRO-SANITARIOS Y AFINES</v>
          </cell>
          <cell r="E2777" t="str">
            <v>UN</v>
          </cell>
          <cell r="F2777">
            <v>1606500</v>
          </cell>
          <cell r="G2777" t="str">
            <v>FERREELECTRICOS GUGA</v>
          </cell>
          <cell r="H2777">
            <v>1069900</v>
          </cell>
          <cell r="I2777" t="str">
            <v>WWW.HOMECENTER.COM</v>
          </cell>
          <cell r="J2777">
            <v>2380000</v>
          </cell>
          <cell r="K2777" t="str">
            <v>DISTRIBUCIONES EYS SAS</v>
          </cell>
          <cell r="L2777">
            <v>1685466.6666666667</v>
          </cell>
          <cell r="M2777">
            <v>658610.12999598903</v>
          </cell>
          <cell r="N2777">
            <v>2344076.7966626557</v>
          </cell>
          <cell r="O2777">
            <v>1026856.5366706777</v>
          </cell>
          <cell r="P2777">
            <v>1606500</v>
          </cell>
          <cell r="Q2777">
            <v>1069900</v>
          </cell>
          <cell r="R2777" t="str">
            <v/>
          </cell>
          <cell r="S2777">
            <v>1338200</v>
          </cell>
        </row>
        <row r="2778">
          <cell r="B2778" t="str">
            <v>SGEH0010</v>
          </cell>
          <cell r="C2778" t="str">
            <v>CANASTILLA PARA LAVAPLATOS DE 4" ACERO INOXIDABLE</v>
          </cell>
          <cell r="D2778" t="str">
            <v>SOPORTES, GRIFERIAS, ELEMENTOS Y ACCESORIOS HIDRO-SANITARIOS Y AFINES</v>
          </cell>
          <cell r="E2778" t="str">
            <v>UN</v>
          </cell>
          <cell r="F2778">
            <v>24900</v>
          </cell>
          <cell r="G2778" t="str">
            <v>GUÍA MAESTRA 15 PAG 170 COD 138053</v>
          </cell>
          <cell r="L2778">
            <v>24900</v>
          </cell>
          <cell r="M2778">
            <v>0</v>
          </cell>
          <cell r="N2778">
            <v>24900</v>
          </cell>
          <cell r="O2778">
            <v>24900</v>
          </cell>
          <cell r="P2778">
            <v>24900</v>
          </cell>
          <cell r="Q2778" t="str">
            <v/>
          </cell>
          <cell r="R2778" t="str">
            <v/>
          </cell>
          <cell r="S2778">
            <v>24900</v>
          </cell>
        </row>
        <row r="2779">
          <cell r="B2779" t="str">
            <v>SGEH0011</v>
          </cell>
          <cell r="C2779" t="str">
            <v xml:space="preserve">CORAZA DE 3" </v>
          </cell>
          <cell r="D2779" t="str">
            <v>SOPORTES, GRIFERIAS, ELEMENTOS Y ACCESORIOS HIDRO-SANITARIOS Y AFINES</v>
          </cell>
          <cell r="E2779" t="str">
            <v>UN</v>
          </cell>
          <cell r="F2779">
            <v>24100</v>
          </cell>
          <cell r="G2779" t="str">
            <v>SUMINISTROS Y MONTAJES ELECTRICOS MPG SAS  COT S3 763</v>
          </cell>
          <cell r="H2779">
            <v>28274</v>
          </cell>
          <cell r="I2779" t="str">
            <v>GRUPO ELECTRICO COLOMBIANO COT 52722</v>
          </cell>
          <cell r="J2779">
            <v>24315</v>
          </cell>
          <cell r="K2779" t="str">
            <v>CAMELECO COT 77474</v>
          </cell>
          <cell r="L2779">
            <v>25563</v>
          </cell>
          <cell r="M2779">
            <v>2350.2546670520624</v>
          </cell>
          <cell r="N2779">
            <v>27913.254667052061</v>
          </cell>
          <cell r="O2779">
            <v>23212.745332947939</v>
          </cell>
          <cell r="P2779">
            <v>24100</v>
          </cell>
          <cell r="Q2779" t="str">
            <v/>
          </cell>
          <cell r="R2779">
            <v>24315</v>
          </cell>
          <cell r="S2779">
            <v>24208</v>
          </cell>
        </row>
        <row r="2780">
          <cell r="B2780" t="str">
            <v>SGEH0012</v>
          </cell>
          <cell r="C2780" t="str">
            <v>CORAZA METÁLICA FLEXIBLE RECUBIERTA EN PVC DE 3/4"</v>
          </cell>
          <cell r="D2780" t="str">
            <v>SOPORTES, GRIFERIAS, ELEMENTOS Y ACCESORIOS HIDRO-SANITARIOS Y AFINES</v>
          </cell>
          <cell r="E2780" t="str">
            <v>M</v>
          </cell>
          <cell r="F2780">
            <v>27548.5</v>
          </cell>
          <cell r="G2780" t="str">
            <v>Sautech Ltda</v>
          </cell>
          <cell r="H2780">
            <v>29476.895</v>
          </cell>
          <cell r="I2780" t="str">
            <v>INDESCA</v>
          </cell>
          <cell r="J2780">
            <v>37190.474999999999</v>
          </cell>
          <cell r="K2780" t="str">
            <v>"Cybercam" Cristian Botero</v>
          </cell>
          <cell r="L2780">
            <v>31405.289999999997</v>
          </cell>
          <cell r="M2780">
            <v>5102.0535995003938</v>
          </cell>
          <cell r="N2780">
            <v>36507.343599500389</v>
          </cell>
          <cell r="O2780">
            <v>26303.236400499605</v>
          </cell>
          <cell r="P2780">
            <v>27548.5</v>
          </cell>
          <cell r="Q2780">
            <v>29476.895</v>
          </cell>
          <cell r="R2780" t="str">
            <v/>
          </cell>
          <cell r="S2780">
            <v>28513</v>
          </cell>
        </row>
        <row r="2781">
          <cell r="B2781" t="str">
            <v>SGEH0013</v>
          </cell>
          <cell r="C2781" t="str">
            <v>CUELLO FIJO PARA VÁLVULA TIPO PEDAL</v>
          </cell>
          <cell r="D2781" t="str">
            <v>SOPORTES, GRIFERIAS, ELEMENTOS Y ACCESORIOS HIDRO-SANITARIOS Y AFINES</v>
          </cell>
          <cell r="E2781" t="str">
            <v>UN</v>
          </cell>
          <cell r="F2781">
            <v>38800</v>
          </cell>
          <cell r="G2781" t="str">
            <v>https://www.pamo.co/cuello-industrial-salida-de-agua-griferia-de-pedal-560600413xJM</v>
          </cell>
          <cell r="H2781">
            <v>30000</v>
          </cell>
          <cell r="I2781" t="str">
            <v>FERRETERIA LISCAR - Cot 11509</v>
          </cell>
          <cell r="J2781">
            <v>41632.15</v>
          </cell>
          <cell r="K2781" t="str">
            <v>FERRETERIA NURUEÑA SAS - Cot 77932</v>
          </cell>
          <cell r="L2781">
            <v>36810.716666666667</v>
          </cell>
          <cell r="M2781">
            <v>6065.8605771014645</v>
          </cell>
          <cell r="N2781">
            <v>42876.57724376813</v>
          </cell>
          <cell r="O2781">
            <v>30744.856089565204</v>
          </cell>
          <cell r="P2781">
            <v>38800</v>
          </cell>
          <cell r="Q2781" t="str">
            <v/>
          </cell>
          <cell r="R2781">
            <v>41632.15</v>
          </cell>
          <cell r="S2781">
            <v>40216</v>
          </cell>
        </row>
        <row r="2782">
          <cell r="B2782" t="str">
            <v>SGEH0014</v>
          </cell>
          <cell r="C2782" t="str">
            <v xml:space="preserve">GRIFERIA CUELLO CISNE MEZCLADOR </v>
          </cell>
          <cell r="D2782" t="str">
            <v>SOPORTES, GRIFERIAS, ELEMENTOS Y ACCESORIOS HIDRO-SANITARIOS Y AFINES</v>
          </cell>
          <cell r="E2782" t="str">
            <v>UN</v>
          </cell>
          <cell r="F2782">
            <v>57900</v>
          </cell>
          <cell r="G2782" t="str">
            <v>GUÍA MAESTRA 15 PAG 646 COD 174309</v>
          </cell>
          <cell r="L2782">
            <v>57900</v>
          </cell>
          <cell r="M2782">
            <v>0</v>
          </cell>
          <cell r="N2782">
            <v>57900</v>
          </cell>
          <cell r="O2782">
            <v>57900</v>
          </cell>
          <cell r="P2782">
            <v>57900</v>
          </cell>
          <cell r="Q2782" t="str">
            <v/>
          </cell>
          <cell r="R2782" t="str">
            <v/>
          </cell>
          <cell r="S2782">
            <v>57900</v>
          </cell>
        </row>
        <row r="2783">
          <cell r="B2783" t="str">
            <v>SGEH0015</v>
          </cell>
          <cell r="C2783" t="str">
            <v>DESAGÜE AUTOMÁTICO PARA LAVAMANOS</v>
          </cell>
          <cell r="D2783" t="str">
            <v>SOPORTES, GRIFERIAS, ELEMENTOS Y ACCESORIOS HIDRO-SANITARIOS Y AFINES</v>
          </cell>
          <cell r="E2783" t="str">
            <v>UN</v>
          </cell>
          <cell r="F2783">
            <v>24900</v>
          </cell>
          <cell r="G2783" t="str">
            <v>GUÍA MAESTRA 15 PAG 170 COD 33664</v>
          </cell>
          <cell r="L2783">
            <v>24900</v>
          </cell>
          <cell r="M2783">
            <v>0</v>
          </cell>
          <cell r="N2783">
            <v>24900</v>
          </cell>
          <cell r="O2783">
            <v>24900</v>
          </cell>
          <cell r="P2783">
            <v>24900</v>
          </cell>
          <cell r="Q2783" t="str">
            <v/>
          </cell>
          <cell r="R2783" t="str">
            <v/>
          </cell>
          <cell r="S2783">
            <v>24900</v>
          </cell>
        </row>
        <row r="2784">
          <cell r="B2784" t="str">
            <v>SGEH0016</v>
          </cell>
          <cell r="C2784" t="str">
            <v>EMPAQUE CAUCHO PARA MOTO VENTILADOR DE 1" X 5/8"</v>
          </cell>
          <cell r="D2784" t="str">
            <v>SOPORTES, GRIFERIAS, ELEMENTOS Y ACCESORIOS HIDRO-SANITARIOS Y AFINES</v>
          </cell>
          <cell r="E2784" t="str">
            <v>M</v>
          </cell>
          <cell r="F2784">
            <v>18450.993399999999</v>
          </cell>
          <cell r="G2784" t="str">
            <v xml:space="preserve">PRECIO REFERENCIA CONTRATO 7078/2017 + IPC 4.09% </v>
          </cell>
          <cell r="L2784">
            <v>18450.993399999999</v>
          </cell>
          <cell r="M2784">
            <v>0</v>
          </cell>
          <cell r="N2784">
            <v>18450.993399999999</v>
          </cell>
          <cell r="O2784">
            <v>18450.993399999999</v>
          </cell>
          <cell r="P2784">
            <v>18450.993399999999</v>
          </cell>
          <cell r="Q2784" t="str">
            <v/>
          </cell>
          <cell r="R2784" t="str">
            <v/>
          </cell>
          <cell r="S2784">
            <v>18451</v>
          </cell>
        </row>
        <row r="2785">
          <cell r="B2785" t="str">
            <v>SGEH0017</v>
          </cell>
          <cell r="C2785" t="str">
            <v xml:space="preserve">EMPAQUE LÁMINA PLOMAGINADA DE 1/4" </v>
          </cell>
          <cell r="D2785" t="str">
            <v>SOPORTES, GRIFERIAS, ELEMENTOS Y ACCESORIOS HIDRO-SANITARIOS Y AFINES</v>
          </cell>
          <cell r="E2785" t="str">
            <v>M2</v>
          </cell>
          <cell r="F2785">
            <v>513450.49</v>
          </cell>
          <cell r="G2785" t="str">
            <v>S.M.I ELECTRONICA S.A.S</v>
          </cell>
          <cell r="H2785">
            <v>257040</v>
          </cell>
          <cell r="I2785" t="str">
            <v>ABACAL S.A.S.</v>
          </cell>
          <cell r="J2785">
            <v>21420</v>
          </cell>
          <cell r="K2785" t="str">
            <v>SERVICOLLS MANTENIMIENTO &amp; EQUIPOS SAS</v>
          </cell>
          <cell r="L2785">
            <v>263970.16333333333</v>
          </cell>
          <cell r="M2785">
            <v>246088.4417141123</v>
          </cell>
          <cell r="N2785">
            <v>510058.60504744563</v>
          </cell>
          <cell r="O2785">
            <v>17881.721619221033</v>
          </cell>
          <cell r="P2785" t="str">
            <v/>
          </cell>
          <cell r="Q2785">
            <v>257040</v>
          </cell>
          <cell r="R2785">
            <v>21420</v>
          </cell>
          <cell r="S2785">
            <v>139230</v>
          </cell>
        </row>
        <row r="2786">
          <cell r="B2786" t="str">
            <v>SGEH0018</v>
          </cell>
          <cell r="C2786" t="str">
            <v xml:space="preserve">EMPAQUE LÁMINA PLOMAGINADA DE 1/8" </v>
          </cell>
          <cell r="D2786" t="str">
            <v>SOPORTES, GRIFERIAS, ELEMENTOS Y ACCESORIOS HIDRO-SANITARIOS Y AFINES</v>
          </cell>
          <cell r="E2786" t="str">
            <v>M2</v>
          </cell>
          <cell r="F2786">
            <v>387449.72</v>
          </cell>
          <cell r="G2786" t="str">
            <v>S.M.I ELECTRONICA S.A.S</v>
          </cell>
          <cell r="H2786">
            <v>321300</v>
          </cell>
          <cell r="I2786" t="str">
            <v>ABACAL S.A.S.</v>
          </cell>
          <cell r="J2786">
            <v>17850</v>
          </cell>
          <cell r="K2786" t="str">
            <v>SERVICOLLS MANTENIMIENTO &amp; EQUIPOS SAS</v>
          </cell>
          <cell r="L2786">
            <v>242199.90666666665</v>
          </cell>
          <cell r="M2786">
            <v>197087.81502169566</v>
          </cell>
          <cell r="N2786">
            <v>439287.7216883623</v>
          </cell>
          <cell r="O2786">
            <v>45112.091644970991</v>
          </cell>
          <cell r="P2786">
            <v>387449.72</v>
          </cell>
          <cell r="Q2786">
            <v>321300</v>
          </cell>
          <cell r="R2786" t="str">
            <v/>
          </cell>
          <cell r="S2786">
            <v>354375</v>
          </cell>
        </row>
        <row r="2787">
          <cell r="B2787" t="str">
            <v>SGEH0019</v>
          </cell>
          <cell r="C2787" t="str">
            <v>EMPAQUE PARA COMPUERTA CORDÓN ASBESTADO DE 1/2”</v>
          </cell>
          <cell r="D2787" t="str">
            <v>SOPORTES, GRIFERIAS, ELEMENTOS Y ACCESORIOS HIDRO-SANITARIOS Y AFINES</v>
          </cell>
          <cell r="E2787" t="str">
            <v>M</v>
          </cell>
          <cell r="F2787">
            <v>39270</v>
          </cell>
          <cell r="G2787" t="str">
            <v>S.M.I ELECTRONICA S.A.S</v>
          </cell>
          <cell r="H2787">
            <v>289170</v>
          </cell>
          <cell r="I2787" t="str">
            <v>ABACAL S.A.S.</v>
          </cell>
          <cell r="J2787">
            <v>28560</v>
          </cell>
          <cell r="K2787" t="str">
            <v>SERVICOLLS MANTENIMIENTO &amp; EQUIPOS SAS</v>
          </cell>
          <cell r="L2787">
            <v>119000</v>
          </cell>
          <cell r="M2787">
            <v>147468.80246343632</v>
          </cell>
          <cell r="N2787">
            <v>266468.80246343632</v>
          </cell>
          <cell r="O2787">
            <v>-28468.802463436325</v>
          </cell>
          <cell r="P2787">
            <v>39270</v>
          </cell>
          <cell r="Q2787" t="str">
            <v/>
          </cell>
          <cell r="R2787">
            <v>28560</v>
          </cell>
          <cell r="S2787">
            <v>33915</v>
          </cell>
        </row>
        <row r="2788">
          <cell r="B2788" t="str">
            <v>SGEH0020</v>
          </cell>
          <cell r="C2788" t="str">
            <v>EMPAQUE PARA COMPUERTA CORDÓN ASBESTADO DE 1/4”</v>
          </cell>
          <cell r="D2788" t="str">
            <v>SOPORTES, GRIFERIAS, ELEMENTOS Y ACCESORIOS HIDRO-SANITARIOS Y AFINES</v>
          </cell>
          <cell r="E2788" t="str">
            <v>M</v>
          </cell>
          <cell r="F2788">
            <v>32759.510000000002</v>
          </cell>
          <cell r="G2788" t="str">
            <v>S.M.I ELECTRONICA S.A.S</v>
          </cell>
          <cell r="H2788">
            <v>237762</v>
          </cell>
          <cell r="I2788" t="str">
            <v>ABACAL S.A.S.</v>
          </cell>
          <cell r="J2788">
            <v>21420</v>
          </cell>
          <cell r="K2788" t="str">
            <v>SERVICOLLS MANTENIMIENTO &amp; EQUIPOS SAS</v>
          </cell>
          <cell r="L2788">
            <v>97313.83666666667</v>
          </cell>
          <cell r="M2788">
            <v>121763.75100800744</v>
          </cell>
          <cell r="N2788">
            <v>219077.58767467411</v>
          </cell>
          <cell r="O2788">
            <v>-24449.914341340773</v>
          </cell>
          <cell r="P2788">
            <v>32759.510000000002</v>
          </cell>
          <cell r="Q2788" t="str">
            <v/>
          </cell>
          <cell r="R2788">
            <v>21420</v>
          </cell>
          <cell r="S2788">
            <v>27090</v>
          </cell>
        </row>
        <row r="2789">
          <cell r="B2789" t="str">
            <v>SGEH0021</v>
          </cell>
          <cell r="C2789" t="str">
            <v>EMPAQUE PARA COMPUERTA CORDÓN ASBESTADO DE 1”</v>
          </cell>
          <cell r="D2789" t="str">
            <v>SOPORTES, GRIFERIAS, ELEMENTOS Y ACCESORIOS HIDRO-SANITARIOS Y AFINES</v>
          </cell>
          <cell r="E2789" t="str">
            <v>M</v>
          </cell>
          <cell r="F2789">
            <v>34093.638599999998</v>
          </cell>
          <cell r="G2789" t="str">
            <v xml:space="preserve">PRECIO REFERENCIA CONTRATO 7078/2017 + IPC 4.09% </v>
          </cell>
          <cell r="L2789">
            <v>34093.638599999998</v>
          </cell>
          <cell r="M2789">
            <v>0</v>
          </cell>
          <cell r="N2789">
            <v>34093.638599999998</v>
          </cell>
          <cell r="O2789">
            <v>34093.638599999998</v>
          </cell>
          <cell r="P2789">
            <v>34093.638599999998</v>
          </cell>
          <cell r="Q2789" t="str">
            <v/>
          </cell>
          <cell r="R2789" t="str">
            <v/>
          </cell>
          <cell r="S2789">
            <v>34094</v>
          </cell>
        </row>
        <row r="2790">
          <cell r="B2790" t="str">
            <v>SGEH0022</v>
          </cell>
          <cell r="C2790" t="str">
            <v>EMPAQUE TANQUE CONDENSADO</v>
          </cell>
          <cell r="D2790" t="str">
            <v>SOPORTES, GRIFERIAS, ELEMENTOS Y ACCESORIOS HIDRO-SANITARIOS Y AFINES</v>
          </cell>
          <cell r="E2790" t="str">
            <v>JUEGO</v>
          </cell>
          <cell r="F2790">
            <v>36112.984600000003</v>
          </cell>
          <cell r="G2790" t="str">
            <v xml:space="preserve">PRECIO REFERENCIA CONTRATO 7078/2017 + IPC 4.09% </v>
          </cell>
          <cell r="L2790">
            <v>36112.984600000003</v>
          </cell>
          <cell r="M2790">
            <v>0</v>
          </cell>
          <cell r="N2790">
            <v>36112.984600000003</v>
          </cell>
          <cell r="O2790">
            <v>36112.984600000003</v>
          </cell>
          <cell r="P2790">
            <v>36112.984600000003</v>
          </cell>
          <cell r="Q2790" t="str">
            <v/>
          </cell>
          <cell r="R2790" t="str">
            <v/>
          </cell>
          <cell r="S2790">
            <v>36113</v>
          </cell>
        </row>
        <row r="2791">
          <cell r="B2791" t="str">
            <v>SGEH0023</v>
          </cell>
          <cell r="C2791" t="str">
            <v>EMPAQUE TOPOG-E HAND - HOLE</v>
          </cell>
          <cell r="D2791" t="str">
            <v>SOPORTES, GRIFERIAS, ELEMENTOS Y ACCESORIOS HIDRO-SANITARIOS Y AFINES</v>
          </cell>
          <cell r="E2791" t="str">
            <v>UN</v>
          </cell>
          <cell r="F2791">
            <v>24097.875899999999</v>
          </cell>
          <cell r="G2791" t="str">
            <v xml:space="preserve">PRECIO REFERENCIA CONTRATO 7078/2017 + IPC 4.09% </v>
          </cell>
          <cell r="L2791">
            <v>24097.875899999999</v>
          </cell>
          <cell r="M2791">
            <v>0</v>
          </cell>
          <cell r="N2791">
            <v>24097.875899999999</v>
          </cell>
          <cell r="O2791">
            <v>24097.875899999999</v>
          </cell>
          <cell r="P2791">
            <v>24097.875899999999</v>
          </cell>
          <cell r="Q2791" t="str">
            <v/>
          </cell>
          <cell r="R2791" t="str">
            <v/>
          </cell>
          <cell r="S2791">
            <v>24098</v>
          </cell>
        </row>
        <row r="2792">
          <cell r="B2792" t="str">
            <v>SGEH0024</v>
          </cell>
          <cell r="C2792" t="str">
            <v>EMPAQUE TOPOG-E MAN - HOLE O MAN - WAY</v>
          </cell>
          <cell r="D2792" t="str">
            <v>SOPORTES, GRIFERIAS, ELEMENTOS Y ACCESORIOS HIDRO-SANITARIOS Y AFINES</v>
          </cell>
          <cell r="E2792" t="str">
            <v>UN</v>
          </cell>
          <cell r="F2792">
            <v>86428.008799999996</v>
          </cell>
          <cell r="G2792" t="str">
            <v xml:space="preserve">PRECIO REFERENCIA CONTRATO 7078/2017 + IPC 4.09% </v>
          </cell>
          <cell r="L2792">
            <v>86428.008799999996</v>
          </cell>
          <cell r="M2792">
            <v>0</v>
          </cell>
          <cell r="N2792">
            <v>86428.008799999996</v>
          </cell>
          <cell r="O2792">
            <v>86428.008799999996</v>
          </cell>
          <cell r="P2792">
            <v>86428.008799999996</v>
          </cell>
          <cell r="Q2792" t="str">
            <v/>
          </cell>
          <cell r="R2792" t="str">
            <v/>
          </cell>
          <cell r="S2792">
            <v>86428</v>
          </cell>
        </row>
        <row r="2793">
          <cell r="B2793" t="str">
            <v>SGEH0025</v>
          </cell>
          <cell r="C2793" t="str">
            <v>EMPAQUE TRICLAMP SILICONADO DE 6" PARA INTERCAMBIADOR DE CALOR PISCINA</v>
          </cell>
          <cell r="D2793" t="str">
            <v>SOPORTES, GRIFERIAS, ELEMENTOS Y ACCESORIOS HIDRO-SANITARIOS Y AFINES</v>
          </cell>
          <cell r="E2793" t="str">
            <v>UN</v>
          </cell>
          <cell r="F2793">
            <v>310375.8</v>
          </cell>
          <cell r="G2793" t="str">
            <v>EXPEROS INGENIEROS</v>
          </cell>
          <cell r="H2793">
            <v>295596</v>
          </cell>
          <cell r="I2793" t="str">
            <v>ABACAL S.A.S.</v>
          </cell>
          <cell r="J2793">
            <v>297500</v>
          </cell>
          <cell r="K2793" t="str">
            <v>SERVICOLLS MANTENIMIENTO &amp; EQUIPOS SAS</v>
          </cell>
          <cell r="L2793">
            <v>301157.26666666666</v>
          </cell>
          <cell r="M2793">
            <v>8040.04487632583</v>
          </cell>
          <cell r="N2793">
            <v>309197.31154299248</v>
          </cell>
          <cell r="O2793">
            <v>293117.22179034085</v>
          </cell>
          <cell r="P2793" t="str">
            <v/>
          </cell>
          <cell r="Q2793">
            <v>295596</v>
          </cell>
          <cell r="R2793">
            <v>297500</v>
          </cell>
          <cell r="S2793">
            <v>296548</v>
          </cell>
        </row>
        <row r="2794">
          <cell r="B2794" t="str">
            <v>SGEH0026</v>
          </cell>
          <cell r="C2794" t="str">
            <v>EMPAQUES PARA SUAVIZADOR</v>
          </cell>
          <cell r="D2794" t="str">
            <v>SOPORTES, GRIFERIAS, ELEMENTOS Y ACCESORIOS HIDRO-SANITARIOS Y AFINES</v>
          </cell>
          <cell r="E2794" t="str">
            <v>JUEGO</v>
          </cell>
          <cell r="F2794">
            <v>405299.72</v>
          </cell>
          <cell r="G2794" t="str">
            <v>S.M.I ELECTRONICA S.A.S</v>
          </cell>
          <cell r="H2794">
            <v>154224</v>
          </cell>
          <cell r="I2794" t="str">
            <v>ABACAL S.A.S.</v>
          </cell>
          <cell r="J2794">
            <v>238000</v>
          </cell>
          <cell r="K2794" t="str">
            <v>SERVICOLLS MANTENIMIENTO &amp; EQUIPOS SAS</v>
          </cell>
          <cell r="L2794">
            <v>265841.24</v>
          </cell>
          <cell r="M2794">
            <v>127832.33267422135</v>
          </cell>
          <cell r="N2794">
            <v>393673.57267422136</v>
          </cell>
          <cell r="O2794">
            <v>138008.90732577862</v>
          </cell>
          <cell r="P2794" t="str">
            <v/>
          </cell>
          <cell r="Q2794">
            <v>154224</v>
          </cell>
          <cell r="R2794">
            <v>238000</v>
          </cell>
          <cell r="S2794">
            <v>196112</v>
          </cell>
        </row>
        <row r="2795">
          <cell r="B2795" t="str">
            <v>SGEH0027</v>
          </cell>
          <cell r="C2795" t="str">
            <v>EMPAQUES TUBO DE VIDRIO DE NIVEL TANQUE CONDENSADOS O MAC DONNELL</v>
          </cell>
          <cell r="D2795" t="str">
            <v>SOPORTES, GRIFERIAS, ELEMENTOS Y ACCESORIOS HIDRO-SANITARIOS Y AFINES</v>
          </cell>
          <cell r="E2795" t="str">
            <v>UN</v>
          </cell>
          <cell r="F2795">
            <v>2959.2786999999998</v>
          </cell>
          <cell r="G2795" t="str">
            <v xml:space="preserve">PRECIO REFERENCIA CONTRATO 7078/2017 + IPC 4.09% </v>
          </cell>
          <cell r="L2795">
            <v>2959.2786999999998</v>
          </cell>
          <cell r="M2795">
            <v>0</v>
          </cell>
          <cell r="N2795">
            <v>2959.2786999999998</v>
          </cell>
          <cell r="O2795">
            <v>2959.2786999999998</v>
          </cell>
          <cell r="P2795">
            <v>2959.2786999999998</v>
          </cell>
          <cell r="Q2795" t="str">
            <v/>
          </cell>
          <cell r="R2795" t="str">
            <v/>
          </cell>
          <cell r="S2795">
            <v>2959</v>
          </cell>
        </row>
        <row r="2796">
          <cell r="B2796" t="str">
            <v>SGEH0028</v>
          </cell>
          <cell r="C2796" t="str">
            <v>EMPAQUETADURA BASE DE QUEMADOR</v>
          </cell>
          <cell r="D2796" t="str">
            <v>SOPORTES, GRIFERIAS, ELEMENTOS Y ACCESORIOS HIDRO-SANITARIOS Y AFINES</v>
          </cell>
          <cell r="E2796" t="str">
            <v>UN</v>
          </cell>
          <cell r="F2796">
            <v>69169.886799999993</v>
          </cell>
          <cell r="G2796" t="str">
            <v xml:space="preserve">PRECIO REFERENCIA CONTRATO 7078/2017 + IPC 4.09% </v>
          </cell>
          <cell r="L2796">
            <v>69169.886799999993</v>
          </cell>
          <cell r="M2796">
            <v>0</v>
          </cell>
          <cell r="N2796">
            <v>69169.886799999993</v>
          </cell>
          <cell r="O2796">
            <v>69169.886799999993</v>
          </cell>
          <cell r="P2796">
            <v>69169.886799999993</v>
          </cell>
          <cell r="Q2796" t="str">
            <v/>
          </cell>
          <cell r="R2796" t="str">
            <v/>
          </cell>
          <cell r="S2796">
            <v>69170</v>
          </cell>
        </row>
        <row r="2797">
          <cell r="B2797" t="str">
            <v>SGEH0029</v>
          </cell>
          <cell r="C2797" t="str">
            <v>EMPAQUETADURA DE INTERCAMBIADOR DE CALOR PISCINA EN ASBESTO</v>
          </cell>
          <cell r="D2797" t="str">
            <v>SOPORTES, GRIFERIAS, ELEMENTOS Y ACCESORIOS HIDRO-SANITARIOS Y AFINES</v>
          </cell>
          <cell r="E2797" t="str">
            <v>JUEGO</v>
          </cell>
          <cell r="F2797">
            <v>136350.61369999999</v>
          </cell>
          <cell r="G2797" t="str">
            <v xml:space="preserve">PRECIO REFERENCIA CONTRATO 7078/2017 + IPC 4.09% </v>
          </cell>
          <cell r="L2797">
            <v>136350.61369999999</v>
          </cell>
          <cell r="M2797">
            <v>0</v>
          </cell>
          <cell r="N2797">
            <v>136350.61369999999</v>
          </cell>
          <cell r="O2797">
            <v>136350.61369999999</v>
          </cell>
          <cell r="P2797">
            <v>136350.61369999999</v>
          </cell>
          <cell r="Q2797" t="str">
            <v/>
          </cell>
          <cell r="R2797" t="str">
            <v/>
          </cell>
          <cell r="S2797">
            <v>136351</v>
          </cell>
        </row>
        <row r="2798">
          <cell r="B2798" t="str">
            <v>SGEH0030</v>
          </cell>
          <cell r="C2798" t="str">
            <v>EMPAQUETADURA DE MAC DONNELL</v>
          </cell>
          <cell r="D2798" t="str">
            <v>SOPORTES, GRIFERIAS, ELEMENTOS Y ACCESORIOS HIDRO-SANITARIOS Y AFINES</v>
          </cell>
          <cell r="E2798" t="str">
            <v>JUEGO</v>
          </cell>
          <cell r="F2798">
            <v>12359.6466</v>
          </cell>
          <cell r="G2798" t="str">
            <v xml:space="preserve">PRECIO REFERENCIA CONTRATO 7078/2017 + IPC 4.09% </v>
          </cell>
          <cell r="L2798">
            <v>12359.6466</v>
          </cell>
          <cell r="M2798">
            <v>0</v>
          </cell>
          <cell r="N2798">
            <v>12359.6466</v>
          </cell>
          <cell r="O2798">
            <v>12359.6466</v>
          </cell>
          <cell r="P2798">
            <v>12359.6466</v>
          </cell>
          <cell r="Q2798" t="str">
            <v/>
          </cell>
          <cell r="R2798" t="str">
            <v/>
          </cell>
          <cell r="S2798">
            <v>12360</v>
          </cell>
        </row>
        <row r="2799">
          <cell r="B2799" t="str">
            <v>SGEH0031</v>
          </cell>
          <cell r="C2799" t="str">
            <v>EMPAQUETADURA DE SERPENTÍN TANQUE DUCHAS EN ASBESTO</v>
          </cell>
          <cell r="D2799" t="str">
            <v>SOPORTES, GRIFERIAS, ELEMENTOS Y ACCESORIOS HIDRO-SANITARIOS Y AFINES</v>
          </cell>
          <cell r="E2799" t="str">
            <v>UN</v>
          </cell>
          <cell r="F2799">
            <v>74346.282500000001</v>
          </cell>
          <cell r="G2799" t="str">
            <v xml:space="preserve">PRECIO REFERENCIA CONTRATO 7078/2017 + IPC 4.09% </v>
          </cell>
          <cell r="L2799">
            <v>74346.282500000001</v>
          </cell>
          <cell r="M2799">
            <v>0</v>
          </cell>
          <cell r="N2799">
            <v>74346.282500000001</v>
          </cell>
          <cell r="O2799">
            <v>74346.282500000001</v>
          </cell>
          <cell r="P2799">
            <v>74346.282500000001</v>
          </cell>
          <cell r="Q2799" t="str">
            <v/>
          </cell>
          <cell r="R2799" t="str">
            <v/>
          </cell>
          <cell r="S2799">
            <v>74346</v>
          </cell>
        </row>
        <row r="2800">
          <cell r="B2800" t="str">
            <v>SGEH0032</v>
          </cell>
          <cell r="C2800" t="str">
            <v>EMPAQUETADURA TAPA DE QUEMADOR</v>
          </cell>
          <cell r="D2800" t="str">
            <v>SOPORTES, GRIFERIAS, ELEMENTOS Y ACCESORIOS HIDRO-SANITARIOS Y AFINES</v>
          </cell>
          <cell r="E2800" t="str">
            <v>UN</v>
          </cell>
          <cell r="F2800">
            <v>59540.520900000003</v>
          </cell>
          <cell r="G2800" t="str">
            <v xml:space="preserve">PRECIO REFERENCIA CONTRATO 7078/2017 + IPC 4.09% </v>
          </cell>
          <cell r="L2800">
            <v>59540.520900000003</v>
          </cell>
          <cell r="M2800">
            <v>0</v>
          </cell>
          <cell r="N2800">
            <v>59540.520900000003</v>
          </cell>
          <cell r="O2800">
            <v>59540.520900000003</v>
          </cell>
          <cell r="P2800">
            <v>59540.520900000003</v>
          </cell>
          <cell r="Q2800" t="str">
            <v/>
          </cell>
          <cell r="R2800" t="str">
            <v/>
          </cell>
          <cell r="S2800">
            <v>59541</v>
          </cell>
        </row>
        <row r="2801">
          <cell r="B2801" t="str">
            <v>SGEH0033</v>
          </cell>
          <cell r="C2801" t="str">
            <v>ESPEJO 4 MM</v>
          </cell>
          <cell r="D2801" t="str">
            <v>SOPORTES, GRIFERIAS, ELEMENTOS Y ACCESORIOS HIDRO-SANITARIOS Y AFINES</v>
          </cell>
          <cell r="E2801" t="str">
            <v>M2</v>
          </cell>
          <cell r="F2801">
            <v>67100</v>
          </cell>
          <cell r="G2801" t="str">
            <v>INARDATOS 136 - PAG 46</v>
          </cell>
          <cell r="L2801">
            <v>67100</v>
          </cell>
          <cell r="M2801">
            <v>0</v>
          </cell>
          <cell r="N2801">
            <v>67100</v>
          </cell>
          <cell r="O2801">
            <v>67100</v>
          </cell>
          <cell r="P2801">
            <v>67100</v>
          </cell>
          <cell r="Q2801" t="str">
            <v/>
          </cell>
          <cell r="R2801" t="str">
            <v/>
          </cell>
          <cell r="S2801">
            <v>67100</v>
          </cell>
        </row>
        <row r="2802">
          <cell r="B2802" t="str">
            <v>SGEH0034</v>
          </cell>
          <cell r="C2802" t="str">
            <v>ESPEJO CRISTAL 4MM</v>
          </cell>
          <cell r="D2802" t="str">
            <v>SOPORTES, GRIFERIAS, ELEMENTOS Y ACCESORIOS HIDRO-SANITARIOS Y AFINES</v>
          </cell>
          <cell r="E2802" t="str">
            <v>M2</v>
          </cell>
          <cell r="F2802">
            <v>47900</v>
          </cell>
          <cell r="G2802" t="str">
            <v>CONSTRUDATA DIGITAL (ESPEJO CRISTAL 4MM)</v>
          </cell>
          <cell r="L2802">
            <v>47900</v>
          </cell>
          <cell r="M2802">
            <v>0</v>
          </cell>
          <cell r="N2802">
            <v>47900</v>
          </cell>
          <cell r="O2802">
            <v>47900</v>
          </cell>
          <cell r="P2802">
            <v>47900</v>
          </cell>
          <cell r="Q2802" t="str">
            <v/>
          </cell>
          <cell r="R2802" t="str">
            <v/>
          </cell>
          <cell r="S2802">
            <v>47900</v>
          </cell>
        </row>
        <row r="2803">
          <cell r="B2803" t="str">
            <v>SGEH0035</v>
          </cell>
          <cell r="C2803" t="str">
            <v>FLOTADOR (PERA) ELÉCTRICO DOBLE FUNCIÓN PARA CONFIGURACIÓN NORMALMENTE ABIERTA O NORMALMENTE CERRADA DOBLE CONTACTO CON DOBLE CÁMARA PARA AGUAS RESIDUALES</v>
          </cell>
          <cell r="D2803" t="str">
            <v>SOPORTES, GRIFERIAS, ELEMENTOS Y ACCESORIOS HIDRO-SANITARIOS Y AFINES</v>
          </cell>
          <cell r="E2803" t="str">
            <v>UN</v>
          </cell>
          <cell r="F2803">
            <v>214042.34879999998</v>
          </cell>
          <cell r="G2803" t="str">
            <v xml:space="preserve">PRECIO REFERENCIA CONTRATO 6949/2017 + IPC 4.09% </v>
          </cell>
          <cell r="L2803">
            <v>214042.34879999998</v>
          </cell>
          <cell r="M2803">
            <v>0</v>
          </cell>
          <cell r="N2803">
            <v>214042.34879999998</v>
          </cell>
          <cell r="O2803">
            <v>214042.34879999998</v>
          </cell>
          <cell r="P2803">
            <v>214042.34879999998</v>
          </cell>
          <cell r="Q2803" t="str">
            <v/>
          </cell>
          <cell r="R2803" t="str">
            <v/>
          </cell>
          <cell r="S2803">
            <v>214042</v>
          </cell>
        </row>
        <row r="2804">
          <cell r="B2804" t="str">
            <v>SGEH0036</v>
          </cell>
          <cell r="C2804" t="str">
            <v>FLOTADOR (PERA) ELÉCTRICO DOBLE FUNCIÓN PARA CONFIGURACIÓN NORMALMENTE ABIERTA O NORMALMENTE CERRADA DOBLE CONTACTO CON UNA CÁMARA PARA AGUA POTABLE</v>
          </cell>
          <cell r="D2804" t="str">
            <v>SOPORTES, GRIFERIAS, ELEMENTOS Y ACCESORIOS HIDRO-SANITARIOS Y AFINES</v>
          </cell>
          <cell r="E2804" t="str">
            <v>UN</v>
          </cell>
          <cell r="F2804">
            <v>146370</v>
          </cell>
          <cell r="G2804" t="str">
            <v>SERVICOLLS MANTENIMIENTO &amp; EQUIPOS SAS</v>
          </cell>
          <cell r="H2804">
            <v>104125</v>
          </cell>
          <cell r="I2804" t="str">
            <v xml:space="preserve">INGSAJO </v>
          </cell>
          <cell r="J2804">
            <v>476000</v>
          </cell>
          <cell r="K2804" t="str">
            <v>ING. DE BOMBAS Y PLANTAS</v>
          </cell>
          <cell r="L2804">
            <v>242165</v>
          </cell>
          <cell r="M2804">
            <v>203605.66157403385</v>
          </cell>
          <cell r="N2804">
            <v>445770.66157403385</v>
          </cell>
          <cell r="O2804">
            <v>38559.338425966154</v>
          </cell>
          <cell r="P2804">
            <v>146370</v>
          </cell>
          <cell r="Q2804">
            <v>104125</v>
          </cell>
          <cell r="R2804" t="str">
            <v/>
          </cell>
          <cell r="S2804">
            <v>125248</v>
          </cell>
        </row>
        <row r="2805">
          <cell r="B2805" t="str">
            <v>SGEH0037</v>
          </cell>
          <cell r="C2805" t="str">
            <v>FLOTADOR COMPLETA BOLA COBRE 1/2"</v>
          </cell>
          <cell r="D2805" t="str">
            <v>SOPORTES, GRIFERIAS, ELEMENTOS Y ACCESORIOS HIDRO-SANITARIOS Y AFINES</v>
          </cell>
          <cell r="E2805" t="str">
            <v>UN</v>
          </cell>
          <cell r="F2805">
            <v>77900</v>
          </cell>
          <cell r="G2805" t="str">
            <v>GUÍA MAESTRA 15 PAG 183 COD 38336</v>
          </cell>
          <cell r="L2805">
            <v>77900</v>
          </cell>
          <cell r="M2805">
            <v>0</v>
          </cell>
          <cell r="N2805">
            <v>77900</v>
          </cell>
          <cell r="O2805">
            <v>77900</v>
          </cell>
          <cell r="P2805">
            <v>77900</v>
          </cell>
          <cell r="Q2805" t="str">
            <v/>
          </cell>
          <cell r="R2805" t="str">
            <v/>
          </cell>
          <cell r="S2805">
            <v>77900</v>
          </cell>
        </row>
        <row r="2806">
          <cell r="B2806" t="str">
            <v>SGEH0038</v>
          </cell>
          <cell r="C2806" t="str">
            <v>FLOTADOR COMPLETA BOLA COBRE 3/4"</v>
          </cell>
          <cell r="D2806" t="str">
            <v>SOPORTES, GRIFERIAS, ELEMENTOS Y ACCESORIOS HIDRO-SANITARIOS Y AFINES</v>
          </cell>
          <cell r="E2806" t="str">
            <v>UN</v>
          </cell>
          <cell r="F2806">
            <v>78900</v>
          </cell>
          <cell r="G2806" t="str">
            <v>GUÍA MAESTRA 15 PAG 183 COD 38523</v>
          </cell>
          <cell r="L2806">
            <v>78900</v>
          </cell>
          <cell r="M2806">
            <v>0</v>
          </cell>
          <cell r="N2806">
            <v>78900</v>
          </cell>
          <cell r="O2806">
            <v>78900</v>
          </cell>
          <cell r="P2806">
            <v>78900</v>
          </cell>
          <cell r="Q2806" t="str">
            <v/>
          </cell>
          <cell r="R2806" t="str">
            <v/>
          </cell>
          <cell r="S2806">
            <v>78900</v>
          </cell>
        </row>
        <row r="2807">
          <cell r="B2807" t="str">
            <v>SGEH0039</v>
          </cell>
          <cell r="C2807" t="str">
            <v xml:space="preserve">FLOTADOR ELECTRICO PARA TANQUE </v>
          </cell>
          <cell r="D2807" t="str">
            <v>SOPORTES, GRIFERIAS, ELEMENTOS Y ACCESORIOS HIDRO-SANITARIOS Y AFINES</v>
          </cell>
          <cell r="E2807" t="str">
            <v>UN</v>
          </cell>
          <cell r="F2807">
            <v>53900</v>
          </cell>
          <cell r="G2807" t="str">
            <v>GUÍA MAESTRA 15 PAG 177 COD 8479</v>
          </cell>
          <cell r="L2807">
            <v>53900</v>
          </cell>
          <cell r="M2807">
            <v>0</v>
          </cell>
          <cell r="N2807">
            <v>53900</v>
          </cell>
          <cell r="O2807">
            <v>53900</v>
          </cell>
          <cell r="P2807">
            <v>53900</v>
          </cell>
          <cell r="Q2807" t="str">
            <v/>
          </cell>
          <cell r="R2807" t="str">
            <v/>
          </cell>
          <cell r="S2807">
            <v>53900</v>
          </cell>
        </row>
        <row r="2808">
          <cell r="B2808" t="str">
            <v>SGEH0040</v>
          </cell>
          <cell r="C2808" t="str">
            <v>FLOTADOR MECÁNICO EN COBRE COMPLETO DE 1"</v>
          </cell>
          <cell r="D2808" t="str">
            <v>SOPORTES, GRIFERIAS, ELEMENTOS Y ACCESORIOS HIDRO-SANITARIOS Y AFINES</v>
          </cell>
          <cell r="E2808" t="str">
            <v>UN</v>
          </cell>
          <cell r="F2808">
            <v>107058.64679999999</v>
          </cell>
          <cell r="G2808" t="str">
            <v xml:space="preserve">PRECIO REFERENCIA CONTRATO 6949/2017 + IPC 4.09% </v>
          </cell>
          <cell r="L2808">
            <v>107058.64679999999</v>
          </cell>
          <cell r="M2808">
            <v>0</v>
          </cell>
          <cell r="N2808">
            <v>107058.64679999999</v>
          </cell>
          <cell r="O2808">
            <v>107058.64679999999</v>
          </cell>
          <cell r="P2808">
            <v>107058.64679999999</v>
          </cell>
          <cell r="Q2808" t="str">
            <v/>
          </cell>
          <cell r="R2808" t="str">
            <v/>
          </cell>
          <cell r="S2808">
            <v>107059</v>
          </cell>
        </row>
        <row r="2809">
          <cell r="B2809" t="str">
            <v>SGEH0041</v>
          </cell>
          <cell r="C2809" t="str">
            <v>FLOTADOR MECÁNICO EN COBRE COMPLETO DE 1-1/2”</v>
          </cell>
          <cell r="D2809" t="str">
            <v>SOPORTES, GRIFERIAS, ELEMENTOS Y ACCESORIOS HIDRO-SANITARIOS Y AFINES</v>
          </cell>
          <cell r="E2809" t="str">
            <v>UN</v>
          </cell>
          <cell r="F2809">
            <v>158039.84699999998</v>
          </cell>
          <cell r="G2809" t="str">
            <v xml:space="preserve">PRECIO REFERENCIA CONTRATO 6949/2017 + IPC 4.09% </v>
          </cell>
          <cell r="L2809">
            <v>158039.84699999998</v>
          </cell>
          <cell r="M2809">
            <v>0</v>
          </cell>
          <cell r="N2809">
            <v>158039.84699999998</v>
          </cell>
          <cell r="O2809">
            <v>158039.84699999998</v>
          </cell>
          <cell r="P2809">
            <v>158039.84699999998</v>
          </cell>
          <cell r="Q2809" t="str">
            <v/>
          </cell>
          <cell r="R2809" t="str">
            <v/>
          </cell>
          <cell r="S2809">
            <v>158040</v>
          </cell>
        </row>
        <row r="2810">
          <cell r="B2810" t="str">
            <v>SGEH0042</v>
          </cell>
          <cell r="C2810" t="str">
            <v>FLOTADOR MECÁNICO EN COBRE COMPLETO DE 2-1/2"</v>
          </cell>
          <cell r="D2810" t="str">
            <v>SOPORTES, GRIFERIAS, ELEMENTOS Y ACCESORIOS HIDRO-SANITARIOS Y AFINES</v>
          </cell>
          <cell r="E2810" t="str">
            <v>UN</v>
          </cell>
          <cell r="F2810">
            <v>475649.66399999999</v>
          </cell>
          <cell r="G2810" t="str">
            <v xml:space="preserve">PRECIO REFERENCIA CONTRATO 6949/2017 + IPC 4.09% </v>
          </cell>
          <cell r="L2810">
            <v>475649.66399999999</v>
          </cell>
          <cell r="M2810">
            <v>0</v>
          </cell>
          <cell r="N2810">
            <v>475649.66399999999</v>
          </cell>
          <cell r="O2810">
            <v>475649.66399999999</v>
          </cell>
          <cell r="P2810">
            <v>475649.66399999999</v>
          </cell>
          <cell r="Q2810" t="str">
            <v/>
          </cell>
          <cell r="R2810" t="str">
            <v/>
          </cell>
          <cell r="S2810">
            <v>475650</v>
          </cell>
        </row>
        <row r="2811">
          <cell r="B2811" t="str">
            <v>SGEH0043</v>
          </cell>
          <cell r="C2811" t="str">
            <v>FLOTADOR MECÁNICO EN COBRE COMPLETO DE 2"</v>
          </cell>
          <cell r="D2811" t="str">
            <v>SOPORTES, GRIFERIAS, ELEMENTOS Y ACCESORIOS HIDRO-SANITARIOS Y AFINES</v>
          </cell>
          <cell r="E2811" t="str">
            <v>UN</v>
          </cell>
          <cell r="F2811">
            <v>230635.3357</v>
          </cell>
          <cell r="G2811" t="str">
            <v xml:space="preserve">PRECIO REFERENCIA CONTRATO 6949/2017 + IPC 4.09% </v>
          </cell>
          <cell r="L2811">
            <v>230635.3357</v>
          </cell>
          <cell r="M2811">
            <v>0</v>
          </cell>
          <cell r="N2811">
            <v>230635.3357</v>
          </cell>
          <cell r="O2811">
            <v>230635.3357</v>
          </cell>
          <cell r="P2811">
            <v>230635.3357</v>
          </cell>
          <cell r="Q2811" t="str">
            <v/>
          </cell>
          <cell r="R2811" t="str">
            <v/>
          </cell>
          <cell r="S2811">
            <v>230635</v>
          </cell>
        </row>
        <row r="2812">
          <cell r="B2812" t="str">
            <v>SGEH0044</v>
          </cell>
          <cell r="C2812" t="str">
            <v>GABINETE CONTRAINCENDIO TIPO 3 COMPLETO</v>
          </cell>
          <cell r="D2812" t="str">
            <v>SOPORTES, GRIFERIAS, ELEMENTOS Y ACCESORIOS HIDRO-SANITARIOS Y AFINES</v>
          </cell>
          <cell r="E2812" t="str">
            <v>UN</v>
          </cell>
          <cell r="F2812">
            <v>1245930</v>
          </cell>
          <cell r="G2812" t="str">
            <v>DISTRIBUIDORA PEVEGAL S.A.S.</v>
          </cell>
          <cell r="H2812">
            <v>1116220</v>
          </cell>
          <cell r="I2812" t="str">
            <v>TUVALREP S.A.S</v>
          </cell>
          <cell r="J2812">
            <v>940100</v>
          </cell>
          <cell r="K2812" t="str">
            <v>UNIPRODUCTOS</v>
          </cell>
          <cell r="L2812">
            <v>1100750</v>
          </cell>
          <cell r="M2812">
            <v>153500.77491661077</v>
          </cell>
          <cell r="N2812">
            <v>1254250.7749166107</v>
          </cell>
          <cell r="O2812">
            <v>947249.2250833892</v>
          </cell>
          <cell r="P2812">
            <v>1245930</v>
          </cell>
          <cell r="Q2812">
            <v>1116220</v>
          </cell>
          <cell r="R2812" t="str">
            <v/>
          </cell>
          <cell r="S2812">
            <v>1181075</v>
          </cell>
        </row>
        <row r="2813">
          <cell r="B2813" t="str">
            <v>SGEH0045</v>
          </cell>
          <cell r="C2813" t="str">
            <v>GRIFERÍA DE LAVAMANOS BALTA 4"</v>
          </cell>
          <cell r="D2813" t="str">
            <v>SOPORTES, GRIFERIAS, ELEMENTOS Y ACCESORIOS HIDRO-SANITARIOS Y AFINES</v>
          </cell>
          <cell r="E2813" t="str">
            <v>UN</v>
          </cell>
          <cell r="F2813">
            <v>73800</v>
          </cell>
          <cell r="G2813" t="str">
            <v>CONSTRUDATA 187 - PAG 105 BAÑOS GRIFERÍA</v>
          </cell>
          <cell r="L2813">
            <v>73800</v>
          </cell>
          <cell r="M2813">
            <v>0</v>
          </cell>
          <cell r="N2813">
            <v>73800</v>
          </cell>
          <cell r="O2813">
            <v>73800</v>
          </cell>
          <cell r="P2813">
            <v>73800</v>
          </cell>
          <cell r="Q2813" t="str">
            <v/>
          </cell>
          <cell r="R2813" t="str">
            <v/>
          </cell>
          <cell r="S2813">
            <v>73800</v>
          </cell>
        </row>
        <row r="2814">
          <cell r="B2814" t="str">
            <v>SGEH0046</v>
          </cell>
          <cell r="C2814" t="str">
            <v>GRIFERÍA DUCHA 8" COMPLETA</v>
          </cell>
          <cell r="D2814" t="str">
            <v>SOPORTES, GRIFERIAS, ELEMENTOS Y ACCESORIOS HIDRO-SANITARIOS Y AFINES</v>
          </cell>
          <cell r="E2814" t="str">
            <v>UN</v>
          </cell>
          <cell r="F2814">
            <v>161900</v>
          </cell>
          <cell r="G2814" t="str">
            <v>GUÍA MAESTRA 15 PAG 617 COD 215798</v>
          </cell>
          <cell r="L2814">
            <v>161900</v>
          </cell>
          <cell r="M2814">
            <v>0</v>
          </cell>
          <cell r="N2814">
            <v>161900</v>
          </cell>
          <cell r="O2814">
            <v>161900</v>
          </cell>
          <cell r="P2814">
            <v>161900</v>
          </cell>
          <cell r="Q2814" t="str">
            <v/>
          </cell>
          <cell r="R2814" t="str">
            <v/>
          </cell>
          <cell r="S2814">
            <v>161900</v>
          </cell>
        </row>
        <row r="2815">
          <cell r="B2815" t="str">
            <v>SGEH0047</v>
          </cell>
          <cell r="C2815" t="str">
            <v>GRIFERÍA DUCHA SENCILLA COMPLETA</v>
          </cell>
          <cell r="D2815" t="str">
            <v>SOPORTES, GRIFERIAS, ELEMENTOS Y ACCESORIOS HIDRO-SANITARIOS Y AFINES</v>
          </cell>
          <cell r="E2815" t="str">
            <v>UN</v>
          </cell>
          <cell r="F2815">
            <v>42900</v>
          </cell>
          <cell r="G2815" t="str">
            <v>GUÍA MAESTRA 15 PAG 615 COD 236675</v>
          </cell>
          <cell r="L2815">
            <v>42900</v>
          </cell>
          <cell r="M2815">
            <v>0</v>
          </cell>
          <cell r="N2815">
            <v>42900</v>
          </cell>
          <cell r="O2815">
            <v>42900</v>
          </cell>
          <cell r="P2815">
            <v>42900</v>
          </cell>
          <cell r="Q2815" t="str">
            <v/>
          </cell>
          <cell r="R2815" t="str">
            <v/>
          </cell>
          <cell r="S2815">
            <v>42900</v>
          </cell>
        </row>
        <row r="2816">
          <cell r="B2816" t="str">
            <v>SGEH0048</v>
          </cell>
          <cell r="C2816" t="str">
            <v>GRIFERÍA ELECTRÓNICA PARA LAVAMANOS SOLIS, ACTIVADA POR SENSOR,RECARGABLE CON ENERGÍA SOLAR O ARTIFICIAL.</v>
          </cell>
          <cell r="D2816" t="str">
            <v>SOPORTES, GRIFERIAS, ELEMENTOS Y ACCESORIOS HIDRO-SANITARIOS Y AFINES</v>
          </cell>
          <cell r="E2816" t="str">
            <v>UN</v>
          </cell>
          <cell r="F2816">
            <v>575900</v>
          </cell>
          <cell r="G2816" t="str">
            <v>https://www.homecenter.com.co/homecenter-co/product/94401/Griferia-para-Lavamanos-Electronica-Cromo/94401</v>
          </cell>
          <cell r="H2816">
            <v>420000</v>
          </cell>
          <cell r="I2816" t="str">
            <v>FERRETERIA LISCAR - Cot 11509</v>
          </cell>
          <cell r="J2816">
            <v>577046.47</v>
          </cell>
          <cell r="K2816" t="str">
            <v>FERRETERIA NURUEÑA SAS - Cot 77932</v>
          </cell>
          <cell r="L2816">
            <v>524315.49</v>
          </cell>
          <cell r="M2816">
            <v>90341.683008566499</v>
          </cell>
          <cell r="N2816">
            <v>614657.17300856649</v>
          </cell>
          <cell r="O2816">
            <v>433973.80699143349</v>
          </cell>
          <cell r="P2816">
            <v>575900</v>
          </cell>
          <cell r="Q2816" t="str">
            <v/>
          </cell>
          <cell r="R2816">
            <v>577046.47</v>
          </cell>
          <cell r="S2816">
            <v>576473</v>
          </cell>
        </row>
        <row r="2817">
          <cell r="B2817" t="str">
            <v>SGEH0049</v>
          </cell>
          <cell r="C2817" t="str">
            <v>GRIFERÍA PARA LAVAPLATOS SENCILLA TIPO CUELLO CISNE</v>
          </cell>
          <cell r="D2817" t="str">
            <v>SOPORTES, GRIFERIAS, ELEMENTOS Y ACCESORIOS HIDRO-SANITARIOS Y AFINES</v>
          </cell>
          <cell r="E2817" t="str">
            <v>UN</v>
          </cell>
          <cell r="F2817">
            <v>38900</v>
          </cell>
          <cell r="G2817" t="str">
            <v>GUÍA MAESTRA 15 PAG 646 COD 272303</v>
          </cell>
          <cell r="L2817">
            <v>38900</v>
          </cell>
          <cell r="M2817">
            <v>0</v>
          </cell>
          <cell r="N2817">
            <v>38900</v>
          </cell>
          <cell r="O2817">
            <v>38900</v>
          </cell>
          <cell r="P2817">
            <v>38900</v>
          </cell>
          <cell r="Q2817" t="str">
            <v/>
          </cell>
          <cell r="R2817" t="str">
            <v/>
          </cell>
          <cell r="S2817">
            <v>38900</v>
          </cell>
        </row>
        <row r="2818">
          <cell r="B2818" t="str">
            <v>SGEH0050</v>
          </cell>
          <cell r="C2818" t="str">
            <v>GRIFERÍA PARA TANQUE SANITARIO AHORRADOR</v>
          </cell>
          <cell r="D2818" t="str">
            <v>SOPORTES, GRIFERIAS, ELEMENTOS Y ACCESORIOS HIDRO-SANITARIOS Y AFINES</v>
          </cell>
          <cell r="E2818" t="str">
            <v>UN</v>
          </cell>
          <cell r="F2818">
            <v>71900</v>
          </cell>
          <cell r="G2818" t="str">
            <v>GUÍA MAESTRA 15 PAG 169 COD 192688</v>
          </cell>
          <cell r="L2818">
            <v>71900</v>
          </cell>
          <cell r="M2818">
            <v>0</v>
          </cell>
          <cell r="N2818">
            <v>71900</v>
          </cell>
          <cell r="O2818">
            <v>71900</v>
          </cell>
          <cell r="P2818">
            <v>71900</v>
          </cell>
          <cell r="Q2818" t="str">
            <v/>
          </cell>
          <cell r="R2818" t="str">
            <v/>
          </cell>
          <cell r="S2818">
            <v>71900</v>
          </cell>
        </row>
        <row r="2819">
          <cell r="B2819" t="str">
            <v>SGEH0051</v>
          </cell>
          <cell r="C2819" t="str">
            <v>VÁLVULA DE SALIDA TANQUE INFANTIL</v>
          </cell>
          <cell r="D2819" t="str">
            <v>SOPORTES, GRIFERIAS, ELEMENTOS Y ACCESORIOS HIDRO-SANITARIOS Y AFINES</v>
          </cell>
          <cell r="E2819" t="str">
            <v>UN</v>
          </cell>
          <cell r="F2819">
            <v>24900</v>
          </cell>
          <cell r="G2819" t="str">
            <v>GUÍA MAESTRA 15 PAG 168 COD 33660</v>
          </cell>
          <cell r="L2819">
            <v>24900</v>
          </cell>
          <cell r="M2819">
            <v>0</v>
          </cell>
          <cell r="N2819">
            <v>24900</v>
          </cell>
          <cell r="O2819">
            <v>24900</v>
          </cell>
          <cell r="P2819">
            <v>24900</v>
          </cell>
          <cell r="Q2819" t="str">
            <v/>
          </cell>
          <cell r="R2819" t="str">
            <v/>
          </cell>
          <cell r="S2819">
            <v>24900</v>
          </cell>
        </row>
        <row r="2820">
          <cell r="B2820" t="str">
            <v>SGEH0052</v>
          </cell>
          <cell r="C2820" t="str">
            <v>GRIFERÍA PARA TANQUES DE ALMACENAMIENTO DE 1/2"</v>
          </cell>
          <cell r="D2820" t="str">
            <v>SOPORTES, GRIFERIAS, ELEMENTOS Y ACCESORIOS HIDRO-SANITARIOS Y AFINES</v>
          </cell>
          <cell r="E2820" t="str">
            <v>UN</v>
          </cell>
          <cell r="F2820">
            <v>72900</v>
          </cell>
          <cell r="G2820" t="str">
            <v>GUÍA MAESTRA 14 PAG 183 COD 38336</v>
          </cell>
          <cell r="L2820">
            <v>72900</v>
          </cell>
          <cell r="M2820">
            <v>0</v>
          </cell>
          <cell r="N2820">
            <v>72900</v>
          </cell>
          <cell r="O2820">
            <v>72900</v>
          </cell>
          <cell r="P2820">
            <v>72900</v>
          </cell>
          <cell r="Q2820" t="str">
            <v/>
          </cell>
          <cell r="R2820" t="str">
            <v/>
          </cell>
          <cell r="S2820">
            <v>72900</v>
          </cell>
        </row>
        <row r="2821">
          <cell r="B2821" t="str">
            <v>SGEH0053</v>
          </cell>
          <cell r="C2821" t="str">
            <v>GRIFERÍA PARA TANQUES DE ALMACENAMIENTO DE 3/4"</v>
          </cell>
          <cell r="D2821" t="str">
            <v>SOPORTES, GRIFERIAS, ELEMENTOS Y ACCESORIOS HIDRO-SANITARIOS Y AFINES</v>
          </cell>
          <cell r="E2821" t="str">
            <v>UN</v>
          </cell>
          <cell r="F2821">
            <v>78900</v>
          </cell>
          <cell r="G2821" t="str">
            <v>GUÍA MAESTRA 14 PAG 183 COD 38523</v>
          </cell>
          <cell r="L2821">
            <v>78900</v>
          </cell>
          <cell r="M2821">
            <v>0</v>
          </cell>
          <cell r="N2821">
            <v>78900</v>
          </cell>
          <cell r="O2821">
            <v>78900</v>
          </cell>
          <cell r="P2821">
            <v>78900</v>
          </cell>
          <cell r="Q2821" t="str">
            <v/>
          </cell>
          <cell r="R2821" t="str">
            <v/>
          </cell>
          <cell r="S2821">
            <v>78900</v>
          </cell>
        </row>
        <row r="2822">
          <cell r="B2822" t="str">
            <v>SGEH0054</v>
          </cell>
          <cell r="C2822" t="str">
            <v>GRIFERÍA TIPO CUELLO DE GANSO DE 8" PARA MEZCLADOR DOBLE</v>
          </cell>
          <cell r="D2822" t="str">
            <v>SOPORTES, GRIFERIAS, ELEMENTOS Y ACCESORIOS HIDRO-SANITARIOS Y AFINES</v>
          </cell>
          <cell r="E2822" t="str">
            <v>UN</v>
          </cell>
          <cell r="F2822">
            <v>76900</v>
          </cell>
          <cell r="G2822" t="str">
            <v>GUÍA MAESTRA 15 PAG 647 COD 153607</v>
          </cell>
          <cell r="L2822">
            <v>76900</v>
          </cell>
          <cell r="M2822">
            <v>0</v>
          </cell>
          <cell r="N2822">
            <v>76900</v>
          </cell>
          <cell r="O2822">
            <v>76900</v>
          </cell>
          <cell r="P2822">
            <v>76900</v>
          </cell>
          <cell r="Q2822" t="str">
            <v/>
          </cell>
          <cell r="R2822" t="str">
            <v/>
          </cell>
          <cell r="S2822">
            <v>76900</v>
          </cell>
        </row>
        <row r="2823">
          <cell r="B2823" t="str">
            <v>SGEH0055</v>
          </cell>
          <cell r="C2823" t="str">
            <v>GRIFERÍA TIPO PUSH PARA LAVAMANOS</v>
          </cell>
          <cell r="D2823" t="str">
            <v>SOPORTES, GRIFERIAS, ELEMENTOS Y ACCESORIOS HIDRO-SANITARIOS Y AFINES</v>
          </cell>
          <cell r="E2823" t="str">
            <v>UN</v>
          </cell>
          <cell r="F2823">
            <v>90000</v>
          </cell>
          <cell r="G2823" t="str">
            <v>ALMACÉN FERRELECTRIC DE SUBA</v>
          </cell>
          <cell r="H2823">
            <v>160000</v>
          </cell>
          <cell r="I2823" t="str">
            <v>ALMACÈN FERROPIN</v>
          </cell>
          <cell r="J2823">
            <v>140182</v>
          </cell>
          <cell r="K2823" t="str">
            <v xml:space="preserve">EL MUNDO DE LA FERRETARIA </v>
          </cell>
          <cell r="L2823">
            <v>130060.66666666667</v>
          </cell>
          <cell r="M2823">
            <v>36080.895794496733</v>
          </cell>
          <cell r="N2823">
            <v>166141.56246116341</v>
          </cell>
          <cell r="O2823">
            <v>93979.770872169931</v>
          </cell>
          <cell r="P2823" t="str">
            <v/>
          </cell>
          <cell r="Q2823">
            <v>160000</v>
          </cell>
          <cell r="R2823">
            <v>140182</v>
          </cell>
          <cell r="S2823">
            <v>150091</v>
          </cell>
        </row>
        <row r="2824">
          <cell r="B2824" t="str">
            <v>SGEH0056</v>
          </cell>
          <cell r="C2824" t="str">
            <v>GRIFERÍA TIPO PUSH PARA ORINAL</v>
          </cell>
          <cell r="D2824" t="str">
            <v>SOPORTES, GRIFERIAS, ELEMENTOS Y ACCESORIOS HIDRO-SANITARIOS Y AFINES</v>
          </cell>
          <cell r="E2824" t="str">
            <v>UN</v>
          </cell>
          <cell r="F2824">
            <v>50400</v>
          </cell>
          <cell r="G2824" t="str">
            <v>INARDATOS 136 PAG 251</v>
          </cell>
          <cell r="L2824">
            <v>50400</v>
          </cell>
          <cell r="M2824">
            <v>0</v>
          </cell>
          <cell r="N2824">
            <v>50400</v>
          </cell>
          <cell r="O2824">
            <v>50400</v>
          </cell>
          <cell r="P2824">
            <v>50400</v>
          </cell>
          <cell r="Q2824" t="str">
            <v/>
          </cell>
          <cell r="R2824" t="str">
            <v/>
          </cell>
          <cell r="S2824">
            <v>50400</v>
          </cell>
        </row>
        <row r="2825">
          <cell r="B2825" t="str">
            <v>SGEH0057</v>
          </cell>
          <cell r="C2825" t="str">
            <v>GRIFERÍA TIPO PUSH PARA ORINAL ANTI VANDÁLICO</v>
          </cell>
          <cell r="D2825" t="str">
            <v>SOPORTES, GRIFERIAS, ELEMENTOS Y ACCESORIOS HIDRO-SANITARIOS Y AFINES</v>
          </cell>
          <cell r="E2825" t="str">
            <v>UN</v>
          </cell>
          <cell r="F2825">
            <v>120000</v>
          </cell>
          <cell r="G2825" t="str">
            <v>ALMACÉN FERRELECTRIC DE SUBA</v>
          </cell>
          <cell r="H2825">
            <v>295000</v>
          </cell>
          <cell r="I2825" t="str">
            <v>ALMACÈN FERROPIN</v>
          </cell>
          <cell r="J2825">
            <v>71400</v>
          </cell>
          <cell r="K2825" t="str">
            <v>FERREELECTRICOS GUGA</v>
          </cell>
          <cell r="L2825">
            <v>162133.33333333334</v>
          </cell>
          <cell r="M2825">
            <v>117603.79812460708</v>
          </cell>
          <cell r="N2825">
            <v>279737.13145794044</v>
          </cell>
          <cell r="O2825">
            <v>44529.535208726258</v>
          </cell>
          <cell r="P2825">
            <v>120000</v>
          </cell>
          <cell r="Q2825" t="str">
            <v/>
          </cell>
          <cell r="R2825">
            <v>71400</v>
          </cell>
          <cell r="S2825">
            <v>95700</v>
          </cell>
        </row>
        <row r="2826">
          <cell r="B2826" t="str">
            <v>SGEH0058</v>
          </cell>
          <cell r="C2826" t="str">
            <v>IMPELENTE</v>
          </cell>
          <cell r="D2826" t="str">
            <v>SOPORTES, GRIFERIAS, ELEMENTOS Y ACCESORIOS HIDRO-SANITARIOS Y AFINES</v>
          </cell>
          <cell r="E2826" t="str">
            <v>UN</v>
          </cell>
          <cell r="F2826">
            <v>11669.5299</v>
          </cell>
          <cell r="G2826" t="str">
            <v xml:space="preserve">PRECIO REFERENCIA CONTRATO 7078/2017 + IPC 4.09% </v>
          </cell>
          <cell r="L2826">
            <v>11669.5299</v>
          </cell>
          <cell r="M2826">
            <v>0</v>
          </cell>
          <cell r="N2826">
            <v>11669.5299</v>
          </cell>
          <cell r="O2826">
            <v>11669.5299</v>
          </cell>
          <cell r="P2826">
            <v>11669.5299</v>
          </cell>
          <cell r="Q2826" t="str">
            <v/>
          </cell>
          <cell r="R2826" t="str">
            <v/>
          </cell>
          <cell r="S2826">
            <v>11670</v>
          </cell>
        </row>
        <row r="2827">
          <cell r="B2827" t="str">
            <v>SGEH0059</v>
          </cell>
          <cell r="C2827" t="str">
            <v>JUEGO ACCESORIOS ALLEGRO BLANCO (5 UN)</v>
          </cell>
          <cell r="D2827" t="str">
            <v>SOPORTES, GRIFERIAS, ELEMENTOS Y ACCESORIOS HIDRO-SANITARIOS Y AFINES</v>
          </cell>
          <cell r="E2827" t="str">
            <v>UN</v>
          </cell>
          <cell r="F2827">
            <v>58900</v>
          </cell>
          <cell r="G2827" t="str">
            <v>CONSTRUDATA DIGITAL (JUEGO ACCESORIOS ALLEGRO BLANCO (5 UN))</v>
          </cell>
          <cell r="L2827">
            <v>58900</v>
          </cell>
          <cell r="M2827">
            <v>0</v>
          </cell>
          <cell r="N2827">
            <v>58900</v>
          </cell>
          <cell r="O2827">
            <v>58900</v>
          </cell>
          <cell r="P2827">
            <v>58900</v>
          </cell>
          <cell r="Q2827" t="str">
            <v/>
          </cell>
          <cell r="R2827" t="str">
            <v/>
          </cell>
          <cell r="S2827">
            <v>58900</v>
          </cell>
        </row>
        <row r="2828">
          <cell r="B2828" t="str">
            <v>SGEH0060</v>
          </cell>
          <cell r="C2828" t="str">
            <v>KIT ACCESORIO ENTRADA SALIDA DE TANQUE</v>
          </cell>
          <cell r="D2828" t="str">
            <v>SOPORTES, GRIFERIAS, ELEMENTOS Y ACCESORIOS HIDRO-SANITARIOS Y AFINES</v>
          </cell>
          <cell r="E2828" t="str">
            <v>UN</v>
          </cell>
          <cell r="F2828">
            <v>10703</v>
          </cell>
          <cell r="G2828" t="str">
            <v>CONSTRUDATA 187 - PAG 157 TANQUES</v>
          </cell>
          <cell r="L2828">
            <v>10703</v>
          </cell>
          <cell r="M2828">
            <v>0</v>
          </cell>
          <cell r="N2828">
            <v>10703</v>
          </cell>
          <cell r="O2828">
            <v>10703</v>
          </cell>
          <cell r="P2828">
            <v>10703</v>
          </cell>
          <cell r="Q2828" t="str">
            <v/>
          </cell>
          <cell r="R2828" t="str">
            <v/>
          </cell>
          <cell r="S2828">
            <v>10703</v>
          </cell>
        </row>
        <row r="2829">
          <cell r="B2829" t="str">
            <v>SGEH0061</v>
          </cell>
          <cell r="C2829" t="str">
            <v>KIT INSTALACION LAVAMANOS</v>
          </cell>
          <cell r="D2829" t="str">
            <v>SOPORTES, GRIFERIAS, ELEMENTOS Y ACCESORIOS HIDRO-SANITARIOS Y AFINES</v>
          </cell>
          <cell r="E2829" t="str">
            <v>UN</v>
          </cell>
          <cell r="F2829">
            <v>25100</v>
          </cell>
          <cell r="G2829" t="str">
            <v>CONSTRUDATA 187 - PAG 106 BAÑOS PLOMERIA Y REPUESTOS</v>
          </cell>
          <cell r="L2829">
            <v>25100</v>
          </cell>
          <cell r="M2829">
            <v>0</v>
          </cell>
          <cell r="N2829">
            <v>25100</v>
          </cell>
          <cell r="O2829">
            <v>25100</v>
          </cell>
          <cell r="P2829">
            <v>25100</v>
          </cell>
          <cell r="Q2829" t="str">
            <v/>
          </cell>
          <cell r="R2829" t="str">
            <v/>
          </cell>
          <cell r="S2829">
            <v>25100</v>
          </cell>
        </row>
        <row r="2830">
          <cell r="B2830" t="str">
            <v>SGEH0062</v>
          </cell>
          <cell r="C2830" t="str">
            <v>KIT SIFÓN PLÁSTICO FLEXIBLE 86 CM</v>
          </cell>
          <cell r="D2830" t="str">
            <v>SOPORTES, GRIFERIAS, ELEMENTOS Y ACCESORIOS HIDRO-SANITARIOS Y AFINES</v>
          </cell>
          <cell r="E2830" t="str">
            <v>UN</v>
          </cell>
          <cell r="F2830">
            <v>16900</v>
          </cell>
          <cell r="G2830" t="str">
            <v>GUÍA MAESTRA 15 PAG 171 COD 20426</v>
          </cell>
          <cell r="L2830">
            <v>16900</v>
          </cell>
          <cell r="M2830">
            <v>0</v>
          </cell>
          <cell r="N2830">
            <v>16900</v>
          </cell>
          <cell r="O2830">
            <v>16900</v>
          </cell>
          <cell r="P2830">
            <v>16900</v>
          </cell>
          <cell r="Q2830" t="str">
            <v/>
          </cell>
          <cell r="R2830" t="str">
            <v/>
          </cell>
          <cell r="S2830">
            <v>16900</v>
          </cell>
        </row>
        <row r="2831">
          <cell r="B2831" t="str">
            <v>SGEH0063</v>
          </cell>
          <cell r="C2831" t="str">
            <v>LAVADERO GRANITO PULIDO 70CM X 55CM X 22CM</v>
          </cell>
          <cell r="D2831" t="str">
            <v>SOPORTES, GRIFERIAS, ELEMENTOS Y ACCESORIOS HIDRO-SANITARIOS Y AFINES</v>
          </cell>
          <cell r="E2831" t="str">
            <v>UN</v>
          </cell>
          <cell r="F2831">
            <v>120900</v>
          </cell>
          <cell r="G2831" t="str">
            <v>CONSTRUDATA DIGITAL (LAVADERO GRANITO PULIDO 70CM X 55CM X 22CM)</v>
          </cell>
          <cell r="L2831">
            <v>120900</v>
          </cell>
          <cell r="M2831">
            <v>0</v>
          </cell>
          <cell r="N2831">
            <v>120900</v>
          </cell>
          <cell r="O2831">
            <v>120900</v>
          </cell>
          <cell r="P2831">
            <v>120900</v>
          </cell>
          <cell r="Q2831" t="str">
            <v/>
          </cell>
          <cell r="R2831" t="str">
            <v/>
          </cell>
          <cell r="S2831">
            <v>120900</v>
          </cell>
        </row>
        <row r="2832">
          <cell r="B2832" t="str">
            <v>SGEH0064</v>
          </cell>
          <cell r="C2832" t="str">
            <v>LAVAMANOS BLANCO</v>
          </cell>
          <cell r="D2832" t="str">
            <v>SOPORTES, GRIFERIAS, ELEMENTOS Y ACCESORIOS HIDRO-SANITARIOS Y AFINES</v>
          </cell>
          <cell r="E2832" t="str">
            <v>UN</v>
          </cell>
          <cell r="F2832">
            <v>55016</v>
          </cell>
          <cell r="G2832" t="str">
            <v>CONSTRUDATA 187 -PAG 104 BAÑOS APARATOS</v>
          </cell>
          <cell r="L2832">
            <v>55016</v>
          </cell>
          <cell r="M2832">
            <v>0</v>
          </cell>
          <cell r="N2832">
            <v>55016</v>
          </cell>
          <cell r="O2832">
            <v>55016</v>
          </cell>
          <cell r="P2832">
            <v>55016</v>
          </cell>
          <cell r="Q2832" t="str">
            <v/>
          </cell>
          <cell r="R2832" t="str">
            <v/>
          </cell>
          <cell r="S2832">
            <v>55016</v>
          </cell>
        </row>
        <row r="2833">
          <cell r="B2833" t="str">
            <v>SGEH0065</v>
          </cell>
          <cell r="C2833" t="str">
            <v>LAVAMANOS DE PEDESTAL COMPLETO LÍNEA ADULTO</v>
          </cell>
          <cell r="D2833" t="str">
            <v>SOPORTES, GRIFERIAS, ELEMENTOS Y ACCESORIOS HIDRO-SANITARIOS Y AFINES</v>
          </cell>
          <cell r="E2833" t="str">
            <v>UN</v>
          </cell>
          <cell r="F2833">
            <v>96900</v>
          </cell>
          <cell r="G2833" t="str">
            <v>GUÍA MAESTRA 15 PAG 604 COD 92534</v>
          </cell>
          <cell r="L2833">
            <v>96900</v>
          </cell>
          <cell r="M2833">
            <v>0</v>
          </cell>
          <cell r="N2833">
            <v>96900</v>
          </cell>
          <cell r="O2833">
            <v>96900</v>
          </cell>
          <cell r="P2833">
            <v>96900</v>
          </cell>
          <cell r="Q2833" t="str">
            <v/>
          </cell>
          <cell r="R2833" t="str">
            <v/>
          </cell>
          <cell r="S2833">
            <v>96900</v>
          </cell>
        </row>
        <row r="2834">
          <cell r="B2834" t="str">
            <v>SGEH0066</v>
          </cell>
          <cell r="C2834" t="str">
            <v>LAVAMANOS DE PEDESTAL COMPLETO LÍNEA INFANTIL</v>
          </cell>
          <cell r="D2834" t="str">
            <v>SOPORTES, GRIFERIAS, ELEMENTOS Y ACCESORIOS HIDRO-SANITARIOS Y AFINES</v>
          </cell>
          <cell r="E2834" t="str">
            <v>UN</v>
          </cell>
          <cell r="F2834">
            <v>200000</v>
          </cell>
          <cell r="G2834" t="str">
            <v>ALMACÉN FERRELECTRIC DE SUBA</v>
          </cell>
          <cell r="H2834">
            <v>218000</v>
          </cell>
          <cell r="I2834" t="str">
            <v>ALMACÈN FERROPIN</v>
          </cell>
          <cell r="J2834">
            <v>204680</v>
          </cell>
          <cell r="K2834" t="str">
            <v>FERREELECTRICOS GUGA</v>
          </cell>
          <cell r="L2834">
            <v>207560</v>
          </cell>
          <cell r="M2834">
            <v>9339.2076751724508</v>
          </cell>
          <cell r="N2834">
            <v>216899.20767517245</v>
          </cell>
          <cell r="O2834">
            <v>198220.79232482755</v>
          </cell>
          <cell r="P2834">
            <v>200000</v>
          </cell>
          <cell r="Q2834" t="str">
            <v/>
          </cell>
          <cell r="R2834">
            <v>204680</v>
          </cell>
          <cell r="S2834">
            <v>202340</v>
          </cell>
        </row>
        <row r="2835">
          <cell r="B2835" t="str">
            <v>SGEH0067</v>
          </cell>
          <cell r="C2835" t="str">
            <v>LAVAMANOS INCRUSTAR</v>
          </cell>
          <cell r="D2835" t="str">
            <v>SOPORTES, GRIFERIAS, ELEMENTOS Y ACCESORIOS HIDRO-SANITARIOS Y AFINES</v>
          </cell>
          <cell r="E2835" t="str">
            <v>UN</v>
          </cell>
          <cell r="F2835">
            <v>123000</v>
          </cell>
          <cell r="G2835" t="str">
            <v>CONSTRUDATA 187 -PAG 104 BAÑOS APARATOS</v>
          </cell>
          <cell r="L2835">
            <v>123000</v>
          </cell>
          <cell r="M2835">
            <v>0</v>
          </cell>
          <cell r="N2835">
            <v>123000</v>
          </cell>
          <cell r="O2835">
            <v>123000</v>
          </cell>
          <cell r="P2835">
            <v>123000</v>
          </cell>
          <cell r="Q2835" t="str">
            <v/>
          </cell>
          <cell r="R2835" t="str">
            <v/>
          </cell>
          <cell r="S2835">
            <v>123000</v>
          </cell>
        </row>
        <row r="2836">
          <cell r="B2836" t="str">
            <v>SGEH0068</v>
          </cell>
          <cell r="C2836" t="str">
            <v>LAVAMANOS DE SOBREPONER VALENCIA BLANCO</v>
          </cell>
          <cell r="D2836" t="str">
            <v>SOPORTES, GRIFERIAS, ELEMENTOS Y ACCESORIOS HIDRO-SANITARIOS Y AFINES</v>
          </cell>
          <cell r="E2836" t="str">
            <v>UN</v>
          </cell>
          <cell r="F2836">
            <v>119200</v>
          </cell>
          <cell r="G2836" t="str">
            <v>CONSTRUDATA DIGITAL (LAVAMANOS DE SOBREPONER VALENCIA BLANCO)</v>
          </cell>
          <cell r="L2836">
            <v>119200</v>
          </cell>
          <cell r="M2836">
            <v>0</v>
          </cell>
          <cell r="N2836">
            <v>119200</v>
          </cell>
          <cell r="O2836">
            <v>119200</v>
          </cell>
          <cell r="P2836">
            <v>119200</v>
          </cell>
          <cell r="Q2836" t="str">
            <v/>
          </cell>
          <cell r="R2836" t="str">
            <v/>
          </cell>
          <cell r="S2836">
            <v>119200</v>
          </cell>
        </row>
        <row r="2837">
          <cell r="B2837" t="str">
            <v>SGEH0069</v>
          </cell>
          <cell r="C2837" t="str">
            <v>LAVAPLATOS CON DOBLE POCETA,  LÍNEA MODULAR MUEBLE EN ACERO INOX CALIBRE 16, DE ANCHO 0.60, ALTO: 0.90M LONGITUD EN ML, CON ENTREPAÑO EN ACERO INOX. CON SALPICADERO DE 10 CM PATAS EN TUBO DE ACERO INOX, CON NIVELADOR EN ACERO INOX., DOS POCETAS CENTRALES DE 50X50X30 CM NO INCLUYE GRIFERÍA NI SIFÓN. INCLUYE INSTALACIÓN.</v>
          </cell>
          <cell r="D2837" t="str">
            <v>SOPORTES, GRIFERIAS, ELEMENTOS Y ACCESORIOS HIDRO-SANITARIOS Y AFINES</v>
          </cell>
          <cell r="E2837" t="str">
            <v>M</v>
          </cell>
          <cell r="F2837">
            <v>2261000</v>
          </cell>
          <cell r="G2837" t="str">
            <v>ICOMAGER S.A.S</v>
          </cell>
          <cell r="H2837">
            <v>1606500</v>
          </cell>
          <cell r="I2837" t="str">
            <v>CONSERDI GROUP SAS</v>
          </cell>
          <cell r="J2837">
            <v>456029.73989999999</v>
          </cell>
          <cell r="K2837" t="str">
            <v>PRECIO ADJUDICADO EN GRUPO 4 REPARACIONES LOCATIVAS VIGENCIA 2017</v>
          </cell>
          <cell r="L2837">
            <v>1441176.5799666669</v>
          </cell>
          <cell r="M2837">
            <v>913771.46205711819</v>
          </cell>
          <cell r="N2837">
            <v>2354948.0420237849</v>
          </cell>
          <cell r="O2837">
            <v>527405.11790954869</v>
          </cell>
          <cell r="P2837">
            <v>2261000</v>
          </cell>
          <cell r="Q2837">
            <v>1606500</v>
          </cell>
          <cell r="R2837" t="str">
            <v/>
          </cell>
          <cell r="S2837">
            <v>1933750</v>
          </cell>
        </row>
        <row r="2838">
          <cell r="B2838" t="str">
            <v>SGEH0070</v>
          </cell>
          <cell r="C2838" t="str">
            <v>LAVAPLATOS INDUSTRIAL, LÍNEA MODULAR MUEBLE Y ENTREPAÑO EN ACERO INOX, CON DIMENSIONES: DE ANCHO 0.60, ALTO: 0.90M LONGITUD EN ML, CAL. 16, SALPICADERO 10 CM, PATAS EN TUBO DE ACERO INOX. CON NIVELADOR. UNA POCETA DE 50 X50X30, CAL. 16,  NO INCLUYE GRIFERÍA NI SIFÓN. INCLUYE INSTALACIÓN.</v>
          </cell>
          <cell r="D2838" t="str">
            <v>SOPORTES, GRIFERIAS, ELEMENTOS Y ACCESORIOS HIDRO-SANITARIOS Y AFINES</v>
          </cell>
          <cell r="E2838" t="str">
            <v>M</v>
          </cell>
          <cell r="F2838">
            <v>1904000</v>
          </cell>
          <cell r="G2838" t="str">
            <v>ICOMAGER S.A.S</v>
          </cell>
          <cell r="H2838">
            <v>435909.14289999998</v>
          </cell>
          <cell r="I2838" t="str">
            <v>PRECIO ADJUDICADO EN GRUPO 3 REPARACIONES LOCATIVAS VIGENCIA 2017</v>
          </cell>
          <cell r="J2838">
            <v>433562.95429999998</v>
          </cell>
          <cell r="K2838" t="str">
            <v>PRECIO ADJUDICADO EN GRUPO 4 REPARACIONES LOCATIVAS VIGENCIA 2017</v>
          </cell>
          <cell r="L2838">
            <v>924490.69906666654</v>
          </cell>
          <cell r="M2838">
            <v>848280.74899258278</v>
          </cell>
          <cell r="N2838">
            <v>1772771.4480592492</v>
          </cell>
          <cell r="O2838">
            <v>76209.950074083754</v>
          </cell>
          <cell r="P2838" t="str">
            <v/>
          </cell>
          <cell r="Q2838">
            <v>435909.14289999998</v>
          </cell>
          <cell r="R2838">
            <v>433562.95429999998</v>
          </cell>
          <cell r="S2838">
            <v>434736</v>
          </cell>
        </row>
        <row r="2839">
          <cell r="B2839" t="str">
            <v>SGEH0071</v>
          </cell>
          <cell r="C2839" t="str">
            <v xml:space="preserve">LAVARROPAS  80 x 60 </v>
          </cell>
          <cell r="D2839" t="str">
            <v>SOPORTES, GRIFERIAS, ELEMENTOS Y ACCESORIOS HIDRO-SANITARIOS Y AFINES</v>
          </cell>
          <cell r="E2839" t="str">
            <v>UN</v>
          </cell>
          <cell r="F2839">
            <v>261900</v>
          </cell>
          <cell r="G2839" t="str">
            <v>GUÍA MAESTRA 15 PAG 653 COD 283679</v>
          </cell>
          <cell r="L2839">
            <v>261900</v>
          </cell>
          <cell r="M2839">
            <v>0</v>
          </cell>
          <cell r="N2839">
            <v>261900</v>
          </cell>
          <cell r="O2839">
            <v>261900</v>
          </cell>
          <cell r="P2839">
            <v>261900</v>
          </cell>
          <cell r="Q2839" t="str">
            <v/>
          </cell>
          <cell r="R2839" t="str">
            <v/>
          </cell>
          <cell r="S2839">
            <v>261900</v>
          </cell>
        </row>
        <row r="2840">
          <cell r="B2840" t="str">
            <v>SGEH0072</v>
          </cell>
          <cell r="C2840" t="str">
            <v>LLAVE LAVAPLATOS MONOCONTROL CON EXTENSIÓN</v>
          </cell>
          <cell r="D2840" t="str">
            <v>SOPORTES, GRIFERIAS, ELEMENTOS Y ACCESORIOS HIDRO-SANITARIOS Y AFINES</v>
          </cell>
          <cell r="E2840" t="str">
            <v>UN</v>
          </cell>
          <cell r="F2840">
            <v>359900</v>
          </cell>
          <cell r="G2840" t="str">
            <v>SODIMACCOLOMBIA HOMECENTER COTIZACION 70-414667</v>
          </cell>
          <cell r="H2840">
            <v>338000.45999999996</v>
          </cell>
          <cell r="I2840" t="str">
            <v>FERRETERIA DIMAFER &amp; HERMACO SAS COTIZACION 153</v>
          </cell>
          <cell r="J2840">
            <v>368990</v>
          </cell>
          <cell r="K2840" t="str">
            <v>EASY NORTE CENCOSUD COLOMBIA SA COTIZACION 1394180</v>
          </cell>
          <cell r="L2840">
            <v>355630.15333333332</v>
          </cell>
          <cell r="M2840">
            <v>15929.896116124988</v>
          </cell>
          <cell r="N2840">
            <v>371560.04944945831</v>
          </cell>
          <cell r="O2840">
            <v>339700.25721720833</v>
          </cell>
          <cell r="P2840">
            <v>359900</v>
          </cell>
          <cell r="Q2840" t="str">
            <v/>
          </cell>
          <cell r="R2840">
            <v>368990</v>
          </cell>
          <cell r="S2840">
            <v>364445</v>
          </cell>
        </row>
        <row r="2841">
          <cell r="B2841" t="str">
            <v>SGEH0073</v>
          </cell>
          <cell r="C2841" t="str">
            <v>PALANCA UNIVERSAL</v>
          </cell>
          <cell r="D2841" t="str">
            <v>SOPORTES, GRIFERIAS, ELEMENTOS Y ACCESORIOS HIDRO-SANITARIOS Y AFINES</v>
          </cell>
          <cell r="E2841" t="str">
            <v xml:space="preserve">UN </v>
          </cell>
          <cell r="F2841">
            <v>9500</v>
          </cell>
          <cell r="G2841" t="str">
            <v>CONSTRUDATA DIGITAL (PALANCA UNIVERSAL)</v>
          </cell>
          <cell r="L2841">
            <v>9500</v>
          </cell>
          <cell r="M2841">
            <v>0</v>
          </cell>
          <cell r="N2841">
            <v>9500</v>
          </cell>
          <cell r="O2841">
            <v>9500</v>
          </cell>
          <cell r="P2841">
            <v>9500</v>
          </cell>
          <cell r="Q2841" t="str">
            <v/>
          </cell>
          <cell r="R2841" t="str">
            <v/>
          </cell>
          <cell r="S2841">
            <v>9500</v>
          </cell>
        </row>
        <row r="2842">
          <cell r="B2842" t="str">
            <v>SGEH0074</v>
          </cell>
          <cell r="C2842" t="str">
            <v>MANÓMETRO CON GLICERINA 0 A 300 PSI</v>
          </cell>
          <cell r="D2842" t="str">
            <v>SOPORTES, GRIFERIAS, ELEMENTOS Y ACCESORIOS HIDRO-SANITARIOS Y AFINES</v>
          </cell>
          <cell r="E2842" t="str">
            <v>UN</v>
          </cell>
          <cell r="F2842">
            <v>81540.983299999993</v>
          </cell>
          <cell r="G2842" t="str">
            <v xml:space="preserve">PRECIO REFERENCIA CONTRATO 7078/2017 + IPC 4.09% </v>
          </cell>
          <cell r="L2842">
            <v>81540.983299999993</v>
          </cell>
          <cell r="M2842">
            <v>0</v>
          </cell>
          <cell r="N2842">
            <v>81540.983299999993</v>
          </cell>
          <cell r="O2842">
            <v>81540.983299999993</v>
          </cell>
          <cell r="P2842">
            <v>81540.983299999993</v>
          </cell>
          <cell r="Q2842" t="str">
            <v/>
          </cell>
          <cell r="R2842" t="str">
            <v/>
          </cell>
          <cell r="S2842">
            <v>81541</v>
          </cell>
        </row>
        <row r="2843">
          <cell r="B2843" t="str">
            <v>SGEH0075</v>
          </cell>
          <cell r="C2843" t="str">
            <v>MANÓMETRO CON GLICERINA 0-150 PSI</v>
          </cell>
          <cell r="D2843" t="str">
            <v>SOPORTES, GRIFERIAS, ELEMENTOS Y ACCESORIOS HIDRO-SANITARIOS Y AFINES</v>
          </cell>
          <cell r="E2843" t="str">
            <v>UN</v>
          </cell>
          <cell r="F2843">
            <v>89915.023799999995</v>
          </cell>
          <cell r="G2843" t="str">
            <v xml:space="preserve">PRECIO REFERENCIA CONTRATO 7078/2017 + IPC 4.09% </v>
          </cell>
          <cell r="L2843">
            <v>89915.023799999995</v>
          </cell>
          <cell r="M2843">
            <v>0</v>
          </cell>
          <cell r="N2843">
            <v>89915.023799999995</v>
          </cell>
          <cell r="O2843">
            <v>89915.023799999995</v>
          </cell>
          <cell r="P2843">
            <v>89915.023799999995</v>
          </cell>
          <cell r="Q2843" t="str">
            <v/>
          </cell>
          <cell r="R2843" t="str">
            <v/>
          </cell>
          <cell r="S2843">
            <v>89915</v>
          </cell>
        </row>
        <row r="2844">
          <cell r="B2844" t="str">
            <v>SGEH0076</v>
          </cell>
          <cell r="C2844" t="str">
            <v>MANÓMETRO CON GLICERINA 0-60 PSI</v>
          </cell>
          <cell r="D2844" t="str">
            <v>SOPORTES, GRIFERIAS, ELEMENTOS Y ACCESORIOS HIDRO-SANITARIOS Y AFINES</v>
          </cell>
          <cell r="E2844" t="str">
            <v>UN</v>
          </cell>
          <cell r="F2844">
            <v>79033.455199999997</v>
          </cell>
          <cell r="G2844" t="str">
            <v xml:space="preserve">PRECIO REFERENCIA CONTRATO 7078/2017 + IPC 4.09% </v>
          </cell>
          <cell r="L2844">
            <v>79033.455199999997</v>
          </cell>
          <cell r="M2844">
            <v>0</v>
          </cell>
          <cell r="N2844">
            <v>79033.455199999997</v>
          </cell>
          <cell r="O2844">
            <v>79033.455199999997</v>
          </cell>
          <cell r="P2844">
            <v>79033.455199999997</v>
          </cell>
          <cell r="Q2844" t="str">
            <v/>
          </cell>
          <cell r="R2844" t="str">
            <v/>
          </cell>
          <cell r="S2844">
            <v>79033</v>
          </cell>
        </row>
        <row r="2845">
          <cell r="B2845" t="str">
            <v>SGEH0077</v>
          </cell>
          <cell r="C2845" t="str">
            <v>MANÓMETRO DE 0 - 100 PSI CON GLICERINA</v>
          </cell>
          <cell r="D2845" t="str">
            <v>SOPORTES, GRIFERIAS, ELEMENTOS Y ACCESORIOS HIDRO-SANITARIOS Y AFINES</v>
          </cell>
          <cell r="E2845" t="str">
            <v>UN</v>
          </cell>
          <cell r="F2845">
            <v>82110</v>
          </cell>
          <cell r="G2845" t="str">
            <v>SERVICOLLS MANTENIMIENTO &amp; EQUIPOS SAS</v>
          </cell>
          <cell r="H2845">
            <v>44387</v>
          </cell>
          <cell r="I2845" t="str">
            <v xml:space="preserve">INGSAJO </v>
          </cell>
          <cell r="J2845">
            <v>186830</v>
          </cell>
          <cell r="K2845" t="str">
            <v>ING. DE BOMBAS Y PLANTAS</v>
          </cell>
          <cell r="L2845">
            <v>104442.33333333333</v>
          </cell>
          <cell r="M2845">
            <v>73800.758101345637</v>
          </cell>
          <cell r="N2845">
            <v>178243.09143467897</v>
          </cell>
          <cell r="O2845">
            <v>30641.575231987692</v>
          </cell>
          <cell r="P2845">
            <v>82110</v>
          </cell>
          <cell r="Q2845">
            <v>44387</v>
          </cell>
          <cell r="R2845" t="str">
            <v/>
          </cell>
          <cell r="S2845">
            <v>63249</v>
          </cell>
        </row>
        <row r="2846">
          <cell r="B2846" t="str">
            <v>SGEH0078</v>
          </cell>
          <cell r="C2846" t="str">
            <v>MANÓMETRO DE 0 - 100 PSI SECO</v>
          </cell>
          <cell r="D2846" t="str">
            <v>SOPORTES, GRIFERIAS, ELEMENTOS Y ACCESORIOS HIDRO-SANITARIOS Y AFINES</v>
          </cell>
          <cell r="E2846" t="str">
            <v>UN</v>
          </cell>
          <cell r="F2846">
            <v>47600</v>
          </cell>
          <cell r="G2846" t="str">
            <v>SERVICOLLS MANTENIMIENTO &amp; EQUIPOS SAS</v>
          </cell>
          <cell r="H2846">
            <v>22134</v>
          </cell>
          <cell r="I2846" t="str">
            <v xml:space="preserve">INGSAJO </v>
          </cell>
          <cell r="J2846">
            <v>130900</v>
          </cell>
          <cell r="K2846" t="str">
            <v>ING. DE BOMBAS Y PLANTAS</v>
          </cell>
          <cell r="L2846">
            <v>66878</v>
          </cell>
          <cell r="M2846">
            <v>56887.974581628412</v>
          </cell>
          <cell r="N2846">
            <v>123765.97458162841</v>
          </cell>
          <cell r="O2846">
            <v>9990.0254183715879</v>
          </cell>
          <cell r="P2846">
            <v>47600</v>
          </cell>
          <cell r="Q2846">
            <v>22134</v>
          </cell>
          <cell r="R2846" t="str">
            <v/>
          </cell>
          <cell r="S2846">
            <v>34867</v>
          </cell>
        </row>
        <row r="2847">
          <cell r="B2847" t="str">
            <v>SGEH0079</v>
          </cell>
          <cell r="C2847" t="str">
            <v>MANÓMETRO DE 0 - 120 PSI CON GLICERINA</v>
          </cell>
          <cell r="D2847" t="str">
            <v>SOPORTES, GRIFERIAS, ELEMENTOS Y ACCESORIOS HIDRO-SANITARIOS Y AFINES</v>
          </cell>
          <cell r="E2847" t="str">
            <v>UN</v>
          </cell>
          <cell r="F2847">
            <v>82110</v>
          </cell>
          <cell r="G2847" t="str">
            <v>SERVICOLLS MANTENIMIENTO &amp; EQUIPOS SAS</v>
          </cell>
          <cell r="H2847">
            <v>48552</v>
          </cell>
          <cell r="I2847" t="str">
            <v xml:space="preserve">INGSAJO </v>
          </cell>
          <cell r="J2847">
            <v>198730</v>
          </cell>
          <cell r="K2847" t="str">
            <v>ING. DE BOMBAS Y PLANTAS</v>
          </cell>
          <cell r="L2847">
            <v>109797.33333333333</v>
          </cell>
          <cell r="M2847">
            <v>78824.483768264108</v>
          </cell>
          <cell r="N2847">
            <v>188621.81710159744</v>
          </cell>
          <cell r="O2847">
            <v>30972.84956506922</v>
          </cell>
          <cell r="P2847">
            <v>82110</v>
          </cell>
          <cell r="Q2847">
            <v>48552</v>
          </cell>
          <cell r="R2847" t="str">
            <v/>
          </cell>
          <cell r="S2847">
            <v>65331</v>
          </cell>
        </row>
        <row r="2848">
          <cell r="B2848" t="str">
            <v>SGEH0080</v>
          </cell>
          <cell r="C2848" t="str">
            <v>MANÓMETRO DE 0 - 120 PSI SECO</v>
          </cell>
          <cell r="D2848" t="str">
            <v>SOPORTES, GRIFERIAS, ELEMENTOS Y ACCESORIOS HIDRO-SANITARIOS Y AFINES</v>
          </cell>
          <cell r="E2848" t="str">
            <v>UN</v>
          </cell>
          <cell r="F2848">
            <v>47600</v>
          </cell>
          <cell r="G2848" t="str">
            <v>SERVICOLLS MANTENIMIENTO &amp; EQUIPOS SAS</v>
          </cell>
          <cell r="H2848">
            <v>27846</v>
          </cell>
          <cell r="I2848" t="str">
            <v xml:space="preserve">INGSAJO </v>
          </cell>
          <cell r="J2848">
            <v>160650</v>
          </cell>
          <cell r="K2848" t="str">
            <v>ING. DE BOMBAS Y PLANTAS</v>
          </cell>
          <cell r="L2848">
            <v>78698.666666666672</v>
          </cell>
          <cell r="M2848">
            <v>71655.920239247047</v>
          </cell>
          <cell r="N2848">
            <v>150354.58690591372</v>
          </cell>
          <cell r="O2848">
            <v>7042.7464274196245</v>
          </cell>
          <cell r="P2848">
            <v>47600</v>
          </cell>
          <cell r="Q2848">
            <v>27846</v>
          </cell>
          <cell r="R2848" t="str">
            <v/>
          </cell>
          <cell r="S2848">
            <v>37723</v>
          </cell>
        </row>
        <row r="2849">
          <cell r="B2849" t="str">
            <v>SGEH0081</v>
          </cell>
          <cell r="C2849" t="str">
            <v>MANÓMETRO DE 0 - 200 PSI CON GLICERINA</v>
          </cell>
          <cell r="D2849" t="str">
            <v>SOPORTES, GRIFERIAS, ELEMENTOS Y ACCESORIOS HIDRO-SANITARIOS Y AFINES</v>
          </cell>
          <cell r="E2849" t="str">
            <v>UN</v>
          </cell>
          <cell r="F2849">
            <v>135660</v>
          </cell>
          <cell r="G2849" t="str">
            <v>SERVICOLLS MANTENIMIENTO &amp; EQUIPOS SAS</v>
          </cell>
          <cell r="H2849">
            <v>59262</v>
          </cell>
          <cell r="I2849" t="str">
            <v xml:space="preserve">INGSAJO </v>
          </cell>
          <cell r="J2849">
            <v>214200</v>
          </cell>
          <cell r="K2849" t="str">
            <v>ING. DE BOMBAS Y PLANTAS</v>
          </cell>
          <cell r="L2849">
            <v>136374</v>
          </cell>
          <cell r="M2849">
            <v>77471.467702632304</v>
          </cell>
          <cell r="N2849">
            <v>213845.4677026323</v>
          </cell>
          <cell r="O2849">
            <v>58902.532297367696</v>
          </cell>
          <cell r="P2849">
            <v>135660</v>
          </cell>
          <cell r="Q2849">
            <v>59262</v>
          </cell>
          <cell r="R2849" t="str">
            <v/>
          </cell>
          <cell r="S2849">
            <v>97461</v>
          </cell>
        </row>
        <row r="2850">
          <cell r="B2850" t="str">
            <v>SGEH0082</v>
          </cell>
          <cell r="C2850" t="str">
            <v>MANÓMETRO DE 0 - 60 PSI SECO</v>
          </cell>
          <cell r="D2850" t="str">
            <v>SOPORTES, GRIFERIAS, ELEMENTOS Y ACCESORIOS HIDRO-SANITARIOS Y AFINES</v>
          </cell>
          <cell r="E2850" t="str">
            <v>UN</v>
          </cell>
          <cell r="F2850">
            <v>40460</v>
          </cell>
          <cell r="G2850" t="str">
            <v>SERVICOLLS MANTENIMIENTO &amp; EQUIPOS SAS</v>
          </cell>
          <cell r="H2850">
            <v>18207</v>
          </cell>
          <cell r="I2850" t="str">
            <v xml:space="preserve">INGSAJO </v>
          </cell>
          <cell r="J2850">
            <v>95200</v>
          </cell>
          <cell r="K2850" t="str">
            <v>ING. DE BOMBAS Y PLANTAS</v>
          </cell>
          <cell r="L2850">
            <v>51289</v>
          </cell>
          <cell r="M2850">
            <v>39622.354082007798</v>
          </cell>
          <cell r="N2850">
            <v>90911.354082007805</v>
          </cell>
          <cell r="O2850">
            <v>11666.645917992202</v>
          </cell>
          <cell r="P2850">
            <v>40460</v>
          </cell>
          <cell r="Q2850">
            <v>18207</v>
          </cell>
          <cell r="R2850" t="str">
            <v/>
          </cell>
          <cell r="S2850">
            <v>29334</v>
          </cell>
        </row>
        <row r="2851">
          <cell r="B2851" t="str">
            <v>SGEH0083</v>
          </cell>
          <cell r="C2851" t="str">
            <v>MANÓMETRO SECO DE 0 - 20 PSI LÍNEA DE GAS</v>
          </cell>
          <cell r="D2851" t="str">
            <v>SOPORTES, GRIFERIAS, ELEMENTOS Y ACCESORIOS HIDRO-SANITARIOS Y AFINES</v>
          </cell>
          <cell r="E2851" t="str">
            <v>UN</v>
          </cell>
          <cell r="F2851">
            <v>61618.157299999999</v>
          </cell>
          <cell r="G2851" t="str">
            <v xml:space="preserve">PRECIO REFERENCIA CONTRATO 7078/2017 + IPC 4.09% </v>
          </cell>
          <cell r="L2851">
            <v>61618.157299999999</v>
          </cell>
          <cell r="M2851">
            <v>0</v>
          </cell>
          <cell r="N2851">
            <v>61618.157299999999</v>
          </cell>
          <cell r="O2851">
            <v>61618.157299999999</v>
          </cell>
          <cell r="P2851">
            <v>61618.157299999999</v>
          </cell>
          <cell r="Q2851" t="str">
            <v/>
          </cell>
          <cell r="R2851" t="str">
            <v/>
          </cell>
          <cell r="S2851">
            <v>61618</v>
          </cell>
        </row>
        <row r="2852">
          <cell r="B2852" t="str">
            <v>SGEH0084</v>
          </cell>
          <cell r="C2852" t="str">
            <v>MANÓMETRO SECO DE 0 A 300 PSI</v>
          </cell>
          <cell r="D2852" t="str">
            <v>SOPORTES, GRIFERIAS, ELEMENTOS Y ACCESORIOS HIDRO-SANITARIOS Y AFINES</v>
          </cell>
          <cell r="E2852" t="str">
            <v>UN</v>
          </cell>
          <cell r="F2852">
            <v>81540.983299999993</v>
          </cell>
          <cell r="G2852" t="str">
            <v xml:space="preserve">PRECIO REFERENCIA CONTRATO 7078/2017 + IPC 4.09% </v>
          </cell>
          <cell r="L2852">
            <v>81540.983299999993</v>
          </cell>
          <cell r="M2852">
            <v>0</v>
          </cell>
          <cell r="N2852">
            <v>81540.983299999993</v>
          </cell>
          <cell r="O2852">
            <v>81540.983299999993</v>
          </cell>
          <cell r="P2852">
            <v>81540.983299999993</v>
          </cell>
          <cell r="Q2852" t="str">
            <v/>
          </cell>
          <cell r="R2852" t="str">
            <v/>
          </cell>
          <cell r="S2852">
            <v>81541</v>
          </cell>
        </row>
        <row r="2853">
          <cell r="B2853" t="str">
            <v>SGEH0085</v>
          </cell>
          <cell r="C2853" t="str">
            <v>MANÓMETRO SECO DE 0-200 PSI</v>
          </cell>
          <cell r="D2853" t="str">
            <v>SOPORTES, GRIFERIAS, ELEMENTOS Y ACCESORIOS HIDRO-SANITARIOS Y AFINES</v>
          </cell>
          <cell r="E2853" t="str">
            <v>UN</v>
          </cell>
          <cell r="F2853">
            <v>67460.729000000007</v>
          </cell>
          <cell r="G2853" t="str">
            <v xml:space="preserve">PRECIO REFERENCIA CONTRATO 7078/2017 + IPC 4.09% </v>
          </cell>
          <cell r="L2853">
            <v>67460.729000000007</v>
          </cell>
          <cell r="M2853">
            <v>0</v>
          </cell>
          <cell r="N2853">
            <v>67460.729000000007</v>
          </cell>
          <cell r="O2853">
            <v>67460.729000000007</v>
          </cell>
          <cell r="P2853">
            <v>67460.729000000007</v>
          </cell>
          <cell r="Q2853" t="str">
            <v/>
          </cell>
          <cell r="R2853" t="str">
            <v/>
          </cell>
          <cell r="S2853">
            <v>67461</v>
          </cell>
        </row>
        <row r="2854">
          <cell r="B2854" t="str">
            <v>SGEH0086</v>
          </cell>
          <cell r="C2854" t="str">
            <v xml:space="preserve">MARCO Y TAPA CAJA DE INSPECCIÓN 60 X 60 CM </v>
          </cell>
          <cell r="D2854" t="str">
            <v>SOPORTES, GRIFERIAS, ELEMENTOS Y ACCESORIOS HIDRO-SANITARIOS Y AFINES</v>
          </cell>
          <cell r="E2854" t="str">
            <v xml:space="preserve">UN </v>
          </cell>
          <cell r="F2854">
            <v>65706</v>
          </cell>
          <cell r="G2854" t="str">
            <v>CONSTRUDATA 187 - PAG 236</v>
          </cell>
          <cell r="L2854">
            <v>65706</v>
          </cell>
          <cell r="M2854">
            <v>0</v>
          </cell>
          <cell r="N2854">
            <v>65706</v>
          </cell>
          <cell r="O2854">
            <v>65706</v>
          </cell>
          <cell r="P2854">
            <v>65706</v>
          </cell>
          <cell r="Q2854" t="str">
            <v/>
          </cell>
          <cell r="R2854" t="str">
            <v/>
          </cell>
          <cell r="S2854">
            <v>65706</v>
          </cell>
        </row>
        <row r="2855">
          <cell r="B2855" t="str">
            <v>SGEH0087</v>
          </cell>
          <cell r="C2855" t="str">
            <v>MEDIDOR VELOCIDAD BRONCE CLASE B</v>
          </cell>
          <cell r="D2855" t="str">
            <v>SOPORTES, GRIFERIAS, ELEMENTOS Y ACCESORIOS HIDRO-SANITARIOS Y AFINES</v>
          </cell>
          <cell r="E2855" t="str">
            <v>UN</v>
          </cell>
          <cell r="F2855">
            <v>100700</v>
          </cell>
          <cell r="G2855" t="str">
            <v>CONSTRUDATA 187 - PAG 170 VÁLVULAS Y REGISTROS</v>
          </cell>
          <cell r="L2855">
            <v>100700</v>
          </cell>
          <cell r="M2855">
            <v>0</v>
          </cell>
          <cell r="N2855">
            <v>100700</v>
          </cell>
          <cell r="O2855">
            <v>100700</v>
          </cell>
          <cell r="P2855">
            <v>100700</v>
          </cell>
          <cell r="Q2855" t="str">
            <v/>
          </cell>
          <cell r="R2855" t="str">
            <v/>
          </cell>
          <cell r="S2855">
            <v>100700</v>
          </cell>
        </row>
        <row r="2856">
          <cell r="B2856" t="str">
            <v>SGEH0088</v>
          </cell>
          <cell r="C2856" t="str">
            <v>ORINAL LÍNEA INFANTIL</v>
          </cell>
          <cell r="D2856" t="str">
            <v>SOPORTES, GRIFERIAS, ELEMENTOS Y ACCESORIOS HIDRO-SANITARIOS Y AFINES</v>
          </cell>
          <cell r="E2856" t="str">
            <v>UN</v>
          </cell>
          <cell r="F2856">
            <v>133900</v>
          </cell>
          <cell r="G2856" t="str">
            <v>GUÍA MAESTRA 15 PAG 601 COD 300771</v>
          </cell>
          <cell r="L2856">
            <v>133900</v>
          </cell>
          <cell r="M2856">
            <v>0</v>
          </cell>
          <cell r="N2856">
            <v>133900</v>
          </cell>
          <cell r="O2856">
            <v>133900</v>
          </cell>
          <cell r="P2856">
            <v>133900</v>
          </cell>
          <cell r="Q2856" t="str">
            <v/>
          </cell>
          <cell r="R2856" t="str">
            <v/>
          </cell>
          <cell r="S2856">
            <v>133900</v>
          </cell>
        </row>
        <row r="2857">
          <cell r="B2857" t="str">
            <v>SGEH0089</v>
          </cell>
          <cell r="C2857" t="str">
            <v>ORINAL PARA FLUXOMETRO</v>
          </cell>
          <cell r="D2857" t="str">
            <v>SOPORTES, GRIFERIAS, ELEMENTOS Y ACCESORIOS HIDRO-SANITARIOS Y AFINES</v>
          </cell>
          <cell r="E2857" t="str">
            <v>UN</v>
          </cell>
          <cell r="F2857">
            <v>262900</v>
          </cell>
          <cell r="G2857" t="str">
            <v>GUÍA MAESTRA 15 PAG 601 COD 279437</v>
          </cell>
          <cell r="L2857">
            <v>262900</v>
          </cell>
          <cell r="M2857">
            <v>0</v>
          </cell>
          <cell r="N2857">
            <v>262900</v>
          </cell>
          <cell r="O2857">
            <v>262900</v>
          </cell>
          <cell r="P2857">
            <v>262900</v>
          </cell>
          <cell r="Q2857" t="str">
            <v/>
          </cell>
          <cell r="R2857" t="str">
            <v/>
          </cell>
          <cell r="S2857">
            <v>262900</v>
          </cell>
        </row>
        <row r="2858">
          <cell r="B2858" t="str">
            <v>SGEH0090</v>
          </cell>
          <cell r="C2858" t="str">
            <v>PERFIL DE ALUMINIO, EN L PARA PISA VIDRIOS, DE 1,5 CM X 1,5 CM X 3 M</v>
          </cell>
          <cell r="D2858" t="str">
            <v>SOPORTES, GRIFERIAS, ELEMENTOS Y ACCESORIOS HIDRO-SANITARIOS Y AFINES</v>
          </cell>
          <cell r="E2858" t="str">
            <v>UN</v>
          </cell>
          <cell r="F2858">
            <v>8175.2999999999993</v>
          </cell>
          <cell r="G2858" t="str">
            <v>MUNDIAL DE ALUMINIOS - Cot 36360</v>
          </cell>
          <cell r="H2858">
            <v>9982.91</v>
          </cell>
          <cell r="I2858" t="str">
            <v xml:space="preserve">EL PALACIO DEL ALUMINIO - Cot </v>
          </cell>
          <cell r="J2858">
            <v>8404.9699999999993</v>
          </cell>
          <cell r="K2858" t="str">
            <v>FERROALUMINIOS S.A.S. - Cot 004-0000187397</v>
          </cell>
          <cell r="L2858">
            <v>8854.3933333333334</v>
          </cell>
          <cell r="M2858">
            <v>984.04749754944953</v>
          </cell>
          <cell r="N2858">
            <v>9838.4408308827824</v>
          </cell>
          <cell r="O2858">
            <v>7870.3458357838836</v>
          </cell>
          <cell r="P2858">
            <v>8175.2999999999993</v>
          </cell>
          <cell r="Q2858" t="str">
            <v/>
          </cell>
          <cell r="R2858">
            <v>8404.9699999999993</v>
          </cell>
          <cell r="S2858">
            <v>8290</v>
          </cell>
        </row>
        <row r="2859">
          <cell r="B2859" t="str">
            <v>SGEH0091</v>
          </cell>
          <cell r="C2859" t="str">
            <v xml:space="preserve">PISAVIDRIO 2 X 2CM X 2.5 M </v>
          </cell>
          <cell r="D2859" t="str">
            <v>SOPORTES, GRIFERIAS, ELEMENTOS Y ACCESORIOS HIDRO-SANITARIOS Y AFINES</v>
          </cell>
          <cell r="E2859" t="str">
            <v>UN</v>
          </cell>
          <cell r="F2859">
            <v>6900</v>
          </cell>
          <cell r="G2859" t="str">
            <v>GUÍA MAESTRA 15 PAG 272 COD 63943</v>
          </cell>
          <cell r="L2859">
            <v>6900</v>
          </cell>
          <cell r="M2859">
            <v>0</v>
          </cell>
          <cell r="N2859">
            <v>6900</v>
          </cell>
          <cell r="O2859">
            <v>6900</v>
          </cell>
          <cell r="P2859">
            <v>6900</v>
          </cell>
          <cell r="Q2859" t="str">
            <v/>
          </cell>
          <cell r="R2859" t="str">
            <v/>
          </cell>
          <cell r="S2859">
            <v>6900</v>
          </cell>
        </row>
        <row r="2860">
          <cell r="B2860" t="str">
            <v>SGEH0092</v>
          </cell>
          <cell r="C2860" t="str">
            <v>PLANTA DE TRATAMIENTO DE AGUAS RESIDUALES CON CAPACIDAD HASTA 0.5 LPS</v>
          </cell>
          <cell r="D2860" t="str">
            <v>SOPORTES, GRIFERIAS, ELEMENTOS Y ACCESORIOS HIDRO-SANITARIOS Y AFINES</v>
          </cell>
          <cell r="E2860" t="str">
            <v>UN</v>
          </cell>
          <cell r="F2860">
            <v>210213500</v>
          </cell>
          <cell r="G2860" t="str">
            <v>ONIX INGENIERIA S.A.S</v>
          </cell>
          <cell r="H2860">
            <v>186235000</v>
          </cell>
          <cell r="I2860" t="str">
            <v>ASOAM S.A.S</v>
          </cell>
          <cell r="J2860">
            <v>114073500</v>
          </cell>
          <cell r="K2860" t="str">
            <v>AQUAGREEN S.A.S</v>
          </cell>
          <cell r="L2860">
            <v>170174000</v>
          </cell>
          <cell r="M2860">
            <v>50041899.351943068</v>
          </cell>
          <cell r="N2860">
            <v>220215899.35194308</v>
          </cell>
          <cell r="O2860">
            <v>120132100.64805692</v>
          </cell>
          <cell r="P2860">
            <v>210213500</v>
          </cell>
          <cell r="Q2860">
            <v>186235000</v>
          </cell>
          <cell r="R2860" t="str">
            <v/>
          </cell>
          <cell r="S2860">
            <v>198224250</v>
          </cell>
        </row>
        <row r="2861">
          <cell r="B2861" t="str">
            <v>SGEH0093</v>
          </cell>
          <cell r="C2861" t="str">
            <v>POCETA LAVAPLATOS EN ACERO CAL. 18 60 X 40 X 30 CM CON GRIFERÍA CUELLO DE GANSO Y SIFÓN PARA LAVAPLATOS (ACCESORIOS INCLUIDOS)</v>
          </cell>
          <cell r="D2861" t="str">
            <v>SOPORTES, GRIFERIAS, ELEMENTOS Y ACCESORIOS HIDRO-SANITARIOS Y AFINES</v>
          </cell>
          <cell r="E2861" t="str">
            <v>JUEGO</v>
          </cell>
          <cell r="F2861">
            <v>158700</v>
          </cell>
          <cell r="G2861" t="str">
            <v>GUÍA MAESTRA 15 PAG 642 COD 258491 ; PAG 647 COD 153607, PAG 171 COD 138763</v>
          </cell>
          <cell r="L2861">
            <v>158700</v>
          </cell>
          <cell r="M2861">
            <v>0</v>
          </cell>
          <cell r="N2861">
            <v>158700</v>
          </cell>
          <cell r="O2861">
            <v>158700</v>
          </cell>
          <cell r="P2861">
            <v>158700</v>
          </cell>
          <cell r="Q2861" t="str">
            <v/>
          </cell>
          <cell r="R2861" t="str">
            <v/>
          </cell>
          <cell r="S2861">
            <v>158700</v>
          </cell>
        </row>
        <row r="2862">
          <cell r="B2862" t="str">
            <v>SGEH0094</v>
          </cell>
          <cell r="C2862" t="str">
            <v>POCETA LAVAPLATOS EN ACERO CAL. 18 R304 60 X 40 X 30 CM CON GRIFERÍA CUELLO DE GANSO Y SIFÓN PARA LAVAPLATOS (ACCESORIOS INCLUIDOS) INCLUYE INSTALACIÓN.</v>
          </cell>
          <cell r="D2862" t="str">
            <v>SOPORTES, GRIFERIAS, ELEMENTOS Y ACCESORIOS HIDRO-SANITARIOS Y AFINES</v>
          </cell>
          <cell r="E2862" t="str">
            <v>UN</v>
          </cell>
          <cell r="F2862">
            <v>1547000</v>
          </cell>
          <cell r="G2862" t="str">
            <v>ICOMAGER S.A.S</v>
          </cell>
          <cell r="H2862">
            <v>1130500</v>
          </cell>
          <cell r="I2862" t="str">
            <v>CONSERDI GROUP SAS</v>
          </cell>
          <cell r="J2862">
            <v>595000</v>
          </cell>
          <cell r="K2862" t="str">
            <v>ACEROS Y ESPACIOS S.A.S</v>
          </cell>
          <cell r="L2862">
            <v>1090833.3333333333</v>
          </cell>
          <cell r="M2862">
            <v>477237.97348213318</v>
          </cell>
          <cell r="N2862">
            <v>1568071.3068154664</v>
          </cell>
          <cell r="O2862">
            <v>613595.35985120013</v>
          </cell>
          <cell r="P2862">
            <v>1547000</v>
          </cell>
          <cell r="Q2862">
            <v>1130500</v>
          </cell>
          <cell r="R2862" t="str">
            <v/>
          </cell>
          <cell r="S2862">
            <v>1338750</v>
          </cell>
        </row>
        <row r="2863">
          <cell r="B2863" t="str">
            <v>SGEH0095</v>
          </cell>
          <cell r="C2863" t="str">
            <v>PRESÓSTATO DE 20 - 40 PSI PARA SISTEMA HIDRONEUMÁTICO</v>
          </cell>
          <cell r="D2863" t="str">
            <v>SOPORTES, GRIFERIAS, ELEMENTOS Y ACCESORIOS HIDRO-SANITARIOS Y AFINES</v>
          </cell>
          <cell r="E2863" t="str">
            <v>UN</v>
          </cell>
          <cell r="F2863">
            <v>72143.738100000002</v>
          </cell>
          <cell r="G2863" t="str">
            <v xml:space="preserve">PRECIO REFERENCIA CONTRATO 6949/2017 + IPC 4.09% </v>
          </cell>
          <cell r="L2863">
            <v>72143.738100000002</v>
          </cell>
          <cell r="M2863">
            <v>0</v>
          </cell>
          <cell r="N2863">
            <v>72143.738100000002</v>
          </cell>
          <cell r="O2863">
            <v>72143.738100000002</v>
          </cell>
          <cell r="P2863">
            <v>72143.738100000002</v>
          </cell>
          <cell r="Q2863" t="str">
            <v/>
          </cell>
          <cell r="R2863" t="str">
            <v/>
          </cell>
          <cell r="S2863">
            <v>72144</v>
          </cell>
        </row>
        <row r="2864">
          <cell r="B2864" t="str">
            <v>SGEH0096</v>
          </cell>
          <cell r="C2864" t="str">
            <v>PRESÓSTATO DE 30 - 50 PSI PARA SISTEMA HIDRONEUMÁTICO</v>
          </cell>
          <cell r="D2864" t="str">
            <v>SOPORTES, GRIFERIAS, ELEMENTOS Y ACCESORIOS HIDRO-SANITARIOS Y AFINES</v>
          </cell>
          <cell r="E2864" t="str">
            <v>UN</v>
          </cell>
          <cell r="F2864">
            <v>75015.581200000001</v>
          </cell>
          <cell r="G2864" t="str">
            <v xml:space="preserve">PRECIO REFERENCIA CONTRATO 6949/2017 + IPC 4.09% </v>
          </cell>
          <cell r="L2864">
            <v>75015.581200000001</v>
          </cell>
          <cell r="M2864">
            <v>0</v>
          </cell>
          <cell r="N2864">
            <v>75015.581200000001</v>
          </cell>
          <cell r="O2864">
            <v>75015.581200000001</v>
          </cell>
          <cell r="P2864">
            <v>75015.581200000001</v>
          </cell>
          <cell r="Q2864" t="str">
            <v/>
          </cell>
          <cell r="R2864" t="str">
            <v/>
          </cell>
          <cell r="S2864">
            <v>75016</v>
          </cell>
        </row>
        <row r="2865">
          <cell r="B2865" t="str">
            <v>SGEH0097</v>
          </cell>
          <cell r="C2865" t="str">
            <v>PRESÓSTATO DE 40 - 60 PSI PARA SISTEMA HIDRONEUMÁTICO</v>
          </cell>
          <cell r="D2865" t="str">
            <v>SOPORTES, GRIFERIAS, ELEMENTOS Y ACCESORIOS HIDRO-SANITARIOS Y AFINES</v>
          </cell>
          <cell r="E2865" t="str">
            <v>UN</v>
          </cell>
          <cell r="F2865">
            <v>79739.185400000002</v>
          </cell>
          <cell r="G2865" t="str">
            <v xml:space="preserve">PRECIO REFERENCIA CONTRATO 6949/2017 + IPC 4.09% </v>
          </cell>
          <cell r="L2865">
            <v>79739.185400000002</v>
          </cell>
          <cell r="M2865">
            <v>0</v>
          </cell>
          <cell r="N2865">
            <v>79739.185400000002</v>
          </cell>
          <cell r="O2865">
            <v>79739.185400000002</v>
          </cell>
          <cell r="P2865">
            <v>79739.185400000002</v>
          </cell>
          <cell r="Q2865" t="str">
            <v/>
          </cell>
          <cell r="R2865" t="str">
            <v/>
          </cell>
          <cell r="S2865">
            <v>79739</v>
          </cell>
        </row>
        <row r="2866">
          <cell r="B2866" t="str">
            <v>SGEH0098</v>
          </cell>
          <cell r="C2866" t="str">
            <v>PRESÓSTATO DE 50 - 70 PSI PARA SISTEMA HIDRONEUMÁTICO</v>
          </cell>
          <cell r="D2866" t="str">
            <v>SOPORTES, GRIFERIAS, ELEMENTOS Y ACCESORIOS HIDRO-SANITARIOS Y AFINES</v>
          </cell>
          <cell r="E2866" t="str">
            <v>UN</v>
          </cell>
          <cell r="F2866">
            <v>81199.568099999989</v>
          </cell>
          <cell r="G2866" t="str">
            <v xml:space="preserve">PRECIO REFERENCIA CONTRATO 6949/2017 + IPC 4.09% </v>
          </cell>
          <cell r="L2866">
            <v>81199.568099999989</v>
          </cell>
          <cell r="M2866">
            <v>0</v>
          </cell>
          <cell r="N2866">
            <v>81199.568099999989</v>
          </cell>
          <cell r="O2866">
            <v>81199.568099999989</v>
          </cell>
          <cell r="P2866">
            <v>81199.568099999989</v>
          </cell>
          <cell r="Q2866" t="str">
            <v/>
          </cell>
          <cell r="R2866" t="str">
            <v/>
          </cell>
          <cell r="S2866">
            <v>81200</v>
          </cell>
        </row>
        <row r="2867">
          <cell r="B2867" t="str">
            <v>SGEH0099</v>
          </cell>
          <cell r="C2867" t="str">
            <v>PRESÓSTATO DE 60 – 80 PSI PARA SISTEMA HIDRONEUMÁTICO</v>
          </cell>
          <cell r="D2867" t="str">
            <v>SOPORTES, GRIFERIAS, ELEMENTOS Y ACCESORIOS HIDRO-SANITARIOS Y AFINES</v>
          </cell>
          <cell r="E2867" t="str">
            <v>UN</v>
          </cell>
          <cell r="F2867">
            <v>90449.005499999999</v>
          </cell>
          <cell r="G2867" t="str">
            <v xml:space="preserve">PRECIO REFERENCIA CONTRATO 6949/2017 + IPC 4.09% </v>
          </cell>
          <cell r="L2867">
            <v>90449.005499999999</v>
          </cell>
          <cell r="M2867">
            <v>0</v>
          </cell>
          <cell r="N2867">
            <v>90449.005499999999</v>
          </cell>
          <cell r="O2867">
            <v>90449.005499999999</v>
          </cell>
          <cell r="P2867">
            <v>90449.005499999999</v>
          </cell>
          <cell r="Q2867" t="str">
            <v/>
          </cell>
          <cell r="R2867" t="str">
            <v/>
          </cell>
          <cell r="S2867">
            <v>90449</v>
          </cell>
        </row>
        <row r="2868">
          <cell r="B2868" t="str">
            <v>SGEH0100</v>
          </cell>
          <cell r="C2868" t="str">
            <v>PRESÓSTATO DE 80 – 100 PSI PARA SISTEMA HIDRONEUMÁTICO</v>
          </cell>
          <cell r="D2868" t="str">
            <v>SOPORTES, GRIFERIAS, ELEMENTOS Y ACCESORIOS HIDRO-SANITARIOS Y AFINES</v>
          </cell>
          <cell r="E2868" t="str">
            <v>UN</v>
          </cell>
          <cell r="F2868">
            <v>94344.0533</v>
          </cell>
          <cell r="G2868" t="str">
            <v xml:space="preserve">PRECIO REFERENCIA CONTRATO 6949/2017 + IPC 4.09% </v>
          </cell>
          <cell r="L2868">
            <v>94344.0533</v>
          </cell>
          <cell r="M2868">
            <v>0</v>
          </cell>
          <cell r="N2868">
            <v>94344.0533</v>
          </cell>
          <cell r="O2868">
            <v>94344.0533</v>
          </cell>
          <cell r="P2868">
            <v>94344.0533</v>
          </cell>
          <cell r="Q2868" t="str">
            <v/>
          </cell>
          <cell r="R2868" t="str">
            <v/>
          </cell>
          <cell r="S2868">
            <v>94344</v>
          </cell>
        </row>
        <row r="2869">
          <cell r="B2869" t="str">
            <v>SGEH0101</v>
          </cell>
          <cell r="C2869" t="str">
            <v>REPISA EN ACERO INOXIDABLE. DIMENSIONES DE 2,10 X 0,30 M. CALIBRE 18, REF. 304, ANTIÁCIDO. INCLUYE INSTALACIÓN.</v>
          </cell>
          <cell r="D2869" t="str">
            <v>SOPORTES, GRIFERIAS, ELEMENTOS Y ACCESORIOS HIDRO-SANITARIOS Y AFINES</v>
          </cell>
          <cell r="E2869" t="str">
            <v>UN</v>
          </cell>
          <cell r="F2869">
            <v>714000</v>
          </cell>
          <cell r="G2869" t="str">
            <v>ICOMAGER S.A.S</v>
          </cell>
          <cell r="H2869">
            <v>290000</v>
          </cell>
          <cell r="I2869" t="str">
            <v>PEDRO PABLO CEBALLOS P.</v>
          </cell>
          <cell r="J2869">
            <v>535000</v>
          </cell>
          <cell r="K2869" t="str">
            <v>CONSERDI GROUP SAS</v>
          </cell>
          <cell r="L2869">
            <v>513000</v>
          </cell>
          <cell r="M2869">
            <v>212854.41033720679</v>
          </cell>
          <cell r="N2869">
            <v>725854.41033720679</v>
          </cell>
          <cell r="O2869">
            <v>300145.58966279321</v>
          </cell>
          <cell r="P2869">
            <v>714000</v>
          </cell>
          <cell r="Q2869" t="str">
            <v/>
          </cell>
          <cell r="R2869">
            <v>535000</v>
          </cell>
          <cell r="S2869">
            <v>624500</v>
          </cell>
        </row>
        <row r="2870">
          <cell r="B2870" t="str">
            <v>SGEH0102</v>
          </cell>
          <cell r="C2870" t="str">
            <v>SANITARIO BLANCO COMPLETO</v>
          </cell>
          <cell r="D2870" t="str">
            <v>SOPORTES, GRIFERIAS, ELEMENTOS Y ACCESORIOS HIDRO-SANITARIOS Y AFINES</v>
          </cell>
          <cell r="E2870" t="str">
            <v>UN</v>
          </cell>
          <cell r="F2870">
            <v>149900</v>
          </cell>
          <cell r="G2870" t="str">
            <v>GUÍA MAESTRA 15 PAG 597 COD 294631</v>
          </cell>
          <cell r="L2870">
            <v>149900</v>
          </cell>
          <cell r="M2870">
            <v>0</v>
          </cell>
          <cell r="N2870">
            <v>149900</v>
          </cell>
          <cell r="O2870">
            <v>149900</v>
          </cell>
          <cell r="P2870">
            <v>149900</v>
          </cell>
          <cell r="Q2870" t="str">
            <v/>
          </cell>
          <cell r="R2870" t="str">
            <v/>
          </cell>
          <cell r="S2870">
            <v>149900</v>
          </cell>
        </row>
        <row r="2871">
          <cell r="B2871" t="str">
            <v>SGEH0103</v>
          </cell>
          <cell r="C2871" t="str">
            <v>SANITARIO DE DOS PIEZAS DESCARGA SENCILLA CON BOTON SUPERIOR</v>
          </cell>
          <cell r="D2871" t="str">
            <v>SOPORTES, GRIFERIAS, ELEMENTOS Y ACCESORIOS HIDRO-SANITARIOS Y AFINES</v>
          </cell>
          <cell r="E2871" t="str">
            <v>UN</v>
          </cell>
          <cell r="F2871">
            <v>237900</v>
          </cell>
          <cell r="G2871" t="str">
            <v>CONSTRUDATA 187 - PAG 105 BAÑOS GRIFERÍA</v>
          </cell>
          <cell r="L2871">
            <v>237900</v>
          </cell>
          <cell r="M2871">
            <v>0</v>
          </cell>
          <cell r="N2871">
            <v>237900</v>
          </cell>
          <cell r="O2871">
            <v>237900</v>
          </cell>
          <cell r="P2871">
            <v>237900</v>
          </cell>
          <cell r="Q2871" t="str">
            <v/>
          </cell>
          <cell r="R2871" t="str">
            <v/>
          </cell>
          <cell r="S2871">
            <v>237900</v>
          </cell>
        </row>
        <row r="2872">
          <cell r="B2872" t="str">
            <v>SGEH0104</v>
          </cell>
          <cell r="C2872" t="str">
            <v>SANITARIO LINEA INFANTIL DE DOS CUERPOS (TANQUE Y SANITARIO) CON SISTEMA DE DESCARGA AHORRADOR TIPO PUSH INCLUYE TAPA</v>
          </cell>
          <cell r="D2872" t="str">
            <v>SOPORTES, GRIFERIAS, ELEMENTOS Y ACCESORIOS HIDRO-SANITARIOS Y AFINES</v>
          </cell>
          <cell r="E2872" t="str">
            <v>UN</v>
          </cell>
          <cell r="F2872">
            <v>405900</v>
          </cell>
          <cell r="G2872" t="str">
            <v>GUÍA MAESTRA 15 PAG 600 COD 238957</v>
          </cell>
          <cell r="L2872">
            <v>405900</v>
          </cell>
          <cell r="M2872">
            <v>0</v>
          </cell>
          <cell r="N2872">
            <v>405900</v>
          </cell>
          <cell r="O2872">
            <v>405900</v>
          </cell>
          <cell r="P2872">
            <v>405900</v>
          </cell>
          <cell r="Q2872" t="str">
            <v/>
          </cell>
          <cell r="R2872" t="str">
            <v/>
          </cell>
          <cell r="S2872">
            <v>405900</v>
          </cell>
        </row>
        <row r="2873">
          <cell r="B2873" t="str">
            <v>SGEH0105</v>
          </cell>
          <cell r="C2873" t="str">
            <v>SANITARIO PARA FLUXÓMETRO BLANCO COMPLETO LÍNEA ADULTO</v>
          </cell>
          <cell r="D2873" t="str">
            <v>SOPORTES, GRIFERIAS, ELEMENTOS Y ACCESORIOS HIDRO-SANITARIOS Y AFINES</v>
          </cell>
          <cell r="E2873" t="str">
            <v>UN</v>
          </cell>
          <cell r="F2873">
            <v>486900</v>
          </cell>
          <cell r="G2873" t="str">
            <v>GUÍA MAESTRA 15 PAG 601 COD 101773</v>
          </cell>
          <cell r="L2873">
            <v>486900</v>
          </cell>
          <cell r="M2873">
            <v>0</v>
          </cell>
          <cell r="N2873">
            <v>486900</v>
          </cell>
          <cell r="O2873">
            <v>486900</v>
          </cell>
          <cell r="P2873">
            <v>486900</v>
          </cell>
          <cell r="Q2873" t="str">
            <v/>
          </cell>
          <cell r="R2873" t="str">
            <v/>
          </cell>
          <cell r="S2873">
            <v>486900</v>
          </cell>
        </row>
        <row r="2874">
          <cell r="B2874" t="str">
            <v>SGEH0106</v>
          </cell>
          <cell r="C2874" t="str">
            <v xml:space="preserve">SECCIÓN CÓNICA 60 CM A 120 CM </v>
          </cell>
          <cell r="D2874" t="str">
            <v>SOPORTES, GRIFERIAS, ELEMENTOS Y ACCESORIOS HIDRO-SANITARIOS Y AFINES</v>
          </cell>
          <cell r="E2874" t="str">
            <v>UN</v>
          </cell>
          <cell r="F2874">
            <v>522886</v>
          </cell>
          <cell r="G2874" t="str">
            <v>TITAN MANUFACTURAS DE CEMENTO S.A.</v>
          </cell>
          <cell r="H2874">
            <v>833000</v>
          </cell>
          <cell r="I2874" t="str">
            <v>FERRETERIA SURTIDORA</v>
          </cell>
          <cell r="L2874">
            <v>677943</v>
          </cell>
          <cell r="M2874">
            <v>219283.71234088499</v>
          </cell>
          <cell r="N2874">
            <v>897226.71234088496</v>
          </cell>
          <cell r="O2874">
            <v>458659.28765911504</v>
          </cell>
          <cell r="P2874">
            <v>522886</v>
          </cell>
          <cell r="Q2874">
            <v>833000</v>
          </cell>
          <cell r="R2874" t="str">
            <v/>
          </cell>
          <cell r="S2874">
            <v>677943</v>
          </cell>
        </row>
        <row r="2875">
          <cell r="B2875" t="str">
            <v>SGEH0107</v>
          </cell>
          <cell r="C2875" t="str">
            <v>SECCIÓN POZO H=0.25 M</v>
          </cell>
          <cell r="D2875" t="str">
            <v>SOPORTES, GRIFERIAS, ELEMENTOS Y ACCESORIOS HIDRO-SANITARIOS Y AFINES</v>
          </cell>
          <cell r="E2875" t="str">
            <v>UN</v>
          </cell>
          <cell r="F2875">
            <v>252756</v>
          </cell>
          <cell r="G2875" t="str">
            <v>TITAN MANUFACTURAS DE CEMENTO S.A.</v>
          </cell>
          <cell r="H2875">
            <v>416500</v>
          </cell>
          <cell r="I2875" t="str">
            <v>FERRETERIA SURTIDORA</v>
          </cell>
          <cell r="L2875">
            <v>334628</v>
          </cell>
          <cell r="M2875">
            <v>115784.49277861003</v>
          </cell>
          <cell r="N2875">
            <v>450412.49277861003</v>
          </cell>
          <cell r="O2875">
            <v>218843.50722138997</v>
          </cell>
          <cell r="P2875">
            <v>252756</v>
          </cell>
          <cell r="Q2875">
            <v>416500</v>
          </cell>
          <cell r="R2875" t="str">
            <v/>
          </cell>
          <cell r="S2875">
            <v>334628</v>
          </cell>
        </row>
        <row r="2876">
          <cell r="B2876" t="str">
            <v>SGEH0108</v>
          </cell>
          <cell r="C2876" t="str">
            <v>SOPORTE ESPEJO</v>
          </cell>
          <cell r="D2876" t="str">
            <v>SOPORTES, GRIFERIAS, ELEMENTOS Y ACCESORIOS HIDRO-SANITARIOS Y AFINES</v>
          </cell>
          <cell r="E2876" t="str">
            <v>UN</v>
          </cell>
          <cell r="F2876">
            <v>2200</v>
          </cell>
          <cell r="G2876" t="str">
            <v>GUÍA MAESTRA 15 PAG 299 COD 78742</v>
          </cell>
          <cell r="L2876">
            <v>2200</v>
          </cell>
          <cell r="M2876">
            <v>0</v>
          </cell>
          <cell r="N2876">
            <v>2200</v>
          </cell>
          <cell r="O2876">
            <v>2200</v>
          </cell>
          <cell r="P2876">
            <v>2200</v>
          </cell>
          <cell r="Q2876" t="str">
            <v/>
          </cell>
          <cell r="R2876" t="str">
            <v/>
          </cell>
          <cell r="S2876">
            <v>2200</v>
          </cell>
        </row>
        <row r="2877">
          <cell r="B2877" t="str">
            <v>SGEH0109</v>
          </cell>
          <cell r="C2877" t="str">
            <v>SOPORTE LAVAMANOS X 2 UN</v>
          </cell>
          <cell r="D2877" t="str">
            <v>SOPORTES, GRIFERIAS, ELEMENTOS Y ACCESORIOS HIDRO-SANITARIOS Y AFINES</v>
          </cell>
          <cell r="E2877" t="str">
            <v>PTE</v>
          </cell>
          <cell r="F2877">
            <v>13800</v>
          </cell>
          <cell r="G2877" t="str">
            <v>HOMECENTER # 58-367989 COD 145011</v>
          </cell>
          <cell r="H2877">
            <v>6390</v>
          </cell>
          <cell r="I2877" t="str">
            <v>AESY # COTIZACION 1394690 COD 2177678</v>
          </cell>
          <cell r="J2877">
            <v>1586</v>
          </cell>
          <cell r="K2877" t="str">
            <v>COMFERRETRA COTIZACION AL2215</v>
          </cell>
          <cell r="L2877">
            <v>7258.666666666667</v>
          </cell>
          <cell r="M2877">
            <v>6153.1605970698774</v>
          </cell>
          <cell r="N2877">
            <v>13411.827263736544</v>
          </cell>
          <cell r="O2877">
            <v>1105.5060695967895</v>
          </cell>
          <cell r="P2877" t="str">
            <v/>
          </cell>
          <cell r="Q2877">
            <v>6390</v>
          </cell>
          <cell r="R2877">
            <v>1586</v>
          </cell>
          <cell r="S2877">
            <v>3988</v>
          </cell>
        </row>
        <row r="2878">
          <cell r="B2878" t="str">
            <v>SGEH0110</v>
          </cell>
          <cell r="C2878" t="str">
            <v>SUMINISTRO E INSTALACIÓN DE TANQUE HIDRO ACUMULADOR DE 100 LTS, METÁLICO CON MEMBRANA</v>
          </cell>
          <cell r="D2878" t="str">
            <v>SOPORTES, GRIFERIAS, ELEMENTOS Y ACCESORIOS HIDRO-SANITARIOS Y AFINES</v>
          </cell>
          <cell r="E2878" t="str">
            <v>UN</v>
          </cell>
          <cell r="F2878">
            <v>1245861.5371999999</v>
          </cell>
          <cell r="G2878" t="str">
            <v xml:space="preserve">PRECIO REFERENCIA CONTRATO 6949/2017 + IPC 4.09% </v>
          </cell>
          <cell r="L2878">
            <v>1245861.5371999999</v>
          </cell>
          <cell r="M2878">
            <v>0</v>
          </cell>
          <cell r="N2878">
            <v>1245861.5371999999</v>
          </cell>
          <cell r="O2878">
            <v>1245861.5371999999</v>
          </cell>
          <cell r="P2878">
            <v>1245861.5371999999</v>
          </cell>
          <cell r="Q2878" t="str">
            <v/>
          </cell>
          <cell r="R2878" t="str">
            <v/>
          </cell>
          <cell r="S2878">
            <v>1245862</v>
          </cell>
        </row>
        <row r="2879">
          <cell r="B2879" t="str">
            <v>SGEH0111</v>
          </cell>
          <cell r="C2879" t="str">
            <v>SUMINISTRO E INSTALACIÓN DE TANQUE HIDRO ACUMULADOR DE 100 LTS, METÁLICO HI PRESS</v>
          </cell>
          <cell r="D2879" t="str">
            <v>SOPORTES, GRIFERIAS, ELEMENTOS Y ACCESORIOS HIDRO-SANITARIOS Y AFINES</v>
          </cell>
          <cell r="E2879" t="str">
            <v>UN</v>
          </cell>
          <cell r="F2879">
            <v>1357898.8086999999</v>
          </cell>
          <cell r="G2879" t="str">
            <v xml:space="preserve">PRECIO REFERENCIA CONTRATO 6949/2017 + IPC 4.09% </v>
          </cell>
          <cell r="L2879">
            <v>1357898.8086999999</v>
          </cell>
          <cell r="M2879">
            <v>0</v>
          </cell>
          <cell r="N2879">
            <v>1357898.8086999999</v>
          </cell>
          <cell r="O2879">
            <v>1357898.8086999999</v>
          </cell>
          <cell r="P2879">
            <v>1357898.8086999999</v>
          </cell>
          <cell r="Q2879" t="str">
            <v/>
          </cell>
          <cell r="R2879" t="str">
            <v/>
          </cell>
          <cell r="S2879">
            <v>1357899</v>
          </cell>
        </row>
        <row r="2880">
          <cell r="B2880" t="str">
            <v>SGEH0112</v>
          </cell>
          <cell r="C2880" t="str">
            <v>SUMINISTRO E INSTALACIÓN DE TANQUE HIDRO ACUMULADOR DE 300 LTS, METÁLICO CON DIAFRAGMA</v>
          </cell>
          <cell r="D2880" t="str">
            <v>SOPORTES, GRIFERIAS, ELEMENTOS Y ACCESORIOS HIDRO-SANITARIOS Y AFINES</v>
          </cell>
          <cell r="E2880" t="str">
            <v>UN</v>
          </cell>
          <cell r="F2880">
            <v>1963500</v>
          </cell>
          <cell r="G2880" t="str">
            <v>SERVICOLLS MANTENIMIENTO &amp; EQUIPOS SAS</v>
          </cell>
          <cell r="H2880">
            <v>3177300</v>
          </cell>
          <cell r="I2880" t="str">
            <v xml:space="preserve">INGSAJO </v>
          </cell>
          <cell r="J2880">
            <v>3950800</v>
          </cell>
          <cell r="K2880" t="str">
            <v>ING. DE BOMBAS Y PLANTAS</v>
          </cell>
          <cell r="L2880">
            <v>3030533.3333333335</v>
          </cell>
          <cell r="M2880">
            <v>1001746.30687282</v>
          </cell>
          <cell r="N2880">
            <v>4032279.6402061535</v>
          </cell>
          <cell r="O2880">
            <v>2028787.0264605135</v>
          </cell>
          <cell r="P2880" t="str">
            <v/>
          </cell>
          <cell r="Q2880">
            <v>3177300</v>
          </cell>
          <cell r="R2880">
            <v>3950800</v>
          </cell>
          <cell r="S2880">
            <v>3564050</v>
          </cell>
        </row>
        <row r="2881">
          <cell r="B2881" t="str">
            <v>SGEH0113</v>
          </cell>
          <cell r="C2881" t="str">
            <v>SUMINISTRO E INSTALACIÓN DE TANQUE HIDRO ACUMULADOR DE 300 LTS, METÁLICO CON MEMBRANA</v>
          </cell>
          <cell r="D2881" t="str">
            <v>SOPORTES, GRIFERIAS, ELEMENTOS Y ACCESORIOS HIDRO-SANITARIOS Y AFINES</v>
          </cell>
          <cell r="E2881" t="str">
            <v>UN</v>
          </cell>
          <cell r="F2881">
            <v>1512510.9719999998</v>
          </cell>
          <cell r="G2881" t="str">
            <v xml:space="preserve">PRECIO REFERENCIA CONTRATO 6949/2017 + IPC 4.09% </v>
          </cell>
          <cell r="L2881">
            <v>1512510.9719999998</v>
          </cell>
          <cell r="M2881">
            <v>0</v>
          </cell>
          <cell r="N2881">
            <v>1512510.9719999998</v>
          </cell>
          <cell r="O2881">
            <v>1512510.9719999998</v>
          </cell>
          <cell r="P2881">
            <v>1512510.9719999998</v>
          </cell>
          <cell r="Q2881" t="str">
            <v/>
          </cell>
          <cell r="R2881" t="str">
            <v/>
          </cell>
          <cell r="S2881">
            <v>1512511</v>
          </cell>
        </row>
        <row r="2882">
          <cell r="B2882" t="str">
            <v>SGEH0114</v>
          </cell>
          <cell r="C2882" t="str">
            <v>SUMINISTRO E INSTALACIÓN DE TANQUE HIDRO ACUMULADOR DE 300 LTS, METÁLICO HI PRESS</v>
          </cell>
          <cell r="D2882" t="str">
            <v>SOPORTES, GRIFERIAS, ELEMENTOS Y ACCESORIOS HIDRO-SANITARIOS Y AFINES</v>
          </cell>
          <cell r="E2882" t="str">
            <v>UN</v>
          </cell>
          <cell r="F2882">
            <v>1775800.3816</v>
          </cell>
          <cell r="G2882" t="str">
            <v xml:space="preserve">PRECIO REFERENCIA CONTRATO 6949/2017 + IPC 4.09% </v>
          </cell>
          <cell r="L2882">
            <v>1775800.3816</v>
          </cell>
          <cell r="M2882">
            <v>0</v>
          </cell>
          <cell r="N2882">
            <v>1775800.3816</v>
          </cell>
          <cell r="O2882">
            <v>1775800.3816</v>
          </cell>
          <cell r="P2882">
            <v>1775800.3816</v>
          </cell>
          <cell r="Q2882" t="str">
            <v/>
          </cell>
          <cell r="R2882" t="str">
            <v/>
          </cell>
          <cell r="S2882">
            <v>1775800</v>
          </cell>
        </row>
        <row r="2883">
          <cell r="B2883" t="str">
            <v>SGEH0115</v>
          </cell>
          <cell r="C2883" t="str">
            <v>SUMINISTRO E INSTALACIÓN DE TANQUE HIDRO ACUMULADOR DE 400 LT, METÁLICO HI PRESS</v>
          </cell>
          <cell r="D2883" t="str">
            <v>SOPORTES, GRIFERIAS, ELEMENTOS Y ACCESORIOS HIDRO-SANITARIOS Y AFINES</v>
          </cell>
          <cell r="E2883" t="str">
            <v>UN</v>
          </cell>
          <cell r="F2883">
            <v>2499000</v>
          </cell>
          <cell r="G2883" t="str">
            <v>SERVICOLLS MANTENIMIENTO &amp; EQUIPOS SAS</v>
          </cell>
          <cell r="H2883">
            <v>3423630</v>
          </cell>
          <cell r="I2883" t="str">
            <v xml:space="preserve">INGSAJO </v>
          </cell>
          <cell r="J2883">
            <v>4736200</v>
          </cell>
          <cell r="K2883" t="str">
            <v>ING. DE BOMBAS Y PLANTAS</v>
          </cell>
          <cell r="L2883">
            <v>3552943.3333333335</v>
          </cell>
          <cell r="M2883">
            <v>1124191.8935988341</v>
          </cell>
          <cell r="N2883">
            <v>4677135.226932168</v>
          </cell>
          <cell r="O2883">
            <v>2428751.4397344994</v>
          </cell>
          <cell r="P2883">
            <v>2499000</v>
          </cell>
          <cell r="Q2883">
            <v>3423630</v>
          </cell>
          <cell r="R2883" t="str">
            <v/>
          </cell>
          <cell r="S2883">
            <v>2961315</v>
          </cell>
        </row>
        <row r="2884">
          <cell r="B2884" t="str">
            <v>SGEH0116</v>
          </cell>
          <cell r="C2884" t="str">
            <v>SUMINISTRO E INSTALACIÓN DE TANQUE HIDRO ACUMULADOR DE 400 LTS, METÁLICO CON MEMBRANA</v>
          </cell>
          <cell r="D2884" t="str">
            <v>SOPORTES, GRIFERIAS, ELEMENTOS Y ACCESORIOS HIDRO-SANITARIOS Y AFINES</v>
          </cell>
          <cell r="E2884" t="str">
            <v>UN</v>
          </cell>
          <cell r="F2884">
            <v>1963500</v>
          </cell>
          <cell r="G2884" t="str">
            <v>SERVICOLLS MANTENIMIENTO &amp; EQUIPOS SAS</v>
          </cell>
          <cell r="H2884">
            <v>3188010</v>
          </cell>
          <cell r="I2884" t="str">
            <v xml:space="preserve">INGSAJO </v>
          </cell>
          <cell r="J2884">
            <v>4522000</v>
          </cell>
          <cell r="K2884" t="str">
            <v>ING. DE BOMBAS Y PLANTAS</v>
          </cell>
          <cell r="L2884">
            <v>3224503.3333333335</v>
          </cell>
          <cell r="M2884">
            <v>1279640.3342476096</v>
          </cell>
          <cell r="N2884">
            <v>4504143.6675809436</v>
          </cell>
          <cell r="O2884">
            <v>1944862.9990857239</v>
          </cell>
          <cell r="P2884">
            <v>1963500</v>
          </cell>
          <cell r="Q2884">
            <v>3188010</v>
          </cell>
          <cell r="R2884" t="str">
            <v/>
          </cell>
          <cell r="S2884">
            <v>2575755</v>
          </cell>
        </row>
        <row r="2885">
          <cell r="B2885" t="str">
            <v>SGEH0117</v>
          </cell>
          <cell r="C2885" t="str">
            <v>SUMINISTRO E INSTALACIÓN DE TANQUE HIDRO ACUMULADOR DE 450-500 LTS, METÁLICO CON DIAFRAGMA</v>
          </cell>
          <cell r="D2885" t="str">
            <v>SOPORTES, GRIFERIAS, ELEMENTOS Y ACCESORIOS HIDRO-SANITARIOS Y AFINES</v>
          </cell>
          <cell r="E2885" t="str">
            <v>UN</v>
          </cell>
          <cell r="F2885">
            <v>2499000</v>
          </cell>
          <cell r="G2885" t="str">
            <v>SERVICOLLS MANTENIMIENTO &amp; EQUIPOS SAS</v>
          </cell>
          <cell r="H2885">
            <v>3566430</v>
          </cell>
          <cell r="I2885" t="str">
            <v xml:space="preserve">INGSAJO </v>
          </cell>
          <cell r="J2885">
            <v>4744530</v>
          </cell>
          <cell r="K2885" t="str">
            <v>ING. DE BOMBAS Y PLANTAS</v>
          </cell>
          <cell r="L2885">
            <v>3603320</v>
          </cell>
          <cell r="M2885">
            <v>1123219.4350615556</v>
          </cell>
          <cell r="N2885">
            <v>4726539.4350615554</v>
          </cell>
          <cell r="O2885">
            <v>2480100.5649384446</v>
          </cell>
          <cell r="P2885">
            <v>2499000</v>
          </cell>
          <cell r="Q2885">
            <v>3566430</v>
          </cell>
          <cell r="R2885" t="str">
            <v/>
          </cell>
          <cell r="S2885">
            <v>3032715</v>
          </cell>
        </row>
        <row r="2886">
          <cell r="B2886" t="str">
            <v>SGEH0118</v>
          </cell>
          <cell r="C2886" t="str">
            <v>SUMINISTRO E INSTALACIÓN DE TANQUE HIDRO ACUMULADOR DE 500 LTS, METÁLICO CON MEMBRANA</v>
          </cell>
          <cell r="D2886" t="str">
            <v>SOPORTES, GRIFERIAS, ELEMENTOS Y ACCESORIOS HIDRO-SANITARIOS Y AFINES</v>
          </cell>
          <cell r="E2886" t="str">
            <v>UN</v>
          </cell>
          <cell r="F2886">
            <v>2320500</v>
          </cell>
          <cell r="G2886" t="str">
            <v>SERVICOLLS MANTENIMIENTO &amp; EQUIPOS SAS</v>
          </cell>
          <cell r="H2886">
            <v>3272500</v>
          </cell>
          <cell r="I2886" t="str">
            <v xml:space="preserve">INGSAJO </v>
          </cell>
          <cell r="J2886">
            <v>5934530</v>
          </cell>
          <cell r="K2886" t="str">
            <v>ING. DE BOMBAS Y PLANTAS</v>
          </cell>
          <cell r="L2886">
            <v>3842510</v>
          </cell>
          <cell r="M2886">
            <v>1873228.9663305979</v>
          </cell>
          <cell r="N2886">
            <v>5715738.9663305981</v>
          </cell>
          <cell r="O2886">
            <v>1969281.0336694021</v>
          </cell>
          <cell r="P2886">
            <v>2320500</v>
          </cell>
          <cell r="Q2886">
            <v>3272500</v>
          </cell>
          <cell r="R2886" t="str">
            <v/>
          </cell>
          <cell r="S2886">
            <v>2796500</v>
          </cell>
        </row>
        <row r="2887">
          <cell r="B2887" t="str">
            <v>SGEH0119</v>
          </cell>
          <cell r="C2887" t="str">
            <v>SUMINISTRO E INSTALACIÓN DE TANQUE HIDRO ACUMULADOR DE 500 LTS, METÁLICO HI PRESS</v>
          </cell>
          <cell r="D2887" t="str">
            <v>SOPORTES, GRIFERIAS, ELEMENTOS Y ACCESORIOS HIDRO-SANITARIOS Y AFINES</v>
          </cell>
          <cell r="E2887" t="str">
            <v>UN</v>
          </cell>
          <cell r="F2887">
            <v>2975000</v>
          </cell>
          <cell r="G2887" t="str">
            <v>SERVICOLLS MANTENIMIENTO &amp; EQUIPOS SAS</v>
          </cell>
          <cell r="H2887">
            <v>3069010</v>
          </cell>
          <cell r="I2887" t="str">
            <v xml:space="preserve">INGSAJO </v>
          </cell>
          <cell r="J2887">
            <v>5712000</v>
          </cell>
          <cell r="K2887" t="str">
            <v>ING. DE BOMBAS Y PLANTAS</v>
          </cell>
          <cell r="L2887">
            <v>3918670</v>
          </cell>
          <cell r="M2887">
            <v>1553780.4982364788</v>
          </cell>
          <cell r="N2887">
            <v>5472450.4982364792</v>
          </cell>
          <cell r="O2887">
            <v>2364889.5017635212</v>
          </cell>
          <cell r="P2887">
            <v>2975000</v>
          </cell>
          <cell r="Q2887">
            <v>3069010</v>
          </cell>
          <cell r="R2887" t="str">
            <v/>
          </cell>
          <cell r="S2887">
            <v>3022005</v>
          </cell>
        </row>
        <row r="2888">
          <cell r="B2888" t="str">
            <v>SGEH0120</v>
          </cell>
          <cell r="C2888" t="str">
            <v>TANQUE 2000LT NEGRO ECOPLAST</v>
          </cell>
          <cell r="D2888" t="str">
            <v>SOPORTES, GRIFERIAS, ELEMENTOS Y ACCESORIOS HIDRO-SANITARIOS Y AFINES</v>
          </cell>
          <cell r="E2888" t="str">
            <v>UN</v>
          </cell>
          <cell r="F2888">
            <v>332400</v>
          </cell>
          <cell r="G2888" t="str">
            <v>CONSTRUDATA DIGITAL (TANQUE 2000LT NEGRO ECOPLAST)</v>
          </cell>
          <cell r="L2888">
            <v>332400</v>
          </cell>
          <cell r="M2888">
            <v>0</v>
          </cell>
          <cell r="N2888">
            <v>332400</v>
          </cell>
          <cell r="O2888">
            <v>332400</v>
          </cell>
          <cell r="P2888">
            <v>332400</v>
          </cell>
          <cell r="Q2888" t="str">
            <v/>
          </cell>
          <cell r="R2888" t="str">
            <v/>
          </cell>
          <cell r="S2888">
            <v>332400</v>
          </cell>
        </row>
        <row r="2889">
          <cell r="B2889" t="str">
            <v>SGEH0121</v>
          </cell>
          <cell r="C2889" t="str">
            <v>TANQUE PLÁSTICO CAPACIDAD 1000 LT</v>
          </cell>
          <cell r="D2889" t="str">
            <v>SOPORTES, GRIFERIAS, ELEMENTOS Y ACCESORIOS HIDRO-SANITARIOS Y AFINES</v>
          </cell>
          <cell r="E2889" t="str">
            <v>UN</v>
          </cell>
          <cell r="F2889">
            <v>346900</v>
          </cell>
          <cell r="G2889" t="str">
            <v>GUÍA MAESTRA 15 PAG 182 COD  31652</v>
          </cell>
          <cell r="L2889">
            <v>346900</v>
          </cell>
          <cell r="M2889">
            <v>0</v>
          </cell>
          <cell r="N2889">
            <v>346900</v>
          </cell>
          <cell r="O2889">
            <v>346900</v>
          </cell>
          <cell r="P2889">
            <v>346900</v>
          </cell>
          <cell r="Q2889" t="str">
            <v/>
          </cell>
          <cell r="R2889" t="str">
            <v/>
          </cell>
          <cell r="S2889">
            <v>346900</v>
          </cell>
        </row>
        <row r="2890">
          <cell r="B2890" t="str">
            <v>SGEH0122</v>
          </cell>
          <cell r="C2890" t="str">
            <v>TANQUE PLÁSTICO CAPACIDAD 10000 LT</v>
          </cell>
          <cell r="D2890" t="str">
            <v>SOPORTES, GRIFERIAS, ELEMENTOS Y ACCESORIOS HIDRO-SANITARIOS Y AFINES</v>
          </cell>
          <cell r="E2890" t="str">
            <v>UN</v>
          </cell>
          <cell r="F2890">
            <v>6031900</v>
          </cell>
          <cell r="G2890" t="str">
            <v>GUÍA MAESTRA 15 PAG 182 COD  61695</v>
          </cell>
          <cell r="L2890">
            <v>6031900</v>
          </cell>
          <cell r="M2890">
            <v>0</v>
          </cell>
          <cell r="N2890">
            <v>6031900</v>
          </cell>
          <cell r="O2890">
            <v>6031900</v>
          </cell>
          <cell r="P2890">
            <v>6031900</v>
          </cell>
          <cell r="Q2890" t="str">
            <v/>
          </cell>
          <cell r="R2890" t="str">
            <v/>
          </cell>
          <cell r="S2890">
            <v>6031900</v>
          </cell>
        </row>
        <row r="2891">
          <cell r="B2891" t="str">
            <v>SGEH0123</v>
          </cell>
          <cell r="C2891" t="str">
            <v>TANQUE PLÁSTICO CAPACIDAD 250 LT</v>
          </cell>
          <cell r="D2891" t="str">
            <v>SOPORTES, GRIFERIAS, ELEMENTOS Y ACCESORIOS HIDRO-SANITARIOS Y AFINES</v>
          </cell>
          <cell r="E2891" t="str">
            <v>UN</v>
          </cell>
          <cell r="F2891">
            <v>135900</v>
          </cell>
          <cell r="G2891" t="str">
            <v>GUÍA MAESTRA 15 PAG 182 COD  31650</v>
          </cell>
          <cell r="L2891">
            <v>135900</v>
          </cell>
          <cell r="M2891">
            <v>0</v>
          </cell>
          <cell r="N2891">
            <v>135900</v>
          </cell>
          <cell r="O2891">
            <v>135900</v>
          </cell>
          <cell r="P2891">
            <v>135900</v>
          </cell>
          <cell r="Q2891" t="str">
            <v/>
          </cell>
          <cell r="R2891" t="str">
            <v/>
          </cell>
          <cell r="S2891">
            <v>135900</v>
          </cell>
        </row>
        <row r="2892">
          <cell r="B2892" t="str">
            <v>SGEH0124</v>
          </cell>
          <cell r="C2892" t="str">
            <v>TANQUE PLÁSTICO CAPACIDAD 500 LT</v>
          </cell>
          <cell r="D2892" t="str">
            <v>SOPORTES, GRIFERIAS, ELEMENTOS Y ACCESORIOS HIDRO-SANITARIOS Y AFINES</v>
          </cell>
          <cell r="E2892" t="str">
            <v>UN</v>
          </cell>
          <cell r="F2892">
            <v>174900</v>
          </cell>
          <cell r="G2892" t="str">
            <v>GUÍA MAESTRA 15 PAG 182 COD  31651</v>
          </cell>
          <cell r="L2892">
            <v>174900</v>
          </cell>
          <cell r="M2892">
            <v>0</v>
          </cell>
          <cell r="N2892">
            <v>174900</v>
          </cell>
          <cell r="O2892">
            <v>174900</v>
          </cell>
          <cell r="P2892">
            <v>174900</v>
          </cell>
          <cell r="Q2892" t="str">
            <v/>
          </cell>
          <cell r="R2892" t="str">
            <v/>
          </cell>
          <cell r="S2892">
            <v>174900</v>
          </cell>
        </row>
        <row r="2893">
          <cell r="B2893" t="str">
            <v>SGEH0125</v>
          </cell>
          <cell r="C2893" t="str">
            <v>TANQUE PLÁSTICO CAPACIDAD 5000 LT</v>
          </cell>
          <cell r="D2893" t="str">
            <v>SOPORTES, GRIFERIAS, ELEMENTOS Y ACCESORIOS HIDRO-SANITARIOS Y AFINES</v>
          </cell>
          <cell r="E2893" t="str">
            <v>UN</v>
          </cell>
          <cell r="F2893">
            <v>2858900</v>
          </cell>
          <cell r="G2893" t="str">
            <v>GUÍA MAESTRA 15 PAG 182 COD  4712</v>
          </cell>
          <cell r="L2893">
            <v>2858900</v>
          </cell>
          <cell r="M2893">
            <v>0</v>
          </cell>
          <cell r="N2893">
            <v>2858900</v>
          </cell>
          <cell r="O2893">
            <v>2858900</v>
          </cell>
          <cell r="P2893">
            <v>2858900</v>
          </cell>
          <cell r="Q2893" t="str">
            <v/>
          </cell>
          <cell r="R2893" t="str">
            <v/>
          </cell>
          <cell r="S2893">
            <v>2858900</v>
          </cell>
        </row>
        <row r="2894">
          <cell r="B2894" t="str">
            <v>SGEH0126</v>
          </cell>
          <cell r="C2894" t="str">
            <v xml:space="preserve">TAPA  PLASTICA PARA REGISTRO  15 CM X 15CM </v>
          </cell>
          <cell r="D2894" t="str">
            <v>SOPORTES, GRIFERIAS, ELEMENTOS Y ACCESORIOS HIDRO-SANITARIOS Y AFINES</v>
          </cell>
          <cell r="E2894" t="str">
            <v>UN</v>
          </cell>
          <cell r="F2894">
            <v>9000</v>
          </cell>
          <cell r="G2894" t="str">
            <v>GUÍA MAESTRA 15 PAG 164 COD 17103</v>
          </cell>
          <cell r="L2894">
            <v>9000</v>
          </cell>
          <cell r="M2894">
            <v>0</v>
          </cell>
          <cell r="N2894">
            <v>9000</v>
          </cell>
          <cell r="O2894">
            <v>9000</v>
          </cell>
          <cell r="P2894">
            <v>9000</v>
          </cell>
          <cell r="Q2894" t="str">
            <v/>
          </cell>
          <cell r="R2894" t="str">
            <v/>
          </cell>
          <cell r="S2894">
            <v>9000</v>
          </cell>
        </row>
        <row r="2895">
          <cell r="B2895" t="str">
            <v>SGEH0127</v>
          </cell>
          <cell r="C2895" t="str">
            <v xml:space="preserve">TAPA  PLASTICA PARA REGISTRO  20 CM X 20 CM </v>
          </cell>
          <cell r="D2895" t="str">
            <v>SOPORTES, GRIFERIAS, ELEMENTOS Y ACCESORIOS HIDRO-SANITARIOS Y AFINES</v>
          </cell>
          <cell r="E2895" t="str">
            <v>UN</v>
          </cell>
          <cell r="F2895">
            <v>10900</v>
          </cell>
          <cell r="G2895" t="str">
            <v>GUÍA MAESTRA 15 PAG 164 COD 17080</v>
          </cell>
          <cell r="L2895">
            <v>10900</v>
          </cell>
          <cell r="M2895">
            <v>0</v>
          </cell>
          <cell r="N2895">
            <v>10900</v>
          </cell>
          <cell r="O2895">
            <v>10900</v>
          </cell>
          <cell r="P2895">
            <v>10900</v>
          </cell>
          <cell r="Q2895" t="str">
            <v/>
          </cell>
          <cell r="R2895" t="str">
            <v/>
          </cell>
          <cell r="S2895">
            <v>10900</v>
          </cell>
        </row>
        <row r="2896">
          <cell r="B2896" t="str">
            <v>SGEH0128</v>
          </cell>
          <cell r="C2896" t="str">
            <v>TAPA POZO INSPECCIÓN DIÁMETRO 0.69 M</v>
          </cell>
          <cell r="D2896" t="str">
            <v>SOPORTES, GRIFERIAS, ELEMENTOS Y ACCESORIOS HIDRO-SANITARIOS Y AFINES</v>
          </cell>
          <cell r="E2896" t="str">
            <v>UN</v>
          </cell>
          <cell r="F2896">
            <v>182784</v>
          </cell>
          <cell r="G2896" t="str">
            <v>TITAN MANUFACTURAS DE CEMENTO S.A.</v>
          </cell>
          <cell r="H2896">
            <v>297500</v>
          </cell>
          <cell r="I2896" t="str">
            <v>FERRETERIA SURTIDORA</v>
          </cell>
          <cell r="L2896">
            <v>240142</v>
          </cell>
          <cell r="M2896">
            <v>81116.461510595982</v>
          </cell>
          <cell r="N2896">
            <v>321258.46151059598</v>
          </cell>
          <cell r="O2896">
            <v>159025.53848940402</v>
          </cell>
          <cell r="P2896">
            <v>182784</v>
          </cell>
          <cell r="Q2896">
            <v>297500</v>
          </cell>
          <cell r="R2896" t="str">
            <v/>
          </cell>
          <cell r="S2896">
            <v>240142</v>
          </cell>
        </row>
        <row r="2897">
          <cell r="B2897" t="str">
            <v>SGEH0129</v>
          </cell>
          <cell r="C2897" t="str">
            <v>TAPA PREFABRICADA 70 X 70</v>
          </cell>
          <cell r="D2897" t="str">
            <v>SOPORTES, GRIFERIAS, ELEMENTOS Y ACCESORIOS HIDRO-SANITARIOS Y AFINES</v>
          </cell>
          <cell r="E2897" t="str">
            <v>UN</v>
          </cell>
          <cell r="F2897">
            <v>143620</v>
          </cell>
          <cell r="G2897" t="str">
            <v>CONSTRUDATA 185 - PAG 146 MOBILIARIO URBANO</v>
          </cell>
          <cell r="L2897">
            <v>143620</v>
          </cell>
          <cell r="M2897">
            <v>0</v>
          </cell>
          <cell r="N2897">
            <v>143620</v>
          </cell>
          <cell r="O2897">
            <v>143620</v>
          </cell>
          <cell r="P2897">
            <v>143620</v>
          </cell>
          <cell r="Q2897" t="str">
            <v/>
          </cell>
          <cell r="R2897" t="str">
            <v/>
          </cell>
          <cell r="S2897">
            <v>143620</v>
          </cell>
        </row>
        <row r="2898">
          <cell r="B2898" t="str">
            <v>SGEH0130</v>
          </cell>
          <cell r="C2898" t="str">
            <v>TAPA PREFABRICADA 90 X 90</v>
          </cell>
          <cell r="D2898" t="str">
            <v>SOPORTES, GRIFERIAS, ELEMENTOS Y ACCESORIOS HIDRO-SANITARIOS Y AFINES</v>
          </cell>
          <cell r="E2898" t="str">
            <v>UN</v>
          </cell>
          <cell r="F2898">
            <v>174396</v>
          </cell>
          <cell r="G2898" t="str">
            <v>CONSTRUDATA 185 - PAG 146 MOBILIARIO URBANO</v>
          </cell>
          <cell r="L2898">
            <v>174396</v>
          </cell>
          <cell r="M2898">
            <v>0</v>
          </cell>
          <cell r="N2898">
            <v>174396</v>
          </cell>
          <cell r="O2898">
            <v>174396</v>
          </cell>
          <cell r="P2898">
            <v>174396</v>
          </cell>
          <cell r="Q2898" t="str">
            <v/>
          </cell>
          <cell r="R2898" t="str">
            <v/>
          </cell>
          <cell r="S2898">
            <v>174396</v>
          </cell>
        </row>
        <row r="2899">
          <cell r="B2899" t="str">
            <v>SGEH0131</v>
          </cell>
          <cell r="C2899" t="str">
            <v>TINA LAVACOLAS DE SOBREPONER COLOR BLANCO A=55 CM L=80 CM H= 40CM</v>
          </cell>
          <cell r="D2899" t="str">
            <v>SOPORTES, GRIFERIAS, ELEMENTOS Y ACCESORIOS HIDRO-SANITARIOS Y AFINES</v>
          </cell>
          <cell r="E2899" t="str">
            <v>UN</v>
          </cell>
          <cell r="F2899">
            <v>285600</v>
          </cell>
          <cell r="G2899" t="str">
            <v>HIDROJACUZZIS</v>
          </cell>
          <cell r="H2899">
            <v>476000</v>
          </cell>
          <cell r="I2899" t="str">
            <v>Eléctricos UNIDOS</v>
          </cell>
          <cell r="J2899">
            <v>392700</v>
          </cell>
          <cell r="K2899" t="str">
            <v>DERPOLIESTER SAS.</v>
          </cell>
          <cell r="L2899">
            <v>384766.66666666669</v>
          </cell>
          <cell r="M2899">
            <v>95447.594696426706</v>
          </cell>
          <cell r="N2899">
            <v>480214.26136309339</v>
          </cell>
          <cell r="O2899">
            <v>289319.07197023998</v>
          </cell>
          <cell r="P2899" t="str">
            <v/>
          </cell>
          <cell r="Q2899">
            <v>476000</v>
          </cell>
          <cell r="R2899">
            <v>392700</v>
          </cell>
          <cell r="S2899">
            <v>434350</v>
          </cell>
        </row>
        <row r="2900">
          <cell r="B2900" t="str">
            <v>SGEH0132</v>
          </cell>
          <cell r="C2900" t="str">
            <v>TRAMPA DE VAPOR DE 3/4" TIPO FLOTADO, CAPACIDAD DE DESCARGA 780 LBS/HORA</v>
          </cell>
          <cell r="D2900" t="str">
            <v>SOPORTES, GRIFERIAS, ELEMENTOS Y ACCESORIOS HIDRO-SANITARIOS Y AFINES</v>
          </cell>
          <cell r="E2900" t="str">
            <v>UN</v>
          </cell>
          <cell r="F2900">
            <v>866249.79</v>
          </cell>
          <cell r="G2900" t="str">
            <v>S.M.I ELECTRONICA S.A.S</v>
          </cell>
          <cell r="H2900">
            <v>1092420</v>
          </cell>
          <cell r="I2900" t="str">
            <v>ABACAL S.A.S.</v>
          </cell>
          <cell r="J2900">
            <v>1689800</v>
          </cell>
          <cell r="K2900" t="str">
            <v>SERVICOLLS MANTENIMIENTO &amp; EQUIPOS SAS</v>
          </cell>
          <cell r="L2900">
            <v>1216156.5966666667</v>
          </cell>
          <cell r="M2900">
            <v>425490.0658226324</v>
          </cell>
          <cell r="N2900">
            <v>1641646.6624892992</v>
          </cell>
          <cell r="O2900">
            <v>790666.53084403428</v>
          </cell>
          <cell r="P2900">
            <v>866249.79</v>
          </cell>
          <cell r="Q2900">
            <v>1092420</v>
          </cell>
          <cell r="R2900" t="str">
            <v/>
          </cell>
          <cell r="S2900">
            <v>979335</v>
          </cell>
        </row>
        <row r="2901">
          <cell r="B2901" t="str">
            <v>SGEH0133</v>
          </cell>
          <cell r="C2901" t="str">
            <v>TRAMPA FILTRO TERMODINÁMICA SPIRAX SARCO O SIMILAR 1"</v>
          </cell>
          <cell r="D2901" t="str">
            <v>SOPORTES, GRIFERIAS, ELEMENTOS Y ACCESORIOS HIDRO-SANITARIOS Y AFINES</v>
          </cell>
          <cell r="E2901" t="str">
            <v>UN</v>
          </cell>
          <cell r="F2901">
            <v>233393.72070000001</v>
          </cell>
          <cell r="G2901" t="str">
            <v xml:space="preserve">PRECIO REFERENCIA CONTRATO 7078/2017 + IPC 4.09% </v>
          </cell>
          <cell r="L2901">
            <v>233393.72070000001</v>
          </cell>
          <cell r="M2901">
            <v>0</v>
          </cell>
          <cell r="N2901">
            <v>233393.72070000001</v>
          </cell>
          <cell r="O2901">
            <v>233393.72070000001</v>
          </cell>
          <cell r="P2901">
            <v>233393.72070000001</v>
          </cell>
          <cell r="Q2901" t="str">
            <v/>
          </cell>
          <cell r="R2901" t="str">
            <v/>
          </cell>
          <cell r="S2901">
            <v>233394</v>
          </cell>
        </row>
        <row r="2902">
          <cell r="B2902" t="str">
            <v>SGEH0134</v>
          </cell>
          <cell r="C2902" t="str">
            <v>TRAMPA FILTRO TERMODINÁMICA SPIRAX SARCO O SIMILAR 3/4"</v>
          </cell>
          <cell r="D2902" t="str">
            <v>SOPORTES, GRIFERIAS, ELEMENTOS Y ACCESORIOS HIDRO-SANITARIOS Y AFINES</v>
          </cell>
          <cell r="E2902" t="str">
            <v>UN</v>
          </cell>
          <cell r="F2902">
            <v>203643.75779999999</v>
          </cell>
          <cell r="G2902" t="str">
            <v xml:space="preserve">PRECIO REFERENCIA CONTRATO 7078/2017 + IPC 4.09% </v>
          </cell>
          <cell r="L2902">
            <v>203643.75779999999</v>
          </cell>
          <cell r="M2902">
            <v>0</v>
          </cell>
          <cell r="N2902">
            <v>203643.75779999999</v>
          </cell>
          <cell r="O2902">
            <v>203643.75779999999</v>
          </cell>
          <cell r="P2902">
            <v>203643.75779999999</v>
          </cell>
          <cell r="Q2902" t="str">
            <v/>
          </cell>
          <cell r="R2902" t="str">
            <v/>
          </cell>
          <cell r="S2902">
            <v>203644</v>
          </cell>
        </row>
        <row r="2903">
          <cell r="B2903" t="str">
            <v>SGEH0135</v>
          </cell>
          <cell r="C2903" t="str">
            <v>TRAMPA PARA VAPOR DE BALDE INVERTIDO DE 3/4" ROSCAR 125 PSI, CAPACIDAD DE DESCARGA 1.900 LBS/HORA</v>
          </cell>
          <cell r="D2903" t="str">
            <v>SOPORTES, GRIFERIAS, ELEMENTOS Y ACCESORIOS HIDRO-SANITARIOS Y AFINES</v>
          </cell>
          <cell r="E2903" t="str">
            <v>UN</v>
          </cell>
          <cell r="F2903">
            <v>1147041</v>
          </cell>
          <cell r="G2903" t="str">
            <v>EXPEROS INGENIEROS</v>
          </cell>
          <cell r="H2903">
            <v>1092420</v>
          </cell>
          <cell r="I2903" t="str">
            <v>ABACAL S.A.S.</v>
          </cell>
          <cell r="J2903">
            <v>1031730</v>
          </cell>
          <cell r="K2903" t="str">
            <v>SERVICOLLS MANTENIMIENTO &amp; EQUIPOS SAS</v>
          </cell>
          <cell r="L2903">
            <v>1090397</v>
          </cell>
          <cell r="M2903">
            <v>57682.112279284644</v>
          </cell>
          <cell r="N2903">
            <v>1148079.1122792847</v>
          </cell>
          <cell r="O2903">
            <v>1032714.8877207154</v>
          </cell>
          <cell r="P2903">
            <v>1147041</v>
          </cell>
          <cell r="Q2903">
            <v>1092420</v>
          </cell>
          <cell r="R2903" t="str">
            <v/>
          </cell>
          <cell r="S2903">
            <v>1119731</v>
          </cell>
        </row>
        <row r="2904">
          <cell r="B2904" t="str">
            <v>SGEH0136</v>
          </cell>
          <cell r="C2904" t="str">
            <v>CANASTILLA 2" CON FILTRO</v>
          </cell>
          <cell r="D2904" t="str">
            <v>SOPORTES, GRIFERIAS, ELEMENTOS Y ACCESORIOS HIDRO-SANITARIOS Y AFINES</v>
          </cell>
          <cell r="E2904" t="str">
            <v>UN</v>
          </cell>
          <cell r="F2904">
            <v>16900</v>
          </cell>
          <cell r="G2904" t="str">
            <v>GUÍA MAESTRA 15 PAG 170 COD 145046</v>
          </cell>
          <cell r="L2904">
            <v>16900</v>
          </cell>
          <cell r="M2904">
            <v>0</v>
          </cell>
          <cell r="N2904">
            <v>16900</v>
          </cell>
          <cell r="O2904">
            <v>16900</v>
          </cell>
          <cell r="P2904">
            <v>16900</v>
          </cell>
          <cell r="Q2904" t="str">
            <v/>
          </cell>
          <cell r="R2904" t="str">
            <v/>
          </cell>
          <cell r="S2904">
            <v>16900</v>
          </cell>
        </row>
        <row r="2905">
          <cell r="B2905" t="str">
            <v>SGEH0137</v>
          </cell>
          <cell r="C2905" t="str">
            <v>DUCHA SIN SALIDA BAÑERA 6" CROMADA</v>
          </cell>
          <cell r="D2905" t="str">
            <v>SOPORTES, GRIFERIAS, ELEMENTOS Y ACCESORIOS HIDRO-SANITARIOS Y AFINES</v>
          </cell>
          <cell r="E2905" t="str">
            <v>UN</v>
          </cell>
          <cell r="F2905">
            <v>83000</v>
          </cell>
          <cell r="G2905" t="str">
            <v xml:space="preserve">CONSTRUDATA 187 - PAG 105 BAÑOS GRIFERÍA </v>
          </cell>
          <cell r="L2905">
            <v>83000</v>
          </cell>
          <cell r="M2905">
            <v>0</v>
          </cell>
          <cell r="N2905">
            <v>83000</v>
          </cell>
          <cell r="O2905">
            <v>83000</v>
          </cell>
          <cell r="P2905">
            <v>83000</v>
          </cell>
          <cell r="Q2905" t="str">
            <v/>
          </cell>
          <cell r="R2905" t="str">
            <v/>
          </cell>
          <cell r="S2905">
            <v>83000</v>
          </cell>
        </row>
        <row r="2906">
          <cell r="B2906" t="str">
            <v>SGEH0138</v>
          </cell>
          <cell r="C2906" t="str">
            <v>GRIFERÍA LAVAPLATOS 8" DE PARED</v>
          </cell>
          <cell r="D2906" t="str">
            <v>SOPORTES, GRIFERIAS, ELEMENTOS Y ACCESORIOS HIDRO-SANITARIOS Y AFINES</v>
          </cell>
          <cell r="E2906" t="str">
            <v>UN</v>
          </cell>
          <cell r="F2906">
            <v>71100</v>
          </cell>
          <cell r="G2906" t="str">
            <v xml:space="preserve">CONSTRUDATA 187 - PAG 111 COCINAS GRIFERÍA </v>
          </cell>
          <cell r="L2906">
            <v>71100</v>
          </cell>
          <cell r="M2906">
            <v>0</v>
          </cell>
          <cell r="N2906">
            <v>71100</v>
          </cell>
          <cell r="O2906">
            <v>71100</v>
          </cell>
          <cell r="P2906">
            <v>71100</v>
          </cell>
          <cell r="Q2906" t="str">
            <v/>
          </cell>
          <cell r="R2906" t="str">
            <v/>
          </cell>
          <cell r="S2906">
            <v>71100</v>
          </cell>
        </row>
        <row r="2907">
          <cell r="B2907" t="str">
            <v>SGEH0139</v>
          </cell>
          <cell r="C2907" t="str">
            <v>JABONERA REJILLA METÁLICA</v>
          </cell>
          <cell r="D2907" t="str">
            <v>SOPORTES, GRIFERIAS, ELEMENTOS Y ACCESORIOS HIDRO-SANITARIOS Y AFINES</v>
          </cell>
          <cell r="E2907" t="str">
            <v>UN</v>
          </cell>
          <cell r="F2907">
            <v>63900</v>
          </cell>
          <cell r="G2907" t="str">
            <v>CONSTRUDATA 187 - PAG 104 BAÑOS ACCESORIOS</v>
          </cell>
          <cell r="L2907">
            <v>63900</v>
          </cell>
          <cell r="M2907">
            <v>0</v>
          </cell>
          <cell r="N2907">
            <v>63900</v>
          </cell>
          <cell r="O2907">
            <v>63900</v>
          </cell>
          <cell r="P2907">
            <v>63900</v>
          </cell>
          <cell r="Q2907" t="str">
            <v/>
          </cell>
          <cell r="R2907" t="str">
            <v/>
          </cell>
          <cell r="S2907">
            <v>63900</v>
          </cell>
        </row>
        <row r="2908">
          <cell r="B2908" t="str">
            <v>SGEH0140</v>
          </cell>
          <cell r="C2908" t="str">
            <v xml:space="preserve">KIT INSTALACIÓN LAVAPLATOS LLAVE MÓVIL </v>
          </cell>
          <cell r="D2908" t="str">
            <v>SOPORTES, GRIFERIAS, ELEMENTOS Y ACCESORIOS HIDRO-SANITARIOS Y AFINES</v>
          </cell>
          <cell r="E2908" t="str">
            <v>UN</v>
          </cell>
          <cell r="F2908">
            <v>107612</v>
          </cell>
          <cell r="G2908" t="str">
            <v>CONSTRUDATA 187 - PAG 111 COCINAS APARATOS</v>
          </cell>
          <cell r="L2908">
            <v>107612</v>
          </cell>
          <cell r="M2908">
            <v>0</v>
          </cell>
          <cell r="N2908">
            <v>107612</v>
          </cell>
          <cell r="O2908">
            <v>107612</v>
          </cell>
          <cell r="P2908">
            <v>107612</v>
          </cell>
          <cell r="Q2908" t="str">
            <v/>
          </cell>
          <cell r="R2908" t="str">
            <v/>
          </cell>
          <cell r="S2908">
            <v>107612</v>
          </cell>
        </row>
        <row r="2909">
          <cell r="B2909" t="str">
            <v>SGEH0141</v>
          </cell>
          <cell r="C2909" t="str">
            <v>LAVAPLATOS MESÓN 100 X 50CM ACERO INOXIDABLE</v>
          </cell>
          <cell r="D2909" t="str">
            <v>SOPORTES, GRIFERIAS, ELEMENTOS Y ACCESORIOS HIDRO-SANITARIOS Y AFINES</v>
          </cell>
          <cell r="E2909" t="str">
            <v>UN</v>
          </cell>
          <cell r="F2909">
            <v>102900</v>
          </cell>
          <cell r="G2909" t="str">
            <v>CONSTRUDATA 187 - PAG 111 COCINAS APARATOS</v>
          </cell>
          <cell r="L2909">
            <v>102900</v>
          </cell>
          <cell r="M2909">
            <v>0</v>
          </cell>
          <cell r="N2909">
            <v>102900</v>
          </cell>
          <cell r="O2909">
            <v>102900</v>
          </cell>
          <cell r="P2909">
            <v>102900</v>
          </cell>
          <cell r="Q2909" t="str">
            <v/>
          </cell>
          <cell r="R2909" t="str">
            <v/>
          </cell>
          <cell r="S2909">
            <v>102900</v>
          </cell>
        </row>
        <row r="2910">
          <cell r="B2910" t="str">
            <v>SGEH0142</v>
          </cell>
          <cell r="C2910" t="str">
            <v xml:space="preserve">PAPELERA </v>
          </cell>
          <cell r="D2910" t="str">
            <v>SOPORTES, GRIFERIAS, ELEMENTOS Y ACCESORIOS HIDRO-SANITARIOS Y AFINES</v>
          </cell>
          <cell r="E2910" t="str">
            <v>UN</v>
          </cell>
          <cell r="F2910">
            <v>15978</v>
          </cell>
          <cell r="G2910" t="str">
            <v>CONSTRUDATA 187 - PAG 104 BAÑOS ACCESORIOS</v>
          </cell>
          <cell r="L2910">
            <v>15978</v>
          </cell>
          <cell r="M2910">
            <v>0</v>
          </cell>
          <cell r="N2910">
            <v>15978</v>
          </cell>
          <cell r="O2910">
            <v>15978</v>
          </cell>
          <cell r="P2910">
            <v>15978</v>
          </cell>
          <cell r="Q2910" t="str">
            <v/>
          </cell>
          <cell r="R2910" t="str">
            <v/>
          </cell>
          <cell r="S2910">
            <v>15978</v>
          </cell>
        </row>
        <row r="2911">
          <cell r="B2911" t="str">
            <v>SGEH0143</v>
          </cell>
          <cell r="C2911" t="str">
            <v>SOPORTE TUBERÍA 2"</v>
          </cell>
          <cell r="D2911" t="str">
            <v>SOPORTES, GRIFERIAS, ELEMENTOS Y ACCESORIOS HIDRO-SANITARIOS Y AFINES</v>
          </cell>
          <cell r="E2911" t="str">
            <v>UN</v>
          </cell>
          <cell r="F2911">
            <v>1700</v>
          </cell>
          <cell r="G2911" t="str">
            <v>GUÍA MAESTRA 15 PAG 158 COD 315196</v>
          </cell>
          <cell r="L2911">
            <v>1700</v>
          </cell>
          <cell r="M2911">
            <v>0</v>
          </cell>
          <cell r="N2911">
            <v>1700</v>
          </cell>
          <cell r="O2911">
            <v>1700</v>
          </cell>
          <cell r="P2911">
            <v>1700</v>
          </cell>
          <cell r="Q2911" t="str">
            <v/>
          </cell>
          <cell r="R2911" t="str">
            <v/>
          </cell>
          <cell r="S2911">
            <v>1700</v>
          </cell>
        </row>
        <row r="2912">
          <cell r="B2912" t="str">
            <v>SGEH0144</v>
          </cell>
          <cell r="C2912" t="str">
            <v>TOALLERO BARRA METÁLICO</v>
          </cell>
          <cell r="D2912" t="str">
            <v>SOPORTES, GRIFERIAS, ELEMENTOS Y ACCESORIOS HIDRO-SANITARIOS Y AFINES</v>
          </cell>
          <cell r="E2912" t="str">
            <v>UN</v>
          </cell>
          <cell r="F2912">
            <v>69900</v>
          </cell>
          <cell r="G2912" t="str">
            <v>CONSTRUDATA 187 - PAG 104 BAÑOS ACCESORIOS</v>
          </cell>
          <cell r="L2912">
            <v>69900</v>
          </cell>
          <cell r="M2912">
            <v>0</v>
          </cell>
          <cell r="N2912">
            <v>69900</v>
          </cell>
          <cell r="O2912">
            <v>69900</v>
          </cell>
          <cell r="P2912">
            <v>69900</v>
          </cell>
          <cell r="Q2912" t="str">
            <v/>
          </cell>
          <cell r="R2912" t="str">
            <v/>
          </cell>
          <cell r="S2912">
            <v>69900</v>
          </cell>
        </row>
        <row r="2913">
          <cell r="B2913" t="str">
            <v>SGEH0145</v>
          </cell>
          <cell r="C2913" t="str">
            <v xml:space="preserve">CARRIL O ROMPEOLAS PARA PISCINA DE 25 METROS </v>
          </cell>
          <cell r="D2913" t="str">
            <v>SOPORTES, GRIFERIAS, ELEMENTOS Y ACCESORIOS HIDRO-SANITARIOS Y AFINES</v>
          </cell>
          <cell r="E2913" t="str">
            <v>UN</v>
          </cell>
          <cell r="F2913">
            <v>3510500</v>
          </cell>
          <cell r="G2913" t="str">
            <v>UNIVERSAL SPORTS ONE</v>
          </cell>
          <cell r="H2913">
            <v>2100000</v>
          </cell>
          <cell r="I2913" t="str">
            <v xml:space="preserve">OCEAN PROYECTISTAS SAS </v>
          </cell>
          <cell r="J2913">
            <v>1428000</v>
          </cell>
          <cell r="K2913" t="str">
            <v>SWIMMER LTDA</v>
          </cell>
          <cell r="L2913">
            <v>2346166.6666666665</v>
          </cell>
          <cell r="M2913">
            <v>1062849.9815746967</v>
          </cell>
          <cell r="N2913">
            <v>3409016.6482413635</v>
          </cell>
          <cell r="O2913">
            <v>1283316.6850919698</v>
          </cell>
          <cell r="P2913" t="str">
            <v/>
          </cell>
          <cell r="Q2913">
            <v>2100000</v>
          </cell>
          <cell r="R2913">
            <v>1428000</v>
          </cell>
          <cell r="S2913">
            <v>1764000</v>
          </cell>
        </row>
        <row r="2914">
          <cell r="B2914" t="str">
            <v>SGEH0146</v>
          </cell>
          <cell r="C2914" t="str">
            <v xml:space="preserve">GRIFERÍA PARA LAVAMANOS DE SENSOR </v>
          </cell>
          <cell r="D2914" t="str">
            <v>SOPORTES, GRIFERIAS, ELEMENTOS Y ACCESORIOS HIDRO-SANITARIOS Y AFINES</v>
          </cell>
          <cell r="E2914" t="str">
            <v>UN</v>
          </cell>
          <cell r="F2914">
            <v>502180</v>
          </cell>
          <cell r="G2914" t="str">
            <v>ACCESORIOS Y ACABADOS</v>
          </cell>
          <cell r="H2914">
            <v>574400</v>
          </cell>
          <cell r="I2914" t="str">
            <v>CORONA</v>
          </cell>
          <cell r="J2914">
            <v>768740</v>
          </cell>
          <cell r="K2914" t="str">
            <v>ACUAVAL</v>
          </cell>
          <cell r="L2914">
            <v>615106.66666666663</v>
          </cell>
          <cell r="M2914">
            <v>137863.45757064622</v>
          </cell>
          <cell r="N2914">
            <v>752970.12423731282</v>
          </cell>
          <cell r="O2914">
            <v>477243.20909602044</v>
          </cell>
          <cell r="P2914">
            <v>502180</v>
          </cell>
          <cell r="Q2914">
            <v>574400</v>
          </cell>
          <cell r="R2914" t="str">
            <v/>
          </cell>
          <cell r="S2914">
            <v>538290</v>
          </cell>
        </row>
        <row r="2915">
          <cell r="B2915" t="str">
            <v>SGEH0147</v>
          </cell>
          <cell r="C2915" t="str">
            <v>LAVACOLAS EN FIBRA DE VIDRIO 0,70*0,90*H:0,45</v>
          </cell>
          <cell r="D2915" t="str">
            <v>SOPORTES, GRIFERIAS, ELEMENTOS Y ACCESORIOS HIDRO-SANITARIOS Y AFINES</v>
          </cell>
          <cell r="E2915" t="str">
            <v>UN</v>
          </cell>
          <cell r="F2915">
            <v>452200</v>
          </cell>
          <cell r="G2915" t="str">
            <v xml:space="preserve">Americana De Diseño y  Fibra De Vidrio SAS </v>
          </cell>
          <cell r="H2915">
            <v>371875</v>
          </cell>
          <cell r="I2915" t="str">
            <v>Fibra De Vidrio Synergy</v>
          </cell>
          <cell r="J2915">
            <v>287147</v>
          </cell>
          <cell r="K2915" t="str">
            <v>Fiberformas</v>
          </cell>
          <cell r="L2915">
            <v>370407.33333333331</v>
          </cell>
          <cell r="M2915">
            <v>82536.287391264108</v>
          </cell>
          <cell r="N2915">
            <v>452943.62072459742</v>
          </cell>
          <cell r="O2915">
            <v>287871.04594206921</v>
          </cell>
          <cell r="P2915">
            <v>452200</v>
          </cell>
          <cell r="Q2915">
            <v>371875</v>
          </cell>
          <cell r="R2915" t="str">
            <v/>
          </cell>
          <cell r="S2915">
            <v>412038</v>
          </cell>
        </row>
        <row r="2916">
          <cell r="B2916" t="str">
            <v>SGEH0148</v>
          </cell>
          <cell r="C2916" t="str">
            <v>LAVAMANOS CIRCULA DE 38 CMS SATINADO EN ACERO INOX. CAL. 18</v>
          </cell>
          <cell r="D2916" t="str">
            <v>SOPORTES, GRIFERIAS, ELEMENTOS Y ACCESORIOS HIDRO-SANITARIOS Y AFINES</v>
          </cell>
          <cell r="E2916" t="str">
            <v>UN</v>
          </cell>
          <cell r="F2916">
            <v>202300</v>
          </cell>
          <cell r="G2916" t="str">
            <v>Jaime Parra  3115849878</v>
          </cell>
          <cell r="H2916">
            <v>195300</v>
          </cell>
          <cell r="I2916" t="str">
            <v xml:space="preserve">Aceros y Espacios </v>
          </cell>
          <cell r="J2916">
            <v>213724</v>
          </cell>
          <cell r="K2916" t="str">
            <v>Tecnimetalicaas PZ</v>
          </cell>
          <cell r="L2916">
            <v>203774.66666666666</v>
          </cell>
          <cell r="M2916">
            <v>9300.1035119687422</v>
          </cell>
          <cell r="N2916">
            <v>213074.7701786354</v>
          </cell>
          <cell r="O2916">
            <v>194474.56315469791</v>
          </cell>
          <cell r="P2916">
            <v>202300</v>
          </cell>
          <cell r="Q2916">
            <v>195300</v>
          </cell>
          <cell r="R2916" t="str">
            <v/>
          </cell>
          <cell r="S2916">
            <v>198800</v>
          </cell>
        </row>
        <row r="2917">
          <cell r="B2917" t="str">
            <v>SGEH0149</v>
          </cell>
          <cell r="C2917" t="str">
            <v>MARCO Y TAPA CAJA SENCILLA</v>
          </cell>
          <cell r="D2917" t="str">
            <v>SOPORTES, GRIFERIAS, ELEMENTOS Y ACCESORIOS HIDRO-SANITARIOS Y AFINES</v>
          </cell>
          <cell r="E2917" t="str">
            <v>UN</v>
          </cell>
          <cell r="F2917">
            <v>87198</v>
          </cell>
          <cell r="G2917" t="str">
            <v>CONSTRUDATA 187 - PAG 236</v>
          </cell>
          <cell r="L2917">
            <v>87198</v>
          </cell>
          <cell r="M2917">
            <v>0</v>
          </cell>
          <cell r="N2917">
            <v>87198</v>
          </cell>
          <cell r="O2917">
            <v>87198</v>
          </cell>
          <cell r="P2917">
            <v>87198</v>
          </cell>
          <cell r="Q2917" t="str">
            <v/>
          </cell>
          <cell r="R2917" t="str">
            <v/>
          </cell>
          <cell r="S2917">
            <v>87198</v>
          </cell>
        </row>
        <row r="2918">
          <cell r="B2918" t="str">
            <v>SGEH0150</v>
          </cell>
          <cell r="C2918" t="str">
            <v>MANOM INOX/BR CV 1/4X2,5" 300L WINTERS</v>
          </cell>
          <cell r="D2918" t="str">
            <v>SOPORTES, GRIFERIAS, ELEMENTOS Y ACCESORIOS HIDRO-SANITARIOS Y AFINES</v>
          </cell>
          <cell r="E2918" t="str">
            <v>UN</v>
          </cell>
          <cell r="F2918">
            <v>47600</v>
          </cell>
          <cell r="G2918" t="str">
            <v>VALMACOL S.A.S</v>
          </cell>
          <cell r="H2918">
            <v>40800.339999999997</v>
          </cell>
          <cell r="I2918" t="str">
            <v>FLUID-PACK</v>
          </cell>
          <cell r="L2918">
            <v>44200.17</v>
          </cell>
          <cell r="M2918">
            <v>4808.0856957629221</v>
          </cell>
          <cell r="N2918">
            <v>49008.25569576292</v>
          </cell>
          <cell r="O2918">
            <v>39392.084304237076</v>
          </cell>
          <cell r="P2918">
            <v>47600</v>
          </cell>
          <cell r="Q2918">
            <v>40800.339999999997</v>
          </cell>
          <cell r="R2918" t="str">
            <v/>
          </cell>
          <cell r="S2918">
            <v>44200</v>
          </cell>
        </row>
        <row r="2919">
          <cell r="B2919" t="str">
            <v>SGEH0151</v>
          </cell>
          <cell r="C2919" t="str">
            <v>REJILLA PLÁSTICA ANTI DESLIZANTE. 20 CM DE ANCHO. COLOR SEGÚN REQUERIMIENTO.</v>
          </cell>
          <cell r="D2919" t="str">
            <v>SOPORTES, GRIFERIAS, ELEMENTOS Y ACCESORIOS HIDRO-SANITARIOS Y AFINES</v>
          </cell>
          <cell r="E2919" t="str">
            <v>M</v>
          </cell>
          <cell r="F2919">
            <v>179987.5</v>
          </cell>
          <cell r="G2919" t="str">
            <v>MADERPLAST S.A</v>
          </cell>
          <cell r="H2919">
            <v>185938</v>
          </cell>
          <cell r="I2919" t="str">
            <v>PLÁSTICOS ESTRUCTURALES</v>
          </cell>
          <cell r="J2919">
            <v>107100</v>
          </cell>
          <cell r="K2919" t="str">
            <v>REJINCOL</v>
          </cell>
          <cell r="L2919">
            <v>157675.16666666666</v>
          </cell>
          <cell r="M2919">
            <v>43900.315774300936</v>
          </cell>
          <cell r="N2919">
            <v>201575.48244096758</v>
          </cell>
          <cell r="O2919">
            <v>113774.85089236572</v>
          </cell>
          <cell r="P2919">
            <v>179987.5</v>
          </cell>
          <cell r="Q2919">
            <v>185938</v>
          </cell>
          <cell r="R2919" t="str">
            <v/>
          </cell>
          <cell r="S2919">
            <v>182963</v>
          </cell>
        </row>
        <row r="2920">
          <cell r="B2920" t="str">
            <v>SGEH0152</v>
          </cell>
          <cell r="C2920" t="str">
            <v xml:space="preserve">GRIFERIA DE SENSOR </v>
          </cell>
          <cell r="D2920" t="str">
            <v>SOPORTES, GRIFERIAS, ELEMENTOS Y ACCESORIOS HIDRO-SANITARIOS Y AFINES</v>
          </cell>
          <cell r="E2920" t="str">
            <v>UN</v>
          </cell>
          <cell r="F2920">
            <v>1249500</v>
          </cell>
          <cell r="G2920" t="str">
            <v xml:space="preserve">ACUAVAL </v>
          </cell>
          <cell r="H2920">
            <v>1961713.8099999998</v>
          </cell>
          <cell r="I2920" t="str">
            <v>ALMACEN EL ARQUITECTO S.A.S</v>
          </cell>
          <cell r="J2920">
            <v>1218360.0799999998</v>
          </cell>
          <cell r="K2920" t="str">
            <v>ALMACEN SANITARIO</v>
          </cell>
          <cell r="L2920">
            <v>1476524.63</v>
          </cell>
          <cell r="M2920">
            <v>420474.52829654864</v>
          </cell>
          <cell r="N2920">
            <v>1896999.1582965485</v>
          </cell>
          <cell r="O2920">
            <v>1056050.1017034512</v>
          </cell>
          <cell r="P2920">
            <v>1249500</v>
          </cell>
          <cell r="Q2920" t="str">
            <v/>
          </cell>
          <cell r="R2920">
            <v>1218360.0799999998</v>
          </cell>
          <cell r="S2920">
            <v>1233930</v>
          </cell>
        </row>
        <row r="2921">
          <cell r="B2921" t="str">
            <v>SGEH0153</v>
          </cell>
          <cell r="C2921" t="str">
            <v>SANITARIO POWER ONE</v>
          </cell>
          <cell r="D2921" t="str">
            <v>SOPORTES, GRIFERIAS, ELEMENTOS Y ACCESORIOS HIDRO-SANITARIOS Y AFINES</v>
          </cell>
          <cell r="E2921" t="str">
            <v>UN</v>
          </cell>
          <cell r="F2921">
            <v>501900</v>
          </cell>
          <cell r="G2921" t="str">
            <v>GUÍA MAESTRA 14 PAG 600 COD 277351</v>
          </cell>
          <cell r="L2921">
            <v>501900</v>
          </cell>
          <cell r="M2921">
            <v>0</v>
          </cell>
          <cell r="N2921">
            <v>501900</v>
          </cell>
          <cell r="O2921">
            <v>501900</v>
          </cell>
          <cell r="P2921">
            <v>501900</v>
          </cell>
          <cell r="Q2921" t="str">
            <v/>
          </cell>
          <cell r="R2921" t="str">
            <v/>
          </cell>
          <cell r="S2921">
            <v>501900</v>
          </cell>
        </row>
        <row r="2922">
          <cell r="B2922" t="str">
            <v>SGEH0154</v>
          </cell>
          <cell r="C2922" t="str">
            <v xml:space="preserve">TANQUE DE AGUA 8 M3 </v>
          </cell>
          <cell r="D2922" t="str">
            <v>SOPORTES, GRIFERIAS, ELEMENTOS Y ACCESORIOS HIDRO-SANITARIOS Y AFINES</v>
          </cell>
          <cell r="E2922" t="str">
            <v>UN</v>
          </cell>
          <cell r="F2922">
            <v>6424572</v>
          </cell>
          <cell r="G2922" t="str">
            <v xml:space="preserve">INGEAMBIENTAL LTDA </v>
          </cell>
          <cell r="H2922">
            <v>7378000</v>
          </cell>
          <cell r="I2922" t="str">
            <v>FIBRO TANK SAS</v>
          </cell>
          <cell r="J2922">
            <v>6951980</v>
          </cell>
          <cell r="K2922" t="str">
            <v>CERTIBRAS SAS</v>
          </cell>
          <cell r="L2922">
            <v>6918184</v>
          </cell>
          <cell r="M2922">
            <v>477611.62570440012</v>
          </cell>
          <cell r="N2922">
            <v>7395795.6257044002</v>
          </cell>
          <cell r="O2922">
            <v>6440572.3742955998</v>
          </cell>
          <cell r="P2922" t="str">
            <v/>
          </cell>
          <cell r="Q2922">
            <v>7378000</v>
          </cell>
          <cell r="R2922">
            <v>6951980</v>
          </cell>
          <cell r="S2922">
            <v>7164990</v>
          </cell>
        </row>
        <row r="2923">
          <cell r="B2923" t="str">
            <v>SGEH0155</v>
          </cell>
          <cell r="C2923" t="str">
            <v>ESTUFA A GAS CUATRO PUESTOS, PLANCHA Y HORNO CUATRO PUESTOS GRANDES CON QUEMADORES INDEFORMABLES EN HIERRO DE ALTO RENDIMIENTO,UNA PLANCHA ASADORA DOBLE CON PLATINA DE HIERRO,HORNO CON TERMOSTATO DE SEGURIDAD,PARILLAS EN FUNDICION DE HIERRO.</v>
          </cell>
          <cell r="D2923" t="str">
            <v>SOPORTES, GRIFERIAS, ELEMENTOS Y ACCESORIOS HIDRO-SANITARIOS Y AFINES</v>
          </cell>
          <cell r="E2923" t="str">
            <v>UN</v>
          </cell>
          <cell r="F2923">
            <v>9583122.3599999994</v>
          </cell>
          <cell r="G2923" t="str">
            <v>ALUMINART SAS</v>
          </cell>
          <cell r="H2923">
            <v>9891992.8099999987</v>
          </cell>
          <cell r="I2923" t="str">
            <v>PROAL SAS</v>
          </cell>
          <cell r="J2923">
            <v>9990000.0199999996</v>
          </cell>
          <cell r="K2923" t="str">
            <v>JOSERRAGO</v>
          </cell>
          <cell r="L2923">
            <v>9821705.0633333325</v>
          </cell>
          <cell r="M2923">
            <v>212350.26030211739</v>
          </cell>
          <cell r="N2923">
            <v>10034055.32363545</v>
          </cell>
          <cell r="O2923">
            <v>9609354.8030312154</v>
          </cell>
          <cell r="P2923" t="str">
            <v/>
          </cell>
          <cell r="Q2923">
            <v>9891992.8099999987</v>
          </cell>
          <cell r="R2923">
            <v>9990000.0199999996</v>
          </cell>
          <cell r="S2923">
            <v>9940996</v>
          </cell>
        </row>
        <row r="2924">
          <cell r="B2924" t="str">
            <v>SGEH0156</v>
          </cell>
          <cell r="C2924" t="str">
            <v>ESTUFA ENANA, UN PUESTO PARA GRANDES RECIPIENTES Y PAILAS,TRES QUEMADORES CONCENTRICOS, EN HIERRO DE ALTO RENDIMIENTO,INDEFORMABLES,PARRILLA EN PERFIL DE HIERRO,MUEBLE EN ACERO INOXIDABLE CALIBRE 18 REF. 304,ENCENDIDO ELECTRONICO.</v>
          </cell>
          <cell r="D2924" t="str">
            <v>SOPORTES, GRIFERIAS, ELEMENTOS Y ACCESORIOS HIDRO-SANITARIOS Y AFINES</v>
          </cell>
          <cell r="E2924" t="str">
            <v>UN</v>
          </cell>
          <cell r="F2924">
            <v>1452624.67</v>
          </cell>
          <cell r="G2924" t="str">
            <v>ALUMINART SAS</v>
          </cell>
          <cell r="H2924">
            <v>1562609.23</v>
          </cell>
          <cell r="I2924" t="str">
            <v>PROAL SAS</v>
          </cell>
          <cell r="J2924">
            <v>1600000.22</v>
          </cell>
          <cell r="K2924" t="str">
            <v>JOSERRAGO</v>
          </cell>
          <cell r="L2924">
            <v>1538411.3733333333</v>
          </cell>
          <cell r="M2924">
            <v>76609.662477366641</v>
          </cell>
          <cell r="N2924">
            <v>1615021.0358106999</v>
          </cell>
          <cell r="O2924">
            <v>1461801.7108559667</v>
          </cell>
          <cell r="P2924" t="str">
            <v/>
          </cell>
          <cell r="Q2924">
            <v>1562609.23</v>
          </cell>
          <cell r="R2924">
            <v>1600000.22</v>
          </cell>
          <cell r="S2924">
            <v>1581305</v>
          </cell>
        </row>
        <row r="2925">
          <cell r="B2925" t="str">
            <v>SGEH0157</v>
          </cell>
          <cell r="C2925" t="str">
            <v>CAJA INSTALACIÓN LAVADORA</v>
          </cell>
          <cell r="D2925" t="str">
            <v>SOPORTES, GRIFERIAS, ELEMENTOS Y ACCESORIOS HIDRO-SANITARIOS Y AFINES</v>
          </cell>
          <cell r="E2925" t="str">
            <v>UN</v>
          </cell>
          <cell r="F2925">
            <v>13900</v>
          </cell>
          <cell r="G2925" t="str">
            <v>GUÍA MAESTRA 15 PAG 164 COD 17111</v>
          </cell>
          <cell r="L2925">
            <v>13900</v>
          </cell>
          <cell r="M2925">
            <v>0</v>
          </cell>
          <cell r="N2925">
            <v>13900</v>
          </cell>
          <cell r="O2925">
            <v>13900</v>
          </cell>
          <cell r="P2925">
            <v>13900</v>
          </cell>
          <cell r="Q2925" t="str">
            <v/>
          </cell>
          <cell r="R2925" t="str">
            <v/>
          </cell>
          <cell r="S2925">
            <v>13900</v>
          </cell>
        </row>
        <row r="2926">
          <cell r="B2926" t="str">
            <v>SGEH0158</v>
          </cell>
          <cell r="C2926" t="str">
            <v>ESTUFA INDUSTRIAL A GAS CUATRO QUEMADORES CON PLANCHA ASADORA Y HORNO</v>
          </cell>
          <cell r="D2926" t="str">
            <v>SOPORTES, GRIFERIAS, ELEMENTOS Y ACCESORIOS HIDRO-SANITARIOS Y AFINES</v>
          </cell>
          <cell r="E2926" t="str">
            <v>UN</v>
          </cell>
          <cell r="F2926">
            <v>3995895.05</v>
          </cell>
          <cell r="G2926" t="str">
            <v>FABRIMAC</v>
          </cell>
          <cell r="H2926">
            <v>8400000.5600000005</v>
          </cell>
          <cell r="I2926" t="str">
            <v>JOSERRAGO</v>
          </cell>
          <cell r="J2926">
            <v>8600000.2899999991</v>
          </cell>
          <cell r="K2926" t="str">
            <v>INGENIERIA GASTRONOMICA SAS</v>
          </cell>
          <cell r="L2926">
            <v>6998631.9666666659</v>
          </cell>
          <cell r="M2926">
            <v>2602368.4819861003</v>
          </cell>
          <cell r="N2926">
            <v>9601000.4486527666</v>
          </cell>
          <cell r="O2926">
            <v>4396263.4846805651</v>
          </cell>
          <cell r="P2926" t="str">
            <v/>
          </cell>
          <cell r="Q2926">
            <v>8400000.5600000005</v>
          </cell>
          <cell r="R2926">
            <v>8600000.2899999991</v>
          </cell>
          <cell r="S2926">
            <v>8500000</v>
          </cell>
        </row>
        <row r="2927">
          <cell r="B2927" t="str">
            <v>SGEH0159</v>
          </cell>
          <cell r="C2927" t="str">
            <v>ESTUFA INDUSTRIAL A GAS ENANA</v>
          </cell>
          <cell r="D2927" t="str">
            <v>SOPORTES, GRIFERIAS, ELEMENTOS Y ACCESORIOS HIDRO-SANITARIOS Y AFINES</v>
          </cell>
          <cell r="E2927" t="str">
            <v>UN</v>
          </cell>
          <cell r="F2927">
            <v>1171211.0899999999</v>
          </cell>
          <cell r="G2927" t="str">
            <v>FABRIMAC</v>
          </cell>
          <cell r="H2927">
            <v>1249999.8</v>
          </cell>
          <cell r="I2927" t="str">
            <v>JOSERRAGO</v>
          </cell>
          <cell r="J2927">
            <v>1641075.45</v>
          </cell>
          <cell r="K2927" t="str">
            <v>INGENIERIA GASTRONOMICA SAS</v>
          </cell>
          <cell r="L2927">
            <v>1354095.4466666665</v>
          </cell>
          <cell r="M2927">
            <v>251634.76894254124</v>
          </cell>
          <cell r="N2927">
            <v>1605730.2156092077</v>
          </cell>
          <cell r="O2927">
            <v>1102460.6777241253</v>
          </cell>
          <cell r="P2927">
            <v>1171211.0899999999</v>
          </cell>
          <cell r="Q2927">
            <v>1249999.8</v>
          </cell>
          <cell r="R2927" t="str">
            <v/>
          </cell>
          <cell r="S2927">
            <v>1210605</v>
          </cell>
        </row>
        <row r="2928">
          <cell r="B2928" t="str">
            <v>SGEH0160</v>
          </cell>
          <cell r="C2928" t="str">
            <v>CAMPANA EXTRACTORA DE 2,20 M DE LARGO</v>
          </cell>
          <cell r="D2928" t="str">
            <v>SOPORTES, GRIFERIAS, ELEMENTOS Y ACCESORIOS HIDRO-SANITARIOS Y AFINES</v>
          </cell>
          <cell r="E2928" t="str">
            <v>UN</v>
          </cell>
          <cell r="F2928">
            <v>3031367.92</v>
          </cell>
          <cell r="G2928" t="str">
            <v>FABRIMAC</v>
          </cell>
          <cell r="H2928">
            <v>3442670</v>
          </cell>
          <cell r="I2928" t="str">
            <v>PALLOMARO</v>
          </cell>
          <cell r="J2928">
            <v>3802906.8</v>
          </cell>
          <cell r="K2928" t="str">
            <v>INGENIERIA GASTRONOMICA SAS</v>
          </cell>
          <cell r="L2928">
            <v>3425648.2399999998</v>
          </cell>
          <cell r="M2928">
            <v>386050.98895487469</v>
          </cell>
          <cell r="N2928">
            <v>3811699.2289548744</v>
          </cell>
          <cell r="O2928">
            <v>3039597.2510451251</v>
          </cell>
          <cell r="P2928" t="str">
            <v/>
          </cell>
          <cell r="Q2928">
            <v>3442670</v>
          </cell>
          <cell r="R2928">
            <v>3802906.8</v>
          </cell>
          <cell r="S2928">
            <v>3622788</v>
          </cell>
        </row>
        <row r="2929">
          <cell r="B2929" t="str">
            <v>SGEH0161</v>
          </cell>
          <cell r="C2929" t="str">
            <v>SUMINISTRO E INSTALACION DE MUEBLE EN ACERO INOXIDABLE CALIBRE 18 CON POCETAS DE 40 A 60 CM DE PROFUNDIDAD Y ANCHO DE POCETA DE 60 A 70 CM, SALPICADERO DE 40 CM Y REPISA DE 60 CM DE ANCHO</v>
          </cell>
          <cell r="D2929" t="str">
            <v>SOPORTES, GRIFERIAS, ELEMENTOS Y ACCESORIOS HIDRO-SANITARIOS Y AFINES</v>
          </cell>
          <cell r="E2929" t="str">
            <v>M</v>
          </cell>
          <cell r="F2929">
            <v>2600000</v>
          </cell>
          <cell r="G2929" t="str">
            <v>SIAMARQUITECTOS NIT: 900323420-1</v>
          </cell>
          <cell r="H2929">
            <v>2730000</v>
          </cell>
          <cell r="I2929" t="str">
            <v>Megacol Ferreteria SAS  Nit: 901,183,058-1</v>
          </cell>
          <cell r="J2929">
            <v>2652000</v>
          </cell>
          <cell r="L2929">
            <v>2660666.6666666665</v>
          </cell>
          <cell r="M2929">
            <v>65431.898439013166</v>
          </cell>
          <cell r="N2929">
            <v>2726098.5651056794</v>
          </cell>
          <cell r="O2929">
            <v>2595234.7682276536</v>
          </cell>
          <cell r="P2929">
            <v>2600000</v>
          </cell>
          <cell r="Q2929" t="str">
            <v/>
          </cell>
          <cell r="R2929">
            <v>2652000</v>
          </cell>
          <cell r="S2929">
            <v>2626000</v>
          </cell>
        </row>
        <row r="2930">
          <cell r="B2930" t="str">
            <v>SGEH0162</v>
          </cell>
          <cell r="C2930" t="str">
            <v>SUMINISTRO E INSTALACION DE MUEBLE EN ACERO INOX.CON 3 ENTREPAÑOS A UNA ALTURA UNO DEL OTRO DE 80 CM PATAS EN TUBO DE ACERO INOX NIVELADOR EN ACERO  INCLUYE INSTALACION</v>
          </cell>
          <cell r="D2930" t="str">
            <v>SOPORTES, GRIFERIAS, ELEMENTOS Y ACCESORIOS HIDRO-SANITARIOS Y AFINES</v>
          </cell>
          <cell r="E2930" t="str">
            <v>M</v>
          </cell>
          <cell r="F2930">
            <v>1600000</v>
          </cell>
          <cell r="G2930" t="str">
            <v>SIAMARQUITECTOS NIT: 900323420-1</v>
          </cell>
          <cell r="H2930">
            <v>1680000</v>
          </cell>
          <cell r="I2930" t="str">
            <v>Megacol Ferreteria SAS  Nit: 901,183,058-2</v>
          </cell>
          <cell r="J2930">
            <v>1632000</v>
          </cell>
          <cell r="L2930">
            <v>1637333.3333333333</v>
          </cell>
          <cell r="M2930">
            <v>40265.783654777333</v>
          </cell>
          <cell r="N2930">
            <v>1677599.1169881106</v>
          </cell>
          <cell r="O2930">
            <v>1597067.5496785559</v>
          </cell>
          <cell r="P2930">
            <v>1600000</v>
          </cell>
          <cell r="Q2930" t="str">
            <v/>
          </cell>
          <cell r="R2930">
            <v>1632000</v>
          </cell>
          <cell r="S2930">
            <v>1616000</v>
          </cell>
        </row>
        <row r="2931">
          <cell r="B2931" t="str">
            <v>SGEH0163</v>
          </cell>
          <cell r="C2931" t="str">
            <v>SUMINISTRO E INSTALACION DE DIVISION EN ACERO INOXIDABLE CALIBRE 18 CON RIELES LATERIALES  PARA DESPLAZAMIENTO DE ARRIBA ABAJO INCLUYE PASADORES  A UNA ALTURA DE 70 CM</v>
          </cell>
          <cell r="D2931" t="str">
            <v>SOPORTES, GRIFERIAS, ELEMENTOS Y ACCESORIOS HIDRO-SANITARIOS Y AFINES</v>
          </cell>
          <cell r="E2931" t="str">
            <v>M</v>
          </cell>
          <cell r="F2931">
            <v>670000</v>
          </cell>
          <cell r="G2931" t="str">
            <v>SIAMARQUITECTOS NIT: 900323420-1</v>
          </cell>
          <cell r="H2931">
            <v>703500</v>
          </cell>
          <cell r="I2931" t="str">
            <v>Megacol Ferreteria SAS  Nit: 901,183,058-3</v>
          </cell>
          <cell r="J2931">
            <v>683400</v>
          </cell>
          <cell r="L2931">
            <v>685633.33333333337</v>
          </cell>
          <cell r="M2931">
            <v>16861.296905438008</v>
          </cell>
          <cell r="N2931">
            <v>702494.63023877144</v>
          </cell>
          <cell r="O2931">
            <v>668772.03642789531</v>
          </cell>
          <cell r="P2931">
            <v>670000</v>
          </cell>
          <cell r="Q2931" t="str">
            <v/>
          </cell>
          <cell r="R2931">
            <v>683400</v>
          </cell>
          <cell r="S2931">
            <v>676700</v>
          </cell>
        </row>
        <row r="2932">
          <cell r="B2932" t="str">
            <v>SGEH0164</v>
          </cell>
          <cell r="C2932" t="str">
            <v>SUMINISTRO E INSTALACION DE DIVISION EN ACERO INOXIDABLE CALIBRE 18 CON RIELES INFERIORES PÀRA DESPLAZAMIENTO DE LADO DIVIDIDO EN DOS HOJAS A UN ALTURA DE 70 CM</v>
          </cell>
          <cell r="D2932" t="str">
            <v>SOPORTES, GRIFERIAS, ELEMENTOS Y ACCESORIOS HIDRO-SANITARIOS Y AFINES</v>
          </cell>
          <cell r="E2932" t="str">
            <v>M</v>
          </cell>
          <cell r="F2932">
            <v>640000</v>
          </cell>
          <cell r="G2932" t="str">
            <v>SIAMARQUITECTOS NIT: 900323420-1</v>
          </cell>
          <cell r="H2932">
            <v>672000</v>
          </cell>
          <cell r="I2932" t="str">
            <v>Megacol Ferreteria SAS  Nit: 901,183,058-3</v>
          </cell>
          <cell r="J2932">
            <v>652800</v>
          </cell>
          <cell r="L2932">
            <v>654933.33333333337</v>
          </cell>
          <cell r="M2932">
            <v>16106.313461910933</v>
          </cell>
          <cell r="N2932">
            <v>671039.64679524431</v>
          </cell>
          <cell r="O2932">
            <v>638827.01987142244</v>
          </cell>
          <cell r="P2932">
            <v>640000</v>
          </cell>
          <cell r="Q2932" t="str">
            <v/>
          </cell>
          <cell r="R2932">
            <v>652800</v>
          </cell>
          <cell r="S2932">
            <v>646400</v>
          </cell>
        </row>
        <row r="2933">
          <cell r="B2933" t="str">
            <v>SGEH0165</v>
          </cell>
          <cell r="C2933" t="str">
            <v>SUMINISTRO E INSTALACION DE ESQUINERO DE 2" EN ACERO INOXIDABLE CALIBRE 18 INCLUYE INSTALACION</v>
          </cell>
          <cell r="D2933" t="str">
            <v>SOPORTES, GRIFERIAS, ELEMENTOS Y ACCESORIOS HIDRO-SANITARIOS Y AFINES</v>
          </cell>
          <cell r="E2933" t="str">
            <v>M</v>
          </cell>
          <cell r="F2933">
            <v>32000</v>
          </cell>
          <cell r="G2933" t="str">
            <v>SIAMARQUITECTOS NIT: 900323420-1</v>
          </cell>
          <cell r="H2933">
            <v>33600</v>
          </cell>
          <cell r="I2933" t="str">
            <v>Megacol Ferreteria SAS  Nit: 901,183,058-5</v>
          </cell>
          <cell r="J2933">
            <v>32640</v>
          </cell>
          <cell r="L2933">
            <v>32746.666666666668</v>
          </cell>
          <cell r="M2933">
            <v>805.31567309554657</v>
          </cell>
          <cell r="N2933">
            <v>33551.982339762217</v>
          </cell>
          <cell r="O2933">
            <v>31941.350993571123</v>
          </cell>
          <cell r="P2933">
            <v>32000</v>
          </cell>
          <cell r="Q2933" t="str">
            <v/>
          </cell>
          <cell r="R2933">
            <v>32640</v>
          </cell>
          <cell r="S2933">
            <v>32320</v>
          </cell>
        </row>
        <row r="2934">
          <cell r="B2934" t="str">
            <v>SGEH0166</v>
          </cell>
          <cell r="C2934" t="str">
            <v>SUMINISTRO E INSTALACION BORDILLO EN C EN ACERO INOXIDABLE CALIBRE 18 DE 14 CM DE ANCHO CON ALETAS DE 5 CM</v>
          </cell>
          <cell r="D2934" t="str">
            <v>SOPORTES, GRIFERIAS, ELEMENTOS Y ACCESORIOS HIDRO-SANITARIOS Y AFINES</v>
          </cell>
          <cell r="E2934" t="str">
            <v>M</v>
          </cell>
          <cell r="F2934">
            <v>45000</v>
          </cell>
          <cell r="G2934" t="str">
            <v>SIAMARQUITECTOS NIT: 900323420-1</v>
          </cell>
          <cell r="H2934">
            <v>47250</v>
          </cell>
          <cell r="I2934" t="str">
            <v>Megacol Ferreteria SAS  Nit: 901,183,058-6</v>
          </cell>
          <cell r="J2934">
            <v>45900</v>
          </cell>
          <cell r="L2934">
            <v>46050</v>
          </cell>
          <cell r="M2934">
            <v>1132.4751652906125</v>
          </cell>
          <cell r="N2934">
            <v>47182.475165290612</v>
          </cell>
          <cell r="O2934">
            <v>44917.524834709388</v>
          </cell>
          <cell r="P2934">
            <v>45000</v>
          </cell>
          <cell r="Q2934" t="str">
            <v/>
          </cell>
          <cell r="R2934">
            <v>45900</v>
          </cell>
          <cell r="S2934">
            <v>45450</v>
          </cell>
        </row>
        <row r="2935">
          <cell r="B2935" t="str">
            <v>SGEH0167</v>
          </cell>
          <cell r="C2935" t="str">
            <v>SUMINISTRO E INSTALACION DE PUERTA EN ACERO INOXIDABLE ENTAMBORADA DE CORREDERA INCLUYE RIEL SUPERIOR EN ACERO INOXIDABLE REJILLA SUPERIOR Y CERRADURA</v>
          </cell>
          <cell r="D2935" t="str">
            <v>SOPORTES, GRIFERIAS, ELEMENTOS Y ACCESORIOS HIDRO-SANITARIOS Y AFINES</v>
          </cell>
          <cell r="E2935" t="str">
            <v>M2</v>
          </cell>
          <cell r="F2935">
            <v>884044</v>
          </cell>
          <cell r="G2935" t="str">
            <v>SIAMARQUITECTOS NIT: 900323420-1</v>
          </cell>
          <cell r="H2935">
            <v>928246</v>
          </cell>
          <cell r="I2935" t="str">
            <v>Megacol Ferreteria SAS  Nit: 901,183,058-7</v>
          </cell>
          <cell r="J2935">
            <v>901725</v>
          </cell>
          <cell r="L2935">
            <v>904671.66666666663</v>
          </cell>
          <cell r="M2935">
            <v>22247.838868827985</v>
          </cell>
          <cell r="N2935">
            <v>926919.50553549465</v>
          </cell>
          <cell r="O2935">
            <v>882423.8277978386</v>
          </cell>
          <cell r="P2935">
            <v>884044</v>
          </cell>
          <cell r="Q2935" t="str">
            <v/>
          </cell>
          <cell r="R2935">
            <v>901725</v>
          </cell>
          <cell r="S2935">
            <v>892885</v>
          </cell>
        </row>
        <row r="2936">
          <cell r="B2936" t="str">
            <v>SGEH0168</v>
          </cell>
          <cell r="C2936" t="str">
            <v>SUMINISTRO E INSTALACION DE PUERTA EN ACERO INOXIDABLE ENTAMBORADA INCLUYE MARCO EN ACERO INOXIDABLE REJILLA SUPERIOR Y CERRADURA EN ACERO INOXIDABLE</v>
          </cell>
          <cell r="D2936" t="str">
            <v>SOPORTES, GRIFERIAS, ELEMENTOS Y ACCESORIOS HIDRO-SANITARIOS Y AFINES</v>
          </cell>
          <cell r="E2936" t="str">
            <v>M2</v>
          </cell>
          <cell r="F2936">
            <v>854044</v>
          </cell>
          <cell r="G2936" t="str">
            <v>SIAMARQUITECTOS NIT: 900323420-1</v>
          </cell>
          <cell r="H2936">
            <v>896746</v>
          </cell>
          <cell r="I2936" t="str">
            <v>Megacol Ferreteria SAS  Nit: 901,183,058-8</v>
          </cell>
          <cell r="J2936">
            <v>871125</v>
          </cell>
          <cell r="L2936">
            <v>873971.66666666663</v>
          </cell>
          <cell r="M2936">
            <v>21492.8554253113</v>
          </cell>
          <cell r="N2936">
            <v>895464.52209197788</v>
          </cell>
          <cell r="O2936">
            <v>852478.81124135538</v>
          </cell>
          <cell r="P2936">
            <v>854044</v>
          </cell>
          <cell r="Q2936" t="str">
            <v/>
          </cell>
          <cell r="R2936">
            <v>871125</v>
          </cell>
          <cell r="S2936">
            <v>862585</v>
          </cell>
        </row>
        <row r="2937">
          <cell r="B2937" t="str">
            <v>SGEH0169</v>
          </cell>
          <cell r="C2937" t="str">
            <v>SUMINISTRO E INSTALACION POCETA PARA LAVAPLATOS EN ACERO INOXIDABLE CALIBRE 18 EN MUEBLE DE ACERO EXISTENTE</v>
          </cell>
          <cell r="D2937" t="str">
            <v>SOPORTES, GRIFERIAS, ELEMENTOS Y ACCESORIOS HIDRO-SANITARIOS Y AFINES</v>
          </cell>
          <cell r="E2937" t="str">
            <v>M</v>
          </cell>
          <cell r="F2937">
            <v>412500</v>
          </cell>
          <cell r="G2937" t="str">
            <v>SIAMARQUITECTOS NIT: 900323420-1</v>
          </cell>
          <cell r="H2937">
            <v>483750</v>
          </cell>
          <cell r="I2937" t="str">
            <v>Megacol Ferreteria SAS  Nit: 901,183,058-9</v>
          </cell>
          <cell r="J2937">
            <v>456800</v>
          </cell>
          <cell r="L2937">
            <v>451016.66666666669</v>
          </cell>
          <cell r="M2937">
            <v>35975.350357339586</v>
          </cell>
          <cell r="N2937">
            <v>486992.01702400629</v>
          </cell>
          <cell r="O2937">
            <v>415041.31630932709</v>
          </cell>
          <cell r="P2937" t="str">
            <v/>
          </cell>
          <cell r="Q2937">
            <v>483750</v>
          </cell>
          <cell r="R2937">
            <v>456800</v>
          </cell>
          <cell r="S2937">
            <v>470275</v>
          </cell>
        </row>
        <row r="2938">
          <cell r="B2938" t="str">
            <v>SGEH0170</v>
          </cell>
          <cell r="C2938" t="str">
            <v>SUMINISTRO E INSTALACION DE TRAMPA DE GRASA EN ACERO INOXIDABLE CALIBRE 18 INCLUYE SALIDA SANITARIA A SIFONES EXISTENTES</v>
          </cell>
          <cell r="D2938" t="str">
            <v>SOPORTES, GRIFERIAS, ELEMENTOS Y ACCESORIOS HIDRO-SANITARIOS Y AFINES</v>
          </cell>
          <cell r="E2938" t="str">
            <v>UN</v>
          </cell>
          <cell r="F2938">
            <v>825000</v>
          </cell>
          <cell r="G2938" t="str">
            <v>SIAMARQUITECTOS NIT: 900323420-1</v>
          </cell>
          <cell r="H2938">
            <v>866250</v>
          </cell>
          <cell r="I2938" t="str">
            <v>Megacol Ferreteria SAS  Nit: 901,183,058-10</v>
          </cell>
          <cell r="J2938">
            <v>841500</v>
          </cell>
          <cell r="L2938">
            <v>844250</v>
          </cell>
          <cell r="M2938">
            <v>20762.044696994562</v>
          </cell>
          <cell r="N2938">
            <v>865012.04469699459</v>
          </cell>
          <cell r="O2938">
            <v>823487.95530300541</v>
          </cell>
          <cell r="P2938">
            <v>825000</v>
          </cell>
          <cell r="Q2938" t="str">
            <v/>
          </cell>
          <cell r="R2938">
            <v>841500</v>
          </cell>
          <cell r="S2938">
            <v>833250</v>
          </cell>
        </row>
        <row r="2939">
          <cell r="B2939" t="str">
            <v>SGEH0171</v>
          </cell>
          <cell r="C2939" t="str">
            <v>SUMINISTRO E INSTALACION DE PASABANDEJA EN ACERO INOXIDABLE DE 40 CM DE ANCHO CON SUS REFUERZOZ INTERIORES CALIBRE 18</v>
          </cell>
          <cell r="D2939" t="str">
            <v>SOPORTES, GRIFERIAS, ELEMENTOS Y ACCESORIOS HIDRO-SANITARIOS Y AFINES</v>
          </cell>
          <cell r="E2939" t="str">
            <v>M</v>
          </cell>
          <cell r="F2939">
            <v>375000</v>
          </cell>
          <cell r="G2939" t="str">
            <v>SIAMARQUITECTOS NIT: 900323420-1</v>
          </cell>
          <cell r="H2939">
            <v>393750</v>
          </cell>
          <cell r="I2939" t="str">
            <v>Megacol Ferreteria SAS  Nit: 901,183,058-11</v>
          </cell>
          <cell r="J2939">
            <v>382500</v>
          </cell>
          <cell r="L2939">
            <v>383750</v>
          </cell>
          <cell r="M2939">
            <v>9437.2930440884375</v>
          </cell>
          <cell r="N2939">
            <v>393187.29304408841</v>
          </cell>
          <cell r="O2939">
            <v>374312.70695591159</v>
          </cell>
          <cell r="P2939">
            <v>375000</v>
          </cell>
          <cell r="Q2939" t="str">
            <v/>
          </cell>
          <cell r="R2939">
            <v>382500</v>
          </cell>
          <cell r="S2939">
            <v>378750</v>
          </cell>
        </row>
        <row r="2940">
          <cell r="B2940" t="str">
            <v>SGEH0172</v>
          </cell>
          <cell r="C2940" t="str">
            <v>SUMINISTRO E IINSTALACION DE DUCTO REDONDO DE 15" PARA EXTRACTOR INDUSTRIAL EN LAMINA COLD ROLED CALIBRE 24 " DE 1,00 MT DE DESARROLLO</v>
          </cell>
          <cell r="D2940" t="str">
            <v>SOPORTES, GRIFERIAS, ELEMENTOS Y ACCESORIOS HIDRO-SANITARIOS Y AFINES</v>
          </cell>
          <cell r="E2940" t="str">
            <v>UN</v>
          </cell>
          <cell r="F2940">
            <v>117912</v>
          </cell>
          <cell r="G2940" t="str">
            <v>SIAMARQUITECTOS NIT: 900323420-1</v>
          </cell>
          <cell r="H2940">
            <v>115600</v>
          </cell>
          <cell r="I2940" t="str">
            <v>Megacol Ferreteria SAS  Nit: 901,183,058-12</v>
          </cell>
          <cell r="J2940">
            <v>121380</v>
          </cell>
          <cell r="L2940">
            <v>118297.33333333333</v>
          </cell>
          <cell r="M2940">
            <v>2909.2028690576622</v>
          </cell>
          <cell r="N2940">
            <v>121206.53620239098</v>
          </cell>
          <cell r="O2940">
            <v>115388.13046427567</v>
          </cell>
          <cell r="P2940">
            <v>117912</v>
          </cell>
          <cell r="Q2940">
            <v>115600</v>
          </cell>
          <cell r="R2940" t="str">
            <v/>
          </cell>
          <cell r="S2940">
            <v>116756</v>
          </cell>
        </row>
        <row r="2941">
          <cell r="B2941" t="str">
            <v>SGEH0173</v>
          </cell>
          <cell r="C2941" t="str">
            <v>CAMBIO DE VIDRIO POR  PERSIANA EN ALUMINIO INCLUYE CORTE DE REJA DESMONTE DE VIDRIO E INSTALACION EN EL SITIO</v>
          </cell>
          <cell r="D2941" t="str">
            <v>SOPORTES, GRIFERIAS, ELEMENTOS Y ACCESORIOS HIDRO-SANITARIOS Y AFINES</v>
          </cell>
          <cell r="E2941" t="str">
            <v>M2</v>
          </cell>
          <cell r="F2941">
            <v>56565.436893203878</v>
          </cell>
          <cell r="G2941" t="str">
            <v>SIAMARQUITECTOS NIT: 900323420-1</v>
          </cell>
          <cell r="H2941">
            <v>55456.310679611648</v>
          </cell>
          <cell r="I2941" t="str">
            <v>Megacol Ferreteria SAS  Nit: 901,183,058-13</v>
          </cell>
          <cell r="J2941">
            <v>58229.12621359223</v>
          </cell>
          <cell r="L2941">
            <v>56750.291262135921</v>
          </cell>
          <cell r="M2941">
            <v>1395.61988007335</v>
          </cell>
          <cell r="N2941">
            <v>58145.911142209268</v>
          </cell>
          <cell r="O2941">
            <v>55354.671382062574</v>
          </cell>
          <cell r="P2941">
            <v>56565.436893203878</v>
          </cell>
          <cell r="Q2941">
            <v>55456.310679611648</v>
          </cell>
          <cell r="R2941" t="str">
            <v/>
          </cell>
          <cell r="S2941">
            <v>56011</v>
          </cell>
        </row>
        <row r="2942">
          <cell r="B2942" t="str">
            <v>SGEH0174</v>
          </cell>
          <cell r="C2942" t="str">
            <v>SUMINISTRO E INSTALACION DE ESCALERA PARA TANQUES DE RESERVA</v>
          </cell>
          <cell r="D2942" t="str">
            <v>SOPORTES, GRIFERIAS, ELEMENTOS Y ACCESORIOS HIDRO-SANITARIOS Y AFINES</v>
          </cell>
          <cell r="E2942" t="str">
            <v>M</v>
          </cell>
          <cell r="F2942">
            <v>79480.519480519477</v>
          </cell>
          <cell r="G2942" t="str">
            <v>SIAMARQUITECTOS NIT: 900323420-1</v>
          </cell>
          <cell r="H2942">
            <v>77922.077922077922</v>
          </cell>
          <cell r="I2942" t="str">
            <v>Megacol Ferreteria SAS  Nit: 901,183,058-14</v>
          </cell>
          <cell r="J2942">
            <v>81818.181818181823</v>
          </cell>
          <cell r="L2942">
            <v>79740.259740259746</v>
          </cell>
          <cell r="M2942">
            <v>1960.9959572131847</v>
          </cell>
          <cell r="N2942">
            <v>81701.255697472923</v>
          </cell>
          <cell r="O2942">
            <v>77779.263783046568</v>
          </cell>
          <cell r="P2942">
            <v>79480.519480519477</v>
          </cell>
          <cell r="Q2942">
            <v>77922.077922077922</v>
          </cell>
          <cell r="R2942" t="str">
            <v/>
          </cell>
          <cell r="S2942">
            <v>78701</v>
          </cell>
        </row>
        <row r="2943">
          <cell r="B2943" t="str">
            <v>SGEH0175</v>
          </cell>
          <cell r="C2943" t="str">
            <v>SUMINISTRO E INSTALACION DE ESCALERA METALICA DE TRES PASOS INCLUYE BARANDA EN TUBO AGUAS NEGRAS 2" CON ACABADO PINTURA ESMALTE</v>
          </cell>
          <cell r="D2943" t="str">
            <v>SOPORTES, GRIFERIAS, ELEMENTOS Y ACCESORIOS HIDRO-SANITARIOS Y AFINES</v>
          </cell>
          <cell r="E2943" t="str">
            <v>UN</v>
          </cell>
          <cell r="F2943">
            <v>459000</v>
          </cell>
          <cell r="G2943" t="str">
            <v>SIAMARQUITECTOS NIT: 900323420-1</v>
          </cell>
          <cell r="H2943">
            <v>450000</v>
          </cell>
          <cell r="I2943" t="str">
            <v>Megacol Ferreteria SAS  Nit: 901,183,058-15</v>
          </cell>
          <cell r="J2943">
            <v>472500</v>
          </cell>
          <cell r="L2943">
            <v>460500</v>
          </cell>
          <cell r="M2943">
            <v>11324.751652906125</v>
          </cell>
          <cell r="N2943">
            <v>471824.75165290612</v>
          </cell>
          <cell r="O2943">
            <v>449175.24834709388</v>
          </cell>
          <cell r="P2943">
            <v>459000</v>
          </cell>
          <cell r="Q2943">
            <v>450000</v>
          </cell>
          <cell r="R2943" t="str">
            <v/>
          </cell>
          <cell r="S2943">
            <v>454500</v>
          </cell>
        </row>
        <row r="2944">
          <cell r="B2944" t="str">
            <v>SGEH0176</v>
          </cell>
          <cell r="C2944" t="str">
            <v>SUMINISTRO E INSTALACIÓN DE REJILLA METALICA CON ANGULO EXTERIOR DE 2" Y MARCO INTERIOR DE 1 1/2" CON MALLA IMT 75 3/16 EN MODULOS DE 1MT CON WASCH PRIMER Y ESMALTE</v>
          </cell>
          <cell r="D2944" t="str">
            <v>SOPORTES, GRIFERIAS, ELEMENTOS Y ACCESORIOS HIDRO-SANITARIOS Y AFINES</v>
          </cell>
          <cell r="E2944" t="str">
            <v>M</v>
          </cell>
          <cell r="F2944">
            <v>168606</v>
          </cell>
          <cell r="G2944" t="str">
            <v>SIAMARQUITECTOS NIT: 900323420-1</v>
          </cell>
          <cell r="H2944">
            <v>165300</v>
          </cell>
          <cell r="I2944" t="str">
            <v>Megacol Ferreteria SAS  Nit: 901,183,058-16</v>
          </cell>
          <cell r="J2944">
            <v>173565</v>
          </cell>
          <cell r="L2944">
            <v>169157</v>
          </cell>
          <cell r="M2944">
            <v>4159.9587738341834</v>
          </cell>
          <cell r="N2944">
            <v>173316.95877383419</v>
          </cell>
          <cell r="O2944">
            <v>164997.04122616581</v>
          </cell>
          <cell r="P2944">
            <v>168606</v>
          </cell>
          <cell r="Q2944">
            <v>165300</v>
          </cell>
          <cell r="R2944" t="str">
            <v/>
          </cell>
          <cell r="S2944">
            <v>166953</v>
          </cell>
        </row>
        <row r="2945">
          <cell r="B2945" t="str">
            <v>SGEH0177</v>
          </cell>
          <cell r="C2945" t="str">
            <v>SUMINISTRO E INSTALACION DE  PLATINAS DE 0,30 X 0,40 MT DE 1/4"</v>
          </cell>
          <cell r="D2945" t="str">
            <v>SOPORTES, GRIFERIAS, ELEMENTOS Y ACCESORIOS HIDRO-SANITARIOS Y AFINES</v>
          </cell>
          <cell r="E2945" t="str">
            <v>UN</v>
          </cell>
          <cell r="F2945">
            <v>30600</v>
          </cell>
          <cell r="G2945" t="str">
            <v>SIAMARQUITECTOS NIT: 900323420-1</v>
          </cell>
          <cell r="H2945">
            <v>30000</v>
          </cell>
          <cell r="I2945" t="str">
            <v>Megacol Ferreteria SAS  Nit: 901,183,058-17</v>
          </cell>
          <cell r="J2945">
            <v>31500</v>
          </cell>
          <cell r="L2945">
            <v>30700</v>
          </cell>
          <cell r="M2945">
            <v>754.983443527075</v>
          </cell>
          <cell r="N2945">
            <v>31454.983443527075</v>
          </cell>
          <cell r="O2945">
            <v>29945.016556472925</v>
          </cell>
          <cell r="P2945">
            <v>30600</v>
          </cell>
          <cell r="Q2945">
            <v>30000</v>
          </cell>
          <cell r="R2945" t="str">
            <v/>
          </cell>
          <cell r="S2945">
            <v>30300</v>
          </cell>
        </row>
        <row r="2946">
          <cell r="B2946" t="str">
            <v>SGEH0178</v>
          </cell>
          <cell r="C2946" t="str">
            <v>SUMINISTRO E INSTALACION DE VARILLA ROSCADA NO 6 DE 3,66 MT DE LARGO GRADO 5</v>
          </cell>
          <cell r="D2946" t="str">
            <v>SOPORTES, GRIFERIAS, ELEMENTOS Y ACCESORIOS HIDRO-SANITARIOS Y AFINES</v>
          </cell>
          <cell r="E2946" t="str">
            <v>UN</v>
          </cell>
          <cell r="F2946">
            <v>86180</v>
          </cell>
          <cell r="G2946" t="str">
            <v>SIAMARQUITECTOS NIT: 900323420-1</v>
          </cell>
          <cell r="H2946">
            <v>84490</v>
          </cell>
          <cell r="I2946" t="str">
            <v>Megacol Ferreteria SAS  Nit: 901,183,058-18</v>
          </cell>
          <cell r="J2946">
            <v>88715</v>
          </cell>
          <cell r="L2946">
            <v>86461.666666666672</v>
          </cell>
          <cell r="M2946">
            <v>2126.5366992679278</v>
          </cell>
          <cell r="N2946">
            <v>88588.203365934605</v>
          </cell>
          <cell r="O2946">
            <v>84335.129967398738</v>
          </cell>
          <cell r="P2946">
            <v>86180</v>
          </cell>
          <cell r="Q2946">
            <v>84490</v>
          </cell>
          <cell r="R2946" t="str">
            <v/>
          </cell>
          <cell r="S2946">
            <v>85335</v>
          </cell>
        </row>
        <row r="2947">
          <cell r="B2947" t="str">
            <v>SGEH0179</v>
          </cell>
          <cell r="C2947" t="str">
            <v>SUMINISTRO E INSTALACION DE TUERCA PARA ESTRUCTURA DE 3/4", PARA REFUERZO DE VIGA</v>
          </cell>
          <cell r="D2947" t="str">
            <v>SOPORTES, GRIFERIAS, ELEMENTOS Y ACCESORIOS HIDRO-SANITARIOS Y AFINES</v>
          </cell>
          <cell r="E2947" t="str">
            <v>UN</v>
          </cell>
          <cell r="F2947">
            <v>1153</v>
          </cell>
          <cell r="G2947" t="str">
            <v>SIAMARQUITECTOS NIT: 900323420-1</v>
          </cell>
          <cell r="H2947">
            <v>1130</v>
          </cell>
          <cell r="I2947" t="str">
            <v>Megacol Ferreteria SAS  Nit: 901,183,058-19</v>
          </cell>
          <cell r="J2947">
            <v>1187</v>
          </cell>
          <cell r="L2947">
            <v>1156.6666666666667</v>
          </cell>
          <cell r="M2947">
            <v>28.676354952004157</v>
          </cell>
          <cell r="N2947">
            <v>1185.3430216186709</v>
          </cell>
          <cell r="O2947">
            <v>1127.9903117146625</v>
          </cell>
          <cell r="P2947">
            <v>1153</v>
          </cell>
          <cell r="Q2947">
            <v>1130</v>
          </cell>
          <cell r="R2947" t="str">
            <v/>
          </cell>
          <cell r="S2947">
            <v>1142</v>
          </cell>
        </row>
        <row r="2948">
          <cell r="B2948" t="str">
            <v>SGEH0180</v>
          </cell>
          <cell r="C2948" t="str">
            <v>DILATACIÓN BLANCA 2M X 2.4 CM X 0.51</v>
          </cell>
          <cell r="D2948" t="str">
            <v>SOPORTES, GRIFERIAS, ELEMENTOS Y ACCESORIOS HIDRO-SANITARIOS Y AFINES</v>
          </cell>
          <cell r="E2948" t="str">
            <v>M</v>
          </cell>
          <cell r="F2948">
            <v>3500</v>
          </cell>
          <cell r="G2948" t="str">
            <v>MEGAMALLAS LTDA</v>
          </cell>
          <cell r="H2948">
            <v>3550</v>
          </cell>
          <cell r="I2948" t="str">
            <v xml:space="preserve">SIAMARQUITECTOS </v>
          </cell>
          <cell r="J2948">
            <v>3400</v>
          </cell>
          <cell r="L2948">
            <v>3483.3333333333335</v>
          </cell>
          <cell r="M2948">
            <v>76.376261582597337</v>
          </cell>
          <cell r="N2948">
            <v>3559.7095949159307</v>
          </cell>
          <cell r="O2948">
            <v>3406.9570717507363</v>
          </cell>
          <cell r="P2948">
            <v>3500</v>
          </cell>
          <cell r="Q2948">
            <v>3550</v>
          </cell>
          <cell r="R2948" t="str">
            <v/>
          </cell>
          <cell r="S2948">
            <v>3525</v>
          </cell>
        </row>
        <row r="2949">
          <cell r="B2949" t="str">
            <v>SGEH0181</v>
          </cell>
          <cell r="C2949" t="str">
            <v xml:space="preserve">DINTEL METÁLICO EN ÁNGULO DE 2" CALIBRE 3/8" CON REFUERZOS 10 X 10 CM EN PLATINAS CALIBRE 3/8 AL LADO Y LADO DEL MURO </v>
          </cell>
          <cell r="D2949" t="str">
            <v>SOPORTES, GRIFERIAS, ELEMENTOS Y ACCESORIOS HIDRO-SANITARIOS Y AFINES</v>
          </cell>
          <cell r="E2949" t="str">
            <v>M</v>
          </cell>
          <cell r="F2949">
            <v>91487</v>
          </cell>
          <cell r="G2949" t="str">
            <v>MEGAMALLAS LTDA</v>
          </cell>
          <cell r="H2949">
            <v>91487</v>
          </cell>
          <cell r="I2949" t="str">
            <v xml:space="preserve">SIAMARQUITECTOS </v>
          </cell>
          <cell r="J2949">
            <v>89693</v>
          </cell>
          <cell r="L2949">
            <v>90889</v>
          </cell>
          <cell r="M2949">
            <v>1035.7663829261887</v>
          </cell>
          <cell r="N2949">
            <v>91924.766382926187</v>
          </cell>
          <cell r="O2949">
            <v>89853.233617073813</v>
          </cell>
          <cell r="P2949">
            <v>91487</v>
          </cell>
          <cell r="Q2949">
            <v>91487</v>
          </cell>
          <cell r="R2949" t="str">
            <v/>
          </cell>
          <cell r="S2949">
            <v>91487</v>
          </cell>
        </row>
        <row r="2950">
          <cell r="B2950" t="str">
            <v>SGEH0182</v>
          </cell>
          <cell r="D2950" t="str">
            <v>SOPORTES, GRIFERIAS, ELEMENTOS Y ACCESORIOS HIDRO-SANITARIOS Y AFINES</v>
          </cell>
          <cell r="L2950" t="e">
            <v>#DIV/0!</v>
          </cell>
          <cell r="M2950">
            <v>0</v>
          </cell>
          <cell r="N2950" t="e">
            <v>#DIV/0!</v>
          </cell>
          <cell r="O2950" t="e">
            <v>#DIV/0!</v>
          </cell>
          <cell r="P2950" t="e">
            <v>#DIV/0!</v>
          </cell>
          <cell r="Q2950" t="e">
            <v>#DIV/0!</v>
          </cell>
          <cell r="R2950" t="e">
            <v>#DIV/0!</v>
          </cell>
          <cell r="S2950" t="e">
            <v>#DIV/0!</v>
          </cell>
        </row>
        <row r="2951">
          <cell r="B2951" t="str">
            <v>SGEH0183</v>
          </cell>
          <cell r="D2951" t="str">
            <v>SOPORTES, GRIFERIAS, ELEMENTOS Y ACCESORIOS HIDRO-SANITARIOS Y AFINES</v>
          </cell>
          <cell r="L2951" t="e">
            <v>#DIV/0!</v>
          </cell>
          <cell r="M2951">
            <v>0</v>
          </cell>
          <cell r="N2951" t="e">
            <v>#DIV/0!</v>
          </cell>
          <cell r="O2951" t="e">
            <v>#DIV/0!</v>
          </cell>
          <cell r="P2951" t="e">
            <v>#DIV/0!</v>
          </cell>
          <cell r="Q2951" t="e">
            <v>#DIV/0!</v>
          </cell>
          <cell r="R2951" t="e">
            <v>#DIV/0!</v>
          </cell>
          <cell r="S2951" t="e">
            <v>#DIV/0!</v>
          </cell>
        </row>
        <row r="2952">
          <cell r="B2952" t="str">
            <v>SGEH0184</v>
          </cell>
          <cell r="D2952" t="str">
            <v>SOPORTES, GRIFERIAS, ELEMENTOS Y ACCESORIOS HIDRO-SANITARIOS Y AFINES</v>
          </cell>
          <cell r="L2952" t="e">
            <v>#DIV/0!</v>
          </cell>
          <cell r="M2952">
            <v>0</v>
          </cell>
          <cell r="N2952" t="e">
            <v>#DIV/0!</v>
          </cell>
          <cell r="O2952" t="e">
            <v>#DIV/0!</v>
          </cell>
          <cell r="P2952" t="e">
            <v>#DIV/0!</v>
          </cell>
          <cell r="Q2952" t="e">
            <v>#DIV/0!</v>
          </cell>
          <cell r="R2952" t="e">
            <v>#DIV/0!</v>
          </cell>
          <cell r="S2952" t="e">
            <v>#DIV/0!</v>
          </cell>
        </row>
        <row r="2953">
          <cell r="B2953" t="str">
            <v>SGEH0185</v>
          </cell>
          <cell r="D2953" t="str">
            <v>SOPORTES, GRIFERIAS, ELEMENTOS Y ACCESORIOS HIDRO-SANITARIOS Y AFINES</v>
          </cell>
          <cell r="L2953" t="e">
            <v>#DIV/0!</v>
          </cell>
          <cell r="M2953">
            <v>0</v>
          </cell>
          <cell r="N2953" t="e">
            <v>#DIV/0!</v>
          </cell>
          <cell r="O2953" t="e">
            <v>#DIV/0!</v>
          </cell>
          <cell r="P2953" t="e">
            <v>#DIV/0!</v>
          </cell>
          <cell r="Q2953" t="e">
            <v>#DIV/0!</v>
          </cell>
          <cell r="R2953" t="e">
            <v>#DIV/0!</v>
          </cell>
          <cell r="S2953" t="e">
            <v>#DIV/0!</v>
          </cell>
        </row>
        <row r="2954">
          <cell r="B2954" t="str">
            <v>SGEH0186</v>
          </cell>
          <cell r="D2954" t="str">
            <v>SOPORTES, GRIFERIAS, ELEMENTOS Y ACCESORIOS HIDRO-SANITARIOS Y AFINES</v>
          </cell>
          <cell r="L2954" t="e">
            <v>#DIV/0!</v>
          </cell>
          <cell r="M2954">
            <v>0</v>
          </cell>
          <cell r="N2954" t="e">
            <v>#DIV/0!</v>
          </cell>
          <cell r="O2954" t="e">
            <v>#DIV/0!</v>
          </cell>
          <cell r="P2954" t="e">
            <v>#DIV/0!</v>
          </cell>
          <cell r="Q2954" t="e">
            <v>#DIV/0!</v>
          </cell>
          <cell r="R2954" t="e">
            <v>#DIV/0!</v>
          </cell>
          <cell r="S2954" t="e">
            <v>#DIV/0!</v>
          </cell>
        </row>
        <row r="2955">
          <cell r="B2955" t="str">
            <v>SGEH0187</v>
          </cell>
          <cell r="D2955" t="str">
            <v>SOPORTES, GRIFERIAS, ELEMENTOS Y ACCESORIOS HIDRO-SANITARIOS Y AFINES</v>
          </cell>
          <cell r="L2955" t="e">
            <v>#DIV/0!</v>
          </cell>
          <cell r="M2955">
            <v>0</v>
          </cell>
          <cell r="N2955" t="e">
            <v>#DIV/0!</v>
          </cell>
          <cell r="O2955" t="e">
            <v>#DIV/0!</v>
          </cell>
          <cell r="P2955" t="e">
            <v>#DIV/0!</v>
          </cell>
          <cell r="Q2955" t="e">
            <v>#DIV/0!</v>
          </cell>
          <cell r="R2955" t="e">
            <v>#DIV/0!</v>
          </cell>
          <cell r="S2955" t="e">
            <v>#DIV/0!</v>
          </cell>
        </row>
        <row r="2956">
          <cell r="B2956" t="str">
            <v>SGEH0188</v>
          </cell>
          <cell r="D2956" t="str">
            <v>SOPORTES, GRIFERIAS, ELEMENTOS Y ACCESORIOS HIDRO-SANITARIOS Y AFINES</v>
          </cell>
          <cell r="L2956" t="e">
            <v>#DIV/0!</v>
          </cell>
          <cell r="M2956">
            <v>0</v>
          </cell>
          <cell r="N2956" t="e">
            <v>#DIV/0!</v>
          </cell>
          <cell r="O2956" t="e">
            <v>#DIV/0!</v>
          </cell>
          <cell r="P2956" t="e">
            <v>#DIV/0!</v>
          </cell>
          <cell r="Q2956" t="e">
            <v>#DIV/0!</v>
          </cell>
          <cell r="R2956" t="e">
            <v>#DIV/0!</v>
          </cell>
          <cell r="S2956" t="e">
            <v>#DIV/0!</v>
          </cell>
        </row>
        <row r="2957">
          <cell r="B2957" t="str">
            <v>SGEH0189</v>
          </cell>
          <cell r="D2957" t="str">
            <v>SOPORTES, GRIFERIAS, ELEMENTOS Y ACCESORIOS HIDRO-SANITARIOS Y AFINES</v>
          </cell>
          <cell r="L2957" t="e">
            <v>#DIV/0!</v>
          </cell>
          <cell r="M2957">
            <v>0</v>
          </cell>
          <cell r="N2957" t="e">
            <v>#DIV/0!</v>
          </cell>
          <cell r="O2957" t="e">
            <v>#DIV/0!</v>
          </cell>
          <cell r="P2957" t="e">
            <v>#DIV/0!</v>
          </cell>
          <cell r="Q2957" t="e">
            <v>#DIV/0!</v>
          </cell>
          <cell r="R2957" t="e">
            <v>#DIV/0!</v>
          </cell>
          <cell r="S2957" t="e">
            <v>#DIV/0!</v>
          </cell>
        </row>
        <row r="2958">
          <cell r="B2958" t="str">
            <v>SGEH0190</v>
          </cell>
          <cell r="D2958" t="str">
            <v>SOPORTES, GRIFERIAS, ELEMENTOS Y ACCESORIOS HIDRO-SANITARIOS Y AFINES</v>
          </cell>
          <cell r="L2958" t="e">
            <v>#DIV/0!</v>
          </cell>
          <cell r="M2958">
            <v>0</v>
          </cell>
          <cell r="N2958" t="e">
            <v>#DIV/0!</v>
          </cell>
          <cell r="O2958" t="e">
            <v>#DIV/0!</v>
          </cell>
          <cell r="P2958" t="e">
            <v>#DIV/0!</v>
          </cell>
          <cell r="Q2958" t="e">
            <v>#DIV/0!</v>
          </cell>
          <cell r="R2958" t="e">
            <v>#DIV/0!</v>
          </cell>
          <cell r="S2958" t="e">
            <v>#DIV/0!</v>
          </cell>
        </row>
        <row r="2959">
          <cell r="B2959" t="str">
            <v>SGEH0191</v>
          </cell>
          <cell r="D2959" t="str">
            <v>SOPORTES, GRIFERIAS, ELEMENTOS Y ACCESORIOS HIDRO-SANITARIOS Y AFINES</v>
          </cell>
          <cell r="L2959" t="e">
            <v>#DIV/0!</v>
          </cell>
          <cell r="M2959">
            <v>0</v>
          </cell>
          <cell r="N2959" t="e">
            <v>#DIV/0!</v>
          </cell>
          <cell r="O2959" t="e">
            <v>#DIV/0!</v>
          </cell>
          <cell r="P2959" t="e">
            <v>#DIV/0!</v>
          </cell>
          <cell r="Q2959" t="e">
            <v>#DIV/0!</v>
          </cell>
          <cell r="R2959" t="e">
            <v>#DIV/0!</v>
          </cell>
          <cell r="S2959" t="e">
            <v>#DIV/0!</v>
          </cell>
        </row>
        <row r="2960">
          <cell r="B2960" t="str">
            <v>SGEH0192</v>
          </cell>
          <cell r="D2960" t="str">
            <v>SOPORTES, GRIFERIAS, ELEMENTOS Y ACCESORIOS HIDRO-SANITARIOS Y AFINES</v>
          </cell>
          <cell r="L2960" t="e">
            <v>#DIV/0!</v>
          </cell>
          <cell r="M2960">
            <v>0</v>
          </cell>
          <cell r="N2960" t="e">
            <v>#DIV/0!</v>
          </cell>
          <cell r="O2960" t="e">
            <v>#DIV/0!</v>
          </cell>
          <cell r="P2960" t="e">
            <v>#DIV/0!</v>
          </cell>
          <cell r="Q2960" t="e">
            <v>#DIV/0!</v>
          </cell>
          <cell r="R2960" t="e">
            <v>#DIV/0!</v>
          </cell>
          <cell r="S2960" t="e">
            <v>#DIV/0!</v>
          </cell>
        </row>
        <row r="2961">
          <cell r="B2961" t="str">
            <v>SGEH0193</v>
          </cell>
          <cell r="D2961" t="str">
            <v>SOPORTES, GRIFERIAS, ELEMENTOS Y ACCESORIOS HIDRO-SANITARIOS Y AFINES</v>
          </cell>
          <cell r="L2961" t="e">
            <v>#DIV/0!</v>
          </cell>
          <cell r="M2961">
            <v>0</v>
          </cell>
          <cell r="N2961" t="e">
            <v>#DIV/0!</v>
          </cell>
          <cell r="O2961" t="e">
            <v>#DIV/0!</v>
          </cell>
          <cell r="P2961" t="e">
            <v>#DIV/0!</v>
          </cell>
          <cell r="Q2961" t="e">
            <v>#DIV/0!</v>
          </cell>
          <cell r="R2961" t="e">
            <v>#DIV/0!</v>
          </cell>
          <cell r="S2961" t="e">
            <v>#DIV/0!</v>
          </cell>
        </row>
        <row r="2962">
          <cell r="B2962" t="str">
            <v>SGEH0194</v>
          </cell>
          <cell r="D2962" t="str">
            <v>SOPORTES, GRIFERIAS, ELEMENTOS Y ACCESORIOS HIDRO-SANITARIOS Y AFINES</v>
          </cell>
          <cell r="L2962" t="e">
            <v>#DIV/0!</v>
          </cell>
          <cell r="M2962">
            <v>0</v>
          </cell>
          <cell r="N2962" t="e">
            <v>#DIV/0!</v>
          </cell>
          <cell r="O2962" t="e">
            <v>#DIV/0!</v>
          </cell>
          <cell r="P2962" t="e">
            <v>#DIV/0!</v>
          </cell>
          <cell r="Q2962" t="e">
            <v>#DIV/0!</v>
          </cell>
          <cell r="R2962" t="e">
            <v>#DIV/0!</v>
          </cell>
          <cell r="S2962" t="e">
            <v>#DIV/0!</v>
          </cell>
        </row>
        <row r="2963">
          <cell r="B2963" t="str">
            <v>SGEH0195</v>
          </cell>
          <cell r="D2963" t="str">
            <v>SOPORTES, GRIFERIAS, ELEMENTOS Y ACCESORIOS HIDRO-SANITARIOS Y AFINES</v>
          </cell>
          <cell r="L2963" t="e">
            <v>#DIV/0!</v>
          </cell>
          <cell r="M2963">
            <v>0</v>
          </cell>
          <cell r="N2963" t="e">
            <v>#DIV/0!</v>
          </cell>
          <cell r="O2963" t="e">
            <v>#DIV/0!</v>
          </cell>
          <cell r="P2963" t="e">
            <v>#DIV/0!</v>
          </cell>
          <cell r="Q2963" t="e">
            <v>#DIV/0!</v>
          </cell>
          <cell r="R2963" t="e">
            <v>#DIV/0!</v>
          </cell>
          <cell r="S2963" t="e">
            <v>#DIV/0!</v>
          </cell>
        </row>
        <row r="2964">
          <cell r="B2964" t="str">
            <v>SGEH0196</v>
          </cell>
          <cell r="D2964" t="str">
            <v>SOPORTES, GRIFERIAS, ELEMENTOS Y ACCESORIOS HIDRO-SANITARIOS Y AFINES</v>
          </cell>
          <cell r="L2964" t="e">
            <v>#DIV/0!</v>
          </cell>
          <cell r="M2964">
            <v>0</v>
          </cell>
          <cell r="N2964" t="e">
            <v>#DIV/0!</v>
          </cell>
          <cell r="O2964" t="e">
            <v>#DIV/0!</v>
          </cell>
          <cell r="P2964" t="e">
            <v>#DIV/0!</v>
          </cell>
          <cell r="Q2964" t="e">
            <v>#DIV/0!</v>
          </cell>
          <cell r="R2964" t="e">
            <v>#DIV/0!</v>
          </cell>
          <cell r="S2964" t="e">
            <v>#DIV/0!</v>
          </cell>
        </row>
        <row r="2965">
          <cell r="B2965" t="str">
            <v>SGEH0197</v>
          </cell>
          <cell r="D2965" t="str">
            <v>SOPORTES, GRIFERIAS, ELEMENTOS Y ACCESORIOS HIDRO-SANITARIOS Y AFINES</v>
          </cell>
          <cell r="L2965" t="e">
            <v>#DIV/0!</v>
          </cell>
          <cell r="M2965">
            <v>0</v>
          </cell>
          <cell r="N2965" t="e">
            <v>#DIV/0!</v>
          </cell>
          <cell r="O2965" t="e">
            <v>#DIV/0!</v>
          </cell>
          <cell r="P2965" t="e">
            <v>#DIV/0!</v>
          </cell>
          <cell r="Q2965" t="e">
            <v>#DIV/0!</v>
          </cell>
          <cell r="R2965" t="e">
            <v>#DIV/0!</v>
          </cell>
          <cell r="S2965" t="e">
            <v>#DIV/0!</v>
          </cell>
        </row>
        <row r="2966">
          <cell r="B2966" t="str">
            <v>SGEH0198</v>
          </cell>
          <cell r="D2966" t="str">
            <v>SOPORTES, GRIFERIAS, ELEMENTOS Y ACCESORIOS HIDRO-SANITARIOS Y AFINES</v>
          </cell>
          <cell r="L2966" t="e">
            <v>#DIV/0!</v>
          </cell>
          <cell r="M2966">
            <v>0</v>
          </cell>
          <cell r="N2966" t="e">
            <v>#DIV/0!</v>
          </cell>
          <cell r="O2966" t="e">
            <v>#DIV/0!</v>
          </cell>
          <cell r="P2966" t="e">
            <v>#DIV/0!</v>
          </cell>
          <cell r="Q2966" t="e">
            <v>#DIV/0!</v>
          </cell>
          <cell r="R2966" t="e">
            <v>#DIV/0!</v>
          </cell>
          <cell r="S2966" t="e">
            <v>#DIV/0!</v>
          </cell>
        </row>
        <row r="2967">
          <cell r="B2967" t="str">
            <v>SGEH0199</v>
          </cell>
          <cell r="D2967" t="str">
            <v>SOPORTES, GRIFERIAS, ELEMENTOS Y ACCESORIOS HIDRO-SANITARIOS Y AFINES</v>
          </cell>
          <cell r="L2967" t="e">
            <v>#DIV/0!</v>
          </cell>
          <cell r="M2967">
            <v>0</v>
          </cell>
          <cell r="N2967" t="e">
            <v>#DIV/0!</v>
          </cell>
          <cell r="O2967" t="e">
            <v>#DIV/0!</v>
          </cell>
          <cell r="P2967" t="e">
            <v>#DIV/0!</v>
          </cell>
          <cell r="Q2967" t="e">
            <v>#DIV/0!</v>
          </cell>
          <cell r="R2967" t="e">
            <v>#DIV/0!</v>
          </cell>
          <cell r="S2967" t="e">
            <v>#DIV/0!</v>
          </cell>
        </row>
        <row r="2968">
          <cell r="B2968" t="str">
            <v>SGEH0200</v>
          </cell>
          <cell r="D2968" t="str">
            <v>SOPORTES, GRIFERIAS, ELEMENTOS Y ACCESORIOS HIDRO-SANITARIOS Y AFINES</v>
          </cell>
          <cell r="L2968" t="e">
            <v>#DIV/0!</v>
          </cell>
          <cell r="M2968">
            <v>0</v>
          </cell>
          <cell r="N2968" t="e">
            <v>#DIV/0!</v>
          </cell>
          <cell r="O2968" t="e">
            <v>#DIV/0!</v>
          </cell>
          <cell r="P2968" t="e">
            <v>#DIV/0!</v>
          </cell>
          <cell r="Q2968" t="e">
            <v>#DIV/0!</v>
          </cell>
          <cell r="R2968" t="e">
            <v>#DIV/0!</v>
          </cell>
          <cell r="S2968" t="e">
            <v>#DIV/0!</v>
          </cell>
        </row>
        <row r="2969">
          <cell r="B2969" t="str">
            <v>CMCM0001</v>
          </cell>
          <cell r="C2969" t="str">
            <v>VIGA 18 X 8CM X 2.9M - ABARCO (MADERA)</v>
          </cell>
          <cell r="D2969" t="str">
            <v>MADERAS, CARPINTERÍA EN MADERA Y CARPINTERÍA METÁLICA</v>
          </cell>
          <cell r="E2969" t="str">
            <v>UN</v>
          </cell>
          <cell r="F2969">
            <v>196088</v>
          </cell>
          <cell r="G2969" t="str">
            <v>CONSTRUDATA DIGITAL (VIGA 18 X 8CM X 2.9M - ABARCO)</v>
          </cell>
          <cell r="L2969">
            <v>196088</v>
          </cell>
          <cell r="M2969">
            <v>0</v>
          </cell>
          <cell r="N2969">
            <v>196088</v>
          </cell>
          <cell r="O2969">
            <v>196088</v>
          </cell>
          <cell r="P2969">
            <v>196088</v>
          </cell>
          <cell r="Q2969" t="str">
            <v/>
          </cell>
          <cell r="R2969" t="str">
            <v/>
          </cell>
          <cell r="S2969">
            <v>196088</v>
          </cell>
        </row>
        <row r="2970">
          <cell r="B2970" t="str">
            <v>CMCM0002</v>
          </cell>
          <cell r="C2970" t="str">
            <v>BASTIDOR PINO 3 X 3 CM X 2.15 M</v>
          </cell>
          <cell r="D2970" t="str">
            <v>MADERAS, CARPINTERÍA EN MADERA Y CARPINTERÍA METÁLICA</v>
          </cell>
          <cell r="E2970" t="str">
            <v>UN</v>
          </cell>
          <cell r="F2970">
            <v>9900</v>
          </cell>
          <cell r="G2970" t="str">
            <v>GUÍA MAESTRA 15 PAG 257 COD 165183</v>
          </cell>
          <cell r="L2970">
            <v>9900</v>
          </cell>
          <cell r="M2970">
            <v>0</v>
          </cell>
          <cell r="N2970">
            <v>9900</v>
          </cell>
          <cell r="O2970">
            <v>9900</v>
          </cell>
          <cell r="P2970">
            <v>9900</v>
          </cell>
          <cell r="Q2970" t="str">
            <v/>
          </cell>
          <cell r="R2970" t="str">
            <v/>
          </cell>
          <cell r="S2970">
            <v>9900</v>
          </cell>
        </row>
        <row r="2971">
          <cell r="B2971" t="str">
            <v>CMCM0003</v>
          </cell>
          <cell r="C2971" t="str">
            <v>DURMIENTE 4 CM X 4 CM X 2.9 M ORDINARIO</v>
          </cell>
          <cell r="D2971" t="str">
            <v>MADERAS, CARPINTERÍA EN MADERA Y CARPINTERÍA METÁLICA</v>
          </cell>
          <cell r="E2971" t="str">
            <v>UN</v>
          </cell>
          <cell r="F2971">
            <v>5729</v>
          </cell>
          <cell r="G2971" t="str">
            <v>CONSTRUDATA 187 - PAG 139 MADERAS ASERRADAS</v>
          </cell>
          <cell r="L2971">
            <v>5729</v>
          </cell>
          <cell r="M2971">
            <v>0</v>
          </cell>
          <cell r="N2971">
            <v>5729</v>
          </cell>
          <cell r="O2971">
            <v>5729</v>
          </cell>
          <cell r="P2971">
            <v>5729</v>
          </cell>
          <cell r="Q2971" t="str">
            <v/>
          </cell>
          <cell r="R2971" t="str">
            <v/>
          </cell>
          <cell r="S2971">
            <v>5729</v>
          </cell>
        </row>
        <row r="2972">
          <cell r="B2972" t="str">
            <v>CMCM0004</v>
          </cell>
          <cell r="C2972" t="str">
            <v>DURMIENTES PINO 2" X 4" X 3.96 M DIMENSIONADO 4,5 X 9,5 CM</v>
          </cell>
          <cell r="D2972" t="str">
            <v>MADERAS, CARPINTERÍA EN MADERA Y CARPINTERÍA METÁLICA</v>
          </cell>
          <cell r="E2972" t="str">
            <v>UN</v>
          </cell>
          <cell r="F2972">
            <v>32900</v>
          </cell>
          <cell r="G2972" t="str">
            <v xml:space="preserve">GUÍA MAESTRA 15 PAG 256 COD 143101 </v>
          </cell>
          <cell r="L2972">
            <v>32900</v>
          </cell>
          <cell r="M2972">
            <v>0</v>
          </cell>
          <cell r="N2972">
            <v>32900</v>
          </cell>
          <cell r="O2972">
            <v>32900</v>
          </cell>
          <cell r="P2972">
            <v>32900</v>
          </cell>
          <cell r="Q2972" t="str">
            <v/>
          </cell>
          <cell r="R2972" t="str">
            <v/>
          </cell>
          <cell r="S2972">
            <v>32900</v>
          </cell>
        </row>
        <row r="2973">
          <cell r="B2973" t="str">
            <v>CMCM0005</v>
          </cell>
          <cell r="C2973" t="str">
            <v>GUADUA ROLLIZA (3M)</v>
          </cell>
          <cell r="D2973" t="str">
            <v>MADERAS, CARPINTERÍA EN MADERA Y CARPINTERÍA METÁLICA</v>
          </cell>
          <cell r="E2973" t="str">
            <v>UN</v>
          </cell>
          <cell r="F2973">
            <v>9167</v>
          </cell>
          <cell r="G2973" t="str">
            <v>CONSTRUDATA DIGITAL (GUADUA ROLLIZA (3M))</v>
          </cell>
          <cell r="L2973">
            <v>9167</v>
          </cell>
          <cell r="M2973">
            <v>0</v>
          </cell>
          <cell r="N2973">
            <v>9167</v>
          </cell>
          <cell r="O2973">
            <v>9167</v>
          </cell>
          <cell r="P2973">
            <v>9167</v>
          </cell>
          <cell r="Q2973" t="str">
            <v/>
          </cell>
          <cell r="R2973" t="str">
            <v/>
          </cell>
          <cell r="S2973">
            <v>9167</v>
          </cell>
        </row>
        <row r="2974">
          <cell r="B2974" t="str">
            <v>CMCM0006</v>
          </cell>
          <cell r="C2974" t="str">
            <v>LAMINA TRIPLEX (1.22 X 2.44 M) 15MM</v>
          </cell>
          <cell r="D2974" t="str">
            <v>MADERAS, CARPINTERÍA EN MADERA Y CARPINTERÍA METÁLICA</v>
          </cell>
          <cell r="E2974" t="str">
            <v>UN</v>
          </cell>
          <cell r="F2974">
            <v>90900</v>
          </cell>
          <cell r="G2974" t="str">
            <v>GUÍA MAESTRA 15 PAG 262 COD 79227</v>
          </cell>
          <cell r="L2974">
            <v>90900</v>
          </cell>
          <cell r="M2974">
            <v>0</v>
          </cell>
          <cell r="N2974">
            <v>90900</v>
          </cell>
          <cell r="O2974">
            <v>90900</v>
          </cell>
          <cell r="P2974">
            <v>90900</v>
          </cell>
          <cell r="Q2974" t="str">
            <v/>
          </cell>
          <cell r="R2974" t="str">
            <v/>
          </cell>
          <cell r="S2974">
            <v>90900</v>
          </cell>
        </row>
        <row r="2975">
          <cell r="B2975" t="str">
            <v>CMCM0007</v>
          </cell>
          <cell r="C2975" t="str">
            <v>LIMATON DIAMETRO 10 - 12 CM (6 M) EUCALIPTO</v>
          </cell>
          <cell r="D2975" t="str">
            <v>MADERAS, CARPINTERÍA EN MADERA Y CARPINTERÍA METÁLICA</v>
          </cell>
          <cell r="E2975" t="str">
            <v xml:space="preserve">UN </v>
          </cell>
          <cell r="F2975">
            <v>30559</v>
          </cell>
          <cell r="G2975" t="str">
            <v>CONSTRUDATA 187 -PAG 140 MADERAS ROLLIZAS</v>
          </cell>
          <cell r="L2975">
            <v>30559</v>
          </cell>
          <cell r="M2975">
            <v>0</v>
          </cell>
          <cell r="N2975">
            <v>30559</v>
          </cell>
          <cell r="O2975">
            <v>30559</v>
          </cell>
          <cell r="P2975">
            <v>30559</v>
          </cell>
          <cell r="Q2975" t="str">
            <v/>
          </cell>
          <cell r="R2975" t="str">
            <v/>
          </cell>
          <cell r="S2975">
            <v>30559</v>
          </cell>
        </row>
        <row r="2976">
          <cell r="B2976" t="str">
            <v>CMCM0008</v>
          </cell>
          <cell r="C2976" t="str">
            <v>LISTON DE MADERA 4 CM X 1.7 CM X 2.5 M  CEDRO BLANCO</v>
          </cell>
          <cell r="D2976" t="str">
            <v>MADERAS, CARPINTERÍA EN MADERA Y CARPINTERÍA METÁLICA</v>
          </cell>
          <cell r="E2976" t="str">
            <v>UN</v>
          </cell>
          <cell r="F2976">
            <v>9900</v>
          </cell>
          <cell r="G2976" t="str">
            <v>GUÍA MAESTRA 15 PAG 270 COD 70790</v>
          </cell>
          <cell r="L2976">
            <v>9900</v>
          </cell>
          <cell r="M2976">
            <v>0</v>
          </cell>
          <cell r="N2976">
            <v>9900</v>
          </cell>
          <cell r="O2976">
            <v>9900</v>
          </cell>
          <cell r="P2976">
            <v>9900</v>
          </cell>
          <cell r="Q2976" t="str">
            <v/>
          </cell>
          <cell r="R2976" t="str">
            <v/>
          </cell>
          <cell r="S2976">
            <v>9900</v>
          </cell>
        </row>
        <row r="2977">
          <cell r="B2977" t="str">
            <v>CMCM0009</v>
          </cell>
          <cell r="C2977" t="str">
            <v>LISTÓN 4CM X 2CM X 2.9M - SAJO</v>
          </cell>
          <cell r="D2977" t="str">
            <v>MADERAS, CARPINTERÍA EN MADERA Y CARPINTERÍA METÁLICA</v>
          </cell>
          <cell r="E2977" t="str">
            <v>UN</v>
          </cell>
          <cell r="F2977">
            <v>5220</v>
          </cell>
          <cell r="G2977" t="str">
            <v>CONSTRUDATA DIGITAL (LISTÓN 4CM X 2CM X 2.9M - SAJO)</v>
          </cell>
          <cell r="L2977">
            <v>5220</v>
          </cell>
          <cell r="M2977">
            <v>0</v>
          </cell>
          <cell r="N2977">
            <v>5220</v>
          </cell>
          <cell r="O2977">
            <v>5220</v>
          </cell>
          <cell r="P2977">
            <v>5220</v>
          </cell>
          <cell r="Q2977" t="str">
            <v/>
          </cell>
          <cell r="R2977" t="str">
            <v/>
          </cell>
          <cell r="S2977">
            <v>5220</v>
          </cell>
        </row>
        <row r="2978">
          <cell r="B2978" t="str">
            <v>CMCM0010</v>
          </cell>
          <cell r="C2978" t="str">
            <v>LISTÓN MADERA DE 1,5 CM X 1,5 CM X 1,5 M</v>
          </cell>
          <cell r="D2978" t="str">
            <v>MADERAS, CARPINTERÍA EN MADERA Y CARPINTERÍA METÁLICA</v>
          </cell>
          <cell r="E2978" t="str">
            <v>UN</v>
          </cell>
          <cell r="F2978">
            <v>2940</v>
          </cell>
          <cell r="G2978" t="str">
            <v>GUÍA MAESTRA 14 PAG 272 COD 6394</v>
          </cell>
          <cell r="L2978">
            <v>2940</v>
          </cell>
          <cell r="M2978">
            <v>0</v>
          </cell>
          <cell r="N2978">
            <v>2940</v>
          </cell>
          <cell r="O2978">
            <v>2940</v>
          </cell>
          <cell r="P2978">
            <v>2940</v>
          </cell>
          <cell r="Q2978" t="str">
            <v/>
          </cell>
          <cell r="R2978" t="str">
            <v/>
          </cell>
          <cell r="S2978">
            <v>2940</v>
          </cell>
        </row>
        <row r="2979">
          <cell r="B2979" t="str">
            <v>CMCM0011</v>
          </cell>
          <cell r="C2979" t="str">
            <v>MACHIMBRE PATULA Y PINO 8 X 1 CM</v>
          </cell>
          <cell r="D2979" t="str">
            <v>MADERAS, CARPINTERÍA EN MADERA Y CARPINTERÍA METÁLICA</v>
          </cell>
          <cell r="E2979" t="str">
            <v>M</v>
          </cell>
          <cell r="F2979">
            <v>20900</v>
          </cell>
          <cell r="G2979" t="str">
            <v>GUÍA MAESTRA 15 PAG 261 COD 61692</v>
          </cell>
          <cell r="L2979">
            <v>20900</v>
          </cell>
          <cell r="M2979">
            <v>0</v>
          </cell>
          <cell r="N2979">
            <v>20900</v>
          </cell>
          <cell r="O2979">
            <v>20900</v>
          </cell>
          <cell r="P2979">
            <v>20900</v>
          </cell>
          <cell r="Q2979" t="str">
            <v/>
          </cell>
          <cell r="R2979" t="str">
            <v/>
          </cell>
          <cell r="S2979">
            <v>20900</v>
          </cell>
        </row>
        <row r="2980">
          <cell r="B2980" t="str">
            <v>CMCM0012</v>
          </cell>
          <cell r="C2980" t="str">
            <v xml:space="preserve">MADERA PINO PARA MARCO DE PUERTAS, ESPESOR: 3 CM, ANCHO: 10 CM, LARGO:2.10 M </v>
          </cell>
          <cell r="D2980" t="str">
            <v>MADERAS, CARPINTERÍA EN MADERA Y CARPINTERÍA METÁLICA</v>
          </cell>
          <cell r="E2980" t="str">
            <v>UN</v>
          </cell>
          <cell r="F2980">
            <v>59900</v>
          </cell>
          <cell r="G2980" t="str">
            <v>GUÍA MAESTRA 15  PAG 493 COD 186276</v>
          </cell>
          <cell r="L2980">
            <v>59900</v>
          </cell>
          <cell r="M2980">
            <v>0</v>
          </cell>
          <cell r="N2980">
            <v>59900</v>
          </cell>
          <cell r="O2980">
            <v>59900</v>
          </cell>
          <cell r="P2980">
            <v>59900</v>
          </cell>
          <cell r="Q2980" t="str">
            <v/>
          </cell>
          <cell r="R2980" t="str">
            <v/>
          </cell>
          <cell r="S2980">
            <v>59900</v>
          </cell>
        </row>
        <row r="2981">
          <cell r="B2981" t="str">
            <v>CMCM0013</v>
          </cell>
          <cell r="C2981" t="str">
            <v>PASAMANOS EN TUBERÍA DE AGUA NEGRA DE 1 ¼ “ PROTEGIDO CON ANTICORROSIVO, PINTADO EN ESMALTE COLOR CON SOPORTES PLÁSTICO. INSTALADO. VERIFICAR EN OBRA MEDIDAS Y ANGULOS</v>
          </cell>
          <cell r="D2981" t="str">
            <v>MADERAS, CARPINTERÍA EN MADERA Y CARPINTERÍA METÁLICA</v>
          </cell>
          <cell r="E2981" t="str">
            <v>M</v>
          </cell>
          <cell r="F2981">
            <v>214200</v>
          </cell>
          <cell r="G2981" t="str">
            <v>CONSERDI GROUP SAS</v>
          </cell>
          <cell r="H2981">
            <v>73417</v>
          </cell>
          <cell r="I2981" t="str">
            <v xml:space="preserve">DOBLADORA Y CORTADORA ELECTRICA </v>
          </cell>
          <cell r="J2981">
            <v>38080</v>
          </cell>
          <cell r="K2981" t="str">
            <v>ARMAR ALUMINIOS Y ESTRCTURAS LTDA.</v>
          </cell>
          <cell r="L2981">
            <v>108565.66666666667</v>
          </cell>
          <cell r="M2981">
            <v>93172.609582072633</v>
          </cell>
          <cell r="N2981">
            <v>201738.2762487393</v>
          </cell>
          <cell r="O2981">
            <v>15393.057084594038</v>
          </cell>
          <cell r="P2981" t="str">
            <v/>
          </cell>
          <cell r="Q2981">
            <v>73417</v>
          </cell>
          <cell r="R2981">
            <v>38080</v>
          </cell>
          <cell r="S2981">
            <v>55749</v>
          </cell>
        </row>
        <row r="2982">
          <cell r="B2982" t="str">
            <v>CMCM0014</v>
          </cell>
          <cell r="C2982" t="str">
            <v>PINO SECO CEPILLADO 1" X 10" X 3.2 M</v>
          </cell>
          <cell r="D2982" t="str">
            <v>MADERAS, CARPINTERÍA EN MADERA Y CARPINTERÍA METÁLICA</v>
          </cell>
          <cell r="E2982" t="str">
            <v>UN</v>
          </cell>
          <cell r="F2982">
            <v>34900</v>
          </cell>
          <cell r="G2982" t="str">
            <v>GUÍA MAESTRA 15 PAG 256 COD 70635</v>
          </cell>
          <cell r="L2982">
            <v>34900</v>
          </cell>
          <cell r="M2982">
            <v>0</v>
          </cell>
          <cell r="N2982">
            <v>34900</v>
          </cell>
          <cell r="O2982">
            <v>34900</v>
          </cell>
          <cell r="P2982">
            <v>34900</v>
          </cell>
          <cell r="Q2982" t="str">
            <v/>
          </cell>
          <cell r="R2982" t="str">
            <v/>
          </cell>
          <cell r="S2982">
            <v>34900</v>
          </cell>
        </row>
        <row r="2983">
          <cell r="B2983" t="str">
            <v>CMCM0015</v>
          </cell>
          <cell r="C2983" t="str">
            <v>PINO SECO CEPILLADO 1" X 2" X 3.2 M</v>
          </cell>
          <cell r="D2983" t="str">
            <v>MADERAS, CARPINTERÍA EN MADERA Y CARPINTERÍA METÁLICA</v>
          </cell>
          <cell r="E2983" t="str">
            <v>UN</v>
          </cell>
          <cell r="F2983">
            <v>5900</v>
          </cell>
          <cell r="G2983" t="str">
            <v>GUÍA MAESTRA 15 PAG 256 COD 70909</v>
          </cell>
          <cell r="L2983">
            <v>5900</v>
          </cell>
          <cell r="M2983">
            <v>0</v>
          </cell>
          <cell r="N2983">
            <v>5900</v>
          </cell>
          <cell r="O2983">
            <v>5900</v>
          </cell>
          <cell r="P2983">
            <v>5900</v>
          </cell>
          <cell r="Q2983" t="str">
            <v/>
          </cell>
          <cell r="R2983" t="str">
            <v/>
          </cell>
          <cell r="S2983">
            <v>5900</v>
          </cell>
        </row>
        <row r="2984">
          <cell r="B2984" t="str">
            <v>CMCM0016</v>
          </cell>
          <cell r="C2984" t="str">
            <v>PINO SECO CEPILLADO 2" X 4" X 3.2 M</v>
          </cell>
          <cell r="D2984" t="str">
            <v>MADERAS, CARPINTERÍA EN MADERA Y CARPINTERÍA METÁLICA</v>
          </cell>
          <cell r="E2984" t="str">
            <v>UN</v>
          </cell>
          <cell r="F2984">
            <v>19900</v>
          </cell>
          <cell r="G2984" t="str">
            <v>GUÍA MAESTRA 15 PAG 256 COD 191882</v>
          </cell>
          <cell r="L2984">
            <v>19900</v>
          </cell>
          <cell r="M2984">
            <v>0</v>
          </cell>
          <cell r="N2984">
            <v>19900</v>
          </cell>
          <cell r="O2984">
            <v>19900</v>
          </cell>
          <cell r="P2984">
            <v>19900</v>
          </cell>
          <cell r="Q2984" t="str">
            <v/>
          </cell>
          <cell r="R2984" t="str">
            <v/>
          </cell>
          <cell r="S2984">
            <v>19900</v>
          </cell>
        </row>
        <row r="2985">
          <cell r="B2985" t="str">
            <v>CMCM0017</v>
          </cell>
          <cell r="C2985" t="str">
            <v xml:space="preserve">PLANCHON 23 X 4 CM X 2.9 M ORDINARIO </v>
          </cell>
          <cell r="D2985" t="str">
            <v>MADERAS, CARPINTERÍA EN MADERA Y CARPINTERÍA METÁLICA</v>
          </cell>
          <cell r="E2985" t="str">
            <v xml:space="preserve">UN </v>
          </cell>
          <cell r="F2985">
            <v>28521</v>
          </cell>
          <cell r="G2985" t="str">
            <v>CONSTRUDATA 187 - PAG 139 MADERAS ASERRADAS</v>
          </cell>
          <cell r="L2985">
            <v>28521</v>
          </cell>
          <cell r="M2985">
            <v>0</v>
          </cell>
          <cell r="N2985">
            <v>28521</v>
          </cell>
          <cell r="O2985">
            <v>28521</v>
          </cell>
          <cell r="P2985">
            <v>28521</v>
          </cell>
          <cell r="Q2985" t="str">
            <v/>
          </cell>
          <cell r="R2985" t="str">
            <v/>
          </cell>
          <cell r="S2985">
            <v>28521</v>
          </cell>
        </row>
        <row r="2986">
          <cell r="B2986" t="str">
            <v>CMCM0018</v>
          </cell>
          <cell r="C2986" t="str">
            <v>POSTE CLÁSICO H=2.50M</v>
          </cell>
          <cell r="D2986" t="str">
            <v>MADERAS, CARPINTERÍA EN MADERA Y CARPINTERÍA METÁLICA</v>
          </cell>
          <cell r="E2986" t="str">
            <v>UN</v>
          </cell>
          <cell r="F2986">
            <v>88179</v>
          </cell>
          <cell r="G2986" t="str">
            <v>CONSTRUDATA DIGITAL (POSTE CLÁSICO H=2.50M)</v>
          </cell>
          <cell r="L2986">
            <v>88179</v>
          </cell>
          <cell r="M2986">
            <v>0</v>
          </cell>
          <cell r="N2986">
            <v>88179</v>
          </cell>
          <cell r="O2986">
            <v>88179</v>
          </cell>
          <cell r="P2986">
            <v>88179</v>
          </cell>
          <cell r="Q2986" t="str">
            <v/>
          </cell>
          <cell r="R2986" t="str">
            <v/>
          </cell>
          <cell r="S2986">
            <v>88179</v>
          </cell>
        </row>
        <row r="2987">
          <cell r="B2987" t="str">
            <v>CMCM0019</v>
          </cell>
          <cell r="C2987" t="str">
            <v>REJA METÁLICA EN TUBO CUADRADO DE 3/4", TIPO BANCO,  INCLUYE BISAGRAS, MARCO, PASADOR, CANDADO Y PROTECTOR DE CANDADO, TERMINADA CON ANTICORROSIVO, PINTADA E INSTALADA - VERIFICAR EN OBRA MEDIDAS, ANGULOS Y # DE HOJAS.</v>
          </cell>
          <cell r="D2987" t="str">
            <v>MADERAS, CARPINTERÍA EN MADERA Y CARPINTERÍA METÁLICA</v>
          </cell>
          <cell r="E2987" t="str">
            <v>M2</v>
          </cell>
          <cell r="F2987">
            <v>333200</v>
          </cell>
          <cell r="G2987" t="str">
            <v>CONSERDI GROUP SAS</v>
          </cell>
          <cell r="H2987">
            <v>160000</v>
          </cell>
          <cell r="I2987" t="str">
            <v>PEDRO PABLO CEBALLOS P.</v>
          </cell>
          <cell r="J2987">
            <v>190000</v>
          </cell>
          <cell r="K2987" t="str">
            <v>ALUMINIOS Y VIDRIOS EL DIAMANTE DEL SUR</v>
          </cell>
          <cell r="L2987">
            <v>227733.33333333334</v>
          </cell>
          <cell r="M2987">
            <v>92560.322673018643</v>
          </cell>
          <cell r="N2987">
            <v>320293.65600635199</v>
          </cell>
          <cell r="O2987">
            <v>135173.0106603147</v>
          </cell>
          <cell r="P2987" t="str">
            <v/>
          </cell>
          <cell r="Q2987">
            <v>160000</v>
          </cell>
          <cell r="R2987">
            <v>190000</v>
          </cell>
          <cell r="S2987">
            <v>175000</v>
          </cell>
        </row>
        <row r="2988">
          <cell r="B2988" t="str">
            <v>CMCM0020</v>
          </cell>
          <cell r="C2988" t="str">
            <v>REJA METÁLICA EN TUBO CUADRADO DE 3/4", TIPO BANCO,  INCLUYE TORNILLOS, TERMINADA CON ANTICORROSIVO, PINTADA E INSTALADA - VERIFICAR MEDIDAS EN OBRA.</v>
          </cell>
          <cell r="D2988" t="str">
            <v>MADERAS, CARPINTERÍA EN MADERA Y CARPINTERÍA METÁLICA</v>
          </cell>
          <cell r="E2988" t="str">
            <v>M2</v>
          </cell>
          <cell r="F2988">
            <v>333200</v>
          </cell>
          <cell r="G2988" t="str">
            <v>CONSERDI GROUP SAS</v>
          </cell>
          <cell r="H2988">
            <v>145000</v>
          </cell>
          <cell r="I2988" t="str">
            <v>PEDRO PABLO CEBALLOS P.</v>
          </cell>
          <cell r="J2988">
            <v>140000</v>
          </cell>
          <cell r="K2988" t="str">
            <v>DOBLADORA Y CORTADORA ELECTRICA H&amp;D S.A.S</v>
          </cell>
          <cell r="L2988">
            <v>206066.66666666666</v>
          </cell>
          <cell r="M2988">
            <v>110129.0757853408</v>
          </cell>
          <cell r="N2988">
            <v>316195.74245200749</v>
          </cell>
          <cell r="O2988">
            <v>95937.590881325857</v>
          </cell>
          <cell r="P2988" t="str">
            <v/>
          </cell>
          <cell r="Q2988">
            <v>145000</v>
          </cell>
          <cell r="R2988">
            <v>140000</v>
          </cell>
          <cell r="S2988">
            <v>142500</v>
          </cell>
        </row>
        <row r="2989">
          <cell r="B2989" t="str">
            <v>CMCM0021</v>
          </cell>
          <cell r="C2989" t="str">
            <v>REJA METÁLICA EN TUBO CUADRADO DE 3/4", TIPO BANCO, A MEDIA ALTURA (1,20 MTS.),  BISAGRAS, MARCO, PASADOR, TERMINADA CON ANTICORROSIVO, PINTADA E INSTALADA - VERIFICAR EN OBRA MEDIDAS, ANGULOS Y # DE HOJAS.</v>
          </cell>
          <cell r="D2989" t="str">
            <v>MADERAS, CARPINTERÍA EN MADERA Y CARPINTERÍA METÁLICA</v>
          </cell>
          <cell r="E2989" t="str">
            <v>M</v>
          </cell>
          <cell r="F2989">
            <v>333200</v>
          </cell>
          <cell r="G2989" t="str">
            <v>CONSERDI GROUP SAS</v>
          </cell>
          <cell r="H2989">
            <v>175000</v>
          </cell>
          <cell r="I2989" t="str">
            <v>PEDRO PABLO CEBALLOS P.</v>
          </cell>
          <cell r="J2989">
            <v>175000</v>
          </cell>
          <cell r="K2989" t="str">
            <v>DOBLADORA Y CORTADORA ELECTRICA H&amp;D S.A.S</v>
          </cell>
          <cell r="L2989">
            <v>227733.33333333334</v>
          </cell>
          <cell r="M2989">
            <v>91336.812585798762</v>
          </cell>
          <cell r="N2989">
            <v>319070.1459191321</v>
          </cell>
          <cell r="O2989">
            <v>136396.52074753458</v>
          </cell>
          <cell r="P2989" t="str">
            <v/>
          </cell>
          <cell r="Q2989">
            <v>175000</v>
          </cell>
          <cell r="R2989">
            <v>175000</v>
          </cell>
          <cell r="S2989">
            <v>175000</v>
          </cell>
        </row>
        <row r="2990">
          <cell r="B2990" t="str">
            <v>CMCM0022</v>
          </cell>
          <cell r="C2990" t="str">
            <v>REJA METÁLICA SIN MARCO EN TUBO CUADRADO DE 3/4", TIPO BANCO,  INCLUYE BISAGRAS, MARCO, PASADOR, CANDADO Y PROTECTOR DE CANDADO, TERMINADA CON ANTICORROSIVO, PINTADA E INSTALADA - VERIFICAR EN OBRA MEDIDAS, ANGULOS Y # DE HOJAS.</v>
          </cell>
          <cell r="D2990" t="str">
            <v>MADERAS, CARPINTERÍA EN MADERA Y CARPINTERÍA METÁLICA</v>
          </cell>
          <cell r="E2990" t="str">
            <v>M2</v>
          </cell>
          <cell r="F2990">
            <v>333200</v>
          </cell>
          <cell r="G2990" t="str">
            <v>CONSERDI GROUP SAS</v>
          </cell>
          <cell r="H2990">
            <v>160000</v>
          </cell>
          <cell r="I2990" t="str">
            <v>PEDRO PABLO CEBALLOS P.</v>
          </cell>
          <cell r="J2990">
            <v>185000</v>
          </cell>
          <cell r="K2990" t="str">
            <v>ALUMINIOS Y VIDRIOS EL DIAMANTE DEL SUR</v>
          </cell>
          <cell r="L2990">
            <v>226066.66666666666</v>
          </cell>
          <cell r="M2990">
            <v>93618.445475949498</v>
          </cell>
          <cell r="N2990">
            <v>319685.11214261618</v>
          </cell>
          <cell r="O2990">
            <v>132448.22119071716</v>
          </cell>
          <cell r="P2990" t="str">
            <v/>
          </cell>
          <cell r="Q2990">
            <v>160000</v>
          </cell>
          <cell r="R2990">
            <v>185000</v>
          </cell>
          <cell r="S2990">
            <v>172500</v>
          </cell>
        </row>
        <row r="2991">
          <cell r="B2991" t="str">
            <v>CMCM0023</v>
          </cell>
          <cell r="C2991" t="str">
            <v>REPISA 8 X 4CM X 2.9M - ORDINARIO</v>
          </cell>
          <cell r="D2991" t="str">
            <v>MADERAS, CARPINTERÍA EN MADERA Y CARPINTERÍA METÁLICA</v>
          </cell>
          <cell r="E2991" t="str">
            <v>UN</v>
          </cell>
          <cell r="F2991">
            <v>11459</v>
          </cell>
          <cell r="G2991" t="str">
            <v>CONSTRUDATA DIGITAL (REPISA 8 X 4CM X 2.9M - ORDINARIO)</v>
          </cell>
          <cell r="L2991">
            <v>11459</v>
          </cell>
          <cell r="M2991">
            <v>0</v>
          </cell>
          <cell r="N2991">
            <v>11459</v>
          </cell>
          <cell r="O2991">
            <v>11459</v>
          </cell>
          <cell r="P2991">
            <v>11459</v>
          </cell>
          <cell r="Q2991" t="str">
            <v/>
          </cell>
          <cell r="R2991" t="str">
            <v/>
          </cell>
          <cell r="S2991">
            <v>11459</v>
          </cell>
        </row>
        <row r="2992">
          <cell r="B2992" t="str">
            <v>CMCM0024</v>
          </cell>
          <cell r="C2992" t="str">
            <v>TABLA BURRA 30 X 2.2 A 2.7CM X 2.9M PINO VERDE</v>
          </cell>
          <cell r="D2992" t="str">
            <v>MADERAS, CARPINTERÍA EN MADERA Y CARPINTERÍA METÁLICA</v>
          </cell>
          <cell r="E2992" t="str">
            <v>UN</v>
          </cell>
          <cell r="F2992">
            <v>24829</v>
          </cell>
          <cell r="G2992" t="str">
            <v>CONSTRUDATA DIGITAL (TABLA BURRA 30 X 2.2 A 2.7CM X 2.9M PINO VERDE)</v>
          </cell>
          <cell r="L2992">
            <v>24829</v>
          </cell>
          <cell r="M2992">
            <v>0</v>
          </cell>
          <cell r="N2992">
            <v>24829</v>
          </cell>
          <cell r="O2992">
            <v>24829</v>
          </cell>
          <cell r="P2992">
            <v>24829</v>
          </cell>
          <cell r="Q2992" t="str">
            <v/>
          </cell>
          <cell r="R2992" t="str">
            <v/>
          </cell>
          <cell r="S2992">
            <v>24829</v>
          </cell>
        </row>
        <row r="2993">
          <cell r="B2993" t="str">
            <v>CMCM0025</v>
          </cell>
          <cell r="C2993" t="str">
            <v>TABLA BURRA 25 X 2.2 A 2.7 CM X 2.9 M - ORDINARIO</v>
          </cell>
          <cell r="D2993" t="str">
            <v>MADERAS, CARPINTERÍA EN MADERA Y CARPINTERÍA METÁLICA</v>
          </cell>
          <cell r="E2993" t="str">
            <v xml:space="preserve">UN </v>
          </cell>
          <cell r="F2993">
            <v>18972</v>
          </cell>
          <cell r="G2993" t="str">
            <v>CONSTRUDATA 187 - PAG 139 MADERAS ASERRADAS</v>
          </cell>
          <cell r="L2993">
            <v>18972</v>
          </cell>
          <cell r="M2993">
            <v>0</v>
          </cell>
          <cell r="N2993">
            <v>18972</v>
          </cell>
          <cell r="O2993">
            <v>18972</v>
          </cell>
          <cell r="P2993">
            <v>18972</v>
          </cell>
          <cell r="Q2993" t="str">
            <v/>
          </cell>
          <cell r="R2993" t="str">
            <v/>
          </cell>
          <cell r="S2993">
            <v>18972</v>
          </cell>
        </row>
        <row r="2994">
          <cell r="B2994" t="str">
            <v>CMCM0026</v>
          </cell>
          <cell r="C2994" t="str">
            <v>TABLA CHAPA 10 X 1.8 A 2.0CM X 2.90M</v>
          </cell>
          <cell r="D2994" t="str">
            <v>MADERAS, CARPINTERÍA EN MADERA Y CARPINTERÍA METÁLICA</v>
          </cell>
          <cell r="E2994" t="str">
            <v>UN</v>
          </cell>
          <cell r="F2994">
            <v>6747</v>
          </cell>
          <cell r="G2994" t="str">
            <v>CONSTRUDATA 187 - PAG 140 MADERAS ASERRADAS</v>
          </cell>
          <cell r="L2994">
            <v>6747</v>
          </cell>
          <cell r="M2994">
            <v>0</v>
          </cell>
          <cell r="N2994">
            <v>6747</v>
          </cell>
          <cell r="O2994">
            <v>6747</v>
          </cell>
          <cell r="P2994">
            <v>6747</v>
          </cell>
          <cell r="Q2994" t="str">
            <v/>
          </cell>
          <cell r="R2994" t="str">
            <v/>
          </cell>
          <cell r="S2994">
            <v>6747</v>
          </cell>
        </row>
        <row r="2995">
          <cell r="B2995" t="str">
            <v>CMCM0027</v>
          </cell>
          <cell r="C2995" t="str">
            <v xml:space="preserve">TABLA CHAPA 30 X 1.8 - 2 CM X 2.9 M - ORDINARIO </v>
          </cell>
          <cell r="D2995" t="str">
            <v>MADERAS, CARPINTERÍA EN MADERA Y CARPINTERÍA METÁLICA</v>
          </cell>
          <cell r="E2995" t="str">
            <v xml:space="preserve">UN </v>
          </cell>
          <cell r="F2995">
            <v>22906</v>
          </cell>
          <cell r="G2995" t="str">
            <v>CONSTRUDATA 187 - PAG 140 MADERAS ASERRADAS</v>
          </cell>
          <cell r="L2995">
            <v>22906</v>
          </cell>
          <cell r="M2995">
            <v>0</v>
          </cell>
          <cell r="N2995">
            <v>22906</v>
          </cell>
          <cell r="O2995">
            <v>22906</v>
          </cell>
          <cell r="P2995">
            <v>22906</v>
          </cell>
          <cell r="Q2995" t="str">
            <v/>
          </cell>
          <cell r="R2995" t="str">
            <v/>
          </cell>
          <cell r="S2995">
            <v>22906</v>
          </cell>
        </row>
        <row r="2996">
          <cell r="B2996" t="str">
            <v>CMCM0028</v>
          </cell>
          <cell r="C2996" t="str">
            <v>TAPALUZ 2 X 1CM X 2.5M - CEDRO BLANCO</v>
          </cell>
          <cell r="D2996" t="str">
            <v>MADERAS, CARPINTERÍA EN MADERA Y CARPINTERÍA METÁLICA</v>
          </cell>
          <cell r="E2996" t="str">
            <v>UN</v>
          </cell>
          <cell r="F2996">
            <v>4074</v>
          </cell>
          <cell r="G2996" t="str">
            <v>CONSTRUDATA DIGITAL (TAPALUZ 2 X 1CM X 2.5M - CEDRO BLANCO)</v>
          </cell>
          <cell r="L2996">
            <v>4074</v>
          </cell>
          <cell r="M2996">
            <v>0</v>
          </cell>
          <cell r="N2996">
            <v>4074</v>
          </cell>
          <cell r="O2996">
            <v>4074</v>
          </cell>
          <cell r="P2996">
            <v>4074</v>
          </cell>
          <cell r="Q2996" t="str">
            <v/>
          </cell>
          <cell r="R2996" t="str">
            <v/>
          </cell>
          <cell r="S2996">
            <v>4074</v>
          </cell>
        </row>
        <row r="2997">
          <cell r="B2997" t="str">
            <v>CMCM0029</v>
          </cell>
          <cell r="C2997" t="str">
            <v>TRIPLEX 1.22M X 2.44M X 4MM</v>
          </cell>
          <cell r="D2997" t="str">
            <v>MADERAS, CARPINTERÍA EN MADERA Y CARPINTERÍA METÁLICA</v>
          </cell>
          <cell r="E2997" t="str">
            <v>UN</v>
          </cell>
          <cell r="F2997">
            <v>49238</v>
          </cell>
          <cell r="G2997" t="str">
            <v>CONSTRUDATA DIGITAL (TRIPLEX 1.22M X 2.44M X 4MM)</v>
          </cell>
          <cell r="L2997">
            <v>49238</v>
          </cell>
          <cell r="M2997">
            <v>0</v>
          </cell>
          <cell r="N2997">
            <v>49238</v>
          </cell>
          <cell r="O2997">
            <v>49238</v>
          </cell>
          <cell r="P2997">
            <v>49238</v>
          </cell>
          <cell r="Q2997" t="str">
            <v/>
          </cell>
          <cell r="R2997" t="str">
            <v/>
          </cell>
          <cell r="S2997">
            <v>49238</v>
          </cell>
        </row>
        <row r="2998">
          <cell r="B2998" t="str">
            <v>CMCM0030</v>
          </cell>
          <cell r="C2998" t="str">
            <v>TUBERÍA RECTANGULAR 76 X 38 MM, ESPESOR 1.2 MM X 6 M</v>
          </cell>
          <cell r="D2998" t="str">
            <v>MADERAS, CARPINTERÍA EN MADERA Y CARPINTERÍA METÁLICA</v>
          </cell>
          <cell r="E2998" t="str">
            <v xml:space="preserve">UN </v>
          </cell>
          <cell r="F2998">
            <v>40800</v>
          </cell>
          <cell r="G2998" t="str">
            <v>GUÍA MAESTRA 14 - PAG 82 - COD 200792</v>
          </cell>
          <cell r="L2998">
            <v>40800</v>
          </cell>
          <cell r="M2998">
            <v>0</v>
          </cell>
          <cell r="N2998">
            <v>40800</v>
          </cell>
          <cell r="O2998">
            <v>40800</v>
          </cell>
          <cell r="P2998">
            <v>40800</v>
          </cell>
          <cell r="Q2998" t="str">
            <v/>
          </cell>
          <cell r="R2998" t="str">
            <v/>
          </cell>
          <cell r="S2998">
            <v>40800</v>
          </cell>
        </row>
        <row r="2999">
          <cell r="B2999" t="str">
            <v>CMCM0031</v>
          </cell>
          <cell r="C2999" t="str">
            <v>TUBO REDONDO GALVANIZADO 1-1/2" X 2MM X 6M</v>
          </cell>
          <cell r="D2999" t="str">
            <v>MADERAS, CARPINTERÍA EN MADERA Y CARPINTERÍA METÁLICA</v>
          </cell>
          <cell r="E2999" t="str">
            <v>UN</v>
          </cell>
          <cell r="F2999">
            <v>67900</v>
          </cell>
          <cell r="G2999" t="str">
            <v>GUÍA MAESTRA 15 PAG 80 COD 86535</v>
          </cell>
          <cell r="L2999">
            <v>67900</v>
          </cell>
          <cell r="M2999">
            <v>0</v>
          </cell>
          <cell r="N2999">
            <v>67900</v>
          </cell>
          <cell r="O2999">
            <v>67900</v>
          </cell>
          <cell r="P2999">
            <v>67900</v>
          </cell>
          <cell r="Q2999" t="str">
            <v/>
          </cell>
          <cell r="R2999" t="str">
            <v/>
          </cell>
          <cell r="S2999">
            <v>67900</v>
          </cell>
        </row>
        <row r="3000">
          <cell r="B3000" t="str">
            <v>CMCM0032</v>
          </cell>
          <cell r="C3000" t="str">
            <v>TUBO CUADRADO DE 30 MM, EN ACERO CALI 18 REF. 307 ANTIÁCIDOS, DIMENSIONES H: 80 CM FONDO 60 CM ESTRUCTURAS EN TUBO DE ACERO PARA LAVA COLAS 0.60 ANCHO. INCLUYE INSTALACIÓN.</v>
          </cell>
          <cell r="D3000" t="str">
            <v>MADERAS, CARPINTERÍA EN MADERA Y CARPINTERÍA METÁLICA</v>
          </cell>
          <cell r="E3000" t="str">
            <v>M</v>
          </cell>
          <cell r="F3000">
            <v>714000</v>
          </cell>
          <cell r="G3000" t="str">
            <v>ICOMAGER S.A.S</v>
          </cell>
          <cell r="H3000">
            <v>280000</v>
          </cell>
          <cell r="I3000" t="str">
            <v>PEDRO PABLO CEBALLOS P.</v>
          </cell>
          <cell r="J3000">
            <v>535500</v>
          </cell>
          <cell r="K3000" t="str">
            <v>CONSERDI GROUP SAS</v>
          </cell>
          <cell r="L3000">
            <v>509833.33333333331</v>
          </cell>
          <cell r="M3000">
            <v>218135.47014030826</v>
          </cell>
          <cell r="N3000">
            <v>727968.80347364163</v>
          </cell>
          <cell r="O3000">
            <v>291697.86319302506</v>
          </cell>
          <cell r="P3000">
            <v>714000</v>
          </cell>
          <cell r="Q3000" t="str">
            <v/>
          </cell>
          <cell r="R3000">
            <v>535500</v>
          </cell>
          <cell r="S3000">
            <v>624750</v>
          </cell>
        </row>
        <row r="3001">
          <cell r="B3001" t="str">
            <v>CMCM0033</v>
          </cell>
          <cell r="C3001" t="str">
            <v>TUBO CUADRADO EN ALUMINIO DE  1-1/2" X 3" X 3 M</v>
          </cell>
          <cell r="D3001" t="str">
            <v>MADERAS, CARPINTERÍA EN MADERA Y CARPINTERÍA METÁLICA</v>
          </cell>
          <cell r="E3001" t="str">
            <v>UN</v>
          </cell>
          <cell r="F3001">
            <v>33800</v>
          </cell>
          <cell r="G3001" t="str">
            <v>GUÍA MAESTRA 15 PAG 78 COD 27616</v>
          </cell>
          <cell r="L3001">
            <v>33800</v>
          </cell>
          <cell r="M3001">
            <v>0</v>
          </cell>
          <cell r="N3001">
            <v>33800</v>
          </cell>
          <cell r="O3001">
            <v>33800</v>
          </cell>
          <cell r="P3001">
            <v>33800</v>
          </cell>
          <cell r="Q3001" t="str">
            <v/>
          </cell>
          <cell r="R3001" t="str">
            <v/>
          </cell>
          <cell r="S3001">
            <v>33800</v>
          </cell>
        </row>
        <row r="3002">
          <cell r="B3002" t="str">
            <v>CMCM0034</v>
          </cell>
          <cell r="C3002" t="str">
            <v>VARA DE CLAVO Ø6 A 8CM (3M) EUCALIPTO</v>
          </cell>
          <cell r="D3002" t="str">
            <v>MADERAS, CARPINTERÍA EN MADERA Y CARPINTERÍA METÁLICA</v>
          </cell>
          <cell r="E3002" t="str">
            <v>UN</v>
          </cell>
          <cell r="F3002">
            <v>7130</v>
          </cell>
          <cell r="G3002" t="str">
            <v>CONSTRUDATA DIGITAL (VARA DE CLAVO Ø6 A 8CM (3M) EUCALIPTO)</v>
          </cell>
          <cell r="L3002">
            <v>7130</v>
          </cell>
          <cell r="M3002">
            <v>0</v>
          </cell>
          <cell r="N3002">
            <v>7130</v>
          </cell>
          <cell r="O3002">
            <v>7130</v>
          </cell>
          <cell r="P3002">
            <v>7130</v>
          </cell>
          <cell r="Q3002" t="str">
            <v/>
          </cell>
          <cell r="R3002" t="str">
            <v/>
          </cell>
          <cell r="S3002">
            <v>7130</v>
          </cell>
        </row>
        <row r="3003">
          <cell r="B3003" t="str">
            <v>CMCM0035</v>
          </cell>
          <cell r="C3003" t="str">
            <v>LISTÓN 3 CM X 3CM X 2.9 M - SAJO</v>
          </cell>
          <cell r="D3003" t="str">
            <v>MADERAS, CARPINTERÍA EN MADERA Y CARPINTERÍA METÁLICA</v>
          </cell>
          <cell r="E3003" t="str">
            <v>UN</v>
          </cell>
          <cell r="F3003">
            <v>5220</v>
          </cell>
          <cell r="G3003" t="str">
            <v>CONSTRUDATA 187 - PAG 139 MADERAS ASERRADAS</v>
          </cell>
          <cell r="L3003">
            <v>5220</v>
          </cell>
          <cell r="M3003">
            <v>0</v>
          </cell>
          <cell r="N3003">
            <v>5220</v>
          </cell>
          <cell r="O3003">
            <v>5220</v>
          </cell>
          <cell r="P3003">
            <v>5220</v>
          </cell>
          <cell r="Q3003" t="str">
            <v/>
          </cell>
          <cell r="R3003" t="str">
            <v/>
          </cell>
          <cell r="S3003">
            <v>5220</v>
          </cell>
        </row>
        <row r="3004">
          <cell r="B3004" t="str">
            <v>CMCM0036</v>
          </cell>
          <cell r="C3004" t="str">
            <v>TABLA BURRA 30 X 2.2 A 2.7 CM X 2.9M - ORDINARIO</v>
          </cell>
          <cell r="D3004" t="str">
            <v>MADERAS, CARPINTERÍA EN MADERA Y CARPINTERÍA METÁLICA</v>
          </cell>
          <cell r="E3004" t="str">
            <v>UN</v>
          </cell>
          <cell r="F3004">
            <v>19747</v>
          </cell>
          <cell r="G3004" t="str">
            <v>CONSTRUDATA 187 - PAG 139 MADERAS ASERRADAS</v>
          </cell>
          <cell r="L3004">
            <v>19747</v>
          </cell>
          <cell r="M3004">
            <v>0</v>
          </cell>
          <cell r="N3004">
            <v>19747</v>
          </cell>
          <cell r="O3004">
            <v>19747</v>
          </cell>
          <cell r="P3004">
            <v>19747</v>
          </cell>
          <cell r="Q3004" t="str">
            <v/>
          </cell>
          <cell r="R3004" t="str">
            <v/>
          </cell>
          <cell r="S3004">
            <v>19747</v>
          </cell>
        </row>
        <row r="3005">
          <cell r="B3005" t="str">
            <v>CMCM0037</v>
          </cell>
          <cell r="C3005" t="str">
            <v>SUMINISTRO E INSTALACION  PUERTA (PT-02) FABRICADA EN LAMINA CALIBRE 18 CON MONTANTE, REJILLAS Y CERRADURA SEGÚN DISEÑO, ALTURA 90 CM. DIMENSIONES :  2.85 DE ALTO X 1.80 DE ANCHO</v>
          </cell>
          <cell r="D3005" t="str">
            <v>MADERAS, CARPINTERÍA EN MADERA Y CARPINTERÍA METÁLICA</v>
          </cell>
          <cell r="E3005" t="str">
            <v>UN</v>
          </cell>
          <cell r="F3005">
            <v>2795940</v>
          </cell>
          <cell r="G3005" t="str">
            <v>WQ SOLUCIONES CONSTRUCTIVAS SAS</v>
          </cell>
          <cell r="H3005">
            <v>3235683.4775999999</v>
          </cell>
          <cell r="I3005" t="str">
            <v>BOQ GROUP</v>
          </cell>
          <cell r="J3005">
            <v>5932507</v>
          </cell>
          <cell r="K3005" t="str">
            <v>M&amp;C DISEÑOS ARQUITECTONICOS</v>
          </cell>
          <cell r="L3005">
            <v>3988043.4925333336</v>
          </cell>
          <cell r="M3005">
            <v>1698248.3123575037</v>
          </cell>
          <cell r="N3005">
            <v>5686291.8048908375</v>
          </cell>
          <cell r="O3005">
            <v>2289795.1801758297</v>
          </cell>
          <cell r="P3005">
            <v>2795940</v>
          </cell>
          <cell r="Q3005">
            <v>3235683.4775999999</v>
          </cell>
          <cell r="R3005" t="str">
            <v/>
          </cell>
          <cell r="S3005">
            <v>3015812</v>
          </cell>
        </row>
        <row r="3006">
          <cell r="B3006" t="str">
            <v>CMCM0038</v>
          </cell>
          <cell r="C3006" t="str">
            <v>SUMINISTRO E INSTALACION BARANDA VIDRIO TEMPLADO</v>
          </cell>
          <cell r="D3006" t="str">
            <v>MADERAS, CARPINTERÍA EN MADERA Y CARPINTERÍA METÁLICA</v>
          </cell>
          <cell r="E3006" t="str">
            <v>M</v>
          </cell>
          <cell r="F3006">
            <v>721175</v>
          </cell>
          <cell r="G3006" t="str">
            <v>WQ SOLUCIONES CONSTRUCTIVAS SAS</v>
          </cell>
          <cell r="H3006">
            <v>360282</v>
          </cell>
          <cell r="I3006" t="str">
            <v>DINOX</v>
          </cell>
          <cell r="J3006">
            <v>398650</v>
          </cell>
          <cell r="K3006" t="str">
            <v>M&amp;C DISEÑOS ARQUITECTONICOS</v>
          </cell>
          <cell r="L3006">
            <v>493369</v>
          </cell>
          <cell r="M3006">
            <v>198216.31134445017</v>
          </cell>
          <cell r="N3006">
            <v>691585.31134445011</v>
          </cell>
          <cell r="O3006">
            <v>295152.68865554983</v>
          </cell>
          <cell r="P3006" t="str">
            <v/>
          </cell>
          <cell r="Q3006">
            <v>360282</v>
          </cell>
          <cell r="R3006">
            <v>398650</v>
          </cell>
          <cell r="S3006">
            <v>379466</v>
          </cell>
        </row>
        <row r="3007">
          <cell r="B3007" t="str">
            <v>CMCM0039</v>
          </cell>
          <cell r="C3007" t="str">
            <v>SUMINISTRO E INSTALACION DE  BANDA PERIMETRAL DE EMPAQUE EN NEOPRENO ADHERIDO AL MARCO O HOJA DE PUERTA (PT-04), MARCO EN LAMINA METALICA CALIBRE 18, HOJA MANUFACTUTRADA EN LÁMINA METALICA CALIBRE 18 ENTAMBORADA DE 4CM Y CERRADURA SEGÚN DISEÑO, ALTURA 90CM. DIMENSIONES :  2.70 DE ALTO X 0.90 DE ANCHO</v>
          </cell>
          <cell r="D3007" t="str">
            <v>MADERAS, CARPINTERÍA EN MADERA Y CARPINTERÍA METÁLICA</v>
          </cell>
          <cell r="E3007" t="str">
            <v>UN</v>
          </cell>
          <cell r="F3007">
            <v>1863960</v>
          </cell>
          <cell r="G3007" t="str">
            <v>WQ SOLUCIONES CONSTRUCTIVAS SAS</v>
          </cell>
          <cell r="H3007">
            <v>2165261.0742000001</v>
          </cell>
          <cell r="I3007" t="str">
            <v>BOQ GROUP</v>
          </cell>
          <cell r="J3007">
            <v>1723976.7999999998</v>
          </cell>
          <cell r="K3007" t="str">
            <v>M&amp;C DISEÑOS ARQUITECTONICOS</v>
          </cell>
          <cell r="L3007">
            <v>1917732.6247333332</v>
          </cell>
          <cell r="M3007">
            <v>225502.9357726617</v>
          </cell>
          <cell r="N3007">
            <v>2143235.5605059951</v>
          </cell>
          <cell r="O3007">
            <v>1692229.6889606714</v>
          </cell>
          <cell r="P3007">
            <v>1863960</v>
          </cell>
          <cell r="Q3007" t="str">
            <v/>
          </cell>
          <cell r="R3007">
            <v>1723976.7999999998</v>
          </cell>
          <cell r="S3007">
            <v>1793968</v>
          </cell>
        </row>
        <row r="3008">
          <cell r="B3008" t="str">
            <v>CMCM0040</v>
          </cell>
          <cell r="C3008" t="str">
            <v>SUMINISTRO E INSTALACION DE  REJILLAS EMPOTRADAS EN LAMINA CALIBRE 18, MARCO EN LAMINA METALICA CALIBRE 18, (PT-12)  HOJA MANUFACTURA EN LAMINA METALICA CALIBRE 18 Y CERRADURA SEGÚN DISEÑO. DIMENSIONES :  2.77 DE ALTO X 1.80 DE ANCHO</v>
          </cell>
          <cell r="D3008" t="str">
            <v>MADERAS, CARPINTERÍA EN MADERA Y CARPINTERÍA METÁLICA</v>
          </cell>
          <cell r="E3008" t="str">
            <v>UN</v>
          </cell>
          <cell r="F3008">
            <v>2951270</v>
          </cell>
          <cell r="G3008" t="str">
            <v>WQ SOLUCIONES CONSTRUCTIVAS SAS</v>
          </cell>
          <cell r="H3008">
            <v>3905693.7723720004</v>
          </cell>
          <cell r="I3008" t="str">
            <v>BOQ GROUP</v>
          </cell>
          <cell r="J3008">
            <v>2992231.1999999997</v>
          </cell>
          <cell r="K3008" t="str">
            <v>M&amp;C DISEÑOS ARQUITECTONICOS</v>
          </cell>
          <cell r="L3008">
            <v>3283064.9907906665</v>
          </cell>
          <cell r="M3008">
            <v>539601.15336835315</v>
          </cell>
          <cell r="N3008">
            <v>3822666.1441590199</v>
          </cell>
          <cell r="O3008">
            <v>2743463.8374223132</v>
          </cell>
          <cell r="P3008">
            <v>2951270</v>
          </cell>
          <cell r="Q3008" t="str">
            <v/>
          </cell>
          <cell r="R3008">
            <v>2992231.1999999997</v>
          </cell>
          <cell r="S3008">
            <v>2971751</v>
          </cell>
        </row>
        <row r="3009">
          <cell r="B3009" t="str">
            <v>CMCM0041</v>
          </cell>
          <cell r="C3009" t="str">
            <v>SUMINISTRO E INSTALACION DE  REJILLAS EMPOTRADAS EN LAMINAS CALIBRE 18, (PT-11) MARCO MANUFACTURA EN LAMINA CALIBRE 18, HOJA EN LAMINA METALICA CALIBRE 18 Y CERRADURA SEGÚN DISEÑO. DIMENSIONES :  2.20 DE ALTO X 2.00 DE ANCHO</v>
          </cell>
          <cell r="D3009" t="str">
            <v>MADERAS, CARPINTERÍA EN MADERA Y CARPINTERÍA METÁLICA</v>
          </cell>
          <cell r="E3009" t="str">
            <v>UN</v>
          </cell>
          <cell r="F3009">
            <v>2485280</v>
          </cell>
          <cell r="G3009" t="str">
            <v>WQ SOLUCIONES CONSTRUCTIVAS SAS</v>
          </cell>
          <cell r="H3009">
            <v>2982253.0953600002</v>
          </cell>
          <cell r="I3009" t="str">
            <v>BOQ GROUP</v>
          </cell>
          <cell r="J3009">
            <v>3057824</v>
          </cell>
          <cell r="K3009" t="str">
            <v>M&amp;C DISEÑOS ARQUITECTONICOS</v>
          </cell>
          <cell r="L3009">
            <v>2841785.6984533332</v>
          </cell>
          <cell r="M3009">
            <v>311046.58040123392</v>
          </cell>
          <cell r="N3009">
            <v>3152832.2788545671</v>
          </cell>
          <cell r="O3009">
            <v>2530739.1180520994</v>
          </cell>
          <cell r="P3009" t="str">
            <v/>
          </cell>
          <cell r="Q3009">
            <v>2982253.0953600002</v>
          </cell>
          <cell r="R3009">
            <v>3057824</v>
          </cell>
          <cell r="S3009">
            <v>3020039</v>
          </cell>
        </row>
        <row r="3010">
          <cell r="B3010" t="str">
            <v>CMCM0042</v>
          </cell>
          <cell r="C3010" t="str">
            <v>SUMINISTRO E INSTALACION DE BANDA PERIMETRAL DE EMPAQUE NEOPRENO, MARCO MANUFACTURA EN LAMINA CALIBRE 18, (PT-07) HOJA MANUFACTURA EN LÁMINA METALICA CALIBRE 18 ENTAMBORADA DE 4CM Y CERRADURA SEGÚN DISEÑO. DIMENSIONES :  2.70 DE ALTO X 1.00 DE ANCHO</v>
          </cell>
          <cell r="D3010" t="str">
            <v>MADERAS, CARPINTERÍA EN MADERA Y CARPINTERÍA METÁLICA</v>
          </cell>
          <cell r="E3010" t="str">
            <v>UN</v>
          </cell>
          <cell r="F3010">
            <v>865410</v>
          </cell>
          <cell r="G3010" t="str">
            <v>WQ SOLUCIONES CONSTRUCTIVAS SAS</v>
          </cell>
          <cell r="H3010">
            <v>1009093.2793200001</v>
          </cell>
          <cell r="I3010" t="str">
            <v>BOQ GROUP</v>
          </cell>
          <cell r="J3010">
            <v>1798328</v>
          </cell>
          <cell r="K3010" t="str">
            <v>M&amp;C DISEÑOS ARQUITECTONICOS</v>
          </cell>
          <cell r="L3010">
            <v>1224277.0931066668</v>
          </cell>
          <cell r="M3010">
            <v>502306.7329509242</v>
          </cell>
          <cell r="N3010">
            <v>1726583.826057591</v>
          </cell>
          <cell r="O3010">
            <v>721970.36015574262</v>
          </cell>
          <cell r="P3010">
            <v>865410</v>
          </cell>
          <cell r="Q3010">
            <v>1009093.2793200001</v>
          </cell>
          <cell r="R3010" t="str">
            <v/>
          </cell>
          <cell r="S3010">
            <v>937252</v>
          </cell>
        </row>
        <row r="3011">
          <cell r="B3011" t="str">
            <v>CMCM0043</v>
          </cell>
          <cell r="C3011" t="str">
            <v>SUMINISTRO E INSTALACIÓN DE PUERTAS (PT-03) EN ALUMINIO ACABADO COLOR ANODIZADO NATURAL Y VIDRIO TEMPLADO Y LAMINADO COMPOSICIÓN 4+4. INCLUYE; PIVOTES, BRAZO HIDRAULICO, CHAPA DE PALANCA Y DEMAS ACCESORIOS QUE PERMITAN SU NORMAL FUNCIONAMIENTO. DIMENSIONES :  2.70 DE ALTO X 1.50 DE ANCHO</v>
          </cell>
          <cell r="D3011" t="str">
            <v>MADERAS, CARPINTERÍA EN MADERA Y CARPINTERÍA METÁLICA</v>
          </cell>
          <cell r="E3011" t="str">
            <v>UN</v>
          </cell>
          <cell r="F3011">
            <v>2304974.9029999999</v>
          </cell>
          <cell r="G3011" t="str">
            <v xml:space="preserve">VENTANERIA EURO ACUSTTICA </v>
          </cell>
          <cell r="H3011">
            <v>2097509.7514987169</v>
          </cell>
          <cell r="I3011" t="str">
            <v>WQ SOLUCIONES CONSTRUCTIVAS SAS</v>
          </cell>
          <cell r="J3011">
            <v>3209895.8640000001</v>
          </cell>
          <cell r="K3011" t="str">
            <v>BOQ GROUP</v>
          </cell>
          <cell r="L3011">
            <v>2537460.1728329058</v>
          </cell>
          <cell r="M3011">
            <v>591513.11594789568</v>
          </cell>
          <cell r="N3011">
            <v>3128973.2887808015</v>
          </cell>
          <cell r="O3011">
            <v>1945947.0568850101</v>
          </cell>
          <cell r="P3011">
            <v>2304974.9029999999</v>
          </cell>
          <cell r="Q3011">
            <v>2097509.7514987169</v>
          </cell>
          <cell r="R3011" t="str">
            <v/>
          </cell>
          <cell r="S3011">
            <v>2201242</v>
          </cell>
        </row>
        <row r="3012">
          <cell r="B3012" t="str">
            <v>CMCM0044</v>
          </cell>
          <cell r="C3012" t="str">
            <v>SUMINISTRO E INSTALACIÓN DE PUERTAS (PT-09) EN ALUMINIO ACABADO COLOR ANODIZADO NATURAL Y VIDRIO TEMPLADO Y LAMINADO COMPOSICIÓN 4+4. INCLUYE; PIVOTES, CHAPA DE PALANCA Y DEMAS ACCESORIOS QUE PERMITAN SU NORMAL FUNCIONAMIENTO. DIMENSIONES :  1.20 DE ALTO X 2.00 DE ANCHO</v>
          </cell>
          <cell r="D3012" t="str">
            <v>MADERAS, CARPINTERÍA EN MADERA Y CARPINTERÍA METÁLICA</v>
          </cell>
          <cell r="E3012" t="str">
            <v>UN</v>
          </cell>
          <cell r="F3012">
            <v>1150499.6754999999</v>
          </cell>
          <cell r="G3012" t="str">
            <v xml:space="preserve">VENTANERIA EURO ACUSTTICA </v>
          </cell>
          <cell r="H3012">
            <v>1830675.0013080577</v>
          </cell>
          <cell r="I3012" t="str">
            <v>WQ SOLUCIONES CONSTRUCTIVAS SAS</v>
          </cell>
          <cell r="J3012">
            <v>1902160.5120000001</v>
          </cell>
          <cell r="K3012" t="str">
            <v>BOQ GROUP</v>
          </cell>
          <cell r="L3012">
            <v>1627778.3962693524</v>
          </cell>
          <cell r="M3012">
            <v>414878.02729735401</v>
          </cell>
          <cell r="N3012">
            <v>2042656.4235667065</v>
          </cell>
          <cell r="O3012">
            <v>1212900.3689719983</v>
          </cell>
          <cell r="P3012" t="str">
            <v/>
          </cell>
          <cell r="Q3012">
            <v>1830675.0013080577</v>
          </cell>
          <cell r="R3012">
            <v>1902160.5120000001</v>
          </cell>
          <cell r="S3012">
            <v>1866418</v>
          </cell>
        </row>
        <row r="3013">
          <cell r="B3013" t="str">
            <v>CMCM0045</v>
          </cell>
          <cell r="C3013" t="str">
            <v>SUMINISTRO E INSTALACIÓN DE PUERTAS (PT-10) EN ALUMINIO ACABADO COLOR ANODIZADO NATURAL Y VIDRIO TEMPLADO Y LAMINADO COMPOSICIÓN 4+4. INCLUYE; PIVOTES, CHAPA DE PALANCA Y DEMAS ACCESORIOS QUE PERMITAN SU NORMAL FUNCIONAMIENTO. DIMENSIONES :  1.95 DE ALTO X 2.00 DE ANCHO</v>
          </cell>
          <cell r="D3013" t="str">
            <v>MADERAS, CARPINTERÍA EN MADERA Y CARPINTERÍA METÁLICA</v>
          </cell>
          <cell r="E3013" t="str">
            <v>UN</v>
          </cell>
          <cell r="F3013">
            <v>1553489.665</v>
          </cell>
          <cell r="G3013" t="str">
            <v xml:space="preserve">VENTANERIA EURO ACUSTTICA </v>
          </cell>
          <cell r="H3013">
            <v>2329950.0016648006</v>
          </cell>
          <cell r="I3013" t="str">
            <v>WQ SOLUCIONES CONSTRUCTIVAS SAS</v>
          </cell>
          <cell r="J3013">
            <v>3091010.8319999999</v>
          </cell>
          <cell r="K3013" t="str">
            <v>BOQ GROUP</v>
          </cell>
          <cell r="L3013">
            <v>2324816.8328882665</v>
          </cell>
          <cell r="M3013">
            <v>768773.43659203546</v>
          </cell>
          <cell r="N3013">
            <v>3093590.269480302</v>
          </cell>
          <cell r="O3013">
            <v>1556043.3962962311</v>
          </cell>
          <cell r="P3013" t="str">
            <v/>
          </cell>
          <cell r="Q3013">
            <v>2329950.0016648006</v>
          </cell>
          <cell r="R3013">
            <v>3091010.8319999999</v>
          </cell>
          <cell r="S3013">
            <v>2710480</v>
          </cell>
        </row>
        <row r="3014">
          <cell r="B3014" t="str">
            <v>CMCM0046</v>
          </cell>
          <cell r="C3014" t="str">
            <v>SUMINISTRO E INSTALACION DE REJILLAS EMPOTRADAS EN LAMINA CALIBRE 18, ( PT-05)  MARCO MANUFACTURA EN LAMINA CALIBRE 18, CERRADURA SEGÚN DISEÑO. DIMENSIONES:  2.70 DE ALTO X 0.80 DE ANCHO</v>
          </cell>
          <cell r="D3014" t="str">
            <v>MADERAS, CARPINTERÍA EN MADERA Y CARPINTERÍA METÁLICA</v>
          </cell>
          <cell r="E3014" t="str">
            <v>UN</v>
          </cell>
          <cell r="F3014">
            <v>909790</v>
          </cell>
          <cell r="G3014" t="str">
            <v>WQ SOLUCIONES CONSTRUCTIVAS SAS</v>
          </cell>
          <cell r="H3014">
            <v>1111929.112224</v>
          </cell>
          <cell r="I3014" t="str">
            <v>BOQ GROUP</v>
          </cell>
          <cell r="J3014">
            <v>1491974.4</v>
          </cell>
          <cell r="K3014" t="str">
            <v>M&amp;C DISEÑOS ARQUITECTONICOS</v>
          </cell>
          <cell r="L3014">
            <v>1171231.1707413334</v>
          </cell>
          <cell r="M3014">
            <v>295587.92179169762</v>
          </cell>
          <cell r="N3014">
            <v>1466819.092533031</v>
          </cell>
          <cell r="O3014">
            <v>875643.24894963577</v>
          </cell>
          <cell r="P3014">
            <v>909790</v>
          </cell>
          <cell r="Q3014">
            <v>1111929.112224</v>
          </cell>
          <cell r="R3014" t="str">
            <v/>
          </cell>
          <cell r="S3014">
            <v>1010860</v>
          </cell>
        </row>
        <row r="3015">
          <cell r="B3015" t="str">
            <v>CMCM0047</v>
          </cell>
          <cell r="C3015" t="str">
            <v>SUMINISTRO E INSTALACION DE REJILLAS EMPOTRADAS EN LAMINA CALIBRE 18, (PT-08) MARCO MANUFACTURADO EN LAMINA CALIBRE 18 , HOJAS MANUFACTURA EN LAMINA CALIBRE 18 ENTAMBORADA 4CM, CERRADURA SEGÚN DISEÑO.
DIMENSIONES :  3.00 DE ALTO X 1.00 DE ANCHO</v>
          </cell>
          <cell r="D3015" t="str">
            <v>MADERAS, CARPINTERÍA EN MADERA Y CARPINTERÍA METÁLICA</v>
          </cell>
          <cell r="E3015" t="str">
            <v>UN</v>
          </cell>
          <cell r="F3015">
            <v>998549.99999999988</v>
          </cell>
          <cell r="G3015" t="str">
            <v>WQ SOLUCIONES CONSTRUCTIVAS SAS</v>
          </cell>
          <cell r="H3015">
            <v>1261008</v>
          </cell>
          <cell r="I3015" t="str">
            <v>BOQ GROUP</v>
          </cell>
          <cell r="J3015">
            <v>1836408</v>
          </cell>
          <cell r="K3015" t="str">
            <v>M&amp;C DISEÑOS ARQUITECTONICOS</v>
          </cell>
          <cell r="L3015">
            <v>1365322</v>
          </cell>
          <cell r="M3015">
            <v>428558.70658289047</v>
          </cell>
          <cell r="N3015">
            <v>1793880.7065828904</v>
          </cell>
          <cell r="O3015">
            <v>936763.29341710953</v>
          </cell>
          <cell r="P3015">
            <v>998549.99999999988</v>
          </cell>
          <cell r="Q3015">
            <v>1261008</v>
          </cell>
          <cell r="R3015" t="str">
            <v/>
          </cell>
          <cell r="S3015">
            <v>1129779</v>
          </cell>
        </row>
        <row r="3016">
          <cell r="B3016" t="str">
            <v>CMCM0048</v>
          </cell>
          <cell r="C3016" t="str">
            <v>SUMINISTRO E INSTALACION DE REJILLAS EMPOTRADAS PREFABRICADAS EN LAMINA CALIBRE 18, (PT-06) MARCO EN LAMINA METÁLICA CALIBRE 18, HOJA MANUFACTURADA EN LAMINA CALIBRE 18 ENTAMBORADA DE 4CM, CERRADURA SEGÚN DISEÑO. ALTURA 90CM. DIMENSIONES :  0.10 DE ALTO X 3.00 DE ANCHO</v>
          </cell>
          <cell r="D3016" t="str">
            <v>MADERAS, CARPINTERÍA EN MADERA Y CARPINTERÍA METÁLICA</v>
          </cell>
          <cell r="E3016" t="str">
            <v>UN</v>
          </cell>
          <cell r="F3016">
            <v>998549.99999999988</v>
          </cell>
          <cell r="G3016" t="str">
            <v>WQ SOLUCIONES CONSTRUCTIVAS SAS</v>
          </cell>
          <cell r="H3016">
            <v>1120896</v>
          </cell>
          <cell r="I3016" t="str">
            <v>BOQ GROUP</v>
          </cell>
          <cell r="J3016">
            <v>1836408</v>
          </cell>
          <cell r="K3016" t="str">
            <v>M&amp;C DISEÑOS ARQUITECTONICOS</v>
          </cell>
          <cell r="L3016">
            <v>1318618</v>
          </cell>
          <cell r="M3016">
            <v>452572.64500188257</v>
          </cell>
          <cell r="N3016">
            <v>1771190.6450018827</v>
          </cell>
          <cell r="O3016">
            <v>866045.35499811743</v>
          </cell>
          <cell r="P3016">
            <v>998549.99999999988</v>
          </cell>
          <cell r="Q3016">
            <v>1120896</v>
          </cell>
          <cell r="R3016" t="str">
            <v/>
          </cell>
          <cell r="S3016">
            <v>1059723</v>
          </cell>
        </row>
        <row r="3017">
          <cell r="B3017" t="str">
            <v>CMCM0049</v>
          </cell>
          <cell r="C3017" t="str">
            <v xml:space="preserve">SUMINISTRO E INSTALACIÓN DE VENTANA ( V-03) SISTEMA ESTRUCTURAL 3890 ACABADO ANODIZADO NATURAL, CON MONTANTE REJILLA REF 315, CON VIDRIO DE SEGURIDAD TEMPLADO LAMINADO COMPOSICIÓN 4+4 CON PVB DE 76 MICRAS COLOR GRIS, INCLUYE SELLADO PERIMETRAL CON SILICONA ESTRUCTURAL, ALFAJIA REF. 1123, EMPAQUE PROYECTANTE. DIMENSIONES : 2.20 DE ALTO X 1.50 DE ANCHO </v>
          </cell>
          <cell r="D3017" t="str">
            <v>MADERAS, CARPINTERÍA EN MADERA Y CARPINTERÍA METÁLICA</v>
          </cell>
          <cell r="E3017" t="str">
            <v>UN</v>
          </cell>
          <cell r="F3017">
            <v>1000748.4570999999</v>
          </cell>
          <cell r="G3017" t="str">
            <v xml:space="preserve">VENTANERIA EURO ACUSTTICA </v>
          </cell>
          <cell r="H3017">
            <v>1089819.1342500001</v>
          </cell>
          <cell r="I3017" t="str">
            <v>WQ SOLUCIONES CONSTRUCTIVAS SAS</v>
          </cell>
          <cell r="J3017">
            <v>1451069.9280000001</v>
          </cell>
          <cell r="K3017" t="str">
            <v>BOQ GROUP</v>
          </cell>
          <cell r="L3017">
            <v>1180545.8397833332</v>
          </cell>
          <cell r="M3017">
            <v>238476.11643744164</v>
          </cell>
          <cell r="N3017">
            <v>1419021.9562207749</v>
          </cell>
          <cell r="O3017">
            <v>942069.72334589157</v>
          </cell>
          <cell r="P3017">
            <v>1000748.4570999999</v>
          </cell>
          <cell r="Q3017">
            <v>1089819.1342500001</v>
          </cell>
          <cell r="R3017" t="str">
            <v/>
          </cell>
          <cell r="S3017">
            <v>1045284</v>
          </cell>
        </row>
        <row r="3018">
          <cell r="B3018" t="str">
            <v>CMCM0050</v>
          </cell>
          <cell r="C3018" t="str">
            <v xml:space="preserve">SUMINISTRO E INSTALACIÓN DE VENTANA (V-01A) SISTEMA  ESTRUCTURAL 3890 ACABADO ANODIZADO NATURAL, CON MONTANTE REJILLA REF 315, CON VIDRIO DE SEGURIDAD TEMPLADO LAMINADO COMPOSICIÓN 4+4 CON PVB DE 76 MICRAS COLOR GRIS, INCLUYE SELLADO PERIMETRAL CON SILICONA ESTRUCTURAL, ALFAJIA REF. 1123, EMPAQUE PROYECTANTE. DIMENSIONES : 2.20 DE ALTO X 1.25 DE ANCHO </v>
          </cell>
          <cell r="D3018" t="str">
            <v>MADERAS, CARPINTERÍA EN MADERA Y CARPINTERÍA METÁLICA</v>
          </cell>
          <cell r="E3018" t="str">
            <v>UN</v>
          </cell>
          <cell r="F3018">
            <v>878906.89179999998</v>
          </cell>
          <cell r="G3018" t="str">
            <v xml:space="preserve">VENTANERIA EURO ACUSTTICA </v>
          </cell>
          <cell r="H3018">
            <v>908182.61187499994</v>
          </cell>
          <cell r="I3018" t="str">
            <v>WQ SOLUCIONES CONSTRUCTIVAS SAS</v>
          </cell>
          <cell r="J3018">
            <v>1209224.9420248161</v>
          </cell>
          <cell r="K3018" t="str">
            <v>BOQ GROUP</v>
          </cell>
          <cell r="L3018">
            <v>998771.48189993855</v>
          </cell>
          <cell r="M3018">
            <v>182844.90997940899</v>
          </cell>
          <cell r="N3018">
            <v>1181616.3918793476</v>
          </cell>
          <cell r="O3018">
            <v>815926.57192052959</v>
          </cell>
          <cell r="P3018">
            <v>878906.89179999998</v>
          </cell>
          <cell r="Q3018">
            <v>908182.61187499994</v>
          </cell>
          <cell r="R3018" t="str">
            <v/>
          </cell>
          <cell r="S3018">
            <v>893545</v>
          </cell>
        </row>
        <row r="3019">
          <cell r="B3019" t="str">
            <v>CMCM0051</v>
          </cell>
          <cell r="C3019" t="str">
            <v>SUMINISTRO E INSTALACIÓN DE VENTANA (V-01B) SISTEMA  ESTRUCTURAL 3890 ACABADO ANODIZADO NATURAL, CON MONTANTE REJILLA REF 315, CON VIDRIO DE SEGURIDAD TEMPLADO LAMINADO COMPOSICIÓN 4+4 CON PVB DE 76 MICRAS COLOR GRIS, INCLUYE SELLADO PERIMETRAL CON SILICONA ESTRUCTURAL, ALFAJIA REF. 1123, EMPAQUE PROYECTANTE. DIMENSIONES : 2.10 DE ALTO X 1.25 DE ANCHO</v>
          </cell>
          <cell r="D3019" t="str">
            <v>MADERAS, CARPINTERÍA EN MADERA Y CARPINTERÍA METÁLICA</v>
          </cell>
          <cell r="E3019" t="str">
            <v>UN</v>
          </cell>
          <cell r="F3019">
            <v>855683.03029999998</v>
          </cell>
          <cell r="G3019" t="str">
            <v xml:space="preserve">VENTANERIA EURO ACUSTTICA </v>
          </cell>
          <cell r="H3019">
            <v>866901.58406250004</v>
          </cell>
          <cell r="I3019" t="str">
            <v>WQ SOLUCIONES CONSTRUCTIVAS SAS</v>
          </cell>
          <cell r="J3019">
            <v>1156458.7608</v>
          </cell>
          <cell r="K3019" t="str">
            <v>BOQ GROUP</v>
          </cell>
          <cell r="L3019">
            <v>959681.12505416665</v>
          </cell>
          <cell r="M3019">
            <v>170506.72254905567</v>
          </cell>
          <cell r="N3019">
            <v>1130187.8476032224</v>
          </cell>
          <cell r="O3019">
            <v>789174.40250511095</v>
          </cell>
          <cell r="P3019">
            <v>855683.03029999998</v>
          </cell>
          <cell r="Q3019">
            <v>866901.58406250004</v>
          </cell>
          <cell r="R3019" t="str">
            <v/>
          </cell>
          <cell r="S3019">
            <v>861292</v>
          </cell>
        </row>
        <row r="3020">
          <cell r="B3020" t="str">
            <v>CMCM0052</v>
          </cell>
          <cell r="C3020" t="str">
            <v>SUMINISTRO E INSTALACIÓN DE VENTANA (V-01C) SISTEMA ESTRUCTURAL 3890 ACABADO ANODIZADO NATURAL, CON MONTANTE REJILLA REF 315, CON VIDRIO DE SEGURIDAD TEMPLADO LAMINADO COMPOSICIÓN 4+4 CON PVB DE 76 MICRAS COLOR GRIS, INCLUYE SELLADO PERIMETRAL CON SILICONA ESTRUCTURAL, ALFAJIA REF. 1123, EMPAQUE PROYECTANTE. DIMENSIONES : 2.35 DE ALTO X 1.25 DE ANCHO</v>
          </cell>
          <cell r="D3020" t="str">
            <v>MADERAS, CARPINTERÍA EN MADERA Y CARPINTERÍA METÁLICA</v>
          </cell>
          <cell r="E3020" t="str">
            <v>UN</v>
          </cell>
          <cell r="F3020">
            <v>912370.90559999994</v>
          </cell>
          <cell r="G3020" t="str">
            <v xml:space="preserve">VENTANERIA EURO ACUSTTICA </v>
          </cell>
          <cell r="H3020">
            <v>970104.15359374997</v>
          </cell>
          <cell r="I3020" t="str">
            <v>WQ SOLUCIONES CONSTRUCTIVAS SAS</v>
          </cell>
          <cell r="J3020">
            <v>1292771.3903999999</v>
          </cell>
          <cell r="K3020" t="str">
            <v>BOQ GROUP</v>
          </cell>
          <cell r="L3020">
            <v>1058415.4831979165</v>
          </cell>
          <cell r="M3020">
            <v>205000.73270932617</v>
          </cell>
          <cell r="N3020">
            <v>1263416.2159072426</v>
          </cell>
          <cell r="O3020">
            <v>853414.75048859033</v>
          </cell>
          <cell r="P3020">
            <v>912370.90559999994</v>
          </cell>
          <cell r="Q3020">
            <v>970104.15359374997</v>
          </cell>
          <cell r="R3020" t="str">
            <v/>
          </cell>
          <cell r="S3020">
            <v>941238</v>
          </cell>
        </row>
        <row r="3021">
          <cell r="B3021" t="str">
            <v>CMCM0053</v>
          </cell>
          <cell r="C3021" t="str">
            <v>SUMINISTRO E INSTALACIÓN DE VENTANA (V-01D) SISTEMA ESTRUCTURAL 3890 ACABADO ANODIZADO NATURAL, CON MONTANTE REJILLA REF 315, CON VIDRIO DE SEGURIDAD TEMPLADO LAMINADO COMPOSICIÓN 4+4 CON PVB DE 76 MICRAS COLOR GRIS, INCLUYE SELLADO PERIMETRAL CON SILICONA ESTRUCTURAL, ALFAJIA REF. 1123, EMPAQUE PROYECTANTE. DIMENSIONES : 2.70 DE ALTO X 1.25 DE ANCHO</v>
          </cell>
          <cell r="D3021" t="str">
            <v>MADERAS, CARPINTERÍA EN MADERA Y CARPINTERÍA METÁLICA</v>
          </cell>
          <cell r="E3021" t="str">
            <v>UN</v>
          </cell>
          <cell r="F3021">
            <v>947206.69189999998</v>
          </cell>
          <cell r="G3021" t="str">
            <v xml:space="preserve">VENTANERIA EURO ACUSTTICA </v>
          </cell>
          <cell r="H3021">
            <v>1032025.6953125</v>
          </cell>
          <cell r="I3021" t="str">
            <v>WQ SOLUCIONES CONSTRUCTIVAS SAS</v>
          </cell>
          <cell r="J3021">
            <v>1486247.3807999999</v>
          </cell>
          <cell r="K3021" t="str">
            <v>BOQ GROUP</v>
          </cell>
          <cell r="L3021">
            <v>1155159.9226708333</v>
          </cell>
          <cell r="M3021">
            <v>289849.5204977867</v>
          </cell>
          <cell r="N3021">
            <v>1445009.4431686201</v>
          </cell>
          <cell r="O3021">
            <v>865310.4021730466</v>
          </cell>
          <cell r="P3021">
            <v>947206.69189999998</v>
          </cell>
          <cell r="Q3021">
            <v>1032025.6953125</v>
          </cell>
          <cell r="R3021" t="str">
            <v/>
          </cell>
          <cell r="S3021">
            <v>989616</v>
          </cell>
        </row>
        <row r="3022">
          <cell r="B3022" t="str">
            <v>CMCM0054</v>
          </cell>
          <cell r="C3022" t="str">
            <v>SUMINISTRO E INSTALACIÓN DE VENTANA (V-01E) SISTEMA ESTRUCTURAL 3890 ACABADO ANODIZADO NATURAL, CON MONTANTE REJILLA REF 315, CON VIDRIO DE SEGURIDAD TEMPLADO LAMINADO COMPOSICIÓN 4+4 CON PVB DE 76 MICRAS COLOR GRIS, INCLUYE SELLADO PERIMETRAL CON SILICONA ESTRUCTURAL, ALFAJIA REF. 1123, EMPAQUE PROYECTANTE. DIMENSIONES : 2.70 DE ALTO X 1.25 DE ANCHO</v>
          </cell>
          <cell r="D3022" t="str">
            <v>MADERAS, CARPINTERÍA EN MADERA Y CARPINTERÍA METÁLICA</v>
          </cell>
          <cell r="E3022" t="str">
            <v>UN</v>
          </cell>
          <cell r="F3022">
            <v>992984.86140000005</v>
          </cell>
          <cell r="G3022" t="str">
            <v xml:space="preserve">VENTANERIA EURO ACUSTTICA </v>
          </cell>
          <cell r="H3022">
            <v>1114587.7509375</v>
          </cell>
          <cell r="I3022" t="str">
            <v>WQ SOLUCIONES CONSTRUCTIVAS SAS</v>
          </cell>
          <cell r="J3022">
            <v>1486247.3807999999</v>
          </cell>
          <cell r="K3022" t="str">
            <v xml:space="preserve">BOQ GROUP </v>
          </cell>
          <cell r="L3022">
            <v>1197939.9977124999</v>
          </cell>
          <cell r="M3022">
            <v>256977.96801095479</v>
          </cell>
          <cell r="N3022">
            <v>1454917.9657234547</v>
          </cell>
          <cell r="O3022">
            <v>940962.02970154514</v>
          </cell>
          <cell r="P3022">
            <v>992984.86140000005</v>
          </cell>
          <cell r="Q3022">
            <v>1114587.7509375</v>
          </cell>
          <cell r="R3022" t="str">
            <v/>
          </cell>
          <cell r="S3022">
            <v>1053786</v>
          </cell>
        </row>
        <row r="3023">
          <cell r="B3023" t="str">
            <v>CMCM0055</v>
          </cell>
          <cell r="C3023" t="str">
            <v>SUMINISTRO E INSTALACIÓN DE VENTANA (V-02)  SISTEMA ESTRUCTURAL 3890 ACABADO ANODIZADO NATURAL, CON MONTANTE REJILLA REF 315, CON VIDRIO DE SEGURIDAD TEMPLADO LAMINADO COMPOSICIÓN 4+4 CON PVB DE 76 MICRAS COLOR GRIS, INCLUYE SELLADO PERIMETRAL CON SILICONA ESTRUCTURAL, ALFAJIA REF. 1123, EMPAQUE PROYECTANTE. DIMENSIONES : 2.20 DE ALTO X 1.10 DE ANCHO</v>
          </cell>
          <cell r="D3023" t="str">
            <v>MADERAS, CARPINTERÍA EN MADERA Y CARPINTERÍA METÁLICA</v>
          </cell>
          <cell r="E3023" t="str">
            <v>UN</v>
          </cell>
          <cell r="F3023">
            <v>797773.8223</v>
          </cell>
          <cell r="G3023" t="str">
            <v xml:space="preserve">VENTANERIA EURO ACUSTTICA </v>
          </cell>
          <cell r="H3023">
            <v>799200.69845000003</v>
          </cell>
          <cell r="I3023" t="str">
            <v>WQ SOLUCIONES CONSTRUCTIVAS SAS</v>
          </cell>
          <cell r="J3023">
            <v>1064117.9472000001</v>
          </cell>
          <cell r="K3023" t="str">
            <v>BOQ GROUP</v>
          </cell>
          <cell r="L3023">
            <v>887030.8226500001</v>
          </cell>
          <cell r="M3023">
            <v>153363.60798744598</v>
          </cell>
          <cell r="N3023">
            <v>1040394.4306374461</v>
          </cell>
          <cell r="O3023">
            <v>733667.21466255409</v>
          </cell>
          <cell r="P3023">
            <v>797773.8223</v>
          </cell>
          <cell r="Q3023">
            <v>799200.69845000003</v>
          </cell>
          <cell r="R3023" t="str">
            <v/>
          </cell>
          <cell r="S3023">
            <v>798487</v>
          </cell>
        </row>
        <row r="3024">
          <cell r="B3024" t="str">
            <v>CMCM0056</v>
          </cell>
          <cell r="C3024" t="str">
            <v>SUMINISTRO E INSTALACIÓN DE VENTANA (V-04A) SISTEMA ESTRUCTURAL 3890 ACABADO ANODIZADO NATURAL, CON MONTANTE REJILLA REF 315, CON VIDRIO DE SEGURIDAD TEMPLADO LAMINADO COMPOSICIÓN 4+4 CON PVB DE 76 MICRAS COLOR GRIS, INCLUYE SELLADO PERIMETRAL CON SILICONA ESTRUCTURAL, ALFAJIA REF. 1123, EMPAQUE PROYECTANTE. DIMENSIONES : 2.50 DE ALTO X 1.55 DE ANCHO</v>
          </cell>
          <cell r="D3024" t="str">
            <v>MADERAS, CARPINTERÍA EN MADERA Y CARPINTERÍA METÁLICA</v>
          </cell>
          <cell r="E3024" t="str">
            <v>UN</v>
          </cell>
          <cell r="F3024">
            <v>1106576.4184999999</v>
          </cell>
          <cell r="G3024" t="str">
            <v xml:space="preserve">VENTANERIA EURO ACUSTTICA </v>
          </cell>
          <cell r="H3024">
            <v>1279711.8621875001</v>
          </cell>
          <cell r="I3024" t="str">
            <v>WQ SOLUCIONES CONSTRUCTIVAS SAS</v>
          </cell>
          <cell r="J3024">
            <v>1706106.4608</v>
          </cell>
          <cell r="K3024" t="str">
            <v>BOQ GROUP</v>
          </cell>
          <cell r="L3024">
            <v>1364131.5804958332</v>
          </cell>
          <cell r="M3024">
            <v>308551.59136602003</v>
          </cell>
          <cell r="N3024">
            <v>1672683.1718618532</v>
          </cell>
          <cell r="O3024">
            <v>1055579.9891298132</v>
          </cell>
          <cell r="P3024">
            <v>1106576.4184999999</v>
          </cell>
          <cell r="Q3024">
            <v>1279711.8621875001</v>
          </cell>
          <cell r="R3024" t="str">
            <v/>
          </cell>
          <cell r="S3024">
            <v>1193144</v>
          </cell>
        </row>
        <row r="3025">
          <cell r="B3025" t="str">
            <v>CMCM0057</v>
          </cell>
          <cell r="C3025" t="str">
            <v>SUMINISTRO E INSTALACIÓN DE VENTANA (V-04B) SISTEMA ESTRUCTURAL 3890 ACABADO ANODIZADO NATURAL, CON MONTANTE REJILLA REF 315, CON VIDRIO DE SEGURIDAD TEMPLADO LAMINADO COMPOSICIÓN 4+4 CON PVB DE 76 MICRAS COLOR GRIS, INCLUYE SELLADO PERIMETRAL CON SILICONA ESTRUCTURAL, ALFAJIA REF. 1123, EMPAQUE PROYECTANTE. DIMENSIONES : 2.70 DE ALTO X 1.55 DE ANCHO</v>
          </cell>
          <cell r="D3025" t="str">
            <v>MADERAS, CARPINTERÍA EN MADERA Y CARPINTERÍA METÁLICA</v>
          </cell>
          <cell r="E3025" t="str">
            <v>UN</v>
          </cell>
          <cell r="F3025">
            <v>1161924.3299999998</v>
          </cell>
          <cell r="G3025" t="str">
            <v xml:space="preserve">VENTANERIA EURO ACUSTTICA </v>
          </cell>
          <cell r="H3025">
            <v>1382088.8111624997</v>
          </cell>
          <cell r="I3025" t="str">
            <v>WQ SOLUCIONES CONSTRUCTIVAS SAS</v>
          </cell>
          <cell r="J3025">
            <v>1842419.0904000003</v>
          </cell>
          <cell r="K3025" t="str">
            <v>BOQ GROUP</v>
          </cell>
          <cell r="L3025">
            <v>1462144.0771875</v>
          </cell>
          <cell r="M3025">
            <v>347238.98678966606</v>
          </cell>
          <cell r="N3025">
            <v>1809383.0639771661</v>
          </cell>
          <cell r="O3025">
            <v>1114905.0903978338</v>
          </cell>
          <cell r="P3025">
            <v>1161924.3299999998</v>
          </cell>
          <cell r="Q3025">
            <v>1382088.8111624997</v>
          </cell>
          <cell r="R3025" t="str">
            <v/>
          </cell>
          <cell r="S3025">
            <v>1272007</v>
          </cell>
        </row>
        <row r="3026">
          <cell r="B3026" t="str">
            <v>CMCM0058</v>
          </cell>
          <cell r="C3026" t="str">
            <v>SUMINISTRO E INSTALACIÓN DE VENTANA (V-05B ) SISTEMA ESTRUCTURAL 3890 ACABADO ANODIZADO NATURAL, CON MONTANTE REJILLA REF 315, CON VIDRIO DE SEGURIDAD TEMPLADO LAMINADO COMPOSICIÓN 4+4 CON PVB DE 76 MICRAS COLOR GRIS, INCLUYE SELLADO PERIMETRAL CON SILICONA ESTRUCTURAL, ALFAJIA REF. 1123, EMPAQUE PROYECTANTE. DIMENSIONES : 2.50 DE ALTO X 1.57 DE ANCHO</v>
          </cell>
          <cell r="D3026" t="str">
            <v>MADERAS, CARPINTERÍA EN MADERA Y CARPINTERÍA METÁLICA</v>
          </cell>
          <cell r="E3026" t="str">
            <v>UN</v>
          </cell>
          <cell r="F3026">
            <v>1172947.6569999999</v>
          </cell>
          <cell r="G3026" t="str">
            <v xml:space="preserve">VENTANERIA EURO ACUSTTICA </v>
          </cell>
          <cell r="H3026">
            <v>1399922.2151774999</v>
          </cell>
          <cell r="I3026" t="str">
            <v>WQ SOLUCIONES CONSTRUCTIVAS SAS</v>
          </cell>
          <cell r="J3026">
            <v>1728092.3688000001</v>
          </cell>
          <cell r="K3026" t="str">
            <v>BOQ GROUP</v>
          </cell>
          <cell r="L3026">
            <v>1433654.0803258333</v>
          </cell>
          <cell r="M3026">
            <v>279105.34177020966</v>
          </cell>
          <cell r="N3026">
            <v>1712759.4220960429</v>
          </cell>
          <cell r="O3026">
            <v>1154548.7385556237</v>
          </cell>
          <cell r="P3026">
            <v>1172947.6569999999</v>
          </cell>
          <cell r="Q3026">
            <v>1399922.2151774999</v>
          </cell>
          <cell r="R3026" t="str">
            <v/>
          </cell>
          <cell r="S3026">
            <v>1286435</v>
          </cell>
        </row>
        <row r="3027">
          <cell r="B3027" t="str">
            <v>CMCM0059</v>
          </cell>
          <cell r="C3027" t="str">
            <v>SUMINISTRO E INSTALACIÓN DE VENTANA (V-06 ) SISTEMA ESTRUCTURAL 3890 ACABADO ANODIZADO NATURAL, CON MONTANTE REJILLA REF 315, CON VIDRIO DE SEGURIDAD TEMPLADO LAMINADO COMPOSICIÓN 4+4 CON PVB DE 76 MICRAS COLOR GRIS, INCLUYE SELLADO PERIMETRAL CON SILICONA ESTRUCTURAL, ALFAJIA REF. 1123, EMPAQUE PROYECTANTE. DIMENSIONES : 2.35 DE ALTO X 1.60 DE ANCHO</v>
          </cell>
          <cell r="D3027" t="str">
            <v>MADERAS, CARPINTERÍA EN MADERA Y CARPINTERÍA METÁLICA</v>
          </cell>
          <cell r="E3027" t="str">
            <v>UN</v>
          </cell>
          <cell r="F3027">
            <v>1091435.7390999999</v>
          </cell>
          <cell r="G3027" t="str">
            <v xml:space="preserve">VENTANERIA EURO ACUSTTICA </v>
          </cell>
          <cell r="H3027">
            <v>1241733.3166</v>
          </cell>
          <cell r="I3027" t="str">
            <v>WQ SOLUCIONES CONSTRUCTIVAS SAS</v>
          </cell>
          <cell r="J3027">
            <v>1653340.2815999999</v>
          </cell>
          <cell r="K3027" t="str">
            <v>BOQ GROUP</v>
          </cell>
          <cell r="L3027">
            <v>1328836.4457666667</v>
          </cell>
          <cell r="M3027">
            <v>290902.72438308643</v>
          </cell>
          <cell r="N3027">
            <v>1619739.1701497531</v>
          </cell>
          <cell r="O3027">
            <v>1037933.7213835802</v>
          </cell>
          <cell r="P3027">
            <v>1091435.7390999999</v>
          </cell>
          <cell r="Q3027">
            <v>1241733.3166</v>
          </cell>
          <cell r="R3027" t="str">
            <v/>
          </cell>
          <cell r="S3027">
            <v>1166585</v>
          </cell>
        </row>
        <row r="3028">
          <cell r="B3028" t="str">
            <v>CMCM0060</v>
          </cell>
          <cell r="C3028" t="str">
            <v>SUMINISTRO E INSTALACIÓN DE VENTANA (V-07) SISTEMA ESTRUCTURAL 3890 ACABADO ANODIZADO NATURAL, CON MONTANTE REJILLA REF 315, CON VIDRIO DE SEGURIDAD TEMPLADO LAMINADO COMPOSICIÓN 4+4 CON PVB DE 76 MICRAS COLOR GRIS, INCLUYE SELLADO PERIMETRAL CON SILICONA ESTRUCTURAL, ALFAJIA REF. 1123, EMPAQUE PROYECTANTE. DIMENSIONES : 2.35 DE ALTO X 1.65 DE ANCHO</v>
          </cell>
          <cell r="D3028" t="str">
            <v>MADERAS, CARPINTERÍA EN MADERA Y CARPINTERÍA METÁLICA</v>
          </cell>
          <cell r="E3028" t="str">
            <v>UN</v>
          </cell>
          <cell r="F3028">
            <v>1164887.5014</v>
          </cell>
          <cell r="G3028" t="str">
            <v xml:space="preserve">VENTANERIA EURO ACUSTTICA </v>
          </cell>
          <cell r="H3028">
            <v>1280537.4827437499</v>
          </cell>
          <cell r="I3028" t="str">
            <v>WQ SOLUCIONES CONSTRUCTIVAS SAS</v>
          </cell>
          <cell r="J3028">
            <v>1706106.4608</v>
          </cell>
          <cell r="K3028" t="str">
            <v>BOQ GROUP</v>
          </cell>
          <cell r="L3028">
            <v>1383843.8149812499</v>
          </cell>
          <cell r="M3028">
            <v>285015.15611240536</v>
          </cell>
          <cell r="N3028">
            <v>1668858.9710936551</v>
          </cell>
          <cell r="O3028">
            <v>1098828.6588688446</v>
          </cell>
          <cell r="P3028">
            <v>1164887.5014</v>
          </cell>
          <cell r="Q3028">
            <v>1280537.4827437499</v>
          </cell>
          <cell r="R3028" t="str">
            <v/>
          </cell>
          <cell r="S3028">
            <v>1222712</v>
          </cell>
        </row>
        <row r="3029">
          <cell r="B3029" t="str">
            <v>CMCM0061</v>
          </cell>
          <cell r="C3029" t="str">
            <v>SUMINISTRO E INSTALACIÓN DE VENTANA (V-08) SISTEMA ESTRUCTURAL 3890 ACABADO ANODIZADO NATURAL, CON MONTANTE REJILLA REF 315, CON VIDRIO DE SEGURIDAD TEMPLADO LAMINADO COMPOSICIÓN 4+4 CON PVB DE 76 MICRAS COLOR GRIS, INCLUYE SELLADO PERIMETRAL CON SILICONA ESTRUCTURAL, ALFAJIA REF. 1123, EMPAQUE PROYECTANTE. DIMENSIONES : 2.35 DE ALTO X 1.65 DE ANCHO</v>
          </cell>
          <cell r="D3029" t="str">
            <v>MADERAS, CARPINTERÍA EN MADERA Y CARPINTERÍA METÁLICA</v>
          </cell>
          <cell r="E3029" t="str">
            <v>UN</v>
          </cell>
          <cell r="F3029">
            <v>1142469.6982999998</v>
          </cell>
          <cell r="G3029" t="str">
            <v xml:space="preserve">VENTANERIA EURO ACUSTTICA </v>
          </cell>
          <cell r="H3029">
            <v>1319341.6488875002</v>
          </cell>
          <cell r="I3029" t="str">
            <v>WQ SOLUCIONES CONSTRUCTIVAS SAS</v>
          </cell>
          <cell r="J3029">
            <v>1706106.4608</v>
          </cell>
          <cell r="K3029" t="str">
            <v>BOQ GROUP</v>
          </cell>
          <cell r="L3029">
            <v>1389305.9359958332</v>
          </cell>
          <cell r="M3029">
            <v>288258.30623470974</v>
          </cell>
          <cell r="N3029">
            <v>1677564.2422305429</v>
          </cell>
          <cell r="O3029">
            <v>1101047.6297611236</v>
          </cell>
          <cell r="P3029">
            <v>1142469.6982999998</v>
          </cell>
          <cell r="Q3029">
            <v>1319341.6488875002</v>
          </cell>
          <cell r="R3029" t="str">
            <v/>
          </cell>
          <cell r="S3029">
            <v>1230906</v>
          </cell>
        </row>
        <row r="3030">
          <cell r="B3030" t="str">
            <v>CMCM0062</v>
          </cell>
          <cell r="C3030" t="str">
            <v>SUMINISTRO E INSTALACIÓN DE VENTANA (V-09) SISTEMA ESTRUCTURAL 3890 ACABADO ANODIZADO NATURAL, CON MONTANTE REJILLA REF 315, CON VIDRIO DE SEGURIDAD TEMPLADO LAMINADO COMPOSICIÓN 4+4 CON PVB DE 76 MICRAS COLOR GRIS, INCLUYE SELLADO PERIMETRAL CON SILICONA ESTRUCTURAL, ALFAJIA REF. 1123, EMPAQUE PROYECTANTE. DIMENSIONES : 2.35 DE ALTO X 1.45 DE ANCHO</v>
          </cell>
          <cell r="D3030" t="str">
            <v>MADERAS, CARPINTERÍA EN MADERA Y CARPINTERÍA METÁLICA</v>
          </cell>
          <cell r="E3030" t="str">
            <v>UN</v>
          </cell>
          <cell r="F3030">
            <v>1015219.5829999999</v>
          </cell>
          <cell r="G3030" t="str">
            <v xml:space="preserve">VENTANERIA EURO ACUSTTICA </v>
          </cell>
          <cell r="H3030">
            <v>1125320.81816875</v>
          </cell>
          <cell r="I3030" t="str">
            <v>WQ SOLUCIONES CONSTRUCTIVAS SAS</v>
          </cell>
          <cell r="J3030">
            <v>1499438.9256</v>
          </cell>
          <cell r="K3030" t="str">
            <v>BOQ GROUP</v>
          </cell>
          <cell r="L3030">
            <v>1213326.4422562497</v>
          </cell>
          <cell r="M3030">
            <v>253822.44845613552</v>
          </cell>
          <cell r="N3030">
            <v>1467148.8907123853</v>
          </cell>
          <cell r="O3030">
            <v>959503.99380011414</v>
          </cell>
          <cell r="P3030">
            <v>1015219.5829999999</v>
          </cell>
          <cell r="Q3030">
            <v>1125320.81816875</v>
          </cell>
          <cell r="R3030" t="str">
            <v/>
          </cell>
          <cell r="S3030">
            <v>1070270</v>
          </cell>
        </row>
        <row r="3031">
          <cell r="B3031" t="str">
            <v>CMCM0063</v>
          </cell>
          <cell r="C3031" t="str">
            <v>SUMINISTRO E INSTALACIÓN DE VENTANA (V-10) SISTEMA ESTRUCTURAL 3890 ACABADO ANODIZADO NATURAL, CON VIDRIO DE SEGURIDAD TEMPLADO LAMINADO COMPOSICIÓN 4+4 CON PVB DE 76 MICRAS COLOR GRIS, INCLUYE SELLADO PERIMETRAL CON SILICONA ESTRUCTURAL, ALFAJIA REF. 1123, EMPAQUE PROYECTANTE. DIMENSIONES : 1.25 DE ALTO X 0.70 DE ANCHO</v>
          </cell>
          <cell r="D3031" t="str">
            <v>MADERAS, CARPINTERÍA EN MADERA Y CARPINTERÍA METÁLICA</v>
          </cell>
          <cell r="E3031" t="str">
            <v>UN</v>
          </cell>
          <cell r="F3031">
            <v>348586.52149999997</v>
          </cell>
          <cell r="G3031" t="str">
            <v xml:space="preserve">VENTANERIA EURO ACUSTTICA </v>
          </cell>
          <cell r="H3031">
            <v>288967.19468750001</v>
          </cell>
          <cell r="I3031" t="str">
            <v>WQ SOLUCIONES CONSTRUCTIVAS SAS</v>
          </cell>
          <cell r="J3031">
            <v>386951.98080000002</v>
          </cell>
          <cell r="K3031" t="str">
            <v>BOQ GROUP</v>
          </cell>
          <cell r="L3031">
            <v>341501.8989958333</v>
          </cell>
          <cell r="M3031">
            <v>49375.079588776462</v>
          </cell>
          <cell r="N3031">
            <v>390876.97858460975</v>
          </cell>
          <cell r="O3031">
            <v>292126.81940705684</v>
          </cell>
          <cell r="P3031">
            <v>348586.52149999997</v>
          </cell>
          <cell r="Q3031" t="str">
            <v/>
          </cell>
          <cell r="R3031">
            <v>386951.98080000002</v>
          </cell>
          <cell r="S3031">
            <v>367769</v>
          </cell>
        </row>
        <row r="3032">
          <cell r="B3032" t="str">
            <v>CMCM0064</v>
          </cell>
          <cell r="C3032" t="str">
            <v>SUMINISTRO E INSTALACIÓN DE VENTANA (V-11 ) SISTEMA ESTRUCTURAL 3890 ACABADO ANODIZADO NATURAL, CON VIDRIO DE SEGURIDAD TEMPLADO LAMINADO COMPOSICIÓN 4+4 CON PVB DE 76 MICRAS COLOR GRIS, INCLUYE SELLADO PERIMETRAL CON SILICONA ESTRUCTURAL, ALFAJIA REF. 1123, EMPAQUE PROYECTANTE. DIMENSIONES : 1.25 DE ALTO X 0.50 DE ANCHO</v>
          </cell>
          <cell r="D3032" t="str">
            <v>MADERAS, CARPINTERÍA EN MADERA Y CARPINTERÍA METÁLICA</v>
          </cell>
          <cell r="E3032" t="str">
            <v>UN</v>
          </cell>
          <cell r="F3032">
            <v>302138.79849999998</v>
          </cell>
          <cell r="G3032" t="str">
            <v xml:space="preserve">VENTANERIA EURO ACUSTTICA </v>
          </cell>
          <cell r="H3032">
            <v>206405.13906250001</v>
          </cell>
          <cell r="I3032" t="str">
            <v>WQ SOLUCIONES CONSTRUCTIVAS SAS</v>
          </cell>
          <cell r="J3032">
            <v>277022.44079999998</v>
          </cell>
          <cell r="K3032" t="str">
            <v>BOQ GROUP</v>
          </cell>
          <cell r="L3032">
            <v>261855.45945416667</v>
          </cell>
          <cell r="M3032">
            <v>49636.290954123971</v>
          </cell>
          <cell r="N3032">
            <v>311491.75040829065</v>
          </cell>
          <cell r="O3032">
            <v>212219.1685000427</v>
          </cell>
          <cell r="P3032">
            <v>302138.79849999998</v>
          </cell>
          <cell r="Q3032" t="str">
            <v/>
          </cell>
          <cell r="R3032">
            <v>277022.44079999998</v>
          </cell>
          <cell r="S3032">
            <v>289581</v>
          </cell>
        </row>
        <row r="3033">
          <cell r="B3033" t="str">
            <v>CMCM0065</v>
          </cell>
          <cell r="C3033" t="str">
            <v>SUMINISTRO E INSTALACIÓN DE VENTANAS (V-05A) SISTEMA ESTRUCTURAL 3890 ACABADO ANODIZADO NATURAL, CON MONTANTE REJILLA REF 315, CON VIDRIO DE SEGURIDAD TEMPLADO LAMINADO COMPOSICIÓN 4+4 CON PVB DE 76 MICRAS COLOR GRIS, INCLUYE SELLADO PERIMETRAL CON SILICONA ESTRUCTURAL, ALFAJIA REF. 1123, EMPAQUE PROYECTANTE. DIMENSIONES : 2.10 DE ALTO X 1.57 DE ANCHO</v>
          </cell>
          <cell r="D3033" t="str">
            <v>MADERAS, CARPINTERÍA EN MADERA Y CARPINTERÍA METÁLICA</v>
          </cell>
          <cell r="E3033" t="str">
            <v>UN</v>
          </cell>
          <cell r="F3033">
            <v>1007573.476</v>
          </cell>
          <cell r="G3033" t="str">
            <v xml:space="preserve">VENTANERIA EURO ACUSTTICA </v>
          </cell>
          <cell r="H3033">
            <v>1088828.3895825001</v>
          </cell>
          <cell r="I3033" t="str">
            <v>WQ SOLUCIONES CONSTRUCTIVAS SAS</v>
          </cell>
          <cell r="J3033">
            <v>1451069.9280000001</v>
          </cell>
          <cell r="K3033" t="str">
            <v>BOQ GROUP</v>
          </cell>
          <cell r="L3033">
            <v>1182490.5978608334</v>
          </cell>
          <cell r="M3033">
            <v>236118.04818528303</v>
          </cell>
          <cell r="N3033">
            <v>1418608.6460461165</v>
          </cell>
          <cell r="O3033">
            <v>946372.54967555031</v>
          </cell>
          <cell r="P3033">
            <v>1007573.476</v>
          </cell>
          <cell r="Q3033">
            <v>1088828.3895825001</v>
          </cell>
          <cell r="R3033" t="str">
            <v/>
          </cell>
          <cell r="S3033">
            <v>1048201</v>
          </cell>
        </row>
        <row r="3034">
          <cell r="B3034" t="str">
            <v>CMCM0066</v>
          </cell>
          <cell r="C3034" t="str">
            <v>SUMINISTRO E INSTALACIÓN PASAMANOS EN ACERO INOXIDABLE DE 2"</v>
          </cell>
          <cell r="D3034" t="str">
            <v>MADERAS, CARPINTERÍA EN MADERA Y CARPINTERÍA METÁLICA</v>
          </cell>
          <cell r="E3034" t="str">
            <v>M</v>
          </cell>
          <cell r="F3034">
            <v>366135</v>
          </cell>
          <cell r="G3034" t="str">
            <v xml:space="preserve">WQ SOLUCIONES CONSTRUCTIVAS SAS </v>
          </cell>
          <cell r="H3034">
            <v>102765</v>
          </cell>
          <cell r="I3034" t="str">
            <v>DINOX</v>
          </cell>
          <cell r="J3034">
            <v>119000</v>
          </cell>
          <cell r="K3034" t="str">
            <v>M&amp;C DISEÑOS ARQUITECTONICOS</v>
          </cell>
          <cell r="L3034">
            <v>195966.66666666666</v>
          </cell>
          <cell r="M3034">
            <v>147593.4959892655</v>
          </cell>
          <cell r="N3034">
            <v>343560.16265593213</v>
          </cell>
          <cell r="O3034">
            <v>48373.170677401155</v>
          </cell>
          <cell r="P3034" t="str">
            <v/>
          </cell>
          <cell r="Q3034">
            <v>102765</v>
          </cell>
          <cell r="R3034">
            <v>119000</v>
          </cell>
          <cell r="S3034">
            <v>110883</v>
          </cell>
        </row>
        <row r="3035">
          <cell r="B3035" t="str">
            <v>CMCM0067</v>
          </cell>
          <cell r="C3035" t="str">
            <v>SUMINISTRO E INSTALACIÓN SALVAESCALERA</v>
          </cell>
          <cell r="D3035" t="str">
            <v>MADERAS, CARPINTERÍA EN MADERA Y CARPINTERÍA METÁLICA</v>
          </cell>
          <cell r="E3035" t="str">
            <v>UN</v>
          </cell>
          <cell r="F3035">
            <v>47179260</v>
          </cell>
          <cell r="G3035" t="str">
            <v>SMART MOTION S.A.S</v>
          </cell>
          <cell r="H3035">
            <v>28700000</v>
          </cell>
          <cell r="I3035" t="str">
            <v>LA IMPERIAL</v>
          </cell>
          <cell r="L3035">
            <v>37939630</v>
          </cell>
          <cell r="M3035">
            <v>13066810.05730932</v>
          </cell>
          <cell r="N3035">
            <v>51006440.057309322</v>
          </cell>
          <cell r="O3035">
            <v>24872819.942690678</v>
          </cell>
          <cell r="P3035">
            <v>47179260</v>
          </cell>
          <cell r="Q3035">
            <v>28700000</v>
          </cell>
          <cell r="R3035" t="str">
            <v/>
          </cell>
          <cell r="S3035">
            <v>37939630</v>
          </cell>
        </row>
        <row r="3036">
          <cell r="B3036" t="str">
            <v>CMCM0068</v>
          </cell>
          <cell r="C3036" t="str">
            <v>SUMINISTRO E INTASLACIÓN DE PUERTAS (PT-01) EN VIDRIO TEMPLADO DE 10 MM CON ACCESORIOS EN ACERO INOXIDABLE, INCLUYE; BARA DE GIRO, BISAGRA HIDRAULICA, CERROJO A PISO, CERRADURA CENTRAL, MANIJAS ROMA DE 80-100 CM, Y DEMAS ACCESORIOS QUE PERMITAN SU NORMAL FUNCIONAMIENTO. DIMENSIONES :  2.25 DE ALTO X 2.00 DE ANCHO.</v>
          </cell>
          <cell r="D3036" t="str">
            <v>MADERAS, CARPINTERÍA EN MADERA Y CARPINTERÍA METÁLICA</v>
          </cell>
          <cell r="E3036" t="str">
            <v>UN</v>
          </cell>
          <cell r="F3036">
            <v>4533625.3480000002</v>
          </cell>
          <cell r="G3036" t="str">
            <v xml:space="preserve">VENTANERIA EURO ACUSTTICA </v>
          </cell>
          <cell r="H3036">
            <v>5265687.0037624491</v>
          </cell>
          <cell r="I3036" t="str">
            <v>WQ SOLUCIONES CONSTRUCTIVAS SAS</v>
          </cell>
          <cell r="J3036">
            <v>4584814.92</v>
          </cell>
          <cell r="K3036" t="str">
            <v>BOQ GROUP</v>
          </cell>
          <cell r="L3036">
            <v>4794709.0905874828</v>
          </cell>
          <cell r="M3036">
            <v>408681.09706025088</v>
          </cell>
          <cell r="N3036">
            <v>5203390.1876477338</v>
          </cell>
          <cell r="O3036">
            <v>4386027.9935272317</v>
          </cell>
          <cell r="P3036">
            <v>4533625.3480000002</v>
          </cell>
          <cell r="Q3036" t="str">
            <v/>
          </cell>
          <cell r="R3036">
            <v>4584814.92</v>
          </cell>
          <cell r="S3036">
            <v>4559220</v>
          </cell>
        </row>
        <row r="3037">
          <cell r="B3037" t="str">
            <v>CMCM0069</v>
          </cell>
          <cell r="C3037" t="str">
            <v>CANTO DE 1,5 CM X 10 M</v>
          </cell>
          <cell r="D3037" t="str">
            <v>MADERAS, CARPINTERÍA EN MADERA Y CARPINTERÍA METÁLICA</v>
          </cell>
          <cell r="E3037" t="str">
            <v>UN</v>
          </cell>
          <cell r="F3037">
            <v>5100</v>
          </cell>
          <cell r="G3037" t="str">
            <v>CONSTRUDATA 187 - PAG 138 LAMINAS DE MADERA</v>
          </cell>
          <cell r="L3037">
            <v>5100</v>
          </cell>
          <cell r="M3037">
            <v>0</v>
          </cell>
          <cell r="N3037">
            <v>5100</v>
          </cell>
          <cell r="O3037">
            <v>5100</v>
          </cell>
          <cell r="P3037">
            <v>5100</v>
          </cell>
          <cell r="Q3037" t="str">
            <v/>
          </cell>
          <cell r="R3037" t="str">
            <v/>
          </cell>
          <cell r="S3037">
            <v>5100</v>
          </cell>
        </row>
        <row r="3038">
          <cell r="B3038" t="str">
            <v>CMCM0070</v>
          </cell>
          <cell r="C3038" t="str">
            <v>CANTO PARA PUERTA 44 MM X 4,2 M COLOR SEGÚN DISEÑO</v>
          </cell>
          <cell r="D3038" t="str">
            <v>MADERAS, CARPINTERÍA EN MADERA Y CARPINTERÍA METÁLICA</v>
          </cell>
          <cell r="E3038" t="str">
            <v>UN</v>
          </cell>
          <cell r="F3038">
            <v>7200</v>
          </cell>
          <cell r="G3038" t="str">
            <v>GUÍA MAESTRA 15 PAG 266 COD 204435</v>
          </cell>
          <cell r="L3038">
            <v>7200</v>
          </cell>
          <cell r="M3038">
            <v>0</v>
          </cell>
          <cell r="N3038">
            <v>7200</v>
          </cell>
          <cell r="O3038">
            <v>7200</v>
          </cell>
          <cell r="P3038">
            <v>7200</v>
          </cell>
          <cell r="Q3038" t="str">
            <v/>
          </cell>
          <cell r="R3038" t="str">
            <v/>
          </cell>
          <cell r="S3038">
            <v>7200</v>
          </cell>
        </row>
        <row r="3039">
          <cell r="B3039" t="str">
            <v>CMCM0071</v>
          </cell>
          <cell r="C3039" t="str">
            <v>CUADRANTE EN MADERA 90 CM X 3 CM</v>
          </cell>
          <cell r="D3039" t="str">
            <v>MADERAS, CARPINTERÍA EN MADERA Y CARPINTERÍA METÁLICA</v>
          </cell>
          <cell r="E3039" t="str">
            <v>UN</v>
          </cell>
          <cell r="F3039">
            <v>4400</v>
          </cell>
          <cell r="G3039" t="str">
            <v>GUÍA MAESTRA 15 PAG 270 COD 68969</v>
          </cell>
          <cell r="L3039">
            <v>4400</v>
          </cell>
          <cell r="M3039">
            <v>0</v>
          </cell>
          <cell r="N3039">
            <v>4400</v>
          </cell>
          <cell r="O3039">
            <v>4400</v>
          </cell>
          <cell r="P3039">
            <v>4400</v>
          </cell>
          <cell r="Q3039" t="str">
            <v/>
          </cell>
          <cell r="R3039" t="str">
            <v/>
          </cell>
          <cell r="S3039">
            <v>4400</v>
          </cell>
        </row>
        <row r="3040">
          <cell r="B3040" t="str">
            <v>CMCM0072</v>
          </cell>
          <cell r="C3040" t="str">
            <v>CUBIERTA A GAS 4 QUEMADORES ACERO INOXIDABLE</v>
          </cell>
          <cell r="D3040" t="str">
            <v>MADERAS, CARPINTERÍA EN MADERA Y CARPINTERÍA METÁLICA</v>
          </cell>
          <cell r="E3040" t="str">
            <v>UN</v>
          </cell>
          <cell r="F3040">
            <v>356900</v>
          </cell>
          <cell r="G3040" t="str">
            <v>CONSTRUDATA 186 - PAG 112 COCINAS APARATOS</v>
          </cell>
          <cell r="L3040">
            <v>356900</v>
          </cell>
          <cell r="M3040">
            <v>0</v>
          </cell>
          <cell r="N3040">
            <v>356900</v>
          </cell>
          <cell r="O3040">
            <v>356900</v>
          </cell>
          <cell r="P3040">
            <v>356900</v>
          </cell>
          <cell r="Q3040" t="str">
            <v/>
          </cell>
          <cell r="R3040" t="str">
            <v/>
          </cell>
          <cell r="S3040">
            <v>356900</v>
          </cell>
        </row>
        <row r="3041">
          <cell r="B3041" t="str">
            <v>CMCM0073</v>
          </cell>
          <cell r="C3041" t="str">
            <v>ENTREPAÑOS EN ACERO INOXIDABLE CAL. 18</v>
          </cell>
          <cell r="D3041" t="str">
            <v>MADERAS, CARPINTERÍA EN MADERA Y CARPINTERÍA METÁLICA</v>
          </cell>
          <cell r="E3041" t="str">
            <v>M2</v>
          </cell>
          <cell r="F3041">
            <v>357000</v>
          </cell>
          <cell r="G3041" t="str">
            <v>Jaime Parra  3115849878</v>
          </cell>
          <cell r="H3041">
            <v>302500</v>
          </cell>
          <cell r="I3041" t="str">
            <v xml:space="preserve">Aceros y Espacios </v>
          </cell>
          <cell r="J3041">
            <v>338198</v>
          </cell>
          <cell r="K3041" t="str">
            <v>Tecnimetalicaas PZ</v>
          </cell>
          <cell r="L3041">
            <v>332566</v>
          </cell>
          <cell r="M3041">
            <v>27683.064642484944</v>
          </cell>
          <cell r="N3041">
            <v>360249.06464248494</v>
          </cell>
          <cell r="O3041">
            <v>304882.93535751506</v>
          </cell>
          <cell r="P3041">
            <v>357000</v>
          </cell>
          <cell r="Q3041" t="str">
            <v/>
          </cell>
          <cell r="R3041">
            <v>338198</v>
          </cell>
          <cell r="S3041">
            <v>347599</v>
          </cell>
        </row>
        <row r="3042">
          <cell r="B3042" t="str">
            <v>CMCM0074</v>
          </cell>
          <cell r="C3042" t="str">
            <v>HEBILLA  ACERO INOXIDABLE PARA CINTA METÁLICA  1/2"</v>
          </cell>
          <cell r="D3042" t="str">
            <v>MADERAS, CARPINTERÍA EN MADERA Y CARPINTERÍA METÁLICA</v>
          </cell>
          <cell r="E3042" t="str">
            <v>UN</v>
          </cell>
          <cell r="F3042">
            <v>550</v>
          </cell>
          <cell r="G3042" t="str">
            <v>CONSTRUDATA 187 - PAG 129 HERRAJES ELÉCTRICOS</v>
          </cell>
          <cell r="L3042">
            <v>550</v>
          </cell>
          <cell r="M3042">
            <v>0</v>
          </cell>
          <cell r="N3042">
            <v>550</v>
          </cell>
          <cell r="O3042">
            <v>550</v>
          </cell>
          <cell r="P3042">
            <v>550</v>
          </cell>
          <cell r="Q3042" t="str">
            <v/>
          </cell>
          <cell r="R3042" t="str">
            <v/>
          </cell>
          <cell r="S3042">
            <v>550</v>
          </cell>
        </row>
        <row r="3043">
          <cell r="B3043" t="str">
            <v>CMCM0075</v>
          </cell>
          <cell r="C3043" t="str">
            <v>HOJA PARA PUERTA DE ALUMINIO TIPO PERSIANA SIN MARCO, NO INCLUYE CERRADURA.</v>
          </cell>
          <cell r="D3043" t="str">
            <v>MADERAS, CARPINTERÍA EN MADERA Y CARPINTERÍA METÁLICA</v>
          </cell>
          <cell r="E3043" t="str">
            <v>M2</v>
          </cell>
          <cell r="F3043">
            <v>385000</v>
          </cell>
          <cell r="G3043" t="str">
            <v>DRY-ALUM S.A.S</v>
          </cell>
          <cell r="H3043">
            <v>475000</v>
          </cell>
          <cell r="I3043" t="str">
            <v>DISTRIALUMINIOS Y VIDRIOS E Q</v>
          </cell>
          <cell r="J3043">
            <v>420000</v>
          </cell>
          <cell r="K3043" t="str">
            <v>DISEÑOS J.S. ALUMINIOS SAS</v>
          </cell>
          <cell r="L3043">
            <v>426666.66666666669</v>
          </cell>
          <cell r="M3043">
            <v>45368.85862938733</v>
          </cell>
          <cell r="N3043">
            <v>472035.52529605402</v>
          </cell>
          <cell r="O3043">
            <v>381297.80803727935</v>
          </cell>
          <cell r="P3043">
            <v>385000</v>
          </cell>
          <cell r="Q3043" t="str">
            <v/>
          </cell>
          <cell r="R3043">
            <v>420000</v>
          </cell>
          <cell r="S3043">
            <v>402500</v>
          </cell>
        </row>
        <row r="3044">
          <cell r="B3044" t="str">
            <v>CMCM0076</v>
          </cell>
          <cell r="C3044" t="str">
            <v xml:space="preserve">LISTÓN PLÁSTICO 2 CM X 8 CM </v>
          </cell>
          <cell r="D3044" t="str">
            <v>MADERAS, CARPINTERÍA EN MADERA Y CARPINTERÍA METÁLICA</v>
          </cell>
          <cell r="E3044" t="str">
            <v>M</v>
          </cell>
          <cell r="F3044">
            <v>35000</v>
          </cell>
          <cell r="G3044" t="str">
            <v>Maderplast</v>
          </cell>
          <cell r="H3044">
            <v>26970</v>
          </cell>
          <cell r="I3044" t="str">
            <v>Ecomadera</v>
          </cell>
          <cell r="J3044">
            <v>33333</v>
          </cell>
          <cell r="K3044" t="str">
            <v>Plasticos Acevedo</v>
          </cell>
          <cell r="L3044">
            <v>31767.666666666668</v>
          </cell>
          <cell r="M3044">
            <v>4237.6793570695336</v>
          </cell>
          <cell r="N3044">
            <v>36005.346023736201</v>
          </cell>
          <cell r="O3044">
            <v>27529.987309597134</v>
          </cell>
          <cell r="P3044">
            <v>35000</v>
          </cell>
          <cell r="Q3044" t="str">
            <v/>
          </cell>
          <cell r="R3044">
            <v>33333</v>
          </cell>
          <cell r="S3044">
            <v>34167</v>
          </cell>
        </row>
        <row r="3045">
          <cell r="B3045" t="str">
            <v>CMCM0077</v>
          </cell>
          <cell r="C3045" t="str">
            <v>MADECOR DE 12 MM 1.53 X 2.44</v>
          </cell>
          <cell r="D3045" t="str">
            <v>MADERAS, CARPINTERÍA EN MADERA Y CARPINTERÍA METÁLICA</v>
          </cell>
          <cell r="E3045" t="str">
            <v>UN</v>
          </cell>
          <cell r="F3045">
            <v>156359</v>
          </cell>
          <cell r="G3045" t="str">
            <v>CONSTRUDATA 187 - PAG 138 LAMINAS DE MADERA</v>
          </cell>
          <cell r="L3045">
            <v>156359</v>
          </cell>
          <cell r="M3045">
            <v>0</v>
          </cell>
          <cell r="N3045">
            <v>156359</v>
          </cell>
          <cell r="O3045">
            <v>156359</v>
          </cell>
          <cell r="P3045">
            <v>156359</v>
          </cell>
          <cell r="Q3045" t="str">
            <v/>
          </cell>
          <cell r="R3045" t="str">
            <v/>
          </cell>
          <cell r="S3045">
            <v>156359</v>
          </cell>
        </row>
        <row r="3046">
          <cell r="B3046" t="str">
            <v>CMCM0078</v>
          </cell>
          <cell r="C3046" t="str">
            <v>MANIJA EN ALUMINIO 352 MM</v>
          </cell>
          <cell r="D3046" t="str">
            <v>MADERAS, CARPINTERÍA EN MADERA Y CARPINTERÍA METÁLICA</v>
          </cell>
          <cell r="E3046" t="str">
            <v>UN</v>
          </cell>
          <cell r="F3046">
            <v>22900</v>
          </cell>
          <cell r="G3046" t="str">
            <v>GUÍA MAESTRA 14 PAG  300 COD 264043</v>
          </cell>
          <cell r="L3046">
            <v>22900</v>
          </cell>
          <cell r="M3046">
            <v>0</v>
          </cell>
          <cell r="N3046">
            <v>22900</v>
          </cell>
          <cell r="O3046">
            <v>22900</v>
          </cell>
          <cell r="P3046">
            <v>22900</v>
          </cell>
          <cell r="Q3046" t="str">
            <v/>
          </cell>
          <cell r="R3046" t="str">
            <v/>
          </cell>
          <cell r="S3046">
            <v>22900</v>
          </cell>
        </row>
        <row r="3047">
          <cell r="B3047" t="str">
            <v>CMCM0079</v>
          </cell>
          <cell r="C3047" t="str">
            <v>MARCO EN ALUMINIO PARA PUERTA CORREDIZA, INCLUYE RIEL GUÍA Y RIEL DE RODAMIENTO.</v>
          </cell>
          <cell r="D3047" t="str">
            <v>MADERAS, CARPINTERÍA EN MADERA Y CARPINTERÍA METÁLICA</v>
          </cell>
          <cell r="E3047" t="str">
            <v>UN</v>
          </cell>
          <cell r="F3047">
            <v>150000</v>
          </cell>
          <cell r="G3047" t="str">
            <v>DRY-ALUM S.A.S</v>
          </cell>
          <cell r="H3047">
            <v>130000</v>
          </cell>
          <cell r="I3047" t="str">
            <v>DISTRIALUMINIOS Y VIDRIOS E Q</v>
          </cell>
          <cell r="J3047">
            <v>195000</v>
          </cell>
          <cell r="K3047" t="str">
            <v>DISEÑOS J.S. ALUMINIOS SAS</v>
          </cell>
          <cell r="L3047">
            <v>158333.33333333334</v>
          </cell>
          <cell r="M3047">
            <v>33291.640592397001</v>
          </cell>
          <cell r="N3047">
            <v>191624.97392573033</v>
          </cell>
          <cell r="O3047">
            <v>125041.69274093634</v>
          </cell>
          <cell r="P3047">
            <v>150000</v>
          </cell>
          <cell r="Q3047">
            <v>130000</v>
          </cell>
          <cell r="R3047" t="str">
            <v/>
          </cell>
          <cell r="S3047">
            <v>140000</v>
          </cell>
        </row>
        <row r="3048">
          <cell r="B3048" t="str">
            <v>CMCM0080</v>
          </cell>
          <cell r="C3048" t="str">
            <v>MDF 3 MM 2.44 X 1.83 METROS 600 KG/M3</v>
          </cell>
          <cell r="D3048" t="str">
            <v>MADERAS, CARPINTERÍA EN MADERA Y CARPINTERÍA METÁLICA</v>
          </cell>
          <cell r="E3048" t="str">
            <v>UN</v>
          </cell>
          <cell r="F3048">
            <v>23900</v>
          </cell>
          <cell r="G3048" t="str">
            <v>GUÍA MAESTRA 15 PAG 262 COD 103741</v>
          </cell>
          <cell r="L3048">
            <v>23900</v>
          </cell>
          <cell r="M3048">
            <v>0</v>
          </cell>
          <cell r="N3048">
            <v>23900</v>
          </cell>
          <cell r="O3048">
            <v>23900</v>
          </cell>
          <cell r="P3048">
            <v>23900</v>
          </cell>
          <cell r="Q3048" t="str">
            <v/>
          </cell>
          <cell r="R3048" t="str">
            <v/>
          </cell>
          <cell r="S3048">
            <v>23900</v>
          </cell>
        </row>
        <row r="3049">
          <cell r="B3049" t="str">
            <v>CMCM0081</v>
          </cell>
          <cell r="C3049" t="str">
            <v>MUEBLE COCINA EN L DE 3.70 X 2.60 X 0,60 DE ANCHO EN ACERO INOX. CAL, 18 CON SALPICADERO CON ENTREPAÑO BASE PUERTA Y FORRADO CON ACERO INOX. EN CONTORNO CAL 20</v>
          </cell>
          <cell r="D3049" t="str">
            <v>MADERAS, CARPINTERÍA EN MADERA Y CARPINTERÍA METÁLICA</v>
          </cell>
          <cell r="E3049" t="str">
            <v>UN</v>
          </cell>
          <cell r="F3049">
            <v>8556100</v>
          </cell>
          <cell r="G3049" t="str">
            <v>Jaime Parra  3115849877</v>
          </cell>
          <cell r="H3049">
            <v>7117000</v>
          </cell>
          <cell r="I3049" t="str">
            <v xml:space="preserve">Aceros y Espacios </v>
          </cell>
          <cell r="J3049">
            <v>8373911</v>
          </cell>
          <cell r="K3049" t="str">
            <v>Tecnimetalicaas PZ</v>
          </cell>
          <cell r="L3049">
            <v>8015670.333333333</v>
          </cell>
          <cell r="M3049">
            <v>783584.38214421645</v>
          </cell>
          <cell r="N3049">
            <v>8799254.7154775485</v>
          </cell>
          <cell r="O3049">
            <v>7232085.9511891166</v>
          </cell>
          <cell r="P3049">
            <v>8556100</v>
          </cell>
          <cell r="Q3049" t="str">
            <v/>
          </cell>
          <cell r="R3049">
            <v>8373911</v>
          </cell>
          <cell r="S3049">
            <v>8465006</v>
          </cell>
        </row>
        <row r="3050">
          <cell r="B3050" t="str">
            <v>CMCM0082</v>
          </cell>
          <cell r="C3050" t="str">
            <v xml:space="preserve">MUEBLE EN L DE 1.0 X 1.55 X57 DE ANCHO X 0.90 DE ALTO CON SALPICADERO EN ACERO INOXIDABLE CAL. 18 CON ENTREPAÑOS BASE PUERTAS Y FORRADO EN CONTORNO CON ACERO INOXIDABLE CAL. 20 LLEVA POSETA EN CALIBRE 20 DE 50 X 35 X 17 CM </v>
          </cell>
          <cell r="D3050" t="str">
            <v>MADERAS, CARPINTERÍA EN MADERA Y CARPINTERÍA METÁLICA</v>
          </cell>
          <cell r="E3050" t="str">
            <v>UN</v>
          </cell>
          <cell r="F3050">
            <v>3710420</v>
          </cell>
          <cell r="G3050" t="str">
            <v>Jaime Parra  3115849876</v>
          </cell>
          <cell r="H3050">
            <v>3200000</v>
          </cell>
          <cell r="I3050" t="str">
            <v xml:space="preserve">Aceros y Espacios </v>
          </cell>
          <cell r="J3050">
            <v>3914624</v>
          </cell>
          <cell r="K3050" t="str">
            <v>Tecnimetalicaas PZ</v>
          </cell>
          <cell r="L3050">
            <v>3608348</v>
          </cell>
          <cell r="M3050">
            <v>368084.07359189016</v>
          </cell>
          <cell r="N3050">
            <v>3976432.0735918903</v>
          </cell>
          <cell r="O3050">
            <v>3240263.9264081097</v>
          </cell>
          <cell r="P3050">
            <v>3710420</v>
          </cell>
          <cell r="Q3050" t="str">
            <v/>
          </cell>
          <cell r="R3050">
            <v>3914624</v>
          </cell>
          <cell r="S3050">
            <v>3812522</v>
          </cell>
        </row>
        <row r="3051">
          <cell r="B3051" t="str">
            <v>CMCM0083</v>
          </cell>
          <cell r="C3051" t="str">
            <v>MUEBLE EN MADERA DE 2.30 M X 1.20 M X 0.60 M, CON ENTREPAÑOS, 2 PUERTAS CON MANIJA Y CERRADURA</v>
          </cell>
          <cell r="D3051" t="str">
            <v>MADERAS, CARPINTERÍA EN MADERA Y CARPINTERÍA METÁLICA</v>
          </cell>
          <cell r="E3051" t="str">
            <v>UN</v>
          </cell>
          <cell r="F3051">
            <v>960000</v>
          </cell>
          <cell r="G3051" t="str">
            <v>MUEBLES ARGO</v>
          </cell>
          <cell r="H3051">
            <v>850000</v>
          </cell>
          <cell r="I3051" t="str">
            <v>IDEAS Y MUEBLES</v>
          </cell>
          <cell r="J3051">
            <v>1000000</v>
          </cell>
          <cell r="K3051" t="str">
            <v>MUEBLES ADOLFO</v>
          </cell>
          <cell r="L3051">
            <v>936666.66666666663</v>
          </cell>
          <cell r="M3051">
            <v>77674.534651540293</v>
          </cell>
          <cell r="N3051">
            <v>1014341.201318207</v>
          </cell>
          <cell r="O3051">
            <v>858992.13201512629</v>
          </cell>
          <cell r="P3051">
            <v>960000</v>
          </cell>
          <cell r="Q3051" t="str">
            <v/>
          </cell>
          <cell r="R3051">
            <v>1000000</v>
          </cell>
          <cell r="S3051">
            <v>980000</v>
          </cell>
        </row>
        <row r="3052">
          <cell r="B3052" t="str">
            <v>CMCM0084</v>
          </cell>
          <cell r="C3052" t="str">
            <v>PERFIL DE ALUMINIO DE 50 X 100 CAL 2</v>
          </cell>
          <cell r="D3052" t="str">
            <v>MADERAS, CARPINTERÍA EN MADERA Y CARPINTERÍA METÁLICA</v>
          </cell>
          <cell r="E3052" t="str">
            <v>UN</v>
          </cell>
          <cell r="F3052">
            <v>69859</v>
          </cell>
          <cell r="G3052" t="str">
            <v>CONSTRUDATA 187 -PAG 144 PERFILES DE ALUMINIO</v>
          </cell>
          <cell r="L3052">
            <v>69859</v>
          </cell>
          <cell r="M3052">
            <v>0</v>
          </cell>
          <cell r="N3052">
            <v>69859</v>
          </cell>
          <cell r="O3052">
            <v>69859</v>
          </cell>
          <cell r="P3052">
            <v>69859</v>
          </cell>
          <cell r="Q3052" t="str">
            <v/>
          </cell>
          <cell r="R3052" t="str">
            <v/>
          </cell>
          <cell r="S3052">
            <v>69859</v>
          </cell>
        </row>
        <row r="3053">
          <cell r="B3053" t="str">
            <v>CMCM0085</v>
          </cell>
          <cell r="C3053" t="str">
            <v>PERFIL ESTRUCTURAL PHR C 305 X 80 CAL 3</v>
          </cell>
          <cell r="D3053" t="str">
            <v>MADERAS, CARPINTERÍA EN MADERA Y CARPINTERÍA METÁLICA</v>
          </cell>
          <cell r="E3053" t="str">
            <v>UN</v>
          </cell>
          <cell r="F3053">
            <v>242764</v>
          </cell>
          <cell r="G3053" t="str">
            <v>CONSTRUDADTA 187 - PAG 144 PERFILES DE ACERO</v>
          </cell>
          <cell r="L3053">
            <v>242764</v>
          </cell>
          <cell r="M3053">
            <v>0</v>
          </cell>
          <cell r="N3053">
            <v>242764</v>
          </cell>
          <cell r="O3053">
            <v>242764</v>
          </cell>
          <cell r="P3053">
            <v>242764</v>
          </cell>
          <cell r="Q3053" t="str">
            <v/>
          </cell>
          <cell r="R3053" t="str">
            <v/>
          </cell>
          <cell r="S3053">
            <v>242764</v>
          </cell>
        </row>
        <row r="3054">
          <cell r="B3054" t="str">
            <v>CMCM0086</v>
          </cell>
          <cell r="C3054" t="str">
            <v>PERFIL ESTRUCTURAL PHR Z 160 X 60 CAL 2.5</v>
          </cell>
          <cell r="D3054" t="str">
            <v>MADERAS, CARPINTERÍA EN MADERA Y CARPINTERÍA METÁLICA</v>
          </cell>
          <cell r="E3054" t="str">
            <v>UN</v>
          </cell>
          <cell r="F3054">
            <v>123503</v>
          </cell>
          <cell r="G3054" t="str">
            <v>CONSTRUDADTA 187 - PAG 144 PERFILES DE ACERO</v>
          </cell>
          <cell r="L3054">
            <v>123503</v>
          </cell>
          <cell r="M3054">
            <v>0</v>
          </cell>
          <cell r="N3054">
            <v>123503</v>
          </cell>
          <cell r="O3054">
            <v>123503</v>
          </cell>
          <cell r="P3054">
            <v>123503</v>
          </cell>
          <cell r="Q3054" t="str">
            <v/>
          </cell>
          <cell r="R3054" t="str">
            <v/>
          </cell>
          <cell r="S3054">
            <v>123503</v>
          </cell>
        </row>
        <row r="3055">
          <cell r="B3055" t="str">
            <v>CMCM0087</v>
          </cell>
          <cell r="C3055" t="str">
            <v>REPISA  8 CM X 4 CM X 3.9 M - ORDINARIO</v>
          </cell>
          <cell r="D3055" t="str">
            <v>MADERAS, CARPINTERÍA EN MADERA Y CARPINTERÍA METÁLICA</v>
          </cell>
          <cell r="E3055" t="str">
            <v>UN</v>
          </cell>
          <cell r="F3055">
            <v>35397</v>
          </cell>
          <cell r="G3055" t="str">
            <v>CONSTRUDATA 187 - PAG 139 MADERAS ASERRADAS</v>
          </cell>
          <cell r="L3055">
            <v>35397</v>
          </cell>
          <cell r="M3055">
            <v>0</v>
          </cell>
          <cell r="N3055">
            <v>35397</v>
          </cell>
          <cell r="O3055">
            <v>35397</v>
          </cell>
          <cell r="P3055">
            <v>35397</v>
          </cell>
          <cell r="Q3055" t="str">
            <v/>
          </cell>
          <cell r="R3055" t="str">
            <v/>
          </cell>
          <cell r="S3055">
            <v>35397</v>
          </cell>
        </row>
        <row r="3056">
          <cell r="B3056" t="str">
            <v>CMCM0088</v>
          </cell>
          <cell r="C3056" t="str">
            <v>TAPA LUZ EN CEDRO BLANCO 6 X 1 CM X 2.5 M</v>
          </cell>
          <cell r="D3056" t="str">
            <v>MADERAS, CARPINTERÍA EN MADERA Y CARPINTERÍA METÁLICA</v>
          </cell>
          <cell r="E3056" t="str">
            <v>UN</v>
          </cell>
          <cell r="F3056">
            <v>9900</v>
          </cell>
          <cell r="G3056" t="str">
            <v>GUÍA MAESTRA 15 PAG 269 COD 86023</v>
          </cell>
          <cell r="L3056">
            <v>9900</v>
          </cell>
          <cell r="M3056">
            <v>0</v>
          </cell>
          <cell r="N3056">
            <v>9900</v>
          </cell>
          <cell r="O3056">
            <v>9900</v>
          </cell>
          <cell r="P3056">
            <v>9900</v>
          </cell>
          <cell r="Q3056" t="str">
            <v/>
          </cell>
          <cell r="R3056" t="str">
            <v/>
          </cell>
          <cell r="S3056">
            <v>9900</v>
          </cell>
        </row>
        <row r="3057">
          <cell r="B3057" t="str">
            <v>CMCM0089</v>
          </cell>
          <cell r="C3057" t="str">
            <v xml:space="preserve">TRAMPA DE GRASA EN ACERO INOXIDABLE 304 DIMENSIONES 37 X 58 X 41 </v>
          </cell>
          <cell r="D3057" t="str">
            <v>MADERAS, CARPINTERÍA EN MADERA Y CARPINTERÍA METÁLICA</v>
          </cell>
          <cell r="E3057" t="str">
            <v>UN</v>
          </cell>
          <cell r="F3057">
            <v>833000</v>
          </cell>
          <cell r="G3057" t="str">
            <v>Jaime Parra  3115849877</v>
          </cell>
          <cell r="H3057">
            <v>1335180</v>
          </cell>
          <cell r="I3057" t="str">
            <v>kadell</v>
          </cell>
          <cell r="J3057">
            <v>750000</v>
          </cell>
          <cell r="K3057" t="str">
            <v>aceros y espacios</v>
          </cell>
          <cell r="L3057">
            <v>972726.66666666663</v>
          </cell>
          <cell r="M3057">
            <v>316625.27399645984</v>
          </cell>
          <cell r="N3057">
            <v>1289351.9406631265</v>
          </cell>
          <cell r="O3057">
            <v>656101.39267020673</v>
          </cell>
          <cell r="P3057">
            <v>833000</v>
          </cell>
          <cell r="Q3057" t="str">
            <v/>
          </cell>
          <cell r="R3057">
            <v>750000</v>
          </cell>
          <cell r="S3057">
            <v>791500</v>
          </cell>
        </row>
        <row r="3058">
          <cell r="B3058" t="str">
            <v>CMCM0090</v>
          </cell>
          <cell r="C3058" t="str">
            <v>VARA CORREDOR 8 A 10 CM X 3M EUCALIPTO</v>
          </cell>
          <cell r="D3058" t="str">
            <v>MADERAS, CARPINTERÍA EN MADERA Y CARPINTERÍA METÁLICA</v>
          </cell>
          <cell r="E3058" t="str">
            <v>UN</v>
          </cell>
          <cell r="F3058">
            <v>7894</v>
          </cell>
          <cell r="G3058" t="str">
            <v>CONSTRUDATA 187 - PAG 140 MADERAS ROLLIZAS</v>
          </cell>
          <cell r="L3058">
            <v>7894</v>
          </cell>
          <cell r="M3058">
            <v>0</v>
          </cell>
          <cell r="N3058">
            <v>7894</v>
          </cell>
          <cell r="O3058">
            <v>7894</v>
          </cell>
          <cell r="P3058">
            <v>7894</v>
          </cell>
          <cell r="Q3058" t="str">
            <v/>
          </cell>
          <cell r="R3058" t="str">
            <v/>
          </cell>
          <cell r="S3058">
            <v>7894</v>
          </cell>
        </row>
        <row r="3059">
          <cell r="B3059" t="str">
            <v>CMCM0091</v>
          </cell>
          <cell r="D3059" t="str">
            <v>MADERAS, CARPINTERÍA EN MADERA Y CARPINTERÍA METÁLICA</v>
          </cell>
          <cell r="L3059" t="e">
            <v>#DIV/0!</v>
          </cell>
          <cell r="M3059">
            <v>0</v>
          </cell>
          <cell r="N3059" t="e">
            <v>#DIV/0!</v>
          </cell>
          <cell r="O3059" t="e">
            <v>#DIV/0!</v>
          </cell>
          <cell r="P3059" t="e">
            <v>#DIV/0!</v>
          </cell>
          <cell r="Q3059" t="e">
            <v>#DIV/0!</v>
          </cell>
          <cell r="R3059" t="e">
            <v>#DIV/0!</v>
          </cell>
          <cell r="S3059" t="e">
            <v>#DIV/0!</v>
          </cell>
        </row>
        <row r="3060">
          <cell r="B3060" t="str">
            <v>CMCM0092</v>
          </cell>
          <cell r="D3060" t="str">
            <v>MADERAS, CARPINTERÍA EN MADERA Y CARPINTERÍA METÁLICA</v>
          </cell>
          <cell r="L3060" t="e">
            <v>#DIV/0!</v>
          </cell>
          <cell r="M3060">
            <v>0</v>
          </cell>
          <cell r="N3060" t="e">
            <v>#DIV/0!</v>
          </cell>
          <cell r="O3060" t="e">
            <v>#DIV/0!</v>
          </cell>
          <cell r="P3060" t="e">
            <v>#DIV/0!</v>
          </cell>
          <cell r="Q3060" t="e">
            <v>#DIV/0!</v>
          </cell>
          <cell r="R3060" t="e">
            <v>#DIV/0!</v>
          </cell>
          <cell r="S3060" t="e">
            <v>#DIV/0!</v>
          </cell>
        </row>
        <row r="3061">
          <cell r="B3061" t="str">
            <v>CMCM0093</v>
          </cell>
          <cell r="D3061" t="str">
            <v>MADERAS, CARPINTERÍA EN MADERA Y CARPINTERÍA METÁLICA</v>
          </cell>
          <cell r="L3061" t="e">
            <v>#DIV/0!</v>
          </cell>
          <cell r="M3061">
            <v>0</v>
          </cell>
          <cell r="N3061" t="e">
            <v>#DIV/0!</v>
          </cell>
          <cell r="O3061" t="e">
            <v>#DIV/0!</v>
          </cell>
          <cell r="P3061" t="e">
            <v>#DIV/0!</v>
          </cell>
          <cell r="Q3061" t="e">
            <v>#DIV/0!</v>
          </cell>
          <cell r="R3061" t="e">
            <v>#DIV/0!</v>
          </cell>
          <cell r="S3061" t="e">
            <v>#DIV/0!</v>
          </cell>
        </row>
        <row r="3062">
          <cell r="B3062" t="str">
            <v>CMCM0094</v>
          </cell>
          <cell r="D3062" t="str">
            <v>MADERAS, CARPINTERÍA EN MADERA Y CARPINTERÍA METÁLICA</v>
          </cell>
          <cell r="L3062" t="e">
            <v>#DIV/0!</v>
          </cell>
          <cell r="M3062">
            <v>0</v>
          </cell>
          <cell r="N3062" t="e">
            <v>#DIV/0!</v>
          </cell>
          <cell r="O3062" t="e">
            <v>#DIV/0!</v>
          </cell>
          <cell r="P3062" t="e">
            <v>#DIV/0!</v>
          </cell>
          <cell r="Q3062" t="e">
            <v>#DIV/0!</v>
          </cell>
          <cell r="R3062" t="e">
            <v>#DIV/0!</v>
          </cell>
          <cell r="S3062" t="e">
            <v>#DIV/0!</v>
          </cell>
        </row>
        <row r="3063">
          <cell r="B3063" t="str">
            <v>CMCM0095</v>
          </cell>
          <cell r="D3063" t="str">
            <v>MADERAS, CARPINTERÍA EN MADERA Y CARPINTERÍA METÁLICA</v>
          </cell>
          <cell r="L3063" t="e">
            <v>#DIV/0!</v>
          </cell>
          <cell r="M3063">
            <v>0</v>
          </cell>
          <cell r="N3063" t="e">
            <v>#DIV/0!</v>
          </cell>
          <cell r="O3063" t="e">
            <v>#DIV/0!</v>
          </cell>
          <cell r="P3063" t="e">
            <v>#DIV/0!</v>
          </cell>
          <cell r="Q3063" t="e">
            <v>#DIV/0!</v>
          </cell>
          <cell r="R3063" t="e">
            <v>#DIV/0!</v>
          </cell>
          <cell r="S3063" t="e">
            <v>#DIV/0!</v>
          </cell>
        </row>
        <row r="3064">
          <cell r="B3064" t="str">
            <v>CMCM0096</v>
          </cell>
          <cell r="D3064" t="str">
            <v>MADERAS, CARPINTERÍA EN MADERA Y CARPINTERÍA METÁLICA</v>
          </cell>
          <cell r="L3064" t="e">
            <v>#DIV/0!</v>
          </cell>
          <cell r="M3064">
            <v>0</v>
          </cell>
          <cell r="N3064" t="e">
            <v>#DIV/0!</v>
          </cell>
          <cell r="O3064" t="e">
            <v>#DIV/0!</v>
          </cell>
          <cell r="P3064" t="e">
            <v>#DIV/0!</v>
          </cell>
          <cell r="Q3064" t="e">
            <v>#DIV/0!</v>
          </cell>
          <cell r="R3064" t="e">
            <v>#DIV/0!</v>
          </cell>
          <cell r="S3064" t="e">
            <v>#DIV/0!</v>
          </cell>
        </row>
        <row r="3065">
          <cell r="B3065" t="str">
            <v>CMCM0097</v>
          </cell>
          <cell r="D3065" t="str">
            <v>MADERAS, CARPINTERÍA EN MADERA Y CARPINTERÍA METÁLICA</v>
          </cell>
          <cell r="L3065" t="e">
            <v>#DIV/0!</v>
          </cell>
          <cell r="M3065">
            <v>0</v>
          </cell>
          <cell r="N3065" t="e">
            <v>#DIV/0!</v>
          </cell>
          <cell r="O3065" t="e">
            <v>#DIV/0!</v>
          </cell>
          <cell r="P3065" t="e">
            <v>#DIV/0!</v>
          </cell>
          <cell r="Q3065" t="e">
            <v>#DIV/0!</v>
          </cell>
          <cell r="R3065" t="e">
            <v>#DIV/0!</v>
          </cell>
          <cell r="S3065" t="e">
            <v>#DIV/0!</v>
          </cell>
        </row>
        <row r="3066">
          <cell r="B3066" t="str">
            <v>CMCM0098</v>
          </cell>
          <cell r="D3066" t="str">
            <v>MADERAS, CARPINTERÍA EN MADERA Y CARPINTERÍA METÁLICA</v>
          </cell>
          <cell r="L3066" t="e">
            <v>#DIV/0!</v>
          </cell>
          <cell r="M3066">
            <v>0</v>
          </cell>
          <cell r="N3066" t="e">
            <v>#DIV/0!</v>
          </cell>
          <cell r="O3066" t="e">
            <v>#DIV/0!</v>
          </cell>
          <cell r="P3066" t="e">
            <v>#DIV/0!</v>
          </cell>
          <cell r="Q3066" t="e">
            <v>#DIV/0!</v>
          </cell>
          <cell r="R3066" t="e">
            <v>#DIV/0!</v>
          </cell>
          <cell r="S3066" t="e">
            <v>#DIV/0!</v>
          </cell>
        </row>
        <row r="3067">
          <cell r="B3067" t="str">
            <v>CMCM0099</v>
          </cell>
          <cell r="D3067" t="str">
            <v>MADERAS, CARPINTERÍA EN MADERA Y CARPINTERÍA METÁLICA</v>
          </cell>
          <cell r="L3067" t="e">
            <v>#DIV/0!</v>
          </cell>
          <cell r="M3067">
            <v>0</v>
          </cell>
          <cell r="N3067" t="e">
            <v>#DIV/0!</v>
          </cell>
          <cell r="O3067" t="e">
            <v>#DIV/0!</v>
          </cell>
          <cell r="P3067" t="e">
            <v>#DIV/0!</v>
          </cell>
          <cell r="Q3067" t="e">
            <v>#DIV/0!</v>
          </cell>
          <cell r="R3067" t="e">
            <v>#DIV/0!</v>
          </cell>
          <cell r="S3067" t="e">
            <v>#DIV/0!</v>
          </cell>
        </row>
        <row r="3068">
          <cell r="B3068" t="str">
            <v>CMCM0100</v>
          </cell>
          <cell r="D3068" t="str">
            <v>MADERAS, CARPINTERÍA EN MADERA Y CARPINTERÍA METÁLICA</v>
          </cell>
          <cell r="L3068" t="e">
            <v>#DIV/0!</v>
          </cell>
          <cell r="M3068">
            <v>0</v>
          </cell>
          <cell r="N3068" t="e">
            <v>#DIV/0!</v>
          </cell>
          <cell r="O3068" t="e">
            <v>#DIV/0!</v>
          </cell>
          <cell r="P3068" t="e">
            <v>#DIV/0!</v>
          </cell>
          <cell r="Q3068" t="e">
            <v>#DIV/0!</v>
          </cell>
          <cell r="R3068" t="e">
            <v>#DIV/0!</v>
          </cell>
          <cell r="S3068" t="e">
            <v>#DIV/0!</v>
          </cell>
        </row>
        <row r="3069">
          <cell r="B3069" t="str">
            <v>SOI0001</v>
          </cell>
          <cell r="C3069" t="str">
            <v>ACUOSTATO REF L 4006 O SIMILAR</v>
          </cell>
          <cell r="D3069" t="str">
            <v>SERVICIOS, ACTIVIDADES Y OTROS INSUMOS</v>
          </cell>
          <cell r="E3069" t="str">
            <v>UN</v>
          </cell>
          <cell r="F3069">
            <v>63999.736499999999</v>
          </cell>
          <cell r="G3069" t="str">
            <v xml:space="preserve">PRECIO REFERENCIA CONTRATO 7078/2017 + IPC 4.09% </v>
          </cell>
          <cell r="L3069">
            <v>63999.736499999999</v>
          </cell>
          <cell r="M3069">
            <v>0</v>
          </cell>
          <cell r="N3069">
            <v>63999.736499999999</v>
          </cell>
          <cell r="O3069">
            <v>63999.736499999999</v>
          </cell>
          <cell r="P3069">
            <v>63999.736499999999</v>
          </cell>
          <cell r="Q3069" t="str">
            <v/>
          </cell>
          <cell r="R3069" t="str">
            <v/>
          </cell>
          <cell r="S3069">
            <v>64000</v>
          </cell>
        </row>
        <row r="3070">
          <cell r="B3070" t="str">
            <v>SOI0002</v>
          </cell>
          <cell r="C3070" t="str">
            <v>ATENCIÓN DE SERVICIO DE EMERGENCIA:
VISITA CENTRO O SEDE QUE SOLICITE LA EMERGENCIA, DIAGNÓSTICO DE LOS EQUIPOS EN FALLA Y CORRECCIONES MENORES PARA DEJAR EN FUNCIONAMIENTO EL EQUIPO ( NO INCLUYE REPARACIONES MAYORES EN LOS EQUIPOS QUE REQUIERAN EL CAMBIO DE REPUESTOS O DE PARTES DEL SISTEMA, SI SE DA EL CASO DE UNA REPARACIÓN MAYOR SE CONSTITUYE COMO UN SERVICIO DE MANTENIMIENTO CORRECTIVO)</v>
          </cell>
          <cell r="D3070" t="str">
            <v>SERVICIOS, ACTIVIDADES Y OTROS INSUMOS</v>
          </cell>
          <cell r="E3070" t="str">
            <v>UN</v>
          </cell>
          <cell r="F3070">
            <v>178500</v>
          </cell>
          <cell r="G3070" t="str">
            <v>SERVICOLLS MANTENIMIENTO &amp; EQUIPOS SAS</v>
          </cell>
          <cell r="H3070">
            <v>150000</v>
          </cell>
          <cell r="I3070" t="str">
            <v xml:space="preserve">INGSAJO </v>
          </cell>
          <cell r="J3070">
            <v>249900</v>
          </cell>
          <cell r="K3070" t="str">
            <v>ING. DE BOMBAS Y PLANTAS</v>
          </cell>
          <cell r="L3070">
            <v>192800</v>
          </cell>
          <cell r="M3070">
            <v>51462.316310092378</v>
          </cell>
          <cell r="N3070">
            <v>244262.31631009237</v>
          </cell>
          <cell r="O3070">
            <v>141337.68368990763</v>
          </cell>
          <cell r="P3070">
            <v>178500</v>
          </cell>
          <cell r="Q3070">
            <v>150000</v>
          </cell>
          <cell r="R3070" t="str">
            <v/>
          </cell>
          <cell r="S3070">
            <v>164250</v>
          </cell>
        </row>
        <row r="3071">
          <cell r="B3071" t="str">
            <v>SOI0003</v>
          </cell>
          <cell r="C3071" t="str">
            <v>BASE AISLANTE METALIZADA (1.1 M X 8.45 M, ESPESOR 2.0 MM)</v>
          </cell>
          <cell r="D3071" t="str">
            <v>SERVICIOS, ACTIVIDADES Y OTROS INSUMOS</v>
          </cell>
          <cell r="E3071" t="str">
            <v>ROLLO</v>
          </cell>
          <cell r="F3071">
            <v>23200</v>
          </cell>
          <cell r="G3071" t="str">
            <v>GUÍA MAESTRA 15 PAG 579 COD 274572</v>
          </cell>
          <cell r="L3071">
            <v>23200</v>
          </cell>
          <cell r="M3071">
            <v>0</v>
          </cell>
          <cell r="N3071">
            <v>23200</v>
          </cell>
          <cell r="O3071">
            <v>23200</v>
          </cell>
          <cell r="P3071">
            <v>23200</v>
          </cell>
          <cell r="Q3071" t="str">
            <v/>
          </cell>
          <cell r="R3071" t="str">
            <v/>
          </cell>
          <cell r="S3071">
            <v>23200</v>
          </cell>
        </row>
        <row r="3072">
          <cell r="B3072" t="str">
            <v>SOI0004</v>
          </cell>
          <cell r="C3072" t="str">
            <v>BOBINADO DE MOTOR ELÉCTRICO. CONJUNTO BOMBA/MOTOR HASTA 1 HP:
RETIRO DE ALAMBRE, LIMPIEZA GENERAL, PRUEBAS ELECTROMAGNÉTICAS DEL NÚCLEO, BOBINADO Y PRUEBAS ELÉCTRICAS FINALES.</v>
          </cell>
          <cell r="D3072" t="str">
            <v>SERVICIOS, ACTIVIDADES Y OTROS INSUMOS</v>
          </cell>
          <cell r="E3072" t="str">
            <v>UN</v>
          </cell>
          <cell r="F3072">
            <v>207944.75659999999</v>
          </cell>
          <cell r="G3072" t="str">
            <v xml:space="preserve">PRECIO REFERENCIA CONTRATO 6949/2017 + IPC 4.09% </v>
          </cell>
          <cell r="L3072">
            <v>207944.75659999999</v>
          </cell>
          <cell r="M3072">
            <v>0</v>
          </cell>
          <cell r="N3072">
            <v>207944.75659999999</v>
          </cell>
          <cell r="O3072">
            <v>207944.75659999999</v>
          </cell>
          <cell r="P3072">
            <v>207944.75659999999</v>
          </cell>
          <cell r="Q3072" t="str">
            <v/>
          </cell>
          <cell r="R3072" t="str">
            <v/>
          </cell>
          <cell r="S3072">
            <v>207945</v>
          </cell>
        </row>
        <row r="3073">
          <cell r="B3073" t="str">
            <v>SOI0005</v>
          </cell>
          <cell r="C3073" t="str">
            <v>BOBINADO DE MOTOR ELÉCTRICO. CONJUNTO BOMBA/MOTOR HASTA 10 HP:
RETIRO DE ALAMBRE, LIMPIEZA GENERAL, PRUEBAS ELECTROMAGNÉTICAS DEL NÚCLEO, BOBINADO Y PRUEBAS ELÉCTRICAS FINALES.</v>
          </cell>
          <cell r="D3073" t="str">
            <v>SERVICIOS, ACTIVIDADES Y OTROS INSUMOS</v>
          </cell>
          <cell r="E3073" t="str">
            <v>UN</v>
          </cell>
          <cell r="F3073">
            <v>589846.80299999996</v>
          </cell>
          <cell r="G3073" t="str">
            <v xml:space="preserve">PRECIO REFERENCIA CONTRATO 6949/2017 + IPC 4.09% </v>
          </cell>
          <cell r="L3073">
            <v>589846.80299999996</v>
          </cell>
          <cell r="M3073">
            <v>0</v>
          </cell>
          <cell r="N3073">
            <v>589846.80299999996</v>
          </cell>
          <cell r="O3073">
            <v>589846.80299999996</v>
          </cell>
          <cell r="P3073">
            <v>589846.80299999996</v>
          </cell>
          <cell r="Q3073" t="str">
            <v/>
          </cell>
          <cell r="R3073" t="str">
            <v/>
          </cell>
          <cell r="S3073">
            <v>589847</v>
          </cell>
        </row>
        <row r="3074">
          <cell r="B3074" t="str">
            <v>SOI0006</v>
          </cell>
          <cell r="C3074" t="str">
            <v>BOBINADO DE MOTOR ELÉCTRICO. CONJUNTO BOMBA/MOTOR HASTA 12,5 HP:
RETIRO DE ALAMBRE, LIMPIEZA GENERAL, PRUEBAS ELECTROMAGNÉTICAS DEL NÚCLEO, BOBINADO Y PRUEBAS ELÉCTRICAS FINALES.</v>
          </cell>
          <cell r="D3074" t="str">
            <v>SERVICIOS, ACTIVIDADES Y OTROS INSUMOS</v>
          </cell>
          <cell r="E3074" t="str">
            <v>UN</v>
          </cell>
          <cell r="F3074">
            <v>748689.18389999995</v>
          </cell>
          <cell r="G3074" t="str">
            <v xml:space="preserve">PRECIO REFERENCIA CONTRATO 6949/2017 + IPC 4.09% </v>
          </cell>
          <cell r="L3074">
            <v>748689.18389999995</v>
          </cell>
          <cell r="M3074">
            <v>0</v>
          </cell>
          <cell r="N3074">
            <v>748689.18389999995</v>
          </cell>
          <cell r="O3074">
            <v>748689.18389999995</v>
          </cell>
          <cell r="P3074">
            <v>748689.18389999995</v>
          </cell>
          <cell r="Q3074" t="str">
            <v/>
          </cell>
          <cell r="R3074" t="str">
            <v/>
          </cell>
          <cell r="S3074">
            <v>748689</v>
          </cell>
        </row>
        <row r="3075">
          <cell r="B3075" t="str">
            <v>SOI0007</v>
          </cell>
          <cell r="C3075" t="str">
            <v>BOBINADO DE MOTOR ELÉCTRICO. CONJUNTO BOMBA/MOTOR HASTA 15 HP:
RETIRO DE ALAMBRE, LIMPIEZA GENERAL, PRUEBAS ELECTROMAGNÉTICAS DEL NÚCLEO, BOBINADO Y PRUEBAS ELÉCTRICAS FINALES.</v>
          </cell>
          <cell r="D3075" t="str">
            <v>SERVICIOS, ACTIVIDADES Y OTROS INSUMOS</v>
          </cell>
          <cell r="E3075" t="str">
            <v>UN</v>
          </cell>
          <cell r="F3075">
            <v>1689800</v>
          </cell>
          <cell r="G3075" t="str">
            <v>SERVICOLLS MANTENIMIENTO &amp; EQUIPOS SAS</v>
          </cell>
          <cell r="H3075">
            <v>1035300</v>
          </cell>
          <cell r="I3075" t="str">
            <v xml:space="preserve">INGSAJO </v>
          </cell>
          <cell r="J3075">
            <v>2023000</v>
          </cell>
          <cell r="K3075" t="str">
            <v>ING. DE BOMBAS Y PLANTAS</v>
          </cell>
          <cell r="L3075">
            <v>1582700</v>
          </cell>
          <cell r="M3075">
            <v>502484.45747107442</v>
          </cell>
          <cell r="N3075">
            <v>2085184.4574710745</v>
          </cell>
          <cell r="O3075">
            <v>1080215.5425289255</v>
          </cell>
          <cell r="P3075">
            <v>1689800</v>
          </cell>
          <cell r="Q3075" t="str">
            <v/>
          </cell>
          <cell r="R3075">
            <v>2023000</v>
          </cell>
          <cell r="S3075">
            <v>1856400</v>
          </cell>
        </row>
        <row r="3076">
          <cell r="B3076" t="str">
            <v>SOI0008</v>
          </cell>
          <cell r="C3076" t="str">
            <v>BOBINADO DE MOTOR ELÉCTRICO. CONJUNTO BOMBA/MOTOR HASTA 2,5 HP:
RETIRO DE ALAMBRE, LIMPIEZA GENERAL, PRUEBAS ELECTROMAGNÉTICAS DEL NÚCLEO, BOBINADO Y PRUEBAS ELÉCTRICAS FINALES.</v>
          </cell>
          <cell r="D3076" t="str">
            <v>SERVICIOS, ACTIVIDADES Y OTROS INSUMOS</v>
          </cell>
          <cell r="E3076" t="str">
            <v>UN</v>
          </cell>
          <cell r="F3076">
            <v>317107.06229999999</v>
          </cell>
          <cell r="G3076" t="str">
            <v xml:space="preserve">PRECIO REFERENCIA CONTRATO 6949/2017 + IPC 4.09% </v>
          </cell>
          <cell r="L3076">
            <v>317107.06229999999</v>
          </cell>
          <cell r="M3076">
            <v>0</v>
          </cell>
          <cell r="N3076">
            <v>317107.06229999999</v>
          </cell>
          <cell r="O3076">
            <v>317107.06229999999</v>
          </cell>
          <cell r="P3076">
            <v>317107.06229999999</v>
          </cell>
          <cell r="Q3076" t="str">
            <v/>
          </cell>
          <cell r="R3076" t="str">
            <v/>
          </cell>
          <cell r="S3076">
            <v>317107</v>
          </cell>
        </row>
        <row r="3077">
          <cell r="B3077" t="str">
            <v>SOI0009</v>
          </cell>
          <cell r="C3077" t="str">
            <v>BOBINADO DE MOTOR ELÉCTRICO. CONJUNTO BOMBA/MOTOR HASTA 20 HP:
RETIRO DE ALAMBRE, LIMPIEZA GENERAL, PRUEBAS ELECTROMAGNÉTICAS DEL NÚCLEO, BOBINADO Y PRUEBAS ELÉCTRICAS FINALES.</v>
          </cell>
          <cell r="D3077" t="str">
            <v>SERVICIOS, ACTIVIDADES Y OTROS INSUMOS</v>
          </cell>
          <cell r="E3077" t="str">
            <v>UN</v>
          </cell>
          <cell r="F3077">
            <v>1270423.6544999999</v>
          </cell>
          <cell r="G3077" t="str">
            <v xml:space="preserve">PRECIO REFERENCIA CONTRATO 6949/2017 + IPC 4.09% </v>
          </cell>
          <cell r="L3077">
            <v>1270423.6544999999</v>
          </cell>
          <cell r="M3077">
            <v>0</v>
          </cell>
          <cell r="N3077">
            <v>1270423.6544999999</v>
          </cell>
          <cell r="O3077">
            <v>1270423.6544999999</v>
          </cell>
          <cell r="P3077">
            <v>1270423.6544999999</v>
          </cell>
          <cell r="Q3077" t="str">
            <v/>
          </cell>
          <cell r="R3077" t="str">
            <v/>
          </cell>
          <cell r="S3077">
            <v>1270424</v>
          </cell>
        </row>
        <row r="3078">
          <cell r="B3078" t="str">
            <v>SOI0010</v>
          </cell>
          <cell r="C3078" t="str">
            <v>BOBINADO DE MOTOR ELÉCTRICO. CONJUNTO BOMBA/MOTOR HASTA 25 HP:
RETIRO DE ALAMBRE, LIMPIEZA GENERAL, PRUEBAS ELECTROMAGNÉTICAS DEL NÚCLEO, BOBINADO Y PRUEBAS ELÉCTRICAS FINALES.</v>
          </cell>
          <cell r="D3078" t="str">
            <v>SERVICIOS, ACTIVIDADES Y OTROS INSUMOS</v>
          </cell>
          <cell r="E3078" t="str">
            <v>UN</v>
          </cell>
          <cell r="F3078">
            <v>2387854</v>
          </cell>
          <cell r="G3078" t="str">
            <v>SERVICOLLS MANTENIMIENTO &amp; EQUIPOS SAS</v>
          </cell>
          <cell r="H3078">
            <v>1856400</v>
          </cell>
          <cell r="I3078" t="str">
            <v xml:space="preserve">INGSAJO </v>
          </cell>
          <cell r="J3078">
            <v>2261000</v>
          </cell>
          <cell r="K3078" t="str">
            <v>ING. DE BOMBAS Y PLANTAS</v>
          </cell>
          <cell r="L3078">
            <v>2168418</v>
          </cell>
          <cell r="M3078">
            <v>277559.73874465295</v>
          </cell>
          <cell r="N3078">
            <v>2445977.7387446528</v>
          </cell>
          <cell r="O3078">
            <v>1890858.2612553472</v>
          </cell>
          <cell r="P3078">
            <v>2387854</v>
          </cell>
          <cell r="Q3078" t="str">
            <v/>
          </cell>
          <cell r="R3078">
            <v>2261000</v>
          </cell>
          <cell r="S3078">
            <v>2324427</v>
          </cell>
        </row>
        <row r="3079">
          <cell r="B3079" t="str">
            <v>SOI0011</v>
          </cell>
          <cell r="C3079" t="str">
            <v>BOBINADO DE MOTOR ELÉCTRICO. CONJUNTO BOMBA/MOTOR HASTA 3,6 HP:
RETIRO DE ALAMBRE, LIMPIEZA GENERAL, PRUEBAS ELECTROMAGNÉTICAS DEL NÚCLEO, BOBINADO Y PRUEBAS ELÉCTRICAS FINALES.</v>
          </cell>
          <cell r="D3079" t="str">
            <v>SERVICIOS, ACTIVIDADES Y OTROS INSUMOS</v>
          </cell>
          <cell r="E3079" t="str">
            <v>UN</v>
          </cell>
          <cell r="F3079">
            <v>624750</v>
          </cell>
          <cell r="G3079" t="str">
            <v>SERVICOLLS MANTENIMIENTO &amp; EQUIPOS SAS</v>
          </cell>
          <cell r="H3079">
            <v>273700</v>
          </cell>
          <cell r="I3079" t="str">
            <v xml:space="preserve">INGSAJO </v>
          </cell>
          <cell r="J3079">
            <v>1190000</v>
          </cell>
          <cell r="K3079" t="str">
            <v>ING. DE BOMBAS Y PLANTAS</v>
          </cell>
          <cell r="L3079">
            <v>696150</v>
          </cell>
          <cell r="M3079">
            <v>462303.89626305335</v>
          </cell>
          <cell r="N3079">
            <v>1158453.8962630534</v>
          </cell>
          <cell r="O3079">
            <v>233846.10373694665</v>
          </cell>
          <cell r="P3079">
            <v>624750</v>
          </cell>
          <cell r="Q3079">
            <v>273700</v>
          </cell>
          <cell r="R3079" t="str">
            <v/>
          </cell>
          <cell r="S3079">
            <v>449225</v>
          </cell>
        </row>
        <row r="3080">
          <cell r="B3080" t="str">
            <v>SOI0012</v>
          </cell>
          <cell r="C3080" t="str">
            <v>BOBINADO DE MOTOR ELÉCTRICO. CONJUNTO BOMBA/MOTOR HASTA 30 HP:
RETIRO DE ALAMBRE, LIMPIEZA GENERAL, PRUEBAS ELECTROMAGNÉTICAS DEL NÚCLEO, BOBINADO Y PRUEBAS ELÉCTRICAS FINALES.</v>
          </cell>
          <cell r="D3080" t="str">
            <v>SERVICIOS, ACTIVIDADES Y OTROS INSUMOS</v>
          </cell>
          <cell r="E3080" t="str">
            <v>UN</v>
          </cell>
          <cell r="F3080">
            <v>2387854</v>
          </cell>
          <cell r="G3080" t="str">
            <v>SERVICOLLS MANTENIMIENTO &amp; EQUIPOS SAS</v>
          </cell>
          <cell r="H3080">
            <v>2118200</v>
          </cell>
          <cell r="I3080" t="str">
            <v xml:space="preserve">INGSAJO </v>
          </cell>
          <cell r="J3080">
            <v>2618000</v>
          </cell>
          <cell r="K3080" t="str">
            <v>ING. DE BOMBAS Y PLANTAS</v>
          </cell>
          <cell r="L3080">
            <v>2374684.6666666665</v>
          </cell>
          <cell r="M3080">
            <v>250160.11573656846</v>
          </cell>
          <cell r="N3080">
            <v>2624844.7824032349</v>
          </cell>
          <cell r="O3080">
            <v>2124524.5509300982</v>
          </cell>
          <cell r="P3080">
            <v>2387854</v>
          </cell>
          <cell r="Q3080" t="str">
            <v/>
          </cell>
          <cell r="R3080">
            <v>2618000</v>
          </cell>
          <cell r="S3080">
            <v>2502927</v>
          </cell>
        </row>
        <row r="3081">
          <cell r="B3081" t="str">
            <v>SOI0013</v>
          </cell>
          <cell r="C3081" t="str">
            <v>BOBINADO DE MOTOR ELÉCTRICO. CONJUNTO BOMBA/MOTOR HASTA 5,5 HP:
RETIRO DE ALAMBRE, LIMPIEZA GENERAL, PRUEBAS ELECTROMAGNÉTICAS DEL NÚCLEO, BOBINADO Y PRUEBAS ELÉCTRICAS FINALES.</v>
          </cell>
          <cell r="D3081" t="str">
            <v>SERVICIOS, ACTIVIDADES Y OTROS INSUMOS</v>
          </cell>
          <cell r="E3081" t="str">
            <v>UN</v>
          </cell>
          <cell r="F3081">
            <v>381869.77849999996</v>
          </cell>
          <cell r="G3081" t="str">
            <v xml:space="preserve">PRECIO REFERENCIA CONTRATO 6949/2017 + IPC 4.09% </v>
          </cell>
          <cell r="L3081">
            <v>381869.77849999996</v>
          </cell>
          <cell r="M3081">
            <v>0</v>
          </cell>
          <cell r="N3081">
            <v>381869.77849999996</v>
          </cell>
          <cell r="O3081">
            <v>381869.77849999996</v>
          </cell>
          <cell r="P3081">
            <v>381869.77849999996</v>
          </cell>
          <cell r="Q3081" t="str">
            <v/>
          </cell>
          <cell r="R3081" t="str">
            <v/>
          </cell>
          <cell r="S3081">
            <v>381870</v>
          </cell>
        </row>
        <row r="3082">
          <cell r="B3082" t="str">
            <v>SOI0014</v>
          </cell>
          <cell r="C3082" t="str">
            <v>BOBINADO DE MOTOR ELÉCTRICO. CONJUNTO BOMBA/MOTOR HASTA 7,5 HP:
RETIRO DE ALAMBRE, LIMPIEZA GENERAL, PRUEBAS ELECTROMAGNÉTICAS DEL NÚCLEO, BOBINADO Y PRUEBAS ELÉCTRICAS FINALES.</v>
          </cell>
          <cell r="D3082" t="str">
            <v>SERVICIOS, ACTIVIDADES Y OTROS INSUMOS</v>
          </cell>
          <cell r="E3082" t="str">
            <v>UN</v>
          </cell>
          <cell r="F3082">
            <v>456829.15109999996</v>
          </cell>
          <cell r="G3082" t="str">
            <v xml:space="preserve">PRECIO REFERENCIA CONTRATO 6949/2017 + IPC 4.09% </v>
          </cell>
          <cell r="L3082">
            <v>456829.15109999996</v>
          </cell>
          <cell r="M3082">
            <v>0</v>
          </cell>
          <cell r="N3082">
            <v>456829.15109999996</v>
          </cell>
          <cell r="O3082">
            <v>456829.15109999996</v>
          </cell>
          <cell r="P3082">
            <v>456829.15109999996</v>
          </cell>
          <cell r="Q3082" t="str">
            <v/>
          </cell>
          <cell r="R3082" t="str">
            <v/>
          </cell>
          <cell r="S3082">
            <v>456829</v>
          </cell>
        </row>
        <row r="3083">
          <cell r="B3083" t="str">
            <v>SOI0015</v>
          </cell>
          <cell r="C3083" t="str">
            <v>BOBINADO DE MOTOR ELÉCTRICO. CONJUNTO BOMBA/MOTOR HASTA 9 HP:
RETIRO DE ALAMBRE, LIMPIEZA GENERAL, PRUEBAS ELECTROMAGNÉTICAS DEL NÚCLEO, BOBINADO Y PRUEBAS ELÉCTRICAS FINALES.</v>
          </cell>
          <cell r="D3083" t="str">
            <v>SERVICIOS, ACTIVIDADES Y OTROS INSUMOS</v>
          </cell>
          <cell r="E3083" t="str">
            <v>UN</v>
          </cell>
          <cell r="F3083">
            <v>1034110</v>
          </cell>
          <cell r="G3083" t="str">
            <v>SERVICOLLS MANTENIMIENTO &amp; EQUIPOS SAS</v>
          </cell>
          <cell r="H3083">
            <v>630700</v>
          </cell>
          <cell r="I3083" t="str">
            <v xml:space="preserve">INGSAJO </v>
          </cell>
          <cell r="J3083">
            <v>1666000</v>
          </cell>
          <cell r="K3083" t="str">
            <v>ING. DE BOMBAS Y PLANTAS</v>
          </cell>
          <cell r="L3083">
            <v>1110270</v>
          </cell>
          <cell r="M3083">
            <v>521835.01386932633</v>
          </cell>
          <cell r="N3083">
            <v>1632105.0138693263</v>
          </cell>
          <cell r="O3083">
            <v>588434.98613067367</v>
          </cell>
          <cell r="P3083">
            <v>1034110</v>
          </cell>
          <cell r="Q3083">
            <v>630700</v>
          </cell>
          <cell r="R3083" t="str">
            <v/>
          </cell>
          <cell r="S3083">
            <v>832405</v>
          </cell>
        </row>
        <row r="3084">
          <cell r="B3084" t="str">
            <v>SOI0016</v>
          </cell>
          <cell r="C3084" t="str">
            <v>CALIBRACION DE COMBUSTION Y ANÁLISIS DE GASES CALDERA O CALDERÍN CON GENERACION DE TIRRILLA DE INFORME</v>
          </cell>
          <cell r="D3084" t="str">
            <v>SERVICIOS, ACTIVIDADES Y OTROS INSUMOS</v>
          </cell>
          <cell r="E3084" t="str">
            <v>UN</v>
          </cell>
          <cell r="F3084">
            <v>514354.48959999997</v>
          </cell>
          <cell r="G3084" t="str">
            <v xml:space="preserve">PRECIO REFERENCIA CONTRATO 7078/2017 + IPC 4.09% </v>
          </cell>
          <cell r="L3084">
            <v>514354.48959999997</v>
          </cell>
          <cell r="M3084">
            <v>0</v>
          </cell>
          <cell r="N3084">
            <v>514354.48959999997</v>
          </cell>
          <cell r="O3084">
            <v>514354.48959999997</v>
          </cell>
          <cell r="P3084">
            <v>514354.48959999997</v>
          </cell>
          <cell r="Q3084" t="str">
            <v/>
          </cell>
          <cell r="R3084" t="str">
            <v/>
          </cell>
          <cell r="S3084">
            <v>514354</v>
          </cell>
        </row>
        <row r="3085">
          <cell r="B3085" t="str">
            <v>SOI0017</v>
          </cell>
          <cell r="C3085" t="str">
            <v>CALIBRACIÓN VÁLVULA DE SEGURIDAD O ALIVIO DE 1-1/2"</v>
          </cell>
          <cell r="D3085" t="str">
            <v>SERVICIOS, ACTIVIDADES Y OTROS INSUMOS</v>
          </cell>
          <cell r="E3085" t="str">
            <v>UN</v>
          </cell>
          <cell r="F3085">
            <v>208023.86499999999</v>
          </cell>
          <cell r="G3085" t="str">
            <v xml:space="preserve">PRECIO REFERENCIA CONTRATO 7078/2017 + IPC 4.09% </v>
          </cell>
          <cell r="L3085">
            <v>208023.86499999999</v>
          </cell>
          <cell r="M3085">
            <v>0</v>
          </cell>
          <cell r="N3085">
            <v>208023.86499999999</v>
          </cell>
          <cell r="O3085">
            <v>208023.86499999999</v>
          </cell>
          <cell r="P3085">
            <v>208023.86499999999</v>
          </cell>
          <cell r="Q3085" t="str">
            <v/>
          </cell>
          <cell r="R3085" t="str">
            <v/>
          </cell>
          <cell r="S3085">
            <v>208024</v>
          </cell>
        </row>
        <row r="3086">
          <cell r="B3086" t="str">
            <v>SOI0018</v>
          </cell>
          <cell r="C3086" t="str">
            <v>CALIBRACIÓN VÁLVULA DE SEGURIDAD O ALIVIO DE 1-1/4"</v>
          </cell>
          <cell r="D3086" t="str">
            <v>SERVICIOS, ACTIVIDADES Y OTROS INSUMOS</v>
          </cell>
          <cell r="E3086" t="str">
            <v>UN</v>
          </cell>
          <cell r="F3086">
            <v>188315.4644</v>
          </cell>
          <cell r="G3086" t="str">
            <v xml:space="preserve">PRECIO REFERENCIA CONTRATO 7078/2017 + IPC 4.09% </v>
          </cell>
          <cell r="L3086">
            <v>188315.4644</v>
          </cell>
          <cell r="M3086">
            <v>0</v>
          </cell>
          <cell r="N3086">
            <v>188315.4644</v>
          </cell>
          <cell r="O3086">
            <v>188315.4644</v>
          </cell>
          <cell r="P3086">
            <v>188315.4644</v>
          </cell>
          <cell r="Q3086" t="str">
            <v/>
          </cell>
          <cell r="R3086" t="str">
            <v/>
          </cell>
          <cell r="S3086">
            <v>188315</v>
          </cell>
        </row>
        <row r="3087">
          <cell r="B3087" t="str">
            <v>SOI0019</v>
          </cell>
          <cell r="C3087" t="str">
            <v>CALIBRACIÓN VÁLVULA DE SEGURIDAD O ALIVIO DE 1"</v>
          </cell>
          <cell r="D3087" t="str">
            <v>SERVICIOS, ACTIVIDADES Y OTROS INSUMOS</v>
          </cell>
          <cell r="E3087" t="str">
            <v>UN</v>
          </cell>
          <cell r="F3087">
            <v>156565.9326</v>
          </cell>
          <cell r="G3087" t="str">
            <v xml:space="preserve">PRECIO REFERENCIA CONTRATO 7078/2017 + IPC 4.09% </v>
          </cell>
          <cell r="L3087">
            <v>156565.9326</v>
          </cell>
          <cell r="M3087">
            <v>0</v>
          </cell>
          <cell r="N3087">
            <v>156565.9326</v>
          </cell>
          <cell r="O3087">
            <v>156565.9326</v>
          </cell>
          <cell r="P3087">
            <v>156565.9326</v>
          </cell>
          <cell r="Q3087" t="str">
            <v/>
          </cell>
          <cell r="R3087" t="str">
            <v/>
          </cell>
          <cell r="S3087">
            <v>156566</v>
          </cell>
        </row>
        <row r="3088">
          <cell r="B3088" t="str">
            <v>SOI0020</v>
          </cell>
          <cell r="C3088" t="str">
            <v>CALIBRACIÓN VÁLVULA DE SEGURIDAD O ALIVIO DE 1/2"</v>
          </cell>
          <cell r="D3088" t="str">
            <v>SERVICIOS, ACTIVIDADES Y OTROS INSUMOS</v>
          </cell>
          <cell r="E3088" t="str">
            <v>UN</v>
          </cell>
          <cell r="F3088">
            <v>91947.901500000007</v>
          </cell>
          <cell r="G3088" t="str">
            <v xml:space="preserve">PRECIO REFERENCIA CONTRATO 7078/2017 + IPC 4.09% </v>
          </cell>
          <cell r="L3088">
            <v>91947.901500000007</v>
          </cell>
          <cell r="M3088">
            <v>0</v>
          </cell>
          <cell r="N3088">
            <v>91947.901500000007</v>
          </cell>
          <cell r="O3088">
            <v>91947.901500000007</v>
          </cell>
          <cell r="P3088">
            <v>91947.901500000007</v>
          </cell>
          <cell r="Q3088" t="str">
            <v/>
          </cell>
          <cell r="R3088" t="str">
            <v/>
          </cell>
          <cell r="S3088">
            <v>91948</v>
          </cell>
        </row>
        <row r="3089">
          <cell r="B3089" t="str">
            <v>SOI0021</v>
          </cell>
          <cell r="C3089" t="str">
            <v>CALIBRACIÓN VÁLVULA DE SEGURIDAD O ALIVIO DE 3/4"</v>
          </cell>
          <cell r="D3089" t="str">
            <v>SERVICIOS, ACTIVIDADES Y OTROS INSUMOS</v>
          </cell>
          <cell r="E3089" t="str">
            <v>UN</v>
          </cell>
          <cell r="F3089">
            <v>105104.8775</v>
          </cell>
          <cell r="G3089" t="str">
            <v xml:space="preserve">PRECIO REFERENCIA CONTRATO 7078/2017 + IPC 4.09% </v>
          </cell>
          <cell r="L3089">
            <v>105104.8775</v>
          </cell>
          <cell r="M3089">
            <v>0</v>
          </cell>
          <cell r="N3089">
            <v>105104.8775</v>
          </cell>
          <cell r="O3089">
            <v>105104.8775</v>
          </cell>
          <cell r="P3089">
            <v>105104.8775</v>
          </cell>
          <cell r="Q3089" t="str">
            <v/>
          </cell>
          <cell r="R3089" t="str">
            <v/>
          </cell>
          <cell r="S3089">
            <v>105105</v>
          </cell>
        </row>
        <row r="3090">
          <cell r="B3090" t="str">
            <v>SOI0022</v>
          </cell>
          <cell r="C3090" t="str">
            <v>CAMBIO DE BORNERA PARA MOTOR. MOTOR HASTA 1 HP:
RETIRO DE BORNERA DAÑADA, SUMINISTRO E INSTALACIÓN DE LA BORNERA DE REEMPLAZO</v>
          </cell>
          <cell r="D3090" t="str">
            <v>SERVICIOS, ACTIVIDADES Y OTROS INSUMOS</v>
          </cell>
          <cell r="E3090" t="str">
            <v>UN</v>
          </cell>
          <cell r="F3090">
            <v>41650</v>
          </cell>
          <cell r="G3090" t="str">
            <v>SERVICOLLS MANTENIMIENTO &amp; EQUIPOS SAS</v>
          </cell>
          <cell r="H3090">
            <v>35700</v>
          </cell>
          <cell r="I3090" t="str">
            <v xml:space="preserve">INGSAJO </v>
          </cell>
          <cell r="J3090">
            <v>174930</v>
          </cell>
          <cell r="K3090" t="str">
            <v>ING. DE BOMBAS Y PLANTAS</v>
          </cell>
          <cell r="L3090">
            <v>84093.333333333328</v>
          </cell>
          <cell r="M3090">
            <v>78723.094663086857</v>
          </cell>
          <cell r="N3090">
            <v>162816.42799642019</v>
          </cell>
          <cell r="O3090">
            <v>5370.2386702464719</v>
          </cell>
          <cell r="P3090">
            <v>41650</v>
          </cell>
          <cell r="Q3090">
            <v>35700</v>
          </cell>
          <cell r="R3090" t="str">
            <v/>
          </cell>
          <cell r="S3090">
            <v>38675</v>
          </cell>
        </row>
        <row r="3091">
          <cell r="B3091" t="str">
            <v>SOI0023</v>
          </cell>
          <cell r="C3091" t="str">
            <v>CAMBIO DE BORNERA PARA MOTOR. MOTOR HASTA 10 HP:
RETIRO DE BORNERA DAÑADA, SUMINISTRO E INSTALACIÓN DE LA BORNERA DE REEMPLAZO</v>
          </cell>
          <cell r="D3091" t="str">
            <v>SERVICIOS, ACTIVIDADES Y OTROS INSUMOS</v>
          </cell>
          <cell r="E3091" t="str">
            <v>UN</v>
          </cell>
          <cell r="F3091">
            <v>142800</v>
          </cell>
          <cell r="G3091" t="str">
            <v>SERVICOLLS MANTENIMIENTO &amp; EQUIPOS SAS</v>
          </cell>
          <cell r="H3091">
            <v>101150</v>
          </cell>
          <cell r="I3091" t="str">
            <v xml:space="preserve">INGSAJO </v>
          </cell>
          <cell r="J3091">
            <v>186830</v>
          </cell>
          <cell r="K3091" t="str">
            <v>ING. DE BOMBAS Y PLANTAS</v>
          </cell>
          <cell r="L3091">
            <v>143593.33333333334</v>
          </cell>
          <cell r="M3091">
            <v>42845.508905057155</v>
          </cell>
          <cell r="N3091">
            <v>186438.8422383905</v>
          </cell>
          <cell r="O3091">
            <v>100747.82442827619</v>
          </cell>
          <cell r="P3091">
            <v>142800</v>
          </cell>
          <cell r="Q3091">
            <v>101150</v>
          </cell>
          <cell r="R3091" t="str">
            <v/>
          </cell>
          <cell r="S3091">
            <v>121975</v>
          </cell>
        </row>
        <row r="3092">
          <cell r="B3092" t="str">
            <v>SOI0024</v>
          </cell>
          <cell r="C3092" t="str">
            <v>CAMBIO DE BORNERA PARA MOTOR. MOTOR HASTA 12,5 HP:
RETIRO DE BORNERA DAÑADA, SUMINISTRO E INSTALACIÓN DE LA BORNERA DE REEMPLAZO</v>
          </cell>
          <cell r="D3092" t="str">
            <v>SERVICIOS, ACTIVIDADES Y OTROS INSUMOS</v>
          </cell>
          <cell r="E3092" t="str">
            <v>UN</v>
          </cell>
          <cell r="F3092">
            <v>157080</v>
          </cell>
          <cell r="G3092" t="str">
            <v>SERVICOLLS MANTENIMIENTO &amp; EQUIPOS SAS</v>
          </cell>
          <cell r="H3092">
            <v>110908</v>
          </cell>
          <cell r="I3092" t="str">
            <v xml:space="preserve">INGSAJO </v>
          </cell>
          <cell r="J3092">
            <v>199920</v>
          </cell>
          <cell r="K3092" t="str">
            <v>ING. DE BOMBAS Y PLANTAS</v>
          </cell>
          <cell r="L3092">
            <v>155969.33333333334</v>
          </cell>
          <cell r="M3092">
            <v>44516.392725976075</v>
          </cell>
          <cell r="N3092">
            <v>200485.72605930941</v>
          </cell>
          <cell r="O3092">
            <v>111452.94060735728</v>
          </cell>
          <cell r="P3092">
            <v>157080</v>
          </cell>
          <cell r="Q3092" t="str">
            <v/>
          </cell>
          <cell r="R3092">
            <v>199920</v>
          </cell>
          <cell r="S3092">
            <v>178500</v>
          </cell>
        </row>
        <row r="3093">
          <cell r="B3093" t="str">
            <v>SOI0025</v>
          </cell>
          <cell r="C3093" t="str">
            <v>CAMBIO DE BORNERA PARA MOTOR. MOTOR HASTA 15 HP:
RETIRO DE BORNERA DAÑADA, SUMINISTRO E INSTALACIÓN DE LA BORNERA DE REEMPLAZO</v>
          </cell>
          <cell r="D3093" t="str">
            <v>SERVICIOS, ACTIVIDADES Y OTROS INSUMOS</v>
          </cell>
          <cell r="E3093" t="str">
            <v>UN</v>
          </cell>
          <cell r="F3093">
            <v>157080</v>
          </cell>
          <cell r="G3093" t="str">
            <v>SERVICOLLS MANTENIMIENTO &amp; EQUIPOS SAS</v>
          </cell>
          <cell r="H3093">
            <v>117453</v>
          </cell>
          <cell r="I3093" t="str">
            <v xml:space="preserve">INGSAJO </v>
          </cell>
          <cell r="J3093">
            <v>199920</v>
          </cell>
          <cell r="K3093" t="str">
            <v>ING. DE BOMBAS Y PLANTAS</v>
          </cell>
          <cell r="L3093">
            <v>158151</v>
          </cell>
          <cell r="M3093">
            <v>41243.93049892311</v>
          </cell>
          <cell r="N3093">
            <v>199394.93049892312</v>
          </cell>
          <cell r="O3093">
            <v>116907.06950107688</v>
          </cell>
          <cell r="P3093">
            <v>157080</v>
          </cell>
          <cell r="Q3093">
            <v>117453</v>
          </cell>
          <cell r="R3093" t="str">
            <v/>
          </cell>
          <cell r="S3093">
            <v>137267</v>
          </cell>
        </row>
        <row r="3094">
          <cell r="B3094" t="str">
            <v>SOI0026</v>
          </cell>
          <cell r="C3094" t="str">
            <v>CAMBIO DE BORNERA PARA MOTOR. MOTOR HASTA 2,5 HP:
RETIRO DE BORNERA DAÑADA, SUMINISTRO E INSTALACIÓN DE LA BORNERA DE REEMPLAZO</v>
          </cell>
          <cell r="D3094" t="str">
            <v>SERVICIOS, ACTIVIDADES Y OTROS INSUMOS</v>
          </cell>
          <cell r="E3094" t="str">
            <v>UN</v>
          </cell>
          <cell r="F3094">
            <v>57120</v>
          </cell>
          <cell r="G3094" t="str">
            <v>SERVICOLLS MANTENIMIENTO &amp; EQUIPOS SAS</v>
          </cell>
          <cell r="H3094">
            <v>41055</v>
          </cell>
          <cell r="I3094" t="str">
            <v xml:space="preserve">INGSAJO </v>
          </cell>
          <cell r="J3094">
            <v>174930</v>
          </cell>
          <cell r="K3094" t="str">
            <v>ING. DE BOMBAS Y PLANTAS</v>
          </cell>
          <cell r="L3094">
            <v>91035</v>
          </cell>
          <cell r="M3094">
            <v>73097.874969112469</v>
          </cell>
          <cell r="N3094">
            <v>164132.87496911245</v>
          </cell>
          <cell r="O3094">
            <v>17937.125030887531</v>
          </cell>
          <cell r="P3094">
            <v>57120</v>
          </cell>
          <cell r="Q3094">
            <v>41055</v>
          </cell>
          <cell r="R3094" t="str">
            <v/>
          </cell>
          <cell r="S3094">
            <v>49088</v>
          </cell>
        </row>
        <row r="3095">
          <cell r="B3095" t="str">
            <v>SOI0027</v>
          </cell>
          <cell r="C3095" t="str">
            <v>CAMBIO DE BORNERA PARA MOTOR. MOTOR HASTA 20 HP:
RETIRO DE BORNERA DAÑADA, SUMINISTRO E INSTALACIÓN DE LA BORNERA DE REEMPLAZO</v>
          </cell>
          <cell r="D3095" t="str">
            <v>SERVICIOS, ACTIVIDADES Y OTROS INSUMOS</v>
          </cell>
          <cell r="E3095" t="str">
            <v>UN</v>
          </cell>
          <cell r="F3095">
            <v>179690</v>
          </cell>
          <cell r="G3095" t="str">
            <v>SERVICOLLS MANTENIMIENTO &amp; EQUIPOS SAS</v>
          </cell>
          <cell r="H3095">
            <v>135660</v>
          </cell>
          <cell r="I3095" t="str">
            <v xml:space="preserve">INGSAJO </v>
          </cell>
          <cell r="J3095">
            <v>224910</v>
          </cell>
          <cell r="K3095" t="str">
            <v>ING. DE BOMBAS Y PLANTAS</v>
          </cell>
          <cell r="L3095">
            <v>180086.66666666666</v>
          </cell>
          <cell r="M3095">
            <v>44626.32220263435</v>
          </cell>
          <cell r="N3095">
            <v>224712.98886930101</v>
          </cell>
          <cell r="O3095">
            <v>135460.3444640323</v>
          </cell>
          <cell r="P3095">
            <v>179690</v>
          </cell>
          <cell r="Q3095">
            <v>135660</v>
          </cell>
          <cell r="R3095" t="str">
            <v/>
          </cell>
          <cell r="S3095">
            <v>157675</v>
          </cell>
        </row>
        <row r="3096">
          <cell r="B3096" t="str">
            <v>SOI0028</v>
          </cell>
          <cell r="C3096" t="str">
            <v>CAMBIO DE BORNERA PARA MOTOR. MOTOR HASTA 25 HP:
RETIRO DE BORNERA DAÑADA, SUMINISTRO E INSTALACIÓN DE LA BORNERA DE REEMPLAZO</v>
          </cell>
          <cell r="D3096" t="str">
            <v>SERVICIOS, ACTIVIDADES Y OTROS INSUMOS</v>
          </cell>
          <cell r="E3096" t="str">
            <v>UN</v>
          </cell>
          <cell r="F3096">
            <v>179690</v>
          </cell>
          <cell r="G3096" t="str">
            <v>SERVICOLLS MANTENIMIENTO &amp; EQUIPOS SAS</v>
          </cell>
          <cell r="H3096">
            <v>148750</v>
          </cell>
          <cell r="I3096" t="str">
            <v xml:space="preserve">INGSAJO </v>
          </cell>
          <cell r="J3096">
            <v>224910</v>
          </cell>
          <cell r="K3096" t="str">
            <v>ING. DE BOMBAS Y PLANTAS</v>
          </cell>
          <cell r="L3096">
            <v>184450</v>
          </cell>
          <cell r="M3096">
            <v>38302.475115845977</v>
          </cell>
          <cell r="N3096">
            <v>222752.47511584597</v>
          </cell>
          <cell r="O3096">
            <v>146147.52488415403</v>
          </cell>
          <cell r="P3096">
            <v>179690</v>
          </cell>
          <cell r="Q3096">
            <v>148750</v>
          </cell>
          <cell r="R3096" t="str">
            <v/>
          </cell>
          <cell r="S3096">
            <v>164220</v>
          </cell>
        </row>
        <row r="3097">
          <cell r="B3097" t="str">
            <v>SOI0029</v>
          </cell>
          <cell r="C3097" t="str">
            <v>CAMBIO DE BORNERA PARA MOTOR. MOTOR HASTA 3,6 HP:
RETIRO DE BORNERA DAÑADA, SUMINISTRO E INSTALACIÓN DE LA BORNERA DE REEMPLAZO</v>
          </cell>
          <cell r="D3097" t="str">
            <v>SERVICIOS, ACTIVIDADES Y OTROS INSUMOS</v>
          </cell>
          <cell r="E3097" t="str">
            <v>UN</v>
          </cell>
          <cell r="F3097">
            <v>76160</v>
          </cell>
          <cell r="G3097" t="str">
            <v>SERVICOLLS MANTENIMIENTO &amp; EQUIPOS SAS</v>
          </cell>
          <cell r="H3097">
            <v>53550</v>
          </cell>
          <cell r="I3097" t="str">
            <v xml:space="preserve">INGSAJO </v>
          </cell>
          <cell r="J3097">
            <v>174930</v>
          </cell>
          <cell r="K3097" t="str">
            <v>ING. DE BOMBAS Y PLANTAS</v>
          </cell>
          <cell r="L3097">
            <v>101546.66666666667</v>
          </cell>
          <cell r="M3097">
            <v>64549.502192761596</v>
          </cell>
          <cell r="N3097">
            <v>166096.16885942826</v>
          </cell>
          <cell r="O3097">
            <v>36997.164473905075</v>
          </cell>
          <cell r="P3097">
            <v>76160</v>
          </cell>
          <cell r="Q3097">
            <v>53550</v>
          </cell>
          <cell r="R3097" t="str">
            <v/>
          </cell>
          <cell r="S3097">
            <v>64855</v>
          </cell>
        </row>
        <row r="3098">
          <cell r="B3098" t="str">
            <v>SOI0030</v>
          </cell>
          <cell r="C3098" t="str">
            <v>CAMBIO DE BORNERA PARA MOTOR. MOTOR HASTA 30 HP:
RETIRO DE BORNERA DAÑADA, SUMINISTRO E INSTALACIÓN DE LA BORNERA DE REEMPLAZO</v>
          </cell>
          <cell r="D3098" t="str">
            <v>SERVICIOS, ACTIVIDADES Y OTROS INSUMOS</v>
          </cell>
          <cell r="E3098" t="str">
            <v>UN</v>
          </cell>
          <cell r="F3098">
            <v>192780</v>
          </cell>
          <cell r="G3098" t="str">
            <v>SERVICOLLS MANTENIMIENTO &amp; EQUIPOS SAS</v>
          </cell>
          <cell r="H3098">
            <v>185640</v>
          </cell>
          <cell r="I3098" t="str">
            <v xml:space="preserve">INGSAJO </v>
          </cell>
          <cell r="J3098">
            <v>224910</v>
          </cell>
          <cell r="K3098" t="str">
            <v>ING. DE BOMBAS Y PLANTAS</v>
          </cell>
          <cell r="L3098">
            <v>201110</v>
          </cell>
          <cell r="M3098">
            <v>20918.291039183867</v>
          </cell>
          <cell r="N3098">
            <v>222028.29103918385</v>
          </cell>
          <cell r="O3098">
            <v>180191.70896081615</v>
          </cell>
          <cell r="P3098">
            <v>192780</v>
          </cell>
          <cell r="Q3098">
            <v>185640</v>
          </cell>
          <cell r="R3098" t="str">
            <v/>
          </cell>
          <cell r="S3098">
            <v>189210</v>
          </cell>
        </row>
        <row r="3099">
          <cell r="B3099" t="str">
            <v>SOI0031</v>
          </cell>
          <cell r="C3099" t="str">
            <v>CAMBIO DE BORNERA PARA MOTOR. MOTOR HASTA 5,5 HP:
RETIRO DE BORNERA DAÑADA, SUMINISTRO E INSTALACIÓN DE LA BORNERA DE REEMPLAZO</v>
          </cell>
          <cell r="D3099" t="str">
            <v>SERVICIOS, ACTIVIDADES Y OTROS INSUMOS</v>
          </cell>
          <cell r="E3099" t="str">
            <v>UN</v>
          </cell>
          <cell r="F3099">
            <v>96390</v>
          </cell>
          <cell r="G3099" t="str">
            <v>SERVICOLLS MANTENIMIENTO &amp; EQUIPOS SAS</v>
          </cell>
          <cell r="H3099">
            <v>57120</v>
          </cell>
          <cell r="I3099" t="str">
            <v xml:space="preserve">INGSAJO </v>
          </cell>
          <cell r="J3099">
            <v>174930</v>
          </cell>
          <cell r="K3099" t="str">
            <v>ING. DE BOMBAS Y PLANTAS</v>
          </cell>
          <cell r="L3099">
            <v>109480</v>
          </cell>
          <cell r="M3099">
            <v>59985.915846971948</v>
          </cell>
          <cell r="N3099">
            <v>169465.91584697194</v>
          </cell>
          <cell r="O3099">
            <v>49494.084153028052</v>
          </cell>
          <cell r="P3099">
            <v>96390</v>
          </cell>
          <cell r="Q3099">
            <v>57120</v>
          </cell>
          <cell r="R3099" t="str">
            <v/>
          </cell>
          <cell r="S3099">
            <v>76755</v>
          </cell>
        </row>
        <row r="3100">
          <cell r="B3100" t="str">
            <v>SOI0032</v>
          </cell>
          <cell r="C3100" t="str">
            <v>CAMBIO DE BORNERA PARA MOTOR. MOTOR HASTA 7,5 HP:
RETIRO DE BORNERA DAÑADA, SUMINISTRO E INSTALACIÓN DE LA BORNERA DE REEMPLAZO</v>
          </cell>
          <cell r="D3100" t="str">
            <v>SERVICIOS, ACTIVIDADES Y OTROS INSUMOS</v>
          </cell>
          <cell r="E3100" t="str">
            <v>UN</v>
          </cell>
          <cell r="F3100">
            <v>116620</v>
          </cell>
          <cell r="G3100" t="str">
            <v>SERVICOLLS MANTENIMIENTO &amp; EQUIPOS SAS</v>
          </cell>
          <cell r="H3100">
            <v>77350</v>
          </cell>
          <cell r="I3100" t="str">
            <v xml:space="preserve">INGSAJO </v>
          </cell>
          <cell r="J3100">
            <v>186830</v>
          </cell>
          <cell r="K3100" t="str">
            <v>ING. DE BOMBAS Y PLANTAS</v>
          </cell>
          <cell r="L3100">
            <v>126933.33333333333</v>
          </cell>
          <cell r="M3100">
            <v>55463.873226933334</v>
          </cell>
          <cell r="N3100">
            <v>182397.20656026667</v>
          </cell>
          <cell r="O3100">
            <v>71469.460106399987</v>
          </cell>
          <cell r="P3100">
            <v>116620</v>
          </cell>
          <cell r="Q3100">
            <v>77350</v>
          </cell>
          <cell r="R3100" t="str">
            <v/>
          </cell>
          <cell r="S3100">
            <v>96985</v>
          </cell>
        </row>
        <row r="3101">
          <cell r="B3101" t="str">
            <v>SOI0033</v>
          </cell>
          <cell r="C3101" t="str">
            <v>CAMBIO DE BORNERA PARA MOTOR. MOTOR HASTA 9 HP:
RETIRO DE BORNERA DAÑADA, SUMINISTRO E INSTALACIÓN DE LA BORNERA DE REEMPLAZO</v>
          </cell>
          <cell r="D3101" t="str">
            <v>SERVICIOS, ACTIVIDADES Y OTROS INSUMOS</v>
          </cell>
          <cell r="E3101" t="str">
            <v>UN</v>
          </cell>
          <cell r="F3101">
            <v>142800</v>
          </cell>
          <cell r="G3101" t="str">
            <v>SERVICOLLS MANTENIMIENTO &amp; EQUIPOS SAS</v>
          </cell>
          <cell r="H3101">
            <v>101150</v>
          </cell>
          <cell r="I3101" t="str">
            <v xml:space="preserve">INGSAJO </v>
          </cell>
          <cell r="J3101">
            <v>186830</v>
          </cell>
          <cell r="K3101" t="str">
            <v>ING. DE BOMBAS Y PLANTAS</v>
          </cell>
          <cell r="L3101">
            <v>143593.33333333334</v>
          </cell>
          <cell r="M3101">
            <v>42845.508905057155</v>
          </cell>
          <cell r="N3101">
            <v>186438.8422383905</v>
          </cell>
          <cell r="O3101">
            <v>100747.82442827619</v>
          </cell>
          <cell r="P3101">
            <v>142800</v>
          </cell>
          <cell r="Q3101">
            <v>101150</v>
          </cell>
          <cell r="R3101" t="str">
            <v/>
          </cell>
          <cell r="S3101">
            <v>121975</v>
          </cell>
        </row>
        <row r="3102">
          <cell r="B3102" t="str">
            <v>SOI0034</v>
          </cell>
          <cell r="C3102" t="str">
            <v>CAMBIO DE IMPULSOR MOTOBOMBA HASTA 1 HP:
RETIRO DE BORNERA DAÑADA, SUMINISTRO E INSTALACIÓN DE LA BORNERA DE REEMPLAZO</v>
          </cell>
          <cell r="D3102" t="str">
            <v>SERVICIOS, ACTIVIDADES Y OTROS INSUMOS</v>
          </cell>
          <cell r="E3102" t="str">
            <v>UN</v>
          </cell>
          <cell r="F3102">
            <v>380800</v>
          </cell>
          <cell r="G3102" t="str">
            <v>SERVICOLLS MANTENIMIENTO &amp; EQUIPOS SAS</v>
          </cell>
          <cell r="H3102">
            <v>220150</v>
          </cell>
          <cell r="I3102" t="str">
            <v xml:space="preserve">INGSAJO </v>
          </cell>
          <cell r="J3102">
            <v>357000</v>
          </cell>
          <cell r="K3102" t="str">
            <v>ING. DE BOMBAS Y PLANTAS</v>
          </cell>
          <cell r="L3102">
            <v>319316.66666666669</v>
          </cell>
          <cell r="M3102">
            <v>86701.38887776449</v>
          </cell>
          <cell r="N3102">
            <v>406018.0555444312</v>
          </cell>
          <cell r="O3102">
            <v>232615.2777889022</v>
          </cell>
          <cell r="P3102">
            <v>380800</v>
          </cell>
          <cell r="Q3102" t="str">
            <v/>
          </cell>
          <cell r="R3102">
            <v>357000</v>
          </cell>
          <cell r="S3102">
            <v>368900</v>
          </cell>
        </row>
        <row r="3103">
          <cell r="B3103" t="str">
            <v>SOI0035</v>
          </cell>
          <cell r="C3103" t="str">
            <v>CAMBIO DE IMPULSOR MOTOBOMBA HASTA 2,5 HP:
RETIRO DE BORNERA DAÑADA, SUMINISTRO E INSTALACIÓN DE LA BORNERA DE REEMPLAZO</v>
          </cell>
          <cell r="D3103" t="str">
            <v>SERVICIOS, ACTIVIDADES Y OTROS INSUMOS</v>
          </cell>
          <cell r="E3103" t="str">
            <v>UN</v>
          </cell>
          <cell r="F3103">
            <v>416500</v>
          </cell>
          <cell r="G3103" t="str">
            <v>SERVICOLLS MANTENIMIENTO &amp; EQUIPOS SAS</v>
          </cell>
          <cell r="H3103">
            <v>339150</v>
          </cell>
          <cell r="I3103" t="str">
            <v xml:space="preserve">INGSAJO </v>
          </cell>
          <cell r="J3103">
            <v>446250</v>
          </cell>
          <cell r="K3103" t="str">
            <v>ING. DE BOMBAS Y PLANTAS</v>
          </cell>
          <cell r="L3103">
            <v>400633.33333333331</v>
          </cell>
          <cell r="M3103">
            <v>55284.860796906629</v>
          </cell>
          <cell r="N3103">
            <v>455918.19413023995</v>
          </cell>
          <cell r="O3103">
            <v>345348.47253642668</v>
          </cell>
          <cell r="P3103">
            <v>416500</v>
          </cell>
          <cell r="Q3103" t="str">
            <v/>
          </cell>
          <cell r="R3103">
            <v>446250</v>
          </cell>
          <cell r="S3103">
            <v>431375</v>
          </cell>
        </row>
        <row r="3104">
          <cell r="B3104" t="str">
            <v>SOI0036</v>
          </cell>
          <cell r="C3104" t="str">
            <v>CAMBIO DE IMPULSOR MOTOBOMBA HASTA 3,6 HP:
RETIRO DE BORNERA DAÑADA, SUMINISTRO E INSTALACIÓN DE LA BORNERA DE REEMPLAZO</v>
          </cell>
          <cell r="D3104" t="str">
            <v>SERVICIOS, ACTIVIDADES Y OTROS INSUMOS</v>
          </cell>
          <cell r="E3104" t="str">
            <v>UN</v>
          </cell>
          <cell r="F3104">
            <v>416500</v>
          </cell>
          <cell r="G3104" t="str">
            <v>SERVICOLLS MANTENIMIENTO &amp; EQUIPOS SAS</v>
          </cell>
          <cell r="H3104">
            <v>414120</v>
          </cell>
          <cell r="I3104" t="str">
            <v xml:space="preserve">INGSAJO </v>
          </cell>
          <cell r="J3104">
            <v>446250</v>
          </cell>
          <cell r="K3104" t="str">
            <v>ING. DE BOMBAS Y PLANTAS</v>
          </cell>
          <cell r="L3104">
            <v>425623.33333333331</v>
          </cell>
          <cell r="M3104">
            <v>17902.810766282855</v>
          </cell>
          <cell r="N3104">
            <v>443526.14409961615</v>
          </cell>
          <cell r="O3104">
            <v>407720.52256705047</v>
          </cell>
          <cell r="P3104">
            <v>416500</v>
          </cell>
          <cell r="Q3104">
            <v>414120</v>
          </cell>
          <cell r="R3104" t="str">
            <v/>
          </cell>
          <cell r="S3104">
            <v>415310</v>
          </cell>
        </row>
        <row r="3105">
          <cell r="B3105" t="str">
            <v>SOI0037</v>
          </cell>
          <cell r="C3105" t="str">
            <v>CAMBIO DE IMPULSOR PARA MOTOBOMBA HASTA 10 HP:
RETIRO DE BORNERA DAÑADA, SUMINISTRO E INSTALACIÓN DE LA BORNERA DE REEMPLAZO</v>
          </cell>
          <cell r="D3105" t="str">
            <v>SERVICIOS, ACTIVIDADES Y OTROS INSUMOS</v>
          </cell>
          <cell r="E3105" t="str">
            <v>UN</v>
          </cell>
          <cell r="F3105">
            <v>505750</v>
          </cell>
          <cell r="G3105" t="str">
            <v>SERVICOLLS MANTENIMIENTO &amp; EQUIPOS SAS</v>
          </cell>
          <cell r="H3105">
            <v>521220</v>
          </cell>
          <cell r="I3105" t="str">
            <v xml:space="preserve">INGSAJO </v>
          </cell>
          <cell r="J3105">
            <v>856800</v>
          </cell>
          <cell r="K3105" t="str">
            <v>ING. DE BOMBAS Y PLANTAS</v>
          </cell>
          <cell r="L3105">
            <v>627923.33333333337</v>
          </cell>
          <cell r="M3105">
            <v>198363.87431519222</v>
          </cell>
          <cell r="N3105">
            <v>826287.2076485256</v>
          </cell>
          <cell r="O3105">
            <v>429559.45901814115</v>
          </cell>
          <cell r="P3105">
            <v>505750</v>
          </cell>
          <cell r="Q3105">
            <v>521220</v>
          </cell>
          <cell r="R3105" t="str">
            <v/>
          </cell>
          <cell r="S3105">
            <v>513485</v>
          </cell>
        </row>
        <row r="3106">
          <cell r="B3106" t="str">
            <v>SOI0038</v>
          </cell>
          <cell r="C3106" t="str">
            <v>CAMBIO DE IMPULSOR PARA MOTOBOMBA HASTA 12,5 HP:
RETIRO DE BORNERA DAÑADA, SUMINISTRO E INSTALACIÓN DE LA BORNERA DE REEMPLAZO</v>
          </cell>
          <cell r="D3106" t="str">
            <v>SERVICIOS, ACTIVIDADES Y OTROS INSUMOS</v>
          </cell>
          <cell r="E3106" t="str">
            <v>UN</v>
          </cell>
          <cell r="F3106">
            <v>583100</v>
          </cell>
          <cell r="G3106" t="str">
            <v>SERVICOLLS MANTENIMIENTO &amp; EQUIPOS SAS</v>
          </cell>
          <cell r="H3106">
            <v>568820</v>
          </cell>
          <cell r="I3106" t="str">
            <v xml:space="preserve">INGSAJO </v>
          </cell>
          <cell r="J3106">
            <v>928200</v>
          </cell>
          <cell r="K3106" t="str">
            <v>ING. DE BOMBAS Y PLANTAS</v>
          </cell>
          <cell r="L3106">
            <v>693373.33333333337</v>
          </cell>
          <cell r="M3106">
            <v>203491.15984074929</v>
          </cell>
          <cell r="N3106">
            <v>896864.4931740826</v>
          </cell>
          <cell r="O3106">
            <v>489882.17349258409</v>
          </cell>
          <cell r="P3106">
            <v>583100</v>
          </cell>
          <cell r="Q3106">
            <v>568820</v>
          </cell>
          <cell r="R3106" t="str">
            <v/>
          </cell>
          <cell r="S3106">
            <v>575960</v>
          </cell>
        </row>
        <row r="3107">
          <cell r="B3107" t="str">
            <v>SOI0039</v>
          </cell>
          <cell r="C3107" t="str">
            <v>CAMBIO DE IMPULSOR PARA MOTOBOMBA HASTA 15 HP:
RETIRO DE BORNERA DAÑADA, SUMINISTRO E INSTALACIÓN DE LA BORNERA DE REEMPLAZO</v>
          </cell>
          <cell r="D3107" t="str">
            <v>SERVICIOS, ACTIVIDADES Y OTROS INSUMOS</v>
          </cell>
          <cell r="E3107" t="str">
            <v>UN</v>
          </cell>
          <cell r="F3107">
            <v>606900</v>
          </cell>
          <cell r="G3107" t="str">
            <v>SERVICOLLS MANTENIMIENTO &amp; EQUIPOS SAS</v>
          </cell>
          <cell r="H3107">
            <v>589050</v>
          </cell>
          <cell r="I3107" t="str">
            <v xml:space="preserve">INGSAJO </v>
          </cell>
          <cell r="J3107">
            <v>987700</v>
          </cell>
          <cell r="K3107" t="str">
            <v>ING. DE BOMBAS Y PLANTAS</v>
          </cell>
          <cell r="L3107">
            <v>727883.33333333337</v>
          </cell>
          <cell r="M3107">
            <v>225184.77042938178</v>
          </cell>
          <cell r="N3107">
            <v>953068.10376271512</v>
          </cell>
          <cell r="O3107">
            <v>502698.56290395162</v>
          </cell>
          <cell r="P3107">
            <v>606900</v>
          </cell>
          <cell r="Q3107">
            <v>589050</v>
          </cell>
          <cell r="R3107" t="str">
            <v/>
          </cell>
          <cell r="S3107">
            <v>597975</v>
          </cell>
        </row>
        <row r="3108">
          <cell r="B3108" t="str">
            <v>SOI0040</v>
          </cell>
          <cell r="C3108" t="str">
            <v>CAMBIO DE IMPULSOR PARA MOTOBOMBA HASTA 20 HP:
RETIRO DE BORNERA DAÑADA, SUMINISTRO E INSTALACIÓN DE LA BORNERA DE REEMPLAZO</v>
          </cell>
          <cell r="D3108" t="str">
            <v>SERVICIOS, ACTIVIDADES Y OTROS INSUMOS</v>
          </cell>
          <cell r="E3108" t="str">
            <v>UN</v>
          </cell>
          <cell r="F3108">
            <v>666400</v>
          </cell>
          <cell r="G3108" t="str">
            <v>SERVICOLLS MANTENIMIENTO &amp; EQUIPOS SAS</v>
          </cell>
          <cell r="H3108">
            <v>635460</v>
          </cell>
          <cell r="I3108" t="str">
            <v xml:space="preserve">INGSAJO </v>
          </cell>
          <cell r="J3108">
            <v>1071000</v>
          </cell>
          <cell r="K3108" t="str">
            <v>ING. DE BOMBAS Y PLANTAS</v>
          </cell>
          <cell r="L3108">
            <v>790953.33333333337</v>
          </cell>
          <cell r="M3108">
            <v>243020.41587762409</v>
          </cell>
          <cell r="N3108">
            <v>1033973.7492109574</v>
          </cell>
          <cell r="O3108">
            <v>547932.91745570931</v>
          </cell>
          <cell r="P3108">
            <v>666400</v>
          </cell>
          <cell r="Q3108">
            <v>635460</v>
          </cell>
          <cell r="R3108" t="str">
            <v/>
          </cell>
          <cell r="S3108">
            <v>650930</v>
          </cell>
        </row>
        <row r="3109">
          <cell r="B3109" t="str">
            <v>SOI0041</v>
          </cell>
          <cell r="C3109" t="str">
            <v>CAMBIO DE IMPULSOR PARA MOTOBOMBA HASTA 25 HP:
RETIRO DE BORNERA DAÑADA, SUMINISTRO E INSTALACIÓN DE LA BORNERA DE REEMPLAZO</v>
          </cell>
          <cell r="D3109" t="str">
            <v>SERVICIOS, ACTIVIDADES Y OTROS INSUMOS</v>
          </cell>
          <cell r="E3109" t="str">
            <v>UN</v>
          </cell>
          <cell r="F3109">
            <v>702100</v>
          </cell>
          <cell r="G3109" t="str">
            <v>SERVICOLLS MANTENIMIENTO &amp; EQUIPOS SAS</v>
          </cell>
          <cell r="H3109">
            <v>710430</v>
          </cell>
          <cell r="I3109" t="str">
            <v xml:space="preserve">INGSAJO </v>
          </cell>
          <cell r="J3109">
            <v>1175720</v>
          </cell>
          <cell r="K3109" t="str">
            <v>ING. DE BOMBAS Y PLANTAS</v>
          </cell>
          <cell r="L3109">
            <v>862750</v>
          </cell>
          <cell r="M3109">
            <v>271071.96996369801</v>
          </cell>
          <cell r="N3109">
            <v>1133821.9699636979</v>
          </cell>
          <cell r="O3109">
            <v>591678.03003630205</v>
          </cell>
          <cell r="P3109">
            <v>702100</v>
          </cell>
          <cell r="Q3109">
            <v>710430</v>
          </cell>
          <cell r="R3109" t="str">
            <v/>
          </cell>
          <cell r="S3109">
            <v>706265</v>
          </cell>
        </row>
        <row r="3110">
          <cell r="B3110" t="str">
            <v>SOI0042</v>
          </cell>
          <cell r="C3110" t="str">
            <v>CAMBIO DE IMPULSOR PARA MOTOBOMBA HASTA 30 HP:
RETIRO DE BORNERA DAÑADA, SUMINISTRO E INSTALACIÓN DE LA BORNERA DE REEMPLAZO</v>
          </cell>
          <cell r="D3110" t="str">
            <v>SERVICIOS, ACTIVIDADES Y OTROS INSUMOS</v>
          </cell>
          <cell r="E3110" t="str">
            <v>UN</v>
          </cell>
          <cell r="F3110">
            <v>743750</v>
          </cell>
          <cell r="G3110" t="str">
            <v>SERVICOLLS MANTENIMIENTO &amp; EQUIPOS SAS</v>
          </cell>
          <cell r="H3110">
            <v>749700</v>
          </cell>
          <cell r="I3110" t="str">
            <v xml:space="preserve">INGSAJO </v>
          </cell>
          <cell r="J3110">
            <v>1190000</v>
          </cell>
          <cell r="K3110" t="str">
            <v>ING. DE BOMBAS Y PLANTAS</v>
          </cell>
          <cell r="L3110">
            <v>894483.33333333337</v>
          </cell>
          <cell r="M3110">
            <v>255942.23143774702</v>
          </cell>
          <cell r="N3110">
            <v>1150425.5647710804</v>
          </cell>
          <cell r="O3110">
            <v>638541.10189558635</v>
          </cell>
          <cell r="P3110">
            <v>743750</v>
          </cell>
          <cell r="Q3110">
            <v>749700</v>
          </cell>
          <cell r="R3110" t="str">
            <v/>
          </cell>
          <cell r="S3110">
            <v>746725</v>
          </cell>
        </row>
        <row r="3111">
          <cell r="B3111" t="str">
            <v>SOI0043</v>
          </cell>
          <cell r="C3111" t="str">
            <v>CAMBIO DE IMPULSOR PARA MOTOBOMBA HASTA 5,5 HP:
RETIRO DE BORNERA DAÑADA, SUMINISTRO E INSTALACIÓN DE LA BORNERA DE REEMPLAZO</v>
          </cell>
          <cell r="D3111" t="str">
            <v>SERVICIOS, ACTIVIDADES Y OTROS INSUMOS</v>
          </cell>
          <cell r="E3111" t="str">
            <v>UN</v>
          </cell>
          <cell r="F3111">
            <v>464100</v>
          </cell>
          <cell r="G3111" t="str">
            <v>SERVICOLLS MANTENIMIENTO &amp; EQUIPOS SAS</v>
          </cell>
          <cell r="H3111">
            <v>449820</v>
          </cell>
          <cell r="I3111" t="str">
            <v xml:space="preserve">INGSAJO </v>
          </cell>
          <cell r="J3111">
            <v>589050</v>
          </cell>
          <cell r="K3111" t="str">
            <v>ING. DE BOMBAS Y PLANTAS</v>
          </cell>
          <cell r="L3111">
            <v>500990</v>
          </cell>
          <cell r="M3111">
            <v>76595.706798749496</v>
          </cell>
          <cell r="N3111">
            <v>577585.70679874951</v>
          </cell>
          <cell r="O3111">
            <v>424394.29320125049</v>
          </cell>
          <cell r="P3111">
            <v>464100</v>
          </cell>
          <cell r="Q3111">
            <v>449820</v>
          </cell>
          <cell r="R3111" t="str">
            <v/>
          </cell>
          <cell r="S3111">
            <v>456960</v>
          </cell>
        </row>
        <row r="3112">
          <cell r="B3112" t="str">
            <v>SOI0044</v>
          </cell>
          <cell r="C3112" t="str">
            <v>CAMBIO DE IMPULSOR PARA MOTOBOMBA HASTA 7,5 HP:
RETIRO DE BORNERA DAÑADA, SUMINISTRO E INSTALACIÓN DE LA BORNERA DE REEMPLAZO</v>
          </cell>
          <cell r="D3112" t="str">
            <v>SERVICIOS, ACTIVIDADES Y OTROS INSUMOS</v>
          </cell>
          <cell r="E3112" t="str">
            <v>UN</v>
          </cell>
          <cell r="F3112">
            <v>464100</v>
          </cell>
          <cell r="G3112" t="str">
            <v>SERVICOLLS MANTENIMIENTO &amp; EQUIPOS SAS</v>
          </cell>
          <cell r="H3112">
            <v>472430</v>
          </cell>
          <cell r="I3112" t="str">
            <v xml:space="preserve">INGSAJO </v>
          </cell>
          <cell r="J3112">
            <v>690200</v>
          </cell>
          <cell r="K3112" t="str">
            <v>ING. DE BOMBAS Y PLANTAS</v>
          </cell>
          <cell r="L3112">
            <v>542243.33333333337</v>
          </cell>
          <cell r="M3112">
            <v>128201.90573206512</v>
          </cell>
          <cell r="N3112">
            <v>670445.23906539846</v>
          </cell>
          <cell r="O3112">
            <v>414041.42760126828</v>
          </cell>
          <cell r="P3112">
            <v>464100</v>
          </cell>
          <cell r="Q3112">
            <v>472430</v>
          </cell>
          <cell r="R3112" t="str">
            <v/>
          </cell>
          <cell r="S3112">
            <v>468265</v>
          </cell>
        </row>
        <row r="3113">
          <cell r="B3113" t="str">
            <v>SOI0045</v>
          </cell>
          <cell r="C3113" t="str">
            <v>CAMBIO DE IMPULSOR PARA MOTOBOMBA HASTA 9 HP:
RETIRO DE BORNERA DAÑADA, SUMINISTRO E INSTALACIÓN DE LA BORNERA DE REEMPLAZO</v>
          </cell>
          <cell r="D3113" t="str">
            <v>SERVICIOS, ACTIVIDADES Y OTROS INSUMOS</v>
          </cell>
          <cell r="E3113" t="str">
            <v>UN</v>
          </cell>
          <cell r="F3113">
            <v>505750</v>
          </cell>
          <cell r="G3113" t="str">
            <v>SERVICOLLS MANTENIMIENTO &amp; EQUIPOS SAS</v>
          </cell>
          <cell r="H3113">
            <v>521220</v>
          </cell>
          <cell r="I3113" t="str">
            <v xml:space="preserve">INGSAJO </v>
          </cell>
          <cell r="J3113">
            <v>773500</v>
          </cell>
          <cell r="K3113" t="str">
            <v>ING. DE BOMBAS Y PLANTAS</v>
          </cell>
          <cell r="L3113">
            <v>600156.66666666663</v>
          </cell>
          <cell r="M3113">
            <v>150318.87317743342</v>
          </cell>
          <cell r="N3113">
            <v>750475.53984410001</v>
          </cell>
          <cell r="O3113">
            <v>449837.79348923324</v>
          </cell>
          <cell r="P3113">
            <v>505750</v>
          </cell>
          <cell r="Q3113">
            <v>521220</v>
          </cell>
          <cell r="R3113" t="str">
            <v/>
          </cell>
          <cell r="S3113">
            <v>513485</v>
          </cell>
        </row>
        <row r="3114">
          <cell r="B3114" t="str">
            <v>SOI0046</v>
          </cell>
          <cell r="C3114" t="str">
            <v>CAMBIO DE SOPORTES DE MOTOR ELÉCTRICO. MOTOR HASTA DE 5 HP:
SUMINISTRO E INSTALACIÓN DE SOPORTE PARA MOTOBOMBA</v>
          </cell>
          <cell r="D3114" t="str">
            <v>SERVICIOS, ACTIVIDADES Y OTROS INSUMOS</v>
          </cell>
          <cell r="E3114" t="str">
            <v>UN</v>
          </cell>
          <cell r="F3114">
            <v>226100</v>
          </cell>
          <cell r="G3114" t="str">
            <v>SERVICOLLS MANTENIMIENTO &amp; EQUIPOS SAS</v>
          </cell>
          <cell r="H3114">
            <v>380800</v>
          </cell>
          <cell r="I3114" t="str">
            <v xml:space="preserve">INGSAJO </v>
          </cell>
          <cell r="J3114">
            <v>436730</v>
          </cell>
          <cell r="K3114" t="str">
            <v>ING. DE BOMBAS Y PLANTAS</v>
          </cell>
          <cell r="L3114">
            <v>347876.66666666669</v>
          </cell>
          <cell r="M3114">
            <v>109106.40968033612</v>
          </cell>
          <cell r="N3114">
            <v>456983.07634700282</v>
          </cell>
          <cell r="O3114">
            <v>238770.25698633055</v>
          </cell>
          <cell r="P3114" t="str">
            <v/>
          </cell>
          <cell r="Q3114">
            <v>380800</v>
          </cell>
          <cell r="R3114">
            <v>436730</v>
          </cell>
          <cell r="S3114">
            <v>408765</v>
          </cell>
        </row>
        <row r="3115">
          <cell r="B3115" t="str">
            <v>SOI0047</v>
          </cell>
          <cell r="C3115" t="str">
            <v>CAMBIO DE SOPORTES DE MOTOR ELÉCTRICO. MOTOR MAYOR 10 HP Y HASTA 15 HP:
SUMINISTRO E INSTALACIÓN DE SOPORTE PARA MOTOBOMBA</v>
          </cell>
          <cell r="D3115" t="str">
            <v>SERVICIOS, ACTIVIDADES Y OTROS INSUMOS</v>
          </cell>
          <cell r="E3115" t="str">
            <v>UN</v>
          </cell>
          <cell r="F3115">
            <v>345100</v>
          </cell>
          <cell r="G3115" t="str">
            <v>SERVICOLLS MANTENIMIENTO &amp; EQUIPOS SAS</v>
          </cell>
          <cell r="H3115">
            <v>446250</v>
          </cell>
          <cell r="I3115" t="str">
            <v xml:space="preserve">INGSAJO </v>
          </cell>
          <cell r="J3115">
            <v>462315</v>
          </cell>
          <cell r="K3115" t="str">
            <v>ING. DE BOMBAS Y PLANTAS</v>
          </cell>
          <cell r="L3115">
            <v>417888.33333333331</v>
          </cell>
          <cell r="M3115">
            <v>63546.259986983838</v>
          </cell>
          <cell r="N3115">
            <v>481434.59332031716</v>
          </cell>
          <cell r="O3115">
            <v>354342.07334634947</v>
          </cell>
          <cell r="P3115" t="str">
            <v/>
          </cell>
          <cell r="Q3115">
            <v>446250</v>
          </cell>
          <cell r="R3115">
            <v>462315</v>
          </cell>
          <cell r="S3115">
            <v>454283</v>
          </cell>
        </row>
        <row r="3116">
          <cell r="B3116" t="str">
            <v>SOI0048</v>
          </cell>
          <cell r="C3116" t="str">
            <v>CAMBIO DE SOPORTES DE MOTOR ELÉCTRICO. MOTOR MAYOR 15 HP Y HASTA 30 HP:
SUMINISTRO E INSTALACIÓN DE SOPORTE PARA MOTOBOMBA</v>
          </cell>
          <cell r="D3116" t="str">
            <v>SERVICIOS, ACTIVIDADES Y OTROS INSUMOS</v>
          </cell>
          <cell r="E3116" t="str">
            <v>UN</v>
          </cell>
          <cell r="F3116">
            <v>416500</v>
          </cell>
          <cell r="G3116" t="str">
            <v>SERVICOLLS MANTENIMIENTO &amp; EQUIPOS SAS</v>
          </cell>
          <cell r="H3116">
            <v>473620</v>
          </cell>
          <cell r="I3116" t="str">
            <v xml:space="preserve">INGSAJO </v>
          </cell>
          <cell r="J3116">
            <v>487305</v>
          </cell>
          <cell r="K3116" t="str">
            <v>ING. DE BOMBAS Y PLANTAS</v>
          </cell>
          <cell r="L3116">
            <v>459141.66666666669</v>
          </cell>
          <cell r="M3116">
            <v>37557.337609757873</v>
          </cell>
          <cell r="N3116">
            <v>496699.00427642453</v>
          </cell>
          <cell r="O3116">
            <v>421584.32905690884</v>
          </cell>
          <cell r="P3116" t="str">
            <v/>
          </cell>
          <cell r="Q3116">
            <v>473620</v>
          </cell>
          <cell r="R3116">
            <v>487305</v>
          </cell>
          <cell r="S3116">
            <v>480463</v>
          </cell>
        </row>
        <row r="3117">
          <cell r="B3117" t="str">
            <v>SOI0049</v>
          </cell>
          <cell r="C3117" t="str">
            <v>CAMBIO DE SOPORTES DE MOTOR ELÉCTRICO. MOTOR MAYOR 5 HP Y HASTA 10 HP:
SUMINISTRO E INSTALACIÓN DE SOPORTE PARA MOTOBOMBA</v>
          </cell>
          <cell r="D3117" t="str">
            <v>SERVICIOS, ACTIVIDADES Y OTROS INSUMOS</v>
          </cell>
          <cell r="E3117" t="str">
            <v>UN</v>
          </cell>
          <cell r="F3117">
            <v>297500</v>
          </cell>
          <cell r="G3117" t="str">
            <v>SERVICOLLS MANTENIMIENTO &amp; EQUIPOS SAS</v>
          </cell>
          <cell r="H3117">
            <v>410550</v>
          </cell>
          <cell r="I3117" t="str">
            <v xml:space="preserve">INGSAJO </v>
          </cell>
          <cell r="J3117">
            <v>436730</v>
          </cell>
          <cell r="K3117" t="str">
            <v>ING. DE BOMBAS Y PLANTAS</v>
          </cell>
          <cell r="L3117">
            <v>381593.33333333331</v>
          </cell>
          <cell r="M3117">
            <v>73994.017550970588</v>
          </cell>
          <cell r="N3117">
            <v>455587.35088430392</v>
          </cell>
          <cell r="O3117">
            <v>307599.31578236271</v>
          </cell>
          <cell r="P3117" t="str">
            <v/>
          </cell>
          <cell r="Q3117">
            <v>410550</v>
          </cell>
          <cell r="R3117">
            <v>436730</v>
          </cell>
          <cell r="S3117">
            <v>423640</v>
          </cell>
        </row>
        <row r="3118">
          <cell r="B3118" t="str">
            <v>SOI0050</v>
          </cell>
          <cell r="C3118" t="str">
            <v>CAMBIO DE VENTILADOR. MOTOR HASTA 10:
MECANIZADO EN TORNO Y CORRECCIÓN DE AJUSTE DE RODAMIENTOS DE TAPAS DE MOTOR ELÉCTRICO.</v>
          </cell>
          <cell r="D3118" t="str">
            <v>SERVICIOS, ACTIVIDADES Y OTROS INSUMOS</v>
          </cell>
          <cell r="E3118" t="str">
            <v>UN</v>
          </cell>
          <cell r="F3118">
            <v>142800</v>
          </cell>
          <cell r="G3118" t="str">
            <v>SERVICOLLS MANTENIMIENTO &amp; EQUIPOS SAS</v>
          </cell>
          <cell r="H3118">
            <v>30464</v>
          </cell>
          <cell r="I3118" t="str">
            <v xml:space="preserve">INGSAJO </v>
          </cell>
          <cell r="J3118">
            <v>142800</v>
          </cell>
          <cell r="K3118" t="str">
            <v>ING. DE BOMBAS Y PLANTAS</v>
          </cell>
          <cell r="L3118">
            <v>105354.66666666667</v>
          </cell>
          <cell r="M3118">
            <v>64857.219839685808</v>
          </cell>
          <cell r="N3118">
            <v>170211.88650635249</v>
          </cell>
          <cell r="O3118">
            <v>40497.446826980864</v>
          </cell>
          <cell r="P3118">
            <v>142800</v>
          </cell>
          <cell r="Q3118" t="str">
            <v/>
          </cell>
          <cell r="R3118">
            <v>142800</v>
          </cell>
          <cell r="S3118">
            <v>142800</v>
          </cell>
        </row>
        <row r="3119">
          <cell r="B3119" t="str">
            <v>SOI0051</v>
          </cell>
          <cell r="C3119" t="str">
            <v>CAMBIO DE VENTILADOR. MOTOR HASTA 12,5 HP:
MECANIZADO EN TORNO Y CORRECCIÓN DE AJUSTE DE RODAMIENTOS DE TAPAS DE MOTOR ELÉCTRICO.</v>
          </cell>
          <cell r="D3119" t="str">
            <v>SERVICIOS, ACTIVIDADES Y OTROS INSUMOS</v>
          </cell>
          <cell r="E3119" t="str">
            <v>UN</v>
          </cell>
          <cell r="F3119">
            <v>166600</v>
          </cell>
          <cell r="G3119" t="str">
            <v>SERVICOLLS MANTENIMIENTO &amp; EQUIPOS SAS</v>
          </cell>
          <cell r="H3119">
            <v>35343</v>
          </cell>
          <cell r="I3119" t="str">
            <v xml:space="preserve">INGSAJO </v>
          </cell>
          <cell r="J3119">
            <v>148750</v>
          </cell>
          <cell r="K3119" t="str">
            <v>ING. DE BOMBAS Y PLANTAS</v>
          </cell>
          <cell r="L3119">
            <v>116897.66666666667</v>
          </cell>
          <cell r="M3119">
            <v>71190.086152029151</v>
          </cell>
          <cell r="N3119">
            <v>188087.75281869582</v>
          </cell>
          <cell r="O3119">
            <v>45707.580514637521</v>
          </cell>
          <cell r="P3119">
            <v>166600</v>
          </cell>
          <cell r="Q3119" t="str">
            <v/>
          </cell>
          <cell r="R3119">
            <v>148750</v>
          </cell>
          <cell r="S3119">
            <v>157675</v>
          </cell>
        </row>
        <row r="3120">
          <cell r="B3120" t="str">
            <v>SOI0052</v>
          </cell>
          <cell r="C3120" t="str">
            <v>CAMBIO DE VENTILADOR. MOTOR HASTA 15 HP:
MECANIZADO EN TORNO Y CORRECCIÓN DE AJUSTE DE RODAMIENTOS DE TAPAS DE MOTOR ELÉCTRICO.</v>
          </cell>
          <cell r="D3120" t="str">
            <v>SERVICIOS, ACTIVIDADES Y OTROS INSUMOS</v>
          </cell>
          <cell r="E3120" t="str">
            <v>UN</v>
          </cell>
          <cell r="F3120">
            <v>190400</v>
          </cell>
          <cell r="G3120" t="str">
            <v>SERVICOLLS MANTENIMIENTO &amp; EQUIPOS SAS</v>
          </cell>
          <cell r="H3120">
            <v>38675</v>
          </cell>
          <cell r="I3120" t="str">
            <v xml:space="preserve">INGSAJO </v>
          </cell>
          <cell r="J3120">
            <v>148750</v>
          </cell>
          <cell r="K3120" t="str">
            <v>ING. DE BOMBAS Y PLANTAS</v>
          </cell>
          <cell r="L3120">
            <v>125941.66666666667</v>
          </cell>
          <cell r="M3120">
            <v>78391.861556754302</v>
          </cell>
          <cell r="N3120">
            <v>204333.52822342096</v>
          </cell>
          <cell r="O3120">
            <v>47549.80510991237</v>
          </cell>
          <cell r="P3120">
            <v>190400</v>
          </cell>
          <cell r="Q3120" t="str">
            <v/>
          </cell>
          <cell r="R3120">
            <v>148750</v>
          </cell>
          <cell r="S3120">
            <v>169575</v>
          </cell>
        </row>
        <row r="3121">
          <cell r="B3121" t="str">
            <v>SOI0053</v>
          </cell>
          <cell r="C3121" t="str">
            <v>CAMBIO DE VENTILADOR. MOTOR HASTA 2,5 HP:
MECANIZADO EN TORNO Y CORRECCIÓN DE AJUSTE DE RODAMIENTOS DE TAPAS DE MOTOR ELÉCTRICO.</v>
          </cell>
          <cell r="D3121" t="str">
            <v>SERVICIOS, ACTIVIDADES Y OTROS INSUMOS</v>
          </cell>
          <cell r="E3121" t="str">
            <v>UN</v>
          </cell>
          <cell r="F3121">
            <v>107100</v>
          </cell>
          <cell r="G3121" t="str">
            <v>SERVICOLLS MANTENIMIENTO &amp; EQUIPOS SAS</v>
          </cell>
          <cell r="H3121">
            <v>11662</v>
          </cell>
          <cell r="I3121" t="str">
            <v xml:space="preserve">INGSAJO </v>
          </cell>
          <cell r="J3121">
            <v>125545</v>
          </cell>
          <cell r="K3121" t="str">
            <v>ING. DE BOMBAS Y PLANTAS</v>
          </cell>
          <cell r="L3121">
            <v>81435.666666666672</v>
          </cell>
          <cell r="M3121">
            <v>61125.509620234123</v>
          </cell>
          <cell r="N3121">
            <v>142561.17628690079</v>
          </cell>
          <cell r="O3121">
            <v>20310.157046432549</v>
          </cell>
          <cell r="P3121">
            <v>107100</v>
          </cell>
          <cell r="Q3121" t="str">
            <v/>
          </cell>
          <cell r="R3121">
            <v>125545</v>
          </cell>
          <cell r="S3121">
            <v>116323</v>
          </cell>
        </row>
        <row r="3122">
          <cell r="B3122" t="str">
            <v>SOI0054</v>
          </cell>
          <cell r="C3122" t="str">
            <v>CAMBIO DE VENTILADOR. MOTOR HASTA 20 HP:
MECANIZADO EN TORNO Y CORRECCIÓN DE AJUSTE DE RODAMIENTOS DE TAPAS DE MOTOR ELÉCTRICO.</v>
          </cell>
          <cell r="D3122" t="str">
            <v>SERVICIOS, ACTIVIDADES Y OTROS INSUMOS</v>
          </cell>
          <cell r="E3122" t="str">
            <v>UN</v>
          </cell>
          <cell r="F3122">
            <v>190400</v>
          </cell>
          <cell r="G3122" t="str">
            <v>SERVICOLLS MANTENIMIENTO &amp; EQUIPOS SAS</v>
          </cell>
          <cell r="H3122">
            <v>44625</v>
          </cell>
          <cell r="I3122" t="str">
            <v xml:space="preserve">INGSAJO </v>
          </cell>
          <cell r="J3122">
            <v>148750</v>
          </cell>
          <cell r="K3122" t="str">
            <v>ING. DE BOMBAS Y PLANTAS</v>
          </cell>
          <cell r="L3122">
            <v>127925</v>
          </cell>
          <cell r="M3122">
            <v>75085.605311537583</v>
          </cell>
          <cell r="N3122">
            <v>203010.60531153757</v>
          </cell>
          <cell r="O3122">
            <v>52839.394688462417</v>
          </cell>
          <cell r="P3122">
            <v>190400</v>
          </cell>
          <cell r="Q3122" t="str">
            <v/>
          </cell>
          <cell r="R3122">
            <v>148750</v>
          </cell>
          <cell r="S3122">
            <v>169575</v>
          </cell>
        </row>
        <row r="3123">
          <cell r="B3123" t="str">
            <v>SOI0055</v>
          </cell>
          <cell r="C3123" t="str">
            <v>CAMBIO DE VENTILADOR. MOTOR HASTA 25 HP:
MECANIZADO EN TORNO Y CORRECCIÓN DE AJUSTE DE RODAMIENTOS DE TAPAS DE MOTOR ELÉCTRICO.</v>
          </cell>
          <cell r="D3123" t="str">
            <v>SERVICIOS, ACTIVIDADES Y OTROS INSUMOS</v>
          </cell>
          <cell r="E3123" t="str">
            <v>UN</v>
          </cell>
          <cell r="F3123">
            <v>190400</v>
          </cell>
          <cell r="G3123" t="str">
            <v>SERVICOLLS MANTENIMIENTO &amp; EQUIPOS SAS</v>
          </cell>
          <cell r="H3123">
            <v>47243</v>
          </cell>
          <cell r="I3123" t="str">
            <v xml:space="preserve">INGSAJO </v>
          </cell>
          <cell r="J3123">
            <v>148750</v>
          </cell>
          <cell r="K3123" t="str">
            <v>ING. DE BOMBAS Y PLANTAS</v>
          </cell>
          <cell r="L3123">
            <v>128797.66666666667</v>
          </cell>
          <cell r="M3123">
            <v>73634.593543614625</v>
          </cell>
          <cell r="N3123">
            <v>202432.2602102813</v>
          </cell>
          <cell r="O3123">
            <v>55163.073123052047</v>
          </cell>
          <cell r="P3123">
            <v>190400</v>
          </cell>
          <cell r="Q3123" t="str">
            <v/>
          </cell>
          <cell r="R3123">
            <v>148750</v>
          </cell>
          <cell r="S3123">
            <v>169575</v>
          </cell>
        </row>
        <row r="3124">
          <cell r="B3124" t="str">
            <v>SOI0056</v>
          </cell>
          <cell r="C3124" t="str">
            <v>CAMBIO DE VENTILADOR. MOTOR HASTA 3,6 HP:
MECANIZADO EN TORNO Y CORRECCIÓN DE AJUSTE DE RODAMIENTOS DE TAPAS DE MOTOR ELÉCTRICO.</v>
          </cell>
          <cell r="D3124" t="str">
            <v>SERVICIOS, ACTIVIDADES Y OTROS INSUMOS</v>
          </cell>
          <cell r="E3124" t="str">
            <v>UN</v>
          </cell>
          <cell r="F3124">
            <v>107100</v>
          </cell>
          <cell r="G3124" t="str">
            <v>SERVICOLLS MANTENIMIENTO &amp; EQUIPOS SAS</v>
          </cell>
          <cell r="H3124">
            <v>15946</v>
          </cell>
          <cell r="I3124" t="str">
            <v xml:space="preserve">INGSAJO </v>
          </cell>
          <cell r="J3124">
            <v>125545</v>
          </cell>
          <cell r="K3124" t="str">
            <v>ING. DE BOMBAS Y PLANTAS</v>
          </cell>
          <cell r="L3124">
            <v>82863.666666666672</v>
          </cell>
          <cell r="M3124">
            <v>58681.641851036635</v>
          </cell>
          <cell r="N3124">
            <v>141545.30851770332</v>
          </cell>
          <cell r="O3124">
            <v>24182.024815630037</v>
          </cell>
          <cell r="P3124">
            <v>107100</v>
          </cell>
          <cell r="Q3124" t="str">
            <v/>
          </cell>
          <cell r="R3124">
            <v>125545</v>
          </cell>
          <cell r="S3124">
            <v>116323</v>
          </cell>
        </row>
        <row r="3125">
          <cell r="B3125" t="str">
            <v>SOI0057</v>
          </cell>
          <cell r="C3125" t="str">
            <v>CAMBIO DE VENTILADOR. MOTOR HASTA 30 HP:
MECANIZADO EN TORNO Y CORRECCIÓN DE AJUSTE DE RODAMIENTOS DE TAPAS DE MOTOR ELÉCTRICO.</v>
          </cell>
          <cell r="D3125" t="str">
            <v>SERVICIOS, ACTIVIDADES Y OTROS INSUMOS</v>
          </cell>
          <cell r="E3125" t="str">
            <v>UN</v>
          </cell>
          <cell r="F3125">
            <v>190400</v>
          </cell>
          <cell r="G3125" t="str">
            <v>SERVICOLLS MANTENIMIENTO &amp; EQUIPOS SAS</v>
          </cell>
          <cell r="H3125">
            <v>57001</v>
          </cell>
          <cell r="I3125" t="str">
            <v xml:space="preserve">INGSAJO </v>
          </cell>
          <cell r="J3125">
            <v>148750</v>
          </cell>
          <cell r="K3125" t="str">
            <v>ING. DE BOMBAS Y PLANTAS</v>
          </cell>
          <cell r="L3125">
            <v>132050.33333333334</v>
          </cell>
          <cell r="M3125">
            <v>68249.413553035993</v>
          </cell>
          <cell r="N3125">
            <v>200299.74688636934</v>
          </cell>
          <cell r="O3125">
            <v>63800.91978029735</v>
          </cell>
          <cell r="P3125">
            <v>190400</v>
          </cell>
          <cell r="Q3125" t="str">
            <v/>
          </cell>
          <cell r="R3125">
            <v>148750</v>
          </cell>
          <cell r="S3125">
            <v>169575</v>
          </cell>
        </row>
        <row r="3126">
          <cell r="B3126" t="str">
            <v>SOI0058</v>
          </cell>
          <cell r="C3126" t="str">
            <v>CAMBIO DE VENTILADOR. MOTOR HASTA 5,5 HP:
MECANIZADO EN TORNO Y CORRECCIÓN DE AJUSTE DE RODAMIENTOS DE TAPAS DE MOTOR ELÉCTRICO.</v>
          </cell>
          <cell r="D3126" t="str">
            <v>SERVICIOS, ACTIVIDADES Y OTROS INSUMOS</v>
          </cell>
          <cell r="E3126" t="str">
            <v>UN</v>
          </cell>
          <cell r="F3126">
            <v>142800</v>
          </cell>
          <cell r="G3126" t="str">
            <v>SERVICOLLS MANTENIMIENTO &amp; EQUIPOS SAS</v>
          </cell>
          <cell r="H3126">
            <v>22491</v>
          </cell>
          <cell r="I3126" t="str">
            <v xml:space="preserve">INGSAJO </v>
          </cell>
          <cell r="J3126">
            <v>125545</v>
          </cell>
          <cell r="K3126" t="str">
            <v>ING. DE BOMBAS Y PLANTAS</v>
          </cell>
          <cell r="L3126">
            <v>96945.333333333328</v>
          </cell>
          <cell r="M3126">
            <v>65053.974285460332</v>
          </cell>
          <cell r="N3126">
            <v>161999.30761879365</v>
          </cell>
          <cell r="O3126">
            <v>31891.359047872997</v>
          </cell>
          <cell r="P3126">
            <v>142800</v>
          </cell>
          <cell r="Q3126" t="str">
            <v/>
          </cell>
          <cell r="R3126">
            <v>125545</v>
          </cell>
          <cell r="S3126">
            <v>134173</v>
          </cell>
        </row>
        <row r="3127">
          <cell r="B3127" t="str">
            <v>SOI0059</v>
          </cell>
          <cell r="C3127" t="str">
            <v>CAMBIO DE VENTILADOR. MOTOR HASTA 7,5 HP:
MECANIZADO EN TORNO Y CORRECCIÓN DE AJUSTE DE RODAMIENTOS DE TAPAS DE MOTOR ELÉCTRICO.</v>
          </cell>
          <cell r="D3127" t="str">
            <v>SERVICIOS, ACTIVIDADES Y OTROS INSUMOS</v>
          </cell>
          <cell r="E3127" t="str">
            <v>UN</v>
          </cell>
          <cell r="F3127">
            <v>142800</v>
          </cell>
          <cell r="G3127" t="str">
            <v>SERVICOLLS MANTENIMIENTO &amp; EQUIPOS SAS</v>
          </cell>
          <cell r="H3127">
            <v>27905.5</v>
          </cell>
          <cell r="I3127" t="str">
            <v xml:space="preserve">INGSAJO </v>
          </cell>
          <cell r="J3127">
            <v>142800</v>
          </cell>
          <cell r="K3127" t="str">
            <v>ING. DE BOMBAS Y PLANTAS</v>
          </cell>
          <cell r="L3127">
            <v>104501.83333333333</v>
          </cell>
          <cell r="M3127">
            <v>66334.370503407466</v>
          </cell>
          <cell r="N3127">
            <v>170836.20383674081</v>
          </cell>
          <cell r="O3127">
            <v>38167.462829925862</v>
          </cell>
          <cell r="P3127">
            <v>142800</v>
          </cell>
          <cell r="Q3127" t="str">
            <v/>
          </cell>
          <cell r="R3127">
            <v>142800</v>
          </cell>
          <cell r="S3127">
            <v>142800</v>
          </cell>
        </row>
        <row r="3128">
          <cell r="B3128" t="str">
            <v>SOI0060</v>
          </cell>
          <cell r="C3128" t="str">
            <v>CAMBIO DE VENTILADOR. MOTOR HASTA DE 1 HP:
MECANIZADO EN TORNO Y CORRECCIÓN DE AJUSTE DE RODAMIENTOS DE TAPAS DE MOTOR ELÉCTRICO.</v>
          </cell>
          <cell r="D3128" t="str">
            <v>SERVICIOS, ACTIVIDADES Y OTROS INSUMOS</v>
          </cell>
          <cell r="E3128" t="str">
            <v>UN</v>
          </cell>
          <cell r="F3128">
            <v>80920</v>
          </cell>
          <cell r="G3128" t="str">
            <v>SERVICOLLS MANTENIMIENTO &amp; EQUIPOS SAS</v>
          </cell>
          <cell r="H3128">
            <v>8092</v>
          </cell>
          <cell r="I3128" t="str">
            <v xml:space="preserve">INGSAJO </v>
          </cell>
          <cell r="J3128">
            <v>125545</v>
          </cell>
          <cell r="K3128" t="str">
            <v>ING. DE BOMBAS Y PLANTAS</v>
          </cell>
          <cell r="L3128">
            <v>71519</v>
          </cell>
          <cell r="M3128">
            <v>59288.159888800728</v>
          </cell>
          <cell r="N3128">
            <v>130807.15988880073</v>
          </cell>
          <cell r="O3128">
            <v>12230.840111199272</v>
          </cell>
          <cell r="P3128">
            <v>80920</v>
          </cell>
          <cell r="Q3128" t="str">
            <v/>
          </cell>
          <cell r="R3128">
            <v>125545</v>
          </cell>
          <cell r="S3128">
            <v>103233</v>
          </cell>
        </row>
        <row r="3129">
          <cell r="B3129" t="str">
            <v>SOI0061</v>
          </cell>
          <cell r="C3129" t="str">
            <v>CAMBIO DE VENTILADOR. MOTOR MAYOR HASTA 9 HP:
MECANIZADO EN TORNO Y CORRECCIÓN DE AJUSTE DE RODAMIENTOS DE TAPAS DE MOTOR ELÉCTRICO.</v>
          </cell>
          <cell r="D3129" t="str">
            <v>SERVICIOS, ACTIVIDADES Y OTROS INSUMOS</v>
          </cell>
          <cell r="E3129" t="str">
            <v>UN</v>
          </cell>
          <cell r="F3129">
            <v>142800</v>
          </cell>
          <cell r="G3129" t="str">
            <v>SERVICOLLS MANTENIMIENTO &amp; EQUIPOS SAS</v>
          </cell>
          <cell r="H3129">
            <v>30464</v>
          </cell>
          <cell r="I3129" t="str">
            <v xml:space="preserve">INGSAJO </v>
          </cell>
          <cell r="J3129">
            <v>142800</v>
          </cell>
          <cell r="K3129" t="str">
            <v>ING. DE BOMBAS Y PLANTAS</v>
          </cell>
          <cell r="L3129">
            <v>105354.66666666667</v>
          </cell>
          <cell r="M3129">
            <v>64857.219839685808</v>
          </cell>
          <cell r="N3129">
            <v>170211.88650635249</v>
          </cell>
          <cell r="O3129">
            <v>40497.446826980864</v>
          </cell>
          <cell r="P3129">
            <v>142800</v>
          </cell>
          <cell r="Q3129" t="str">
            <v/>
          </cell>
          <cell r="R3129">
            <v>142800</v>
          </cell>
          <cell r="S3129">
            <v>142800</v>
          </cell>
        </row>
        <row r="3130">
          <cell r="B3130" t="str">
            <v>SOI0062</v>
          </cell>
          <cell r="C3130" t="str">
            <v>DESCAPOTE MANUAL Y RETIRO</v>
          </cell>
          <cell r="D3130" t="str">
            <v>SERVICIOS, ACTIVIDADES Y OTROS INSUMOS</v>
          </cell>
          <cell r="E3130" t="str">
            <v>M2</v>
          </cell>
          <cell r="F3130">
            <v>17305</v>
          </cell>
          <cell r="G3130" t="str">
            <v>INARDATOS 136 - PAG 27</v>
          </cell>
          <cell r="L3130">
            <v>17305</v>
          </cell>
          <cell r="M3130">
            <v>0</v>
          </cell>
          <cell r="N3130">
            <v>17305</v>
          </cell>
          <cell r="O3130">
            <v>17305</v>
          </cell>
          <cell r="P3130">
            <v>17305</v>
          </cell>
          <cell r="Q3130" t="str">
            <v/>
          </cell>
          <cell r="R3130" t="str">
            <v/>
          </cell>
          <cell r="S3130">
            <v>17305</v>
          </cell>
        </row>
        <row r="3131">
          <cell r="B3131" t="str">
            <v>SOI0063</v>
          </cell>
          <cell r="C3131" t="str">
            <v>ESTUDIOS Y DISEÑOS ELÉCTRICOS</v>
          </cell>
          <cell r="D3131" t="str">
            <v>SERVICIOS, ACTIVIDADES Y OTROS INSUMOS</v>
          </cell>
          <cell r="E3131" t="str">
            <v>M2</v>
          </cell>
          <cell r="F3131">
            <v>3605.0933729002372</v>
          </cell>
          <cell r="G3131" t="str">
            <v>PROYECTO SANTA TERESITA</v>
          </cell>
          <cell r="H3131">
            <v>3180.7308764150966</v>
          </cell>
          <cell r="I3131" t="str">
            <v>PROYECTO JOSE A SANTAMARIA</v>
          </cell>
          <cell r="J3131">
            <v>2737.7186739999952</v>
          </cell>
          <cell r="K3131" t="str">
            <v>PROYECTO FORTALEZA</v>
          </cell>
          <cell r="L3131">
            <v>3174.5143077717767</v>
          </cell>
          <cell r="M3131">
            <v>433.72076427967204</v>
          </cell>
          <cell r="N3131">
            <v>3608.2350720514487</v>
          </cell>
          <cell r="O3131">
            <v>2740.7935434921046</v>
          </cell>
          <cell r="P3131">
            <v>3605.0933729002372</v>
          </cell>
          <cell r="Q3131">
            <v>3180.7308764150966</v>
          </cell>
          <cell r="R3131" t="str">
            <v/>
          </cell>
          <cell r="S3131">
            <v>3393</v>
          </cell>
        </row>
        <row r="3132">
          <cell r="B3132" t="str">
            <v>SOI0064</v>
          </cell>
          <cell r="C3132" t="str">
            <v>ESTUDIOS Y DISEÑOS HIDROSANITARIOS , RED CONTRA INCENDIO Y  GAS NATURAL</v>
          </cell>
          <cell r="D3132" t="str">
            <v>SERVICIOS, ACTIVIDADES Y OTROS INSUMOS</v>
          </cell>
          <cell r="E3132" t="str">
            <v>M2</v>
          </cell>
          <cell r="F3132">
            <v>3605.0933729002372</v>
          </cell>
          <cell r="G3132" t="str">
            <v>PROYECTO SANTA TERESITA</v>
          </cell>
          <cell r="H3132">
            <v>3180.7308764150966</v>
          </cell>
          <cell r="I3132" t="str">
            <v>PROYECTO JOSE A SANTAMARIA</v>
          </cell>
          <cell r="J3132">
            <v>2737.7186739999952</v>
          </cell>
          <cell r="K3132" t="str">
            <v>PROYECTO FORTALEZA</v>
          </cell>
          <cell r="L3132">
            <v>3174.5143077717767</v>
          </cell>
          <cell r="M3132">
            <v>433.72076427967204</v>
          </cell>
          <cell r="N3132">
            <v>3608.2350720514487</v>
          </cell>
          <cell r="O3132">
            <v>2740.7935434921046</v>
          </cell>
          <cell r="P3132">
            <v>3605.0933729002372</v>
          </cell>
          <cell r="Q3132">
            <v>3180.7308764150966</v>
          </cell>
          <cell r="R3132" t="str">
            <v/>
          </cell>
          <cell r="S3132">
            <v>3393</v>
          </cell>
        </row>
        <row r="3133">
          <cell r="B3133" t="str">
            <v>SOI0065</v>
          </cell>
          <cell r="C3133" t="str">
            <v>FABRICACIÓN DE EJE. MOTOR HASTA 1 HP:
SUMINISTRO E INSTALACIÓN DE EJE PARA MOTOR ELÉCTRICO</v>
          </cell>
          <cell r="D3133" t="str">
            <v>SERVICIOS, ACTIVIDADES Y OTROS INSUMOS</v>
          </cell>
          <cell r="E3133" t="str">
            <v>UN</v>
          </cell>
          <cell r="F3133">
            <v>160650</v>
          </cell>
          <cell r="G3133" t="str">
            <v>SERVICOLLS MANTENIMIENTO &amp; EQUIPOS SAS</v>
          </cell>
          <cell r="H3133">
            <v>137683</v>
          </cell>
          <cell r="I3133" t="str">
            <v xml:space="preserve">INGSAJO </v>
          </cell>
          <cell r="J3133">
            <v>452200</v>
          </cell>
          <cell r="K3133" t="str">
            <v>ING. DE BOMBAS Y PLANTAS</v>
          </cell>
          <cell r="L3133">
            <v>250177.66666666666</v>
          </cell>
          <cell r="M3133">
            <v>175332.93514435139</v>
          </cell>
          <cell r="N3133">
            <v>425510.60181101807</v>
          </cell>
          <cell r="O3133">
            <v>74844.731522315269</v>
          </cell>
          <cell r="P3133">
            <v>160650</v>
          </cell>
          <cell r="Q3133">
            <v>137683</v>
          </cell>
          <cell r="R3133" t="str">
            <v/>
          </cell>
          <cell r="S3133">
            <v>149167</v>
          </cell>
        </row>
        <row r="3134">
          <cell r="B3134" t="str">
            <v>SOI0066</v>
          </cell>
          <cell r="C3134" t="str">
            <v>FABRICACIÓN DE EJE. MOTOR HASTA 10 HP:
SUMINISTRO E INSTALACIÓN DE EJE PARA MOTOR ELÉCTRICO</v>
          </cell>
          <cell r="D3134" t="str">
            <v>SERVICIOS, ACTIVIDADES Y OTROS INSUMOS</v>
          </cell>
          <cell r="E3134" t="str">
            <v>UN</v>
          </cell>
          <cell r="F3134">
            <v>297500</v>
          </cell>
          <cell r="G3134" t="str">
            <v>SERVICOLLS MANTENIMIENTO &amp; EQUIPOS SAS</v>
          </cell>
          <cell r="H3134">
            <v>387702</v>
          </cell>
          <cell r="I3134" t="str">
            <v xml:space="preserve">INGSAJO </v>
          </cell>
          <cell r="J3134">
            <v>535500</v>
          </cell>
          <cell r="K3134" t="str">
            <v>ING. DE BOMBAS Y PLANTAS</v>
          </cell>
          <cell r="L3134">
            <v>406900.66666666669</v>
          </cell>
          <cell r="M3134">
            <v>120155.90539517126</v>
          </cell>
          <cell r="N3134">
            <v>527056.57206183788</v>
          </cell>
          <cell r="O3134">
            <v>286744.76127149543</v>
          </cell>
          <cell r="P3134">
            <v>297500</v>
          </cell>
          <cell r="Q3134">
            <v>387702</v>
          </cell>
          <cell r="R3134" t="str">
            <v/>
          </cell>
          <cell r="S3134">
            <v>342601</v>
          </cell>
        </row>
        <row r="3135">
          <cell r="B3135" t="str">
            <v>SOI0067</v>
          </cell>
          <cell r="C3135" t="str">
            <v>FABRICACIÓN DE EJE. MOTOR HASTA 2,5 HP:
SUMINISTRO E INSTALACIÓN DE EJE PARA MOTOR ELÉCTRICO</v>
          </cell>
          <cell r="D3135" t="str">
            <v>SERVICIOS, ACTIVIDADES Y OTROS INSUMOS</v>
          </cell>
          <cell r="E3135" t="str">
            <v>UN</v>
          </cell>
          <cell r="F3135">
            <v>178500</v>
          </cell>
          <cell r="G3135" t="str">
            <v>SERVICOLLS MANTENIMIENTO &amp; EQUIPOS SAS</v>
          </cell>
          <cell r="H3135">
            <v>141491</v>
          </cell>
          <cell r="I3135" t="str">
            <v xml:space="preserve">INGSAJO </v>
          </cell>
          <cell r="J3135">
            <v>452200</v>
          </cell>
          <cell r="K3135" t="str">
            <v>ING. DE BOMBAS Y PLANTAS</v>
          </cell>
          <cell r="L3135">
            <v>257397</v>
          </cell>
          <cell r="M3135">
            <v>169716.15458464759</v>
          </cell>
          <cell r="N3135">
            <v>427113.15458464762</v>
          </cell>
          <cell r="O3135">
            <v>87680.845415352407</v>
          </cell>
          <cell r="P3135">
            <v>178500</v>
          </cell>
          <cell r="Q3135">
            <v>141491</v>
          </cell>
          <cell r="R3135" t="str">
            <v/>
          </cell>
          <cell r="S3135">
            <v>159996</v>
          </cell>
        </row>
        <row r="3136">
          <cell r="B3136" t="str">
            <v>SOI0068</v>
          </cell>
          <cell r="C3136" t="str">
            <v>FABRICACIÓN DE EJE. MOTOR HASTA 3,6 HP:
SUMINISTRO E INSTALACIÓN DE EJE PARA MOTOR ELÉCTRICO</v>
          </cell>
          <cell r="D3136" t="str">
            <v>SERVICIOS, ACTIVIDADES Y OTROS INSUMOS</v>
          </cell>
          <cell r="E3136" t="str">
            <v>UN</v>
          </cell>
          <cell r="F3136">
            <v>208250</v>
          </cell>
          <cell r="G3136" t="str">
            <v>SERVICOLLS MANTENIMIENTO &amp; EQUIPOS SAS</v>
          </cell>
          <cell r="H3136">
            <v>144823</v>
          </cell>
          <cell r="I3136" t="str">
            <v xml:space="preserve">INGSAJO </v>
          </cell>
          <cell r="J3136">
            <v>452200</v>
          </cell>
          <cell r="K3136" t="str">
            <v>ING. DE BOMBAS Y PLANTAS</v>
          </cell>
          <cell r="L3136">
            <v>268424.33333333331</v>
          </cell>
          <cell r="M3136">
            <v>162283.29497004097</v>
          </cell>
          <cell r="N3136">
            <v>430707.62830337428</v>
          </cell>
          <cell r="O3136">
            <v>106141.03836329235</v>
          </cell>
          <cell r="P3136">
            <v>208250</v>
          </cell>
          <cell r="Q3136">
            <v>144823</v>
          </cell>
          <cell r="R3136" t="str">
            <v/>
          </cell>
          <cell r="S3136">
            <v>176537</v>
          </cell>
        </row>
        <row r="3137">
          <cell r="B3137" t="str">
            <v>SOI0069</v>
          </cell>
          <cell r="C3137" t="str">
            <v>FABRICACIÓN DE EJE. MOTOR HASTA 5,5 HP:
SUMINISTRO E INSTALACIÓN DE EJE PARA MOTOR ELÉCTRICO</v>
          </cell>
          <cell r="D3137" t="str">
            <v>SERVICIOS, ACTIVIDADES Y OTROS INSUMOS</v>
          </cell>
          <cell r="E3137" t="str">
            <v>UN</v>
          </cell>
          <cell r="F3137">
            <v>226100</v>
          </cell>
          <cell r="G3137" t="str">
            <v>SERVICOLLS MANTENIMIENTO &amp; EQUIPOS SAS</v>
          </cell>
          <cell r="H3137">
            <v>146370</v>
          </cell>
          <cell r="I3137" t="str">
            <v xml:space="preserve">INGSAJO </v>
          </cell>
          <cell r="J3137">
            <v>476000</v>
          </cell>
          <cell r="K3137" t="str">
            <v>ING. DE BOMBAS Y PLANTAS</v>
          </cell>
          <cell r="L3137">
            <v>282823.33333333331</v>
          </cell>
          <cell r="M3137">
            <v>171980.04719540384</v>
          </cell>
          <cell r="N3137">
            <v>454803.38052873715</v>
          </cell>
          <cell r="O3137">
            <v>110843.28613792948</v>
          </cell>
          <cell r="P3137">
            <v>226100</v>
          </cell>
          <cell r="Q3137">
            <v>146370</v>
          </cell>
          <cell r="R3137" t="str">
            <v/>
          </cell>
          <cell r="S3137">
            <v>186235</v>
          </cell>
        </row>
        <row r="3138">
          <cell r="B3138" t="str">
            <v>SOI0070</v>
          </cell>
          <cell r="C3138" t="str">
            <v>FABRICACIÓN DE EJE. MOTOR HASTA 7,5 HP:
SUMINISTRO E INSTALACIÓN DE EJE PARA MOTOR ELÉCTRICO</v>
          </cell>
          <cell r="D3138" t="str">
            <v>SERVICIOS, ACTIVIDADES Y OTROS INSUMOS</v>
          </cell>
          <cell r="E3138" t="str">
            <v>UN</v>
          </cell>
          <cell r="F3138">
            <v>226100</v>
          </cell>
          <cell r="G3138" t="str">
            <v>SERVICOLLS MANTENIMIENTO &amp; EQUIPOS SAS</v>
          </cell>
          <cell r="H3138">
            <v>255612</v>
          </cell>
          <cell r="I3138" t="str">
            <v xml:space="preserve">INGSAJO </v>
          </cell>
          <cell r="J3138">
            <v>535500</v>
          </cell>
          <cell r="K3138" t="str">
            <v>ING. DE BOMBAS Y PLANTAS</v>
          </cell>
          <cell r="L3138">
            <v>339070.66666666669</v>
          </cell>
          <cell r="M3138">
            <v>170751.57914740744</v>
          </cell>
          <cell r="N3138">
            <v>509822.24581407412</v>
          </cell>
          <cell r="O3138">
            <v>168319.08751925925</v>
          </cell>
          <cell r="P3138">
            <v>226100</v>
          </cell>
          <cell r="Q3138">
            <v>255612</v>
          </cell>
          <cell r="R3138" t="str">
            <v/>
          </cell>
          <cell r="S3138">
            <v>240856</v>
          </cell>
        </row>
        <row r="3139">
          <cell r="B3139" t="str">
            <v>SOI0071</v>
          </cell>
          <cell r="C3139" t="str">
            <v>FABRICACIÓN DE EJE. MOTOR HASTA 9 HP:
SUMINISTRO E INSTALACIÓN DE EJE PARA MOTOR ELÉCTRICO</v>
          </cell>
          <cell r="D3139" t="str">
            <v>SERVICIOS, ACTIVIDADES Y OTROS INSUMOS</v>
          </cell>
          <cell r="E3139" t="str">
            <v>UN</v>
          </cell>
          <cell r="F3139">
            <v>285600</v>
          </cell>
          <cell r="G3139" t="str">
            <v>SERVICOLLS MANTENIMIENTO &amp; EQUIPOS SAS</v>
          </cell>
          <cell r="H3139">
            <v>385322</v>
          </cell>
          <cell r="I3139" t="str">
            <v xml:space="preserve">INGSAJO </v>
          </cell>
          <cell r="J3139">
            <v>535500</v>
          </cell>
          <cell r="K3139" t="str">
            <v>ING. DE BOMBAS Y PLANTAS</v>
          </cell>
          <cell r="L3139">
            <v>402140.66666666669</v>
          </cell>
          <cell r="M3139">
            <v>125796.07768660095</v>
          </cell>
          <cell r="N3139">
            <v>527936.7443532676</v>
          </cell>
          <cell r="O3139">
            <v>276344.58898006572</v>
          </cell>
          <cell r="P3139">
            <v>285600</v>
          </cell>
          <cell r="Q3139">
            <v>385322</v>
          </cell>
          <cell r="R3139" t="str">
            <v/>
          </cell>
          <cell r="S3139">
            <v>335461</v>
          </cell>
        </row>
        <row r="3140">
          <cell r="B3140" t="str">
            <v>SOI0072</v>
          </cell>
          <cell r="C3140" t="str">
            <v>FABRICACIÓN DE EJE. MOTOR MAYOR DE 10 HP Y HASTA 12,5 HP:
SUMINISTRO E INSTALACIÓN DE EJE PARA MOTOR ELÉCTRICO</v>
          </cell>
          <cell r="D3140" t="str">
            <v>SERVICIOS, ACTIVIDADES Y OTROS INSUMOS</v>
          </cell>
          <cell r="E3140" t="str">
            <v>UN</v>
          </cell>
          <cell r="F3140">
            <v>333200</v>
          </cell>
          <cell r="G3140" t="str">
            <v>SERVICOLLS MANTENIMIENTO &amp; EQUIPOS SAS</v>
          </cell>
          <cell r="H3140">
            <v>396032</v>
          </cell>
          <cell r="I3140" t="str">
            <v xml:space="preserve">INGSAJO </v>
          </cell>
          <cell r="J3140">
            <v>595000</v>
          </cell>
          <cell r="K3140" t="str">
            <v>ING. DE BOMBAS Y PLANTAS</v>
          </cell>
          <cell r="L3140">
            <v>441410.66666666669</v>
          </cell>
          <cell r="M3140">
            <v>136671.97057675474</v>
          </cell>
          <cell r="N3140">
            <v>578082.6372434214</v>
          </cell>
          <cell r="O3140">
            <v>304738.69608991197</v>
          </cell>
          <cell r="P3140">
            <v>333200</v>
          </cell>
          <cell r="Q3140">
            <v>396032</v>
          </cell>
          <cell r="R3140" t="str">
            <v/>
          </cell>
          <cell r="S3140">
            <v>364616</v>
          </cell>
        </row>
        <row r="3141">
          <cell r="B3141" t="str">
            <v>SOI0073</v>
          </cell>
          <cell r="C3141" t="str">
            <v>FABRICACIÓN DE EJE. MOTOR MAYOR DE 12,5 HP Y HASTA 15 HP:
SUMINISTRO E INSTALACIÓN DE EJE PARA MOTOR ELÉCTRICO</v>
          </cell>
          <cell r="D3141" t="str">
            <v>SERVICIOS, ACTIVIDADES Y OTROS INSUMOS</v>
          </cell>
          <cell r="E3141" t="str">
            <v>UN</v>
          </cell>
          <cell r="F3141">
            <v>357000</v>
          </cell>
          <cell r="G3141" t="str">
            <v>SERVICOLLS MANTENIMIENTO &amp; EQUIPOS SAS</v>
          </cell>
          <cell r="H3141">
            <v>409003</v>
          </cell>
          <cell r="I3141" t="str">
            <v xml:space="preserve">INGSAJO </v>
          </cell>
          <cell r="J3141">
            <v>595000</v>
          </cell>
          <cell r="K3141" t="str">
            <v>ING. DE BOMBAS Y PLANTAS</v>
          </cell>
          <cell r="L3141">
            <v>453667.66666666669</v>
          </cell>
          <cell r="M3141">
            <v>125128.73105859147</v>
          </cell>
          <cell r="N3141">
            <v>578796.39772525814</v>
          </cell>
          <cell r="O3141">
            <v>328538.93560807523</v>
          </cell>
          <cell r="P3141">
            <v>357000</v>
          </cell>
          <cell r="Q3141">
            <v>409003</v>
          </cell>
          <cell r="R3141" t="str">
            <v/>
          </cell>
          <cell r="S3141">
            <v>383002</v>
          </cell>
        </row>
        <row r="3142">
          <cell r="B3142" t="str">
            <v>SOI0074</v>
          </cell>
          <cell r="C3142" t="str">
            <v>FABRICACIÓN DE EJE. MOTOR MAYOR DE 15 HP Y HASTA 20 HP:
SUMINISTRO E INSTALACIÓN DE EJE PARA MOTOR ELÉCTRICO</v>
          </cell>
          <cell r="D3142" t="str">
            <v>SERVICIOS, ACTIVIDADES Y OTROS INSUMOS</v>
          </cell>
          <cell r="E3142" t="str">
            <v>UN</v>
          </cell>
          <cell r="F3142">
            <v>416500</v>
          </cell>
          <cell r="G3142" t="str">
            <v>SERVICOLLS MANTENIMIENTO &amp; EQUIPOS SAS</v>
          </cell>
          <cell r="H3142">
            <v>450891</v>
          </cell>
          <cell r="I3142" t="str">
            <v xml:space="preserve">INGSAJO </v>
          </cell>
          <cell r="J3142">
            <v>595000</v>
          </cell>
          <cell r="K3142" t="str">
            <v>ING. DE BOMBAS Y PLANTAS</v>
          </cell>
          <cell r="L3142">
            <v>487463.66666666669</v>
          </cell>
          <cell r="M3142">
            <v>94703.392021264546</v>
          </cell>
          <cell r="N3142">
            <v>582167.05868793128</v>
          </cell>
          <cell r="O3142">
            <v>392760.27464540215</v>
          </cell>
          <cell r="P3142">
            <v>416500</v>
          </cell>
          <cell r="Q3142">
            <v>450891</v>
          </cell>
          <cell r="R3142" t="str">
            <v/>
          </cell>
          <cell r="S3142">
            <v>433696</v>
          </cell>
        </row>
        <row r="3143">
          <cell r="B3143" t="str">
            <v>SOI0075</v>
          </cell>
          <cell r="C3143" t="str">
            <v>FABRICACIÓN DE EJE. MOTOR MAYOR DE 20 HP Y HASTA 25 HP:
SUMINISTRO E INSTALACIÓN DE EJE PARA MOTOR ELÉCTRICO</v>
          </cell>
          <cell r="D3143" t="str">
            <v>SERVICIOS, ACTIVIDADES Y OTROS INSUMOS</v>
          </cell>
          <cell r="E3143" t="str">
            <v>UN</v>
          </cell>
          <cell r="F3143">
            <v>416500</v>
          </cell>
          <cell r="G3143" t="str">
            <v>SERVICOLLS MANTENIMIENTO &amp; EQUIPOS SAS</v>
          </cell>
          <cell r="H3143">
            <v>515151</v>
          </cell>
          <cell r="I3143" t="str">
            <v xml:space="preserve">INGSAJO </v>
          </cell>
          <cell r="J3143">
            <v>595000</v>
          </cell>
          <cell r="K3143" t="str">
            <v>ING. DE BOMBAS Y PLANTAS</v>
          </cell>
          <cell r="L3143">
            <v>508883.66666666669</v>
          </cell>
          <cell r="M3143">
            <v>89414.887464746687</v>
          </cell>
          <cell r="N3143">
            <v>598298.55413141334</v>
          </cell>
          <cell r="O3143">
            <v>419468.77920192003</v>
          </cell>
          <cell r="P3143" t="str">
            <v/>
          </cell>
          <cell r="Q3143">
            <v>515151</v>
          </cell>
          <cell r="R3143">
            <v>595000</v>
          </cell>
          <cell r="S3143">
            <v>555076</v>
          </cell>
        </row>
        <row r="3144">
          <cell r="B3144" t="str">
            <v>SOI0076</v>
          </cell>
          <cell r="C3144" t="str">
            <v>FABRICACIÓN DE EJE. MOTOR MAYOR DE 25 HP Y HASTA 30 HP:
SUMINISTRO E INSTALACIÓN DE EJE PARA MOTOR ELÉCTRICO</v>
          </cell>
          <cell r="D3144" t="str">
            <v>SERVICIOS, ACTIVIDADES Y OTROS INSUMOS</v>
          </cell>
          <cell r="E3144" t="str">
            <v>UN</v>
          </cell>
          <cell r="F3144">
            <v>446250</v>
          </cell>
          <cell r="G3144" t="str">
            <v>SERVICOLLS MANTENIMIENTO &amp; EQUIPOS SAS</v>
          </cell>
          <cell r="H3144">
            <v>647003</v>
          </cell>
          <cell r="I3144" t="str">
            <v xml:space="preserve">INGSAJO </v>
          </cell>
          <cell r="J3144">
            <v>595000</v>
          </cell>
          <cell r="K3144" t="str">
            <v>ING. DE BOMBAS Y PLANTAS</v>
          </cell>
          <cell r="L3144">
            <v>562751</v>
          </cell>
          <cell r="M3144">
            <v>104189.44405744759</v>
          </cell>
          <cell r="N3144">
            <v>666940.4440574476</v>
          </cell>
          <cell r="O3144">
            <v>458561.5559425524</v>
          </cell>
          <cell r="P3144" t="str">
            <v/>
          </cell>
          <cell r="Q3144">
            <v>647003</v>
          </cell>
          <cell r="R3144">
            <v>595000</v>
          </cell>
          <cell r="S3144">
            <v>621002</v>
          </cell>
        </row>
        <row r="3145">
          <cell r="B3145" t="str">
            <v>SOI0077</v>
          </cell>
          <cell r="C3145" t="str">
            <v>GEL DE INTERCAMBIO IÓNICO PARA SUAVIZADOR</v>
          </cell>
          <cell r="D3145" t="str">
            <v>SERVICIOS, ACTIVIDADES Y OTROS INSUMOS</v>
          </cell>
          <cell r="E3145" t="str">
            <v>UN</v>
          </cell>
          <cell r="F3145">
            <v>180665.8903</v>
          </cell>
          <cell r="G3145" t="str">
            <v xml:space="preserve">PRECIO REFERENCIA CONTRATO 7078/2017 + IPC 4.09% </v>
          </cell>
          <cell r="L3145">
            <v>180665.8903</v>
          </cell>
          <cell r="M3145">
            <v>0</v>
          </cell>
          <cell r="N3145">
            <v>180665.8903</v>
          </cell>
          <cell r="O3145">
            <v>180665.8903</v>
          </cell>
          <cell r="P3145">
            <v>180665.8903</v>
          </cell>
          <cell r="Q3145" t="str">
            <v/>
          </cell>
          <cell r="R3145" t="str">
            <v/>
          </cell>
          <cell r="S3145">
            <v>180666</v>
          </cell>
        </row>
        <row r="3146">
          <cell r="B3146" t="str">
            <v>SOI0078</v>
          </cell>
          <cell r="C3146" t="str">
            <v>JUEGO DE MALLAS DE BALONCESTO NYLON 3</v>
          </cell>
          <cell r="D3146" t="str">
            <v>SERVICIOS, ACTIVIDADES Y OTROS INSUMOS</v>
          </cell>
          <cell r="E3146" t="str">
            <v>UN</v>
          </cell>
          <cell r="F3146">
            <v>18200</v>
          </cell>
          <cell r="G3146" t="str">
            <v>CONSTRUDATA 187 - PAG 119 DOTACIONES DEPORTIVAS</v>
          </cell>
          <cell r="L3146">
            <v>18200</v>
          </cell>
          <cell r="M3146">
            <v>0</v>
          </cell>
          <cell r="N3146">
            <v>18200</v>
          </cell>
          <cell r="O3146">
            <v>18200</v>
          </cell>
          <cell r="P3146">
            <v>18200</v>
          </cell>
          <cell r="Q3146" t="str">
            <v/>
          </cell>
          <cell r="R3146" t="str">
            <v/>
          </cell>
          <cell r="S3146">
            <v>18200</v>
          </cell>
        </row>
        <row r="3147">
          <cell r="B3147" t="str">
            <v>SOI0079</v>
          </cell>
          <cell r="C3147" t="str">
            <v>JUEGO MALLAS MICROFÚTBOL NYLON 3</v>
          </cell>
          <cell r="D3147" t="str">
            <v>SERVICIOS, ACTIVIDADES Y OTROS INSUMOS</v>
          </cell>
          <cell r="E3147" t="str">
            <v>UN</v>
          </cell>
          <cell r="F3147">
            <v>102000</v>
          </cell>
          <cell r="G3147" t="str">
            <v>CONSTRUDATA 187 - PAG 119 DOTACIONES DEPORTIVAS</v>
          </cell>
          <cell r="L3147">
            <v>102000</v>
          </cell>
          <cell r="M3147">
            <v>0</v>
          </cell>
          <cell r="N3147">
            <v>102000</v>
          </cell>
          <cell r="O3147">
            <v>102000</v>
          </cell>
          <cell r="P3147">
            <v>102000</v>
          </cell>
          <cell r="Q3147" t="str">
            <v/>
          </cell>
          <cell r="R3147" t="str">
            <v/>
          </cell>
          <cell r="S3147">
            <v>102000</v>
          </cell>
        </row>
        <row r="3148">
          <cell r="B3148" t="str">
            <v>SOI0080</v>
          </cell>
          <cell r="C3148" t="str">
            <v>MALLA PLASTIFICADA H=2M CAL.10</v>
          </cell>
          <cell r="D3148" t="str">
            <v>SERVICIOS, ACTIVIDADES Y OTROS INSUMOS</v>
          </cell>
          <cell r="E3148" t="str">
            <v>M2</v>
          </cell>
          <cell r="F3148">
            <v>13500</v>
          </cell>
          <cell r="G3148" t="str">
            <v>CONSTRUDATA DIGITAL (MALLA PLASTIFICADA H=2M CAL.10)</v>
          </cell>
          <cell r="L3148">
            <v>13500</v>
          </cell>
          <cell r="M3148">
            <v>0</v>
          </cell>
          <cell r="N3148">
            <v>13500</v>
          </cell>
          <cell r="O3148">
            <v>13500</v>
          </cell>
          <cell r="P3148">
            <v>13500</v>
          </cell>
          <cell r="Q3148" t="str">
            <v/>
          </cell>
          <cell r="R3148" t="str">
            <v/>
          </cell>
          <cell r="S3148">
            <v>13500</v>
          </cell>
        </row>
        <row r="3149">
          <cell r="B3149" t="str">
            <v>SOI0081</v>
          </cell>
          <cell r="C3149" t="str">
            <v>MANGUERA FLEXOMETÁLICA PARA CARGADOR DE AIRE</v>
          </cell>
          <cell r="D3149" t="str">
            <v>SERVICIOS, ACTIVIDADES Y OTROS INSUMOS</v>
          </cell>
          <cell r="E3149" t="str">
            <v>UN</v>
          </cell>
          <cell r="F3149">
            <v>130900</v>
          </cell>
          <cell r="G3149" t="str">
            <v>SERVICOLLS MANTENIMIENTO &amp; EQUIPOS SAS</v>
          </cell>
          <cell r="H3149">
            <v>89726</v>
          </cell>
          <cell r="I3149" t="str">
            <v xml:space="preserve">INGSAJO </v>
          </cell>
          <cell r="J3149">
            <v>297500</v>
          </cell>
          <cell r="K3149" t="str">
            <v>ING. DE BOMBAS Y PLANTAS</v>
          </cell>
          <cell r="L3149">
            <v>172708.66666666666</v>
          </cell>
          <cell r="M3149">
            <v>110015.82715833816</v>
          </cell>
          <cell r="N3149">
            <v>282724.49382500479</v>
          </cell>
          <cell r="O3149">
            <v>62692.8395083285</v>
          </cell>
          <cell r="P3149">
            <v>130900</v>
          </cell>
          <cell r="Q3149">
            <v>89726</v>
          </cell>
          <cell r="R3149" t="str">
            <v/>
          </cell>
          <cell r="S3149">
            <v>110313</v>
          </cell>
        </row>
        <row r="3150">
          <cell r="B3150" t="str">
            <v>SOI0082</v>
          </cell>
          <cell r="C3150" t="str">
            <v>MANTENIMIENTO GENERAL DE MOTOBOMBAS ELÉCTRICAS SUMERGIBLES - BOMBA SUMERGIBLE HASTA 1 HP:
DESCONEXIÓN ELÉCTRICA E HIDRÁULICA, DESMONTE, TRASLADO AL TALLER, DESARME GENERAL, CAMBIO DE RODAMIENTOS, CAMBIO DE SELLO MECÁNICO, MANTENIMIENTO BOBINADO (SECADO, BARNIZADO), CAMBIO DE ACEITE DIELÉCTRICO, CAMBIO DE EMPAQUETADURAS, CAMBIO DE CABLE SUBACUÁTICO, PINTURA GENERAL.</v>
          </cell>
          <cell r="D3150" t="str">
            <v>SERVICIOS, ACTIVIDADES Y OTROS INSUMOS</v>
          </cell>
          <cell r="E3150" t="str">
            <v>UN</v>
          </cell>
          <cell r="F3150">
            <v>380800</v>
          </cell>
          <cell r="G3150" t="str">
            <v>SERVICOLLS MANTENIMIENTO &amp; EQUIPOS SAS</v>
          </cell>
          <cell r="H3150">
            <v>315000</v>
          </cell>
          <cell r="I3150" t="str">
            <v xml:space="preserve">INGSAJO </v>
          </cell>
          <cell r="J3150">
            <v>936530</v>
          </cell>
          <cell r="K3150" t="str">
            <v>ING. DE BOMBAS Y PLANTAS</v>
          </cell>
          <cell r="L3150">
            <v>544110</v>
          </cell>
          <cell r="M3150">
            <v>341434.47731592663</v>
          </cell>
          <cell r="N3150">
            <v>885544.47731592669</v>
          </cell>
          <cell r="O3150">
            <v>202675.52268407337</v>
          </cell>
          <cell r="P3150">
            <v>380800</v>
          </cell>
          <cell r="Q3150">
            <v>315000</v>
          </cell>
          <cell r="R3150" t="str">
            <v/>
          </cell>
          <cell r="S3150">
            <v>347900</v>
          </cell>
        </row>
        <row r="3151">
          <cell r="B3151" t="str">
            <v>SOI0083</v>
          </cell>
          <cell r="C3151" t="str">
            <v>MANTENIMIENTO GENERAL DE MOTOBOMBAS ELÉCTRICAS SUMERGIBLES - BOMBA SUMERGIBLE HASTA 2,5:
DESCONEXIÓN ELÉCTRICA E HIDRÁULICA, DESMONTE, TRASLADO AL TALLER, DESARME GENERAL, CAMBIO DE RODAMIENTOS, CAMBIO DE SELLO MECÁNICO, MANTENIMIENTO BOBINADO (SECADO, BARNIZADO), CAMBIO DE ACEITE DIELÉCTRICO, CAMBIO DE EMPAQUETADURAS, CAMBIO DE CABLE SUBACUÁTICO, PINTURA GENERAL.</v>
          </cell>
          <cell r="D3151" t="str">
            <v>SERVICIOS, ACTIVIDADES Y OTROS INSUMOS</v>
          </cell>
          <cell r="E3151" t="str">
            <v>UN</v>
          </cell>
          <cell r="F3151">
            <v>583100</v>
          </cell>
          <cell r="G3151" t="str">
            <v>SERVICOLLS MANTENIMIENTO &amp; EQUIPOS SAS</v>
          </cell>
          <cell r="H3151">
            <v>412000</v>
          </cell>
          <cell r="I3151" t="str">
            <v xml:space="preserve">INGSAJO </v>
          </cell>
          <cell r="J3151">
            <v>936530</v>
          </cell>
          <cell r="K3151" t="str">
            <v>ING. DE BOMBAS Y PLANTAS</v>
          </cell>
          <cell r="L3151">
            <v>643876.66666666663</v>
          </cell>
          <cell r="M3151">
            <v>267494.45346274634</v>
          </cell>
          <cell r="N3151">
            <v>911371.12012941297</v>
          </cell>
          <cell r="O3151">
            <v>376382.21320392028</v>
          </cell>
          <cell r="P3151">
            <v>583100</v>
          </cell>
          <cell r="Q3151">
            <v>412000</v>
          </cell>
          <cell r="R3151" t="str">
            <v/>
          </cell>
          <cell r="S3151">
            <v>497550</v>
          </cell>
        </row>
        <row r="3152">
          <cell r="B3152" t="str">
            <v>SOI0084</v>
          </cell>
          <cell r="C3152" t="str">
            <v>MANTENIMIENTO GENERAL DE MOTOBOMBAS ELÉCTRICAS SUMERGIBLES - BOMBA SUMERGIBLE HASTA 3,5 HP:
DESCONEXIÓN ELÉCTRICA E HIDRÁULICA, DESMONTE, TRASLADO AL TALLER, DESARME GENERAL, CAMBIO DE RODAMIENTOS, CAMBIO DE SELLO MECÁNICO, MANTENIMIENTO BOBINADO (SECADO, BARNIZADO), CAMBIO DE ACEITE DIELÉCTRICO, CAMBIO DE EMPAQUETADURAS, CAMBIO DE CABLE SUBACUÁTICO, PINTURA GENERAL.</v>
          </cell>
          <cell r="D3152" t="str">
            <v>SERVICIOS, ACTIVIDADES Y OTROS INSUMOS</v>
          </cell>
          <cell r="E3152" t="str">
            <v>UN</v>
          </cell>
          <cell r="F3152">
            <v>618800</v>
          </cell>
          <cell r="G3152" t="str">
            <v>SERVICOLLS MANTENIMIENTO &amp; EQUIPOS SAS</v>
          </cell>
          <cell r="H3152">
            <v>478700</v>
          </cell>
          <cell r="I3152" t="str">
            <v xml:space="preserve">INGSAJO </v>
          </cell>
          <cell r="J3152">
            <v>1130500</v>
          </cell>
          <cell r="K3152" t="str">
            <v>ING. DE BOMBAS Y PLANTAS</v>
          </cell>
          <cell r="L3152">
            <v>742666.66666666663</v>
          </cell>
          <cell r="M3152">
            <v>343100.60235058371</v>
          </cell>
          <cell r="N3152">
            <v>1085767.2690172503</v>
          </cell>
          <cell r="O3152">
            <v>399566.06431608292</v>
          </cell>
          <cell r="P3152">
            <v>618800</v>
          </cell>
          <cell r="Q3152">
            <v>478700</v>
          </cell>
          <cell r="R3152" t="str">
            <v/>
          </cell>
          <cell r="S3152">
            <v>548750</v>
          </cell>
        </row>
        <row r="3153">
          <cell r="B3153" t="str">
            <v>SOI0085</v>
          </cell>
          <cell r="C3153" t="str">
            <v>MANTENIMIENTO GENERAL DE MOTOBOMBAS ELÉCTRICAS SUMERGIBLES - BOMBA SUMERGIBLE HASTA 5,5 HP:
DESCONEXIÓN ELÉCTRICA E HIDRÁULICA, DESMONTE, TRASLADO AL TALLER, DESARME GENERAL, CAMBIO DE RODAMIENTOS, CAMBIO DE SELLO MECÁNICO, MANTENIMIENTO BOBINADO (SECADO, BARNIZADO), CAMBIO DE ACEITE DIELÉCTRICO, CAMBIO DE EMPAQUETADURAS, CAMBIO DE CABLE SUBACUÁTICO, PINTURA GENERAL.</v>
          </cell>
          <cell r="D3153" t="str">
            <v>SERVICIOS, ACTIVIDADES Y OTROS INSUMOS</v>
          </cell>
          <cell r="E3153" t="str">
            <v>UN</v>
          </cell>
          <cell r="F3153">
            <v>773500</v>
          </cell>
          <cell r="G3153" t="str">
            <v>SERVICOLLS MANTENIMIENTO &amp; EQUIPOS SAS</v>
          </cell>
          <cell r="H3153">
            <v>542800</v>
          </cell>
          <cell r="I3153" t="str">
            <v xml:space="preserve">INGSAJO </v>
          </cell>
          <cell r="J3153">
            <v>1428000</v>
          </cell>
          <cell r="K3153" t="str">
            <v>ING. DE BOMBAS Y PLANTAS</v>
          </cell>
          <cell r="L3153">
            <v>914766.66666666663</v>
          </cell>
          <cell r="M3153">
            <v>459197.08550178458</v>
          </cell>
          <cell r="N3153">
            <v>1373963.7521684512</v>
          </cell>
          <cell r="O3153">
            <v>455569.58116488205</v>
          </cell>
          <cell r="P3153">
            <v>773500</v>
          </cell>
          <cell r="Q3153">
            <v>542800</v>
          </cell>
          <cell r="R3153" t="str">
            <v/>
          </cell>
          <cell r="S3153">
            <v>658150</v>
          </cell>
        </row>
        <row r="3154">
          <cell r="B3154" t="str">
            <v>SOI0086</v>
          </cell>
          <cell r="C3154" t="str">
            <v>MANTENIMIENTO GENERAL DE MOTOBOMBAS ELÉCTRICAS. CONJUNTO BOMBA/MOTOR DE 3,6 HP:
DESCONEXIÓN ELÉCTRICA E HIDRÁULICA, DESMONTE, TRASLADO AL TALLER, DESARME GENERAL, CAMBIO DE RODAMIENTOS, CAMBIO DE SELLO MECÁNICO, MANTENIMIENTO BOBINADO (SECADO, BARNIZADO), CAMBIO DE EMPAQUETADURA, PINTURA, PRUEBAS ELÉCTRICAS, TRASLADO AL CENTRO MONTAJE Y PUESTA EN FUNCIONAMIENTO.</v>
          </cell>
          <cell r="D3154" t="str">
            <v>SERVICIOS, ACTIVIDADES Y OTROS INSUMOS</v>
          </cell>
          <cell r="E3154" t="str">
            <v>UN</v>
          </cell>
          <cell r="F3154">
            <v>666400</v>
          </cell>
          <cell r="G3154" t="str">
            <v>SERVICOLLS MANTENIMIENTO &amp; EQUIPOS SAS</v>
          </cell>
          <cell r="H3154">
            <v>478700</v>
          </cell>
          <cell r="I3154" t="str">
            <v xml:space="preserve">INGSAJO </v>
          </cell>
          <cell r="J3154">
            <v>999600</v>
          </cell>
          <cell r="K3154" t="str">
            <v>ING. DE BOMBAS Y PLANTAS</v>
          </cell>
          <cell r="L3154">
            <v>714900</v>
          </cell>
          <cell r="M3154">
            <v>263815.06780318671</v>
          </cell>
          <cell r="N3154">
            <v>978715.06780318671</v>
          </cell>
          <cell r="O3154">
            <v>451084.93219681329</v>
          </cell>
          <cell r="P3154">
            <v>666400</v>
          </cell>
          <cell r="Q3154">
            <v>478700</v>
          </cell>
          <cell r="R3154" t="str">
            <v/>
          </cell>
          <cell r="S3154">
            <v>572550</v>
          </cell>
        </row>
        <row r="3155">
          <cell r="B3155" t="str">
            <v>SOI0087</v>
          </cell>
          <cell r="C3155" t="str">
            <v>MANTENIMIENTO GENERAL DE MOTOBOMBAS ELÉCTRICAS. CONJUNTO BOMBA/MOTOR DE 5,5 HP:
DESCONEXIÓN ELÉCTRICA E HIDRÁULICA, DESMONTE, TRASLADO AL TALLER, DESARME GENERAL, CAMBIO DE RODAMIENTOS, CAMBIO DE SELLO MECÁNICO, MANTENIMIENTO BOBINADO (SECADO, BARNIZADO), CAMBIO DE EMPAQUETADURA, PINTURA, PRUEBAS ELÉCTRICAS, TRASLADO AL CENTRO MONTAJE Y PUESTA EN FUNCIONAMIENTO.</v>
          </cell>
          <cell r="D3155" t="str">
            <v>SERVICIOS, ACTIVIDADES Y OTROS INSUMOS</v>
          </cell>
          <cell r="E3155" t="str">
            <v>UN</v>
          </cell>
          <cell r="F3155">
            <v>714000</v>
          </cell>
          <cell r="G3155" t="str">
            <v>SERVICOLLS MANTENIMIENTO &amp; EQUIPOS SAS</v>
          </cell>
          <cell r="H3155">
            <v>542800</v>
          </cell>
          <cell r="I3155" t="str">
            <v xml:space="preserve">INGSAJO </v>
          </cell>
          <cell r="J3155">
            <v>1037680</v>
          </cell>
          <cell r="K3155" t="str">
            <v>ING. DE BOMBAS Y PLANTAS</v>
          </cell>
          <cell r="L3155">
            <v>764826.66666666663</v>
          </cell>
          <cell r="M3155">
            <v>251324.62301440616</v>
          </cell>
          <cell r="N3155">
            <v>1016151.2896810728</v>
          </cell>
          <cell r="O3155">
            <v>513502.04365226044</v>
          </cell>
          <cell r="P3155">
            <v>714000</v>
          </cell>
          <cell r="Q3155">
            <v>542800</v>
          </cell>
          <cell r="R3155" t="str">
            <v/>
          </cell>
          <cell r="S3155">
            <v>628400</v>
          </cell>
        </row>
        <row r="3156">
          <cell r="B3156" t="str">
            <v>SOI0088</v>
          </cell>
          <cell r="C3156" t="str">
            <v>MANTENIMIENTO GENERAL DE MOTOBOMBAS ELÉCTRICAS. CONJUNTO BOMBA/MOTOR HASTA 1 HP:
DESCONEXIÓN ELÉCTRICA E HIDRÁULICA, DESMONTE, TRASLADO AL TALLER, DESARME GENERAL, CAMBIO DE RODAMIENTOS, CAMBIO DE SELLO MECÁNICO, MANTENIMIENTO BOBINADO (SECADO, BARNIZADO), CAMBIO DE EMPAQUETADURA, PINTURA, PRUEBAS ELÉCTRICAS, TRASLADO AL CENTRO MONTAJE Y PUESTA EN FUNCIONAMIENTO.</v>
          </cell>
          <cell r="D3156" t="str">
            <v>SERVICIOS, ACTIVIDADES Y OTROS INSUMOS</v>
          </cell>
          <cell r="E3156" t="str">
            <v>UN</v>
          </cell>
          <cell r="F3156">
            <v>380800</v>
          </cell>
          <cell r="G3156" t="str">
            <v>SERVICOLLS MANTENIMIENTO &amp; EQUIPOS SAS</v>
          </cell>
          <cell r="H3156">
            <v>315000</v>
          </cell>
          <cell r="I3156" t="str">
            <v xml:space="preserve">INGSAJO </v>
          </cell>
          <cell r="J3156">
            <v>874650</v>
          </cell>
          <cell r="K3156" t="str">
            <v>ING. DE BOMBAS Y PLANTAS</v>
          </cell>
          <cell r="L3156">
            <v>523483.33333333331</v>
          </cell>
          <cell r="M3156">
            <v>305893.65935457591</v>
          </cell>
          <cell r="N3156">
            <v>829376.99268790917</v>
          </cell>
          <cell r="O3156">
            <v>217589.6739787574</v>
          </cell>
          <cell r="P3156">
            <v>380800</v>
          </cell>
          <cell r="Q3156">
            <v>315000</v>
          </cell>
          <cell r="R3156" t="str">
            <v/>
          </cell>
          <cell r="S3156">
            <v>347900</v>
          </cell>
        </row>
        <row r="3157">
          <cell r="B3157" t="str">
            <v>SOI0089</v>
          </cell>
          <cell r="C3157" t="str">
            <v>MANTENIMIENTO GENERAL DE MOTOBOMBAS ELÉCTRICAS. CONJUNTO BOMBA/MOTOR HASTA 10 HP:
DESCONEXIÓN ELÉCTRICA E HIDRÁULICA, DESMONTE, TRASLADO AL TALLER, DESARME GENERAL, CAMBIO DE RODAMIENTOS, CAMBIO DE SELLO MECÁNICO, MANTENIMIENTO BOBINADO (SECADO, BARNIZADO), CAMBIO DE EMPAQUETADURA, PINTURA, PRUEBAS ELÉCTRICAS, TRASLADO AL CENTRO</v>
          </cell>
          <cell r="D3157" t="str">
            <v>SERVICIOS, ACTIVIDADES Y OTROS INSUMOS</v>
          </cell>
          <cell r="E3157" t="str">
            <v>UN</v>
          </cell>
          <cell r="F3157">
            <v>833000</v>
          </cell>
          <cell r="G3157" t="str">
            <v>SERVICOLLS MANTENIMIENTO &amp; EQUIPOS SAS</v>
          </cell>
          <cell r="H3157">
            <v>577700</v>
          </cell>
          <cell r="I3157" t="str">
            <v xml:space="preserve">INGSAJO </v>
          </cell>
          <cell r="J3157">
            <v>1261400</v>
          </cell>
          <cell r="K3157" t="str">
            <v>ING. DE BOMBAS Y PLANTAS</v>
          </cell>
          <cell r="L3157">
            <v>890700</v>
          </cell>
          <cell r="M3157">
            <v>345482.83604254498</v>
          </cell>
          <cell r="N3157">
            <v>1236182.836042545</v>
          </cell>
          <cell r="O3157">
            <v>545217.16395745496</v>
          </cell>
          <cell r="P3157">
            <v>833000</v>
          </cell>
          <cell r="Q3157">
            <v>577700</v>
          </cell>
          <cell r="R3157" t="str">
            <v/>
          </cell>
          <cell r="S3157">
            <v>705350</v>
          </cell>
        </row>
        <row r="3158">
          <cell r="B3158" t="str">
            <v>SOI0090</v>
          </cell>
          <cell r="C3158" t="str">
            <v>MANTENIMIENTO GENERAL DE MOTOBOMBAS ELÉCTRICAS. CONJUNTO BOMBA/MOTOR HASTA 12,5 HP:
DESCONEXIÓN ELÉCTRICA E HIDRÁULICA, DESMONTE, TRASLADO AL TALLER, DESARME GENERAL, CAMBIO DE RODAMIENTOS, CAMBIO DE SELLO MECÁNICO, MANTENIMIENTO BOBINADO (SECADO, BARNIZADO), CAMBIO DE EMPAQUETADURA, PINTURA, PRUEBAS ELÉCTRICAS, TRASLADO AL CENTRO</v>
          </cell>
          <cell r="D3158" t="str">
            <v>SERVICIOS, ACTIVIDADES Y OTROS INSUMOS</v>
          </cell>
          <cell r="E3158" t="str">
            <v>UN</v>
          </cell>
          <cell r="F3158">
            <v>1306620</v>
          </cell>
          <cell r="G3158" t="str">
            <v>SERVICOLLS MANTENIMIENTO &amp; EQUIPOS SAS</v>
          </cell>
          <cell r="H3158">
            <v>587900</v>
          </cell>
          <cell r="I3158" t="str">
            <v xml:space="preserve">INGSAJO </v>
          </cell>
          <cell r="J3158">
            <v>1606500</v>
          </cell>
          <cell r="K3158" t="str">
            <v>ING. DE BOMBAS Y PLANTAS</v>
          </cell>
          <cell r="L3158">
            <v>1167006.6666666667</v>
          </cell>
          <cell r="M3158">
            <v>523455.25322928344</v>
          </cell>
          <cell r="N3158">
            <v>1690461.9198959502</v>
          </cell>
          <cell r="O3158">
            <v>643551.41343738325</v>
          </cell>
          <cell r="P3158">
            <v>1306620</v>
          </cell>
          <cell r="Q3158" t="str">
            <v/>
          </cell>
          <cell r="R3158">
            <v>1606500</v>
          </cell>
          <cell r="S3158">
            <v>1456560</v>
          </cell>
        </row>
        <row r="3159">
          <cell r="B3159" t="str">
            <v>SOI0091</v>
          </cell>
          <cell r="C3159" t="str">
            <v>MANTENIMIENTO GENERAL DE MOTOBOMBAS ELÉCTRICAS. CONJUNTO BOMBA/MOTOR HASTA 15 HP:
DESCONEXIÓN ELÉCTRICA E HIDRÁULICA, DESMONTE, TRASLADO AL TALLER, DESARME GENERAL, CAMBIO DE RODAMIENTOS, CAMBIO DE SELLO MECÁNICO, MANTENIMIENTO BOBINADO (SECADO, BARNIZADO), CAMBIO DE EMPAQUETADURA, PINTURA, PRUEBAS ELÉCTRICAS, TRASLADO AL CENTRO MONTAJE Y PUESTA EN FUNCIONAMIENTO.</v>
          </cell>
          <cell r="D3159" t="str">
            <v>SERVICIOS, ACTIVIDADES Y OTROS INSUMOS</v>
          </cell>
          <cell r="E3159" t="str">
            <v>UN</v>
          </cell>
          <cell r="F3159">
            <v>1428000</v>
          </cell>
          <cell r="G3159" t="str">
            <v>SERVICOLLS MANTENIMIENTO &amp; EQUIPOS SAS</v>
          </cell>
          <cell r="H3159">
            <v>599700</v>
          </cell>
          <cell r="I3159" t="str">
            <v xml:space="preserve">INGSAJO </v>
          </cell>
          <cell r="J3159">
            <v>1904000</v>
          </cell>
          <cell r="K3159" t="str">
            <v>ING. DE BOMBAS Y PLANTAS</v>
          </cell>
          <cell r="L3159">
            <v>1310566.6666666667</v>
          </cell>
          <cell r="M3159">
            <v>660032.24416185415</v>
          </cell>
          <cell r="N3159">
            <v>1970598.910828521</v>
          </cell>
          <cell r="O3159">
            <v>650534.4225048126</v>
          </cell>
          <cell r="P3159">
            <v>1428000</v>
          </cell>
          <cell r="Q3159" t="str">
            <v/>
          </cell>
          <cell r="R3159">
            <v>1904000</v>
          </cell>
          <cell r="S3159">
            <v>1666000</v>
          </cell>
        </row>
        <row r="3160">
          <cell r="B3160" t="str">
            <v>SOI0092</v>
          </cell>
          <cell r="C3160" t="str">
            <v>MANTENIMIENTO GENERAL DE MOTOBOMBAS ELÉCTRICAS. CONJUNTO BOMBA/MOTOR HASTA 2,5 HP:
DESCONEXIÓN ELÉCTRICA E HIDRÁULICA, DESMONTE, TRASLADO AL TALLER, DESARME GENERAL, CAMBIO DE RODAMIENTOS, CAMBIO DE SELLO MECÁNICO, MANTENIMIENTO BOBINADO (SECADO, BARNIZADO), CAMBIO DE EMPAQUETADURA, PINTURA, PRUEBAS ELÉCTRICAS, TRASLADO AL CENTRO MONTAJE Y PUESTA EN FUNCIONAMIENTO.</v>
          </cell>
          <cell r="D3160" t="str">
            <v>SERVICIOS, ACTIVIDADES Y OTROS INSUMOS</v>
          </cell>
          <cell r="E3160" t="str">
            <v>UN</v>
          </cell>
          <cell r="F3160">
            <v>535500</v>
          </cell>
          <cell r="G3160" t="str">
            <v>SERVICOLLS MANTENIMIENTO &amp; EQUIPOS SAS</v>
          </cell>
          <cell r="H3160">
            <v>412000</v>
          </cell>
          <cell r="I3160" t="str">
            <v xml:space="preserve">INGSAJO </v>
          </cell>
          <cell r="J3160">
            <v>999600</v>
          </cell>
          <cell r="K3160" t="str">
            <v>ING. DE BOMBAS Y PLANTAS</v>
          </cell>
          <cell r="L3160">
            <v>649033.33333333337</v>
          </cell>
          <cell r="M3160">
            <v>309815.75707722385</v>
          </cell>
          <cell r="N3160">
            <v>958849.09041055723</v>
          </cell>
          <cell r="O3160">
            <v>339217.57625610952</v>
          </cell>
          <cell r="P3160">
            <v>535500</v>
          </cell>
          <cell r="Q3160">
            <v>412000</v>
          </cell>
          <cell r="R3160" t="str">
            <v/>
          </cell>
          <cell r="S3160">
            <v>473750</v>
          </cell>
        </row>
        <row r="3161">
          <cell r="B3161" t="str">
            <v>SOI0093</v>
          </cell>
          <cell r="C3161" t="str">
            <v>MANTENIMIENTO GENERAL DE MOTOBOMBAS ELÉCTRICAS. CONJUNTO BOMBA/MOTOR HASTA 20 HP:
DESCONEXIÓN ELÉCTRICA E HIDRÁULICA, DESMONTE, TRASLADO AL TALLER, DESARME GENERAL, CAMBIO DE RODAMIENTOS, CAMBIO DE SELLO MECÁNICO, MANTENIMIENTO BOBINADO (SECADO, BARNIZADO), CAMBIO DE EMPAQUETADURA, PINTURA, PRUEBAS ELÉCTRICAS, TRASLADO AL CENTRO MONTAJE Y PUESTA EN FUNCIONAMIENTO.</v>
          </cell>
          <cell r="D3161" t="str">
            <v>SERVICIOS, ACTIVIDADES Y OTROS INSUMOS</v>
          </cell>
          <cell r="E3161" t="str">
            <v>UN</v>
          </cell>
          <cell r="F3161">
            <v>2677500</v>
          </cell>
          <cell r="G3161" t="str">
            <v>SERVICOLLS MANTENIMIENTO &amp; EQUIPOS SAS</v>
          </cell>
          <cell r="H3161">
            <v>623700</v>
          </cell>
          <cell r="I3161" t="str">
            <v xml:space="preserve">INGSAJO </v>
          </cell>
          <cell r="J3161">
            <v>2142000</v>
          </cell>
          <cell r="K3161" t="str">
            <v>ING. DE BOMBAS Y PLANTAS</v>
          </cell>
          <cell r="L3161">
            <v>1814400</v>
          </cell>
          <cell r="M3161">
            <v>1065370.7946062724</v>
          </cell>
          <cell r="N3161">
            <v>2879770.7946062721</v>
          </cell>
          <cell r="O3161">
            <v>749029.20539372764</v>
          </cell>
          <cell r="P3161">
            <v>2677500</v>
          </cell>
          <cell r="Q3161" t="str">
            <v/>
          </cell>
          <cell r="R3161">
            <v>2142000</v>
          </cell>
          <cell r="S3161">
            <v>2409750</v>
          </cell>
        </row>
        <row r="3162">
          <cell r="B3162" t="str">
            <v>SOI0094</v>
          </cell>
          <cell r="C3162" t="str">
            <v>MANTENIMIENTO GENERAL DE MOTOBOMBAS ELÉCTRICAS. CONJUNTO BOMBA/MOTOR HASTA 25 HP:
DESCONEXIÓN ELÉCTRICA E HIDRÁULICA, DESMONTE, TRASLADO AL TALLER, DESARME GENERAL, CAMBIO DE RODAMIENTOS, CAMBIO DE SELLO MECÁNICO, MANTENIMIENTO BOBINADO (SECADO, BARNIZADO), CAMBIO DE EMPAQUETADURA, PINTURA, PRUEBAS ELÉCTRICAS, TRASLADO AL CENTRO MONTAJE Y PUESTA EN FUNCIONAMIENTO.</v>
          </cell>
          <cell r="D3162" t="str">
            <v>SERVICIOS, ACTIVIDADES Y OTROS INSUMOS</v>
          </cell>
          <cell r="E3162" t="str">
            <v>UN</v>
          </cell>
          <cell r="F3162">
            <v>2677500</v>
          </cell>
          <cell r="G3162" t="str">
            <v>SERVICOLLS MANTENIMIENTO &amp; EQUIPOS SAS</v>
          </cell>
          <cell r="H3162">
            <v>677750</v>
          </cell>
          <cell r="I3162" t="str">
            <v xml:space="preserve">INGSAJO </v>
          </cell>
          <cell r="J3162">
            <v>2142000</v>
          </cell>
          <cell r="K3162" t="str">
            <v>ING. DE BOMBAS Y PLANTAS</v>
          </cell>
          <cell r="L3162">
            <v>1832416.6666666667</v>
          </cell>
          <cell r="M3162">
            <v>1035196.3078727305</v>
          </cell>
          <cell r="N3162">
            <v>2867612.9745393973</v>
          </cell>
          <cell r="O3162">
            <v>797220.3587939362</v>
          </cell>
          <cell r="P3162">
            <v>2677500</v>
          </cell>
          <cell r="Q3162" t="str">
            <v/>
          </cell>
          <cell r="R3162">
            <v>2142000</v>
          </cell>
          <cell r="S3162">
            <v>2409750</v>
          </cell>
        </row>
        <row r="3163">
          <cell r="B3163" t="str">
            <v>SOI0095</v>
          </cell>
          <cell r="C3163" t="str">
            <v>MANTENIMIENTO GENERAL DE MOTOBOMBAS ELÉCTRICAS. CONJUNTO BOMBA/MOTOR HASTA 30 HP:
DESCONEXIÓN ELÉCTRICA E HIDRÁULICA, DESMONTE, TRASLADO AL TALLER, DESARME GENERAL, CAMBIO DE RODAMIENTOS, CAMBIO DE SELLO MECÁNICO, MANTENIMIENTO BOBINADO (SECADO, BARNIZADO), CAMBIO DE EMPAQUETADURA, PINTURA, PRUEBAS ELÉCTRICAS, TRASLADO AL CENTRO MONTAJE Y PUESTA EN FUNCIONAMIENTO.</v>
          </cell>
          <cell r="D3163" t="str">
            <v>SERVICIOS, ACTIVIDADES Y OTROS INSUMOS</v>
          </cell>
          <cell r="E3163" t="str">
            <v>UN</v>
          </cell>
          <cell r="F3163">
            <v>2677500</v>
          </cell>
          <cell r="G3163" t="str">
            <v>SERVICOLLS MANTENIMIENTO &amp; EQUIPOS SAS</v>
          </cell>
          <cell r="H3163">
            <v>735700</v>
          </cell>
          <cell r="I3163" t="str">
            <v xml:space="preserve">INGSAJO </v>
          </cell>
          <cell r="J3163">
            <v>2380000</v>
          </cell>
          <cell r="K3163" t="str">
            <v>ING. DE BOMBAS Y PLANTAS</v>
          </cell>
          <cell r="L3163">
            <v>1931066.6666666667</v>
          </cell>
          <cell r="M3163">
            <v>1045850.2107535921</v>
          </cell>
          <cell r="N3163">
            <v>2976916.8774202587</v>
          </cell>
          <cell r="O3163">
            <v>885216.45591307466</v>
          </cell>
          <cell r="P3163">
            <v>2677500</v>
          </cell>
          <cell r="Q3163" t="str">
            <v/>
          </cell>
          <cell r="R3163">
            <v>2380000</v>
          </cell>
          <cell r="S3163">
            <v>2528750</v>
          </cell>
        </row>
        <row r="3164">
          <cell r="B3164" t="str">
            <v>SOI0096</v>
          </cell>
          <cell r="C3164" t="str">
            <v>MANTENIMIENTO GENERAL DE MOTOBOMBAS ELÉCTRICAS. CONJUNTO BOMBA/MOTOR HASTA 7,5 HP:
DESCONEXIÓN ELÉCTRICA E HIDRÁULICA, DESMONTE, TRASLADO AL TALLER, DESARME GENERAL, CAMBIO DE RODAMIENTOS, CAMBIO DE SELLO MECÁNICO, MANTENIMIENTO BOBINADO (SECADO, BARNIZADO), CAMBIO DE EMPAQUETADURA, PINTURA, PRUEBAS ELÉCTRICAS, TRASLADO AL CENTRO MONTAJE Y PUESTA EN FUNCIONAMIENTO.</v>
          </cell>
          <cell r="D3164" t="str">
            <v>SERVICIOS, ACTIVIDADES Y OTROS INSUMOS</v>
          </cell>
          <cell r="E3164" t="str">
            <v>UN</v>
          </cell>
          <cell r="F3164">
            <v>1130500</v>
          </cell>
          <cell r="G3164" t="str">
            <v>SERVICOLLS MANTENIMIENTO &amp; EQUIPOS SAS</v>
          </cell>
          <cell r="H3164">
            <v>567700</v>
          </cell>
          <cell r="I3164" t="str">
            <v xml:space="preserve">INGSAJO </v>
          </cell>
          <cell r="J3164">
            <v>1130500</v>
          </cell>
          <cell r="K3164" t="str">
            <v>ING. DE BOMBAS Y PLANTAS</v>
          </cell>
          <cell r="L3164">
            <v>942900</v>
          </cell>
          <cell r="M3164">
            <v>324932.73149992136</v>
          </cell>
          <cell r="N3164">
            <v>1267832.7314999213</v>
          </cell>
          <cell r="O3164">
            <v>617967.2685000787</v>
          </cell>
          <cell r="P3164">
            <v>1130500</v>
          </cell>
          <cell r="Q3164" t="str">
            <v/>
          </cell>
          <cell r="R3164">
            <v>1130500</v>
          </cell>
          <cell r="S3164">
            <v>1130500</v>
          </cell>
        </row>
        <row r="3165">
          <cell r="B3165" t="str">
            <v>SOI0097</v>
          </cell>
          <cell r="C3165" t="str">
            <v>MANTENIMIENTO GENERAL DE MOTOBOMBAS ELÉCTRICAS. CONJUNTO BOMBA/MOTOR HASTA 9 HP:
DESCONEXIÓN ELÉCTRICA E HIDRÁULICA, DESMONTE, TRASLADO AL TALLER, DESARME GENERAL, CAMBIO DE RODAMIENTOS, CAMBIO DE SELLO MECÁNICO, MANTENIMIENTO BOBINADO (SECADO, BARNIZADO), CAMBIO DE EMPAQUETADURA, PINTURA, PRUEBAS ELÉCTRICAS, TRASLADO AL CENTRO MONTAJE Y PUESTA EN FUNCIONAMIENTO.</v>
          </cell>
          <cell r="D3165" t="str">
            <v>SERVICIOS, ACTIVIDADES Y OTROS INSUMOS</v>
          </cell>
          <cell r="E3165" t="str">
            <v>UN</v>
          </cell>
          <cell r="F3165">
            <v>1130500</v>
          </cell>
          <cell r="G3165" t="str">
            <v>SERVICOLLS MANTENIMIENTO &amp; EQUIPOS SAS</v>
          </cell>
          <cell r="H3165">
            <v>577700</v>
          </cell>
          <cell r="I3165" t="str">
            <v xml:space="preserve">INGSAJO </v>
          </cell>
          <cell r="J3165">
            <v>1309000</v>
          </cell>
          <cell r="K3165" t="str">
            <v>ING. DE BOMBAS Y PLANTAS</v>
          </cell>
          <cell r="L3165">
            <v>1005733.3333333334</v>
          </cell>
          <cell r="M3165">
            <v>381280.68838236912</v>
          </cell>
          <cell r="N3165">
            <v>1387014.0217157025</v>
          </cell>
          <cell r="O3165">
            <v>624452.64495096426</v>
          </cell>
          <cell r="P3165">
            <v>1130500</v>
          </cell>
          <cell r="Q3165" t="str">
            <v/>
          </cell>
          <cell r="R3165">
            <v>1309000</v>
          </cell>
          <cell r="S3165">
            <v>1219750</v>
          </cell>
        </row>
        <row r="3166">
          <cell r="B3166" t="str">
            <v>SOI0098</v>
          </cell>
          <cell r="C3166" t="str">
            <v>MANTENIMIENTO PREVENTIVO GENERAL DE MOTOBOMBAS ELECTRICAS (HASTA 1 HP):
DESCONEXIÓN ELÉCTRICA E HIDRÁULICA, DESMONTE, TRASLADO AL TALLER, DESARME GENERAL, CAMBIO DE RODAMIENTOS, CAMBIO DE SELLO MECÁNICO, MANTENIMIENTO BOBINADO (SECADO EN HORNO, BARNIZADO), RECTIFICACIÓN, MAQUINADO Y AJUSTE, CAMBIO DE EMPAQUETADURA, PINTURA, PRUEBAS ELÉCTRICAS, TRASLADO AL SITIO, MONTAJE, PUESTA EN FUNCIONAMIENTO Y PRUEBAS ELECTROMECÁNICAS FINALES CON CARGA.</v>
          </cell>
          <cell r="D3166" t="str">
            <v>SERVICIOS, ACTIVIDADES Y OTROS INSUMOS</v>
          </cell>
          <cell r="E3166" t="str">
            <v>UN</v>
          </cell>
          <cell r="F3166">
            <v>468139.57049999997</v>
          </cell>
          <cell r="G3166" t="str">
            <v xml:space="preserve">PRECIO REFERENCIA CONTRATO 7078/2017 + IPC 4.09% </v>
          </cell>
          <cell r="L3166">
            <v>468139.57049999997</v>
          </cell>
          <cell r="M3166">
            <v>0</v>
          </cell>
          <cell r="N3166">
            <v>468139.57049999997</v>
          </cell>
          <cell r="O3166">
            <v>468139.57049999997</v>
          </cell>
          <cell r="P3166">
            <v>468139.57049999997</v>
          </cell>
          <cell r="Q3166" t="str">
            <v/>
          </cell>
          <cell r="R3166" t="str">
            <v/>
          </cell>
          <cell r="S3166">
            <v>468140</v>
          </cell>
        </row>
        <row r="3167">
          <cell r="B3167" t="str">
            <v>SOI0099</v>
          </cell>
          <cell r="C3167" t="str">
            <v>MANTENIMIENTO PREVENTIVO GENERAL DE MOTOBOMBAS ELECTRICAS (HASTA 2,5 HP):
DESCONEXIÓN ELÉCTRICA E HIDRÁULICA, DESMONTE, TRASLADO AL TALLER, DESARME GENERAL, CAMBIO DE RODAMIENTOS, CAMBIO DE SELLO MECÁNICO, MANTENIMIENTO BOBINADO (SECADO EN HORNO, BARNIZADO), RECTIFICACIÓN, MAQUINADO Y AJUSTE, CAMBIO DE EMPAQUETADURA, PINTURA, PRUEBAS ELÉCTRICAS, TRASLADO AL SITIO, MONTAJE, PUESTA EN FUNCIONAMIENTO Y PRUEBAS ELECTROMECÁNICAS FINALES CON CARGA.</v>
          </cell>
          <cell r="D3167" t="str">
            <v>SERVICIOS, ACTIVIDADES Y OTROS INSUMOS</v>
          </cell>
          <cell r="E3167" t="str">
            <v>UN</v>
          </cell>
          <cell r="F3167">
            <v>718199.51</v>
          </cell>
          <cell r="G3167" t="str">
            <v>S.M.I ELECTRONICA S.A.S</v>
          </cell>
          <cell r="H3167">
            <v>1028160</v>
          </cell>
          <cell r="I3167" t="str">
            <v>ABACAL S.A.S.</v>
          </cell>
          <cell r="J3167">
            <v>654500</v>
          </cell>
          <cell r="K3167" t="str">
            <v>SERVICOLLS MANTENIMIENTO &amp; EQUIPOS SAS</v>
          </cell>
          <cell r="L3167">
            <v>800286.5033333333</v>
          </cell>
          <cell r="M3167">
            <v>199897.86080866461</v>
          </cell>
          <cell r="N3167">
            <v>1000184.3641419979</v>
          </cell>
          <cell r="O3167">
            <v>600388.64252466871</v>
          </cell>
          <cell r="P3167">
            <v>718199.51</v>
          </cell>
          <cell r="Q3167" t="str">
            <v/>
          </cell>
          <cell r="R3167">
            <v>654500</v>
          </cell>
          <cell r="S3167">
            <v>686350</v>
          </cell>
        </row>
        <row r="3168">
          <cell r="B3168" t="str">
            <v>SOI0100</v>
          </cell>
          <cell r="C3168" t="str">
            <v>MANTENIMIENTO PREVENTIVO GENERAL DE MOTOBOMBAS ELECTRICAS (HASTA 3,6 HP):
DESCONEXIÓN ELÉCTRICA E HIDRÁULICA, DESMONTE, TRASLADO AL TALLER, DESARME GENERAL, CAMBIO DE RODAMIENTOS, CAMBIO DE SELLO MECÁNICO, MANTENIMIENTO BOBINADO (SECADO EN HORNO, BARNIZADO), RECTIFICACIÓN, MAQUINADO Y AJUSTE, CAMBIO DE EMPAQUETADURA, PINTURA, PRUEBAS ELÉCTRICAS, TRASLADO AL SITIO, MONTAJE, PUESTA EN FUNCIONAMIENTO Y PRUEBAS ELECTROMECÁNICAS FINALES CON CARGA.</v>
          </cell>
          <cell r="D3168" t="str">
            <v>SERVICIOS, ACTIVIDADES Y OTROS INSUMOS</v>
          </cell>
          <cell r="E3168" t="str">
            <v>UN</v>
          </cell>
          <cell r="F3168">
            <v>592199.93000000005</v>
          </cell>
          <cell r="G3168" t="str">
            <v>S.M.I ELECTRONICA S.A.S</v>
          </cell>
          <cell r="H3168">
            <v>1226080.8</v>
          </cell>
          <cell r="I3168" t="str">
            <v>ABACAL S.A.S.</v>
          </cell>
          <cell r="J3168">
            <v>565250</v>
          </cell>
          <cell r="K3168" t="str">
            <v>SERVICOLLS MANTENIMIENTO &amp; EQUIPOS SAS</v>
          </cell>
          <cell r="L3168">
            <v>794510.24333333329</v>
          </cell>
          <cell r="M3168">
            <v>373993.89529500843</v>
          </cell>
          <cell r="N3168">
            <v>1168504.1386283417</v>
          </cell>
          <cell r="O3168">
            <v>420516.34803832485</v>
          </cell>
          <cell r="P3168">
            <v>592199.93000000005</v>
          </cell>
          <cell r="Q3168" t="str">
            <v/>
          </cell>
          <cell r="R3168">
            <v>565250</v>
          </cell>
          <cell r="S3168">
            <v>578725</v>
          </cell>
        </row>
        <row r="3169">
          <cell r="B3169" t="str">
            <v>SOI0101</v>
          </cell>
          <cell r="C3169" t="str">
            <v>MANTENIMIENTO PREVENTIVO GENERAL DE MOTOBOMBAS ELECTRICAS (HASTA 5 HP):
DESCONEXIÓN ELÉCTRICA E HIDRÁULICA, DESMONTE, TRASLADO AL TALLER, DESARME GENERAL, CAMBIO DE RODAMIENTOS, CAMBIO DE SELLO MECÁNICO, MANTENIMIENTO BOBINADO (SECADO EN HORNO, BARNIZADO), RECTIFICACIÓN, MAQUINADO Y AJUSTE, CAMBIO DE EMPAQUETADURA, PINTURA, PRUEBAS ELÉCTRICAS, TRASLADO AL SITIO, MONTAJE, PUESTA EN FUNCIONAMIENTO Y PRUEBAS ELECTROMECÁNICAS FINALES CON CARGA.</v>
          </cell>
          <cell r="D3169" t="str">
            <v>SERVICIOS, ACTIVIDADES Y OTROS INSUMOS</v>
          </cell>
          <cell r="E3169" t="str">
            <v>UN</v>
          </cell>
          <cell r="F3169">
            <v>548323.22019999998</v>
          </cell>
          <cell r="G3169" t="str">
            <v xml:space="preserve">PRECIO REFERENCIA CONTRATO 7078/2017 + IPC 4.09% </v>
          </cell>
          <cell r="L3169">
            <v>548323.22019999998</v>
          </cell>
          <cell r="M3169">
            <v>0</v>
          </cell>
          <cell r="N3169">
            <v>548323.22019999998</v>
          </cell>
          <cell r="O3169">
            <v>548323.22019999998</v>
          </cell>
          <cell r="P3169">
            <v>548323.22019999998</v>
          </cell>
          <cell r="Q3169" t="str">
            <v/>
          </cell>
          <cell r="R3169" t="str">
            <v/>
          </cell>
          <cell r="S3169">
            <v>548323</v>
          </cell>
        </row>
        <row r="3170">
          <cell r="B3170" t="str">
            <v>SOI0102</v>
          </cell>
          <cell r="C3170" t="str">
            <v>PLACA EN CONCRETO 3000 PSI 10 CM MALLA ELECTROSOLDADA</v>
          </cell>
          <cell r="D3170" t="str">
            <v>SERVICIOS, ACTIVIDADES Y OTROS INSUMOS</v>
          </cell>
          <cell r="E3170" t="str">
            <v>M2</v>
          </cell>
          <cell r="F3170">
            <v>112140</v>
          </cell>
          <cell r="G3170" t="str">
            <v>CONSTRUDATA 186 - PAG 183 ESTRUCTURAS EN CONCRETO</v>
          </cell>
          <cell r="L3170">
            <v>112140</v>
          </cell>
          <cell r="M3170">
            <v>0</v>
          </cell>
          <cell r="N3170">
            <v>112140</v>
          </cell>
          <cell r="O3170">
            <v>112140</v>
          </cell>
          <cell r="P3170">
            <v>112140</v>
          </cell>
          <cell r="Q3170" t="str">
            <v/>
          </cell>
          <cell r="R3170" t="str">
            <v/>
          </cell>
          <cell r="S3170">
            <v>112140</v>
          </cell>
        </row>
        <row r="3171">
          <cell r="B3171" t="str">
            <v>SOI0103</v>
          </cell>
          <cell r="C3171" t="str">
            <v>PORTERIA MULTIPLE MOVIBLE 2-1/2" Y 1-1/2"</v>
          </cell>
          <cell r="D3171" t="str">
            <v>SERVICIOS, ACTIVIDADES Y OTROS INSUMOS</v>
          </cell>
          <cell r="E3171" t="str">
            <v>UN</v>
          </cell>
          <cell r="F3171">
            <v>2805000</v>
          </cell>
          <cell r="G3171" t="str">
            <v>CONSTRUDATA 186 - PAG 120 DOTACIONES DEPORTIVAS</v>
          </cell>
          <cell r="L3171">
            <v>2805000</v>
          </cell>
          <cell r="M3171">
            <v>0</v>
          </cell>
          <cell r="N3171">
            <v>2805000</v>
          </cell>
          <cell r="O3171">
            <v>2805000</v>
          </cell>
          <cell r="P3171">
            <v>2805000</v>
          </cell>
          <cell r="Q3171" t="str">
            <v/>
          </cell>
          <cell r="R3171" t="str">
            <v/>
          </cell>
          <cell r="S3171">
            <v>2805000</v>
          </cell>
        </row>
        <row r="3172">
          <cell r="B3172" t="str">
            <v>SOI0104</v>
          </cell>
          <cell r="C3172" t="str">
            <v xml:space="preserve">PROCESO CONSTRUCTIVO PANTALLAS PRE – EXCAVADAS EN SITIO, CON USO DE POLIMERO, DE 40 CM DE ESPESOR, ALTURA 12 M, FUNDIDAS EN TRAMOS DE 2 M  - NO INCLUYE REPLANTEO, CONCRETO, ACERO Y RETIRO DE MATERIAL </v>
          </cell>
          <cell r="D3172" t="str">
            <v>SERVICIOS, ACTIVIDADES Y OTROS INSUMOS</v>
          </cell>
          <cell r="E3172" t="str">
            <v>M3</v>
          </cell>
          <cell r="F3172">
            <v>492462.3</v>
          </cell>
          <cell r="G3172" t="str">
            <v xml:space="preserve">E Y R PILOTAJES S.A.S. </v>
          </cell>
          <cell r="H3172">
            <v>467945.46</v>
          </cell>
          <cell r="I3172" t="str">
            <v>BOTERO IBAÑEZ Y CIA LTDA</v>
          </cell>
          <cell r="J3172">
            <v>508099.77</v>
          </cell>
          <cell r="K3172" t="str">
            <v>STONER S.A.S.</v>
          </cell>
          <cell r="L3172">
            <v>489502.51</v>
          </cell>
          <cell r="M3172">
            <v>20240.119083817168</v>
          </cell>
          <cell r="N3172">
            <v>509742.62908381718</v>
          </cell>
          <cell r="O3172">
            <v>469262.39091618283</v>
          </cell>
          <cell r="P3172">
            <v>492462.3</v>
          </cell>
          <cell r="Q3172" t="str">
            <v/>
          </cell>
          <cell r="R3172">
            <v>508099.77</v>
          </cell>
          <cell r="S3172">
            <v>500281</v>
          </cell>
        </row>
        <row r="3173">
          <cell r="B3173" t="str">
            <v>SOI0105</v>
          </cell>
          <cell r="C3173" t="str">
            <v>PRUEBA HIDROSTÁTICA BAJO PRESIÓN A 150 PSI (MIN 1 HORA INCLUYE FICHA TÉCNICA)</v>
          </cell>
          <cell r="D3173" t="str">
            <v>SERVICIOS, ACTIVIDADES Y OTROS INSUMOS</v>
          </cell>
          <cell r="E3173" t="str">
            <v>UN</v>
          </cell>
          <cell r="F3173">
            <v>554065.86549999996</v>
          </cell>
          <cell r="G3173" t="str">
            <v xml:space="preserve">PRECIO REFERENCIA CONTRATO 7078/2017 + IPC 4.09% </v>
          </cell>
          <cell r="L3173">
            <v>554065.86549999996</v>
          </cell>
          <cell r="M3173">
            <v>0</v>
          </cell>
          <cell r="N3173">
            <v>554065.86549999996</v>
          </cell>
          <cell r="O3173">
            <v>554065.86549999996</v>
          </cell>
          <cell r="P3173">
            <v>554065.86549999996</v>
          </cell>
          <cell r="Q3173" t="str">
            <v/>
          </cell>
          <cell r="R3173" t="str">
            <v/>
          </cell>
          <cell r="S3173">
            <v>554066</v>
          </cell>
        </row>
        <row r="3174">
          <cell r="B3174" t="str">
            <v>SOI0106</v>
          </cell>
          <cell r="C3174" t="str">
            <v>REBOBINADO DE MOTOR ELECTROBOMBA (HASTA 1 HP):
DESCONEXIÓN ELÉCTRICA, DESMONTE, TRASLADO AL TALLER, DESARME GENERAL, CAMBIO BOBINADO CON EL CALIBRE ESPECIFICADO PARA EL MOTOR Y SU DEBIDO AISLAMIENTO, PRUEBAS ELÉCTRICAS, TRASLADO AL CENTRO O SEDE, MONTAJE, PUESTA EN FUNCIONAMIENTO Y PRUEBAS ELECTROMECÁNICAS FINALES.</v>
          </cell>
          <cell r="D3174" t="str">
            <v>SERVICIOS, ACTIVIDADES Y OTROS INSUMOS</v>
          </cell>
          <cell r="E3174" t="str">
            <v>UN</v>
          </cell>
          <cell r="F3174">
            <v>531247.25569999998</v>
          </cell>
          <cell r="G3174" t="str">
            <v xml:space="preserve">PRECIO REFERENCIA CONTRATO 7078/2017 + IPC 4.09% </v>
          </cell>
          <cell r="L3174">
            <v>531247.25569999998</v>
          </cell>
          <cell r="M3174">
            <v>0</v>
          </cell>
          <cell r="N3174">
            <v>531247.25569999998</v>
          </cell>
          <cell r="O3174">
            <v>531247.25569999998</v>
          </cell>
          <cell r="P3174">
            <v>531247.25569999998</v>
          </cell>
          <cell r="Q3174" t="str">
            <v/>
          </cell>
          <cell r="R3174" t="str">
            <v/>
          </cell>
          <cell r="S3174">
            <v>531247</v>
          </cell>
        </row>
        <row r="3175">
          <cell r="B3175" t="str">
            <v>SOI0107</v>
          </cell>
          <cell r="C3175" t="str">
            <v>REBOBINADO DE MOTOR ELECTROBOMBA (HASTA 2,5 HP):
DESCONEXIÓN ELÉCTRICA, DESMONTE, TRASLADO AL TALLER, DESARME GENERAL, CAMBIO BOBINADO CON EL CALIBRE ESPECIFICADO PARA EL MOTOR Y SU DEBIDO AISLAMIENTO, PRUEBAS ELÉCTRICAS, TRASLADO AL CENTRO O SEDE, MONTAJE, PUESTA EN FUNCIONAMIENTO Y PRUEBAS ELECTROMECÁNICAS FINALES.</v>
          </cell>
          <cell r="D3175" t="str">
            <v>SERVICIOS, ACTIVIDADES Y OTROS INSUMOS</v>
          </cell>
          <cell r="E3175" t="str">
            <v>UN</v>
          </cell>
          <cell r="F3175">
            <v>546000.56000000006</v>
          </cell>
          <cell r="G3175" t="str">
            <v>S.M.I ELECTRONICA S.A.S</v>
          </cell>
          <cell r="H3175">
            <v>1092420</v>
          </cell>
          <cell r="I3175" t="str">
            <v>ABACAL S.A.S.</v>
          </cell>
          <cell r="J3175">
            <v>606900</v>
          </cell>
          <cell r="K3175" t="str">
            <v>SERVICOLLS MANTENIMIENTO &amp; EQUIPOS SAS</v>
          </cell>
          <cell r="L3175">
            <v>748440.18666666665</v>
          </cell>
          <cell r="M3175">
            <v>299447.4401855935</v>
          </cell>
          <cell r="N3175">
            <v>1047887.6268522602</v>
          </cell>
          <cell r="O3175">
            <v>448992.74648107315</v>
          </cell>
          <cell r="P3175">
            <v>546000.56000000006</v>
          </cell>
          <cell r="Q3175" t="str">
            <v/>
          </cell>
          <cell r="R3175">
            <v>606900</v>
          </cell>
          <cell r="S3175">
            <v>576450</v>
          </cell>
        </row>
        <row r="3176">
          <cell r="B3176" t="str">
            <v>SOI0108</v>
          </cell>
          <cell r="C3176" t="str">
            <v>REBOBINADO DE MOTOR ELECTROBOMBA (HASTA 5 HP):
DESCONEXIÓN ELÉCTRICA, DESMONTE, TRASLADO AL TALLER, DESARME GENERAL, CAMBIO BOBINADO CON EL CALIBRE ESPECIFICADO PARA EL MOTOR Y SU DEBIDO AISLAMIENTO, PRUEBAS ELÉCTRICAS, TRASLADO AL CENTRO O SEDE, MONTAJE, PUESTA EN FUNCIONAMIENTO Y PRUEBAS ELECTROMECÁNICAS FINALES.</v>
          </cell>
          <cell r="D3176" t="str">
            <v>SERVICIOS, ACTIVIDADES Y OTROS INSUMOS</v>
          </cell>
          <cell r="E3176" t="str">
            <v>UN</v>
          </cell>
          <cell r="F3176">
            <v>828449.44</v>
          </cell>
          <cell r="G3176" t="str">
            <v>S.M.I ELECTRONICA S.A.S</v>
          </cell>
          <cell r="H3176">
            <v>1606500</v>
          </cell>
          <cell r="I3176" t="str">
            <v>ABACAL S.A.S.</v>
          </cell>
          <cell r="J3176">
            <v>678300</v>
          </cell>
          <cell r="K3176" t="str">
            <v>SERVICOLLS MANTENIMIENTO &amp; EQUIPOS SAS</v>
          </cell>
          <cell r="L3176">
            <v>1037749.8133333334</v>
          </cell>
          <cell r="M3176">
            <v>498240.69957010209</v>
          </cell>
          <cell r="N3176">
            <v>1535990.5129034354</v>
          </cell>
          <cell r="O3176">
            <v>539509.11376323132</v>
          </cell>
          <cell r="P3176">
            <v>828449.44</v>
          </cell>
          <cell r="Q3176" t="str">
            <v/>
          </cell>
          <cell r="R3176">
            <v>678300</v>
          </cell>
          <cell r="S3176">
            <v>753375</v>
          </cell>
        </row>
        <row r="3177">
          <cell r="B3177" t="str">
            <v>SOI0109</v>
          </cell>
          <cell r="C3177" t="str">
            <v>REBOBINADO DE MOTOR ELECTROBOMBA (HASTA 3,6 HP):
DESCONEXIÓN ELÉCTRICA, DESMONTE, TRASLADO AL TALLER, DESARME GENERAL, CAMBIO BOBINADO CON EL CALIBRE ESPECIFICADO PARA EL MOTOR Y SU DEBIDO AISLAMIENTO, PRUEBAS ELÉCTRICAS, TRASLADO AL CENTRO O SEDE, MONTAJE, PUESTA EN FUNCIONAMIENTO Y PRUEBAS ELECTROMECÁNICAS FINALES.</v>
          </cell>
          <cell r="D3177" t="str">
            <v>SERVICIOS, ACTIVIDADES Y OTROS INSUMOS</v>
          </cell>
          <cell r="E3177" t="str">
            <v>UN</v>
          </cell>
          <cell r="F3177">
            <v>655199.72</v>
          </cell>
          <cell r="G3177" t="str">
            <v>S.M.I ELECTRONICA S.A.S</v>
          </cell>
          <cell r="H3177">
            <v>1220940</v>
          </cell>
          <cell r="I3177" t="str">
            <v>ABACAL S.A.S.</v>
          </cell>
          <cell r="J3177">
            <v>624750</v>
          </cell>
          <cell r="K3177" t="str">
            <v>SERVICOLLS MANTENIMIENTO &amp; EQUIPOS SAS</v>
          </cell>
          <cell r="L3177">
            <v>833629.90666666662</v>
          </cell>
          <cell r="M3177">
            <v>335765.73330288823</v>
          </cell>
          <cell r="N3177">
            <v>1169395.6399695547</v>
          </cell>
          <cell r="O3177">
            <v>497864.17336377839</v>
          </cell>
          <cell r="P3177">
            <v>655199.72</v>
          </cell>
          <cell r="Q3177" t="str">
            <v/>
          </cell>
          <cell r="R3177">
            <v>624750</v>
          </cell>
          <cell r="S3177">
            <v>639975</v>
          </cell>
        </row>
        <row r="3178">
          <cell r="B3178" t="str">
            <v>SOI0110</v>
          </cell>
          <cell r="C3178" t="str">
            <v>RECTIFICACIÓN CARCAZA DE MOTOBOMBA</v>
          </cell>
          <cell r="D3178" t="str">
            <v>SERVICIOS, ACTIVIDADES Y OTROS INSUMOS</v>
          </cell>
          <cell r="E3178" t="str">
            <v>UN</v>
          </cell>
          <cell r="F3178">
            <v>165983.9958</v>
          </cell>
          <cell r="G3178" t="str">
            <v xml:space="preserve">PRECIO REFERENCIA CONTRATO 7078/2017 + IPC 4.09% </v>
          </cell>
          <cell r="L3178">
            <v>165983.9958</v>
          </cell>
          <cell r="M3178">
            <v>0</v>
          </cell>
          <cell r="N3178">
            <v>165983.9958</v>
          </cell>
          <cell r="O3178">
            <v>165983.9958</v>
          </cell>
          <cell r="P3178">
            <v>165983.9958</v>
          </cell>
          <cell r="Q3178" t="str">
            <v/>
          </cell>
          <cell r="R3178" t="str">
            <v/>
          </cell>
          <cell r="S3178">
            <v>165984</v>
          </cell>
        </row>
        <row r="3179">
          <cell r="B3179" t="str">
            <v>SOI0111</v>
          </cell>
          <cell r="C3179" t="str">
            <v>RECTIFICACIÓN EJE DE MOTOBOMBA</v>
          </cell>
          <cell r="D3179" t="str">
            <v>SERVICIOS, ACTIVIDADES Y OTROS INSUMOS</v>
          </cell>
          <cell r="E3179" t="str">
            <v>UN</v>
          </cell>
          <cell r="F3179">
            <v>125195.2884</v>
          </cell>
          <cell r="G3179" t="str">
            <v xml:space="preserve">PRECIO REFERENCIA CONTRATO 7078/2017 + IPC 4.09% </v>
          </cell>
          <cell r="L3179">
            <v>125195.2884</v>
          </cell>
          <cell r="M3179">
            <v>0</v>
          </cell>
          <cell r="N3179">
            <v>125195.2884</v>
          </cell>
          <cell r="O3179">
            <v>125195.2884</v>
          </cell>
          <cell r="P3179">
            <v>125195.2884</v>
          </cell>
          <cell r="Q3179" t="str">
            <v/>
          </cell>
          <cell r="R3179" t="str">
            <v/>
          </cell>
          <cell r="S3179">
            <v>125195</v>
          </cell>
        </row>
        <row r="3180">
          <cell r="B3180" t="str">
            <v>SOI0112</v>
          </cell>
          <cell r="C3180" t="str">
            <v>REPARACIÓN DE EJE. MOTOR HASTA 1 HP:
MECANIZADO EN TORNO Y CORRECCIÓN DE AJUSTE DE EJE DE MOTOR ELÉCTRICO.</v>
          </cell>
          <cell r="D3180" t="str">
            <v>SERVICIOS, ACTIVIDADES Y OTROS INSUMOS</v>
          </cell>
          <cell r="E3180" t="str">
            <v>UN</v>
          </cell>
          <cell r="F3180">
            <v>92820</v>
          </cell>
          <cell r="G3180" t="str">
            <v>SERVICOLLS MANTENIMIENTO &amp; EQUIPOS SAS</v>
          </cell>
          <cell r="H3180">
            <v>131138</v>
          </cell>
          <cell r="I3180" t="str">
            <v xml:space="preserve">INGSAJO </v>
          </cell>
          <cell r="J3180">
            <v>297500</v>
          </cell>
          <cell r="K3180" t="str">
            <v>ING. DE BOMBAS Y PLANTAS</v>
          </cell>
          <cell r="L3180">
            <v>173819.33333333334</v>
          </cell>
          <cell r="M3180">
            <v>108810.60500398542</v>
          </cell>
          <cell r="N3180">
            <v>282629.93833731877</v>
          </cell>
          <cell r="O3180">
            <v>65008.728329347927</v>
          </cell>
          <cell r="P3180">
            <v>92820</v>
          </cell>
          <cell r="Q3180">
            <v>131138</v>
          </cell>
          <cell r="R3180" t="str">
            <v/>
          </cell>
          <cell r="S3180">
            <v>111979</v>
          </cell>
        </row>
        <row r="3181">
          <cell r="B3181" t="str">
            <v>SOI0113</v>
          </cell>
          <cell r="C3181" t="str">
            <v>REPARACIÓN DE EJE. MOTOR HASTA 10 HP:
MECANIZADO EN TORNO Y CORRECCIÓN DE AJUSTE DE EJE DE MOTOR ELÉCTRICO.</v>
          </cell>
          <cell r="D3181" t="str">
            <v>SERVICIOS, ACTIVIDADES Y OTROS INSUMOS</v>
          </cell>
          <cell r="E3181" t="str">
            <v>UN</v>
          </cell>
          <cell r="F3181">
            <v>166600</v>
          </cell>
          <cell r="G3181" t="str">
            <v>SERVICOLLS MANTENIMIENTO &amp; EQUIPOS SAS</v>
          </cell>
          <cell r="H3181">
            <v>253946</v>
          </cell>
          <cell r="I3181" t="str">
            <v xml:space="preserve">INGSAJO </v>
          </cell>
          <cell r="J3181">
            <v>357000</v>
          </cell>
          <cell r="K3181" t="str">
            <v>ING. DE BOMBAS Y PLANTAS</v>
          </cell>
          <cell r="L3181">
            <v>259182</v>
          </cell>
          <cell r="M3181">
            <v>95307.931317388269</v>
          </cell>
          <cell r="N3181">
            <v>354489.93131738825</v>
          </cell>
          <cell r="O3181">
            <v>163874.06868261175</v>
          </cell>
          <cell r="P3181">
            <v>166600</v>
          </cell>
          <cell r="Q3181">
            <v>253946</v>
          </cell>
          <cell r="R3181" t="str">
            <v/>
          </cell>
          <cell r="S3181">
            <v>210273</v>
          </cell>
        </row>
        <row r="3182">
          <cell r="B3182" t="str">
            <v>SOI0114</v>
          </cell>
          <cell r="C3182" t="str">
            <v>REPARACIÓN DE EJE. MOTOR HASTA 12,5 HP:
MECANIZADO EN TORNO Y CORRECCIÓN DE AJUSTE DE EJE DE MOTOR ELÉCTRICO.</v>
          </cell>
          <cell r="D3182" t="str">
            <v>SERVICIOS, ACTIVIDADES Y OTROS INSUMOS</v>
          </cell>
          <cell r="E3182" t="str">
            <v>UN</v>
          </cell>
          <cell r="F3182">
            <v>166600</v>
          </cell>
          <cell r="G3182" t="str">
            <v>SERVICOLLS MANTENIMIENTO &amp; EQUIPOS SAS</v>
          </cell>
          <cell r="H3182">
            <v>270963</v>
          </cell>
          <cell r="I3182" t="str">
            <v xml:space="preserve">INGSAJO </v>
          </cell>
          <cell r="J3182">
            <v>357000</v>
          </cell>
          <cell r="K3182" t="str">
            <v>ING. DE BOMBAS Y PLANTAS</v>
          </cell>
          <cell r="L3182">
            <v>264854.33333333331</v>
          </cell>
          <cell r="M3182">
            <v>95346.876489653965</v>
          </cell>
          <cell r="N3182">
            <v>360201.20982298726</v>
          </cell>
          <cell r="O3182">
            <v>169507.45684367936</v>
          </cell>
          <cell r="P3182" t="str">
            <v/>
          </cell>
          <cell r="Q3182">
            <v>270963</v>
          </cell>
          <cell r="R3182">
            <v>357000</v>
          </cell>
          <cell r="S3182">
            <v>313982</v>
          </cell>
        </row>
        <row r="3183">
          <cell r="B3183" t="str">
            <v>SOI0115</v>
          </cell>
          <cell r="C3183" t="str">
            <v>REPARACIÓN DE EJE. MOTOR HASTA 15 HP:
MECANIZADO EN TORNO Y CORRECCIÓN DE AJUSTE DE EJE DE MOTOR ELÉCTRICO.</v>
          </cell>
          <cell r="D3183" t="str">
            <v>SERVICIOS, ACTIVIDADES Y OTROS INSUMOS</v>
          </cell>
          <cell r="E3183" t="str">
            <v>UN</v>
          </cell>
          <cell r="F3183">
            <v>218960</v>
          </cell>
          <cell r="G3183" t="str">
            <v>SERVICOLLS MANTENIMIENTO &amp; EQUIPOS SAS</v>
          </cell>
          <cell r="H3183">
            <v>282863</v>
          </cell>
          <cell r="I3183" t="str">
            <v xml:space="preserve">INGSAJO </v>
          </cell>
          <cell r="J3183">
            <v>380800</v>
          </cell>
          <cell r="K3183" t="str">
            <v>ING. DE BOMBAS Y PLANTAS</v>
          </cell>
          <cell r="L3183">
            <v>294207.66666666669</v>
          </cell>
          <cell r="M3183">
            <v>81514.24719847033</v>
          </cell>
          <cell r="N3183">
            <v>375721.91386513703</v>
          </cell>
          <cell r="O3183">
            <v>212693.41946819634</v>
          </cell>
          <cell r="P3183">
            <v>218960</v>
          </cell>
          <cell r="Q3183">
            <v>282863</v>
          </cell>
          <cell r="R3183" t="str">
            <v/>
          </cell>
          <cell r="S3183">
            <v>250912</v>
          </cell>
        </row>
        <row r="3184">
          <cell r="B3184" t="str">
            <v>SOI0116</v>
          </cell>
          <cell r="C3184" t="str">
            <v>REPARACIÓN DE EJE. MOTOR HASTA 2,5 HP:
MECANIZADO EN TORNO Y CORRECCIÓN DE AJUSTE DE EJE DE MOTOR ELÉCTRICO.</v>
          </cell>
          <cell r="D3184" t="str">
            <v>SERVICIOS, ACTIVIDADES Y OTROS INSUMOS</v>
          </cell>
          <cell r="E3184" t="str">
            <v>UN</v>
          </cell>
          <cell r="F3184">
            <v>92820</v>
          </cell>
          <cell r="G3184" t="str">
            <v>SERVICOLLS MANTENIMIENTO &amp; EQUIPOS SAS</v>
          </cell>
          <cell r="H3184">
            <v>138992</v>
          </cell>
          <cell r="I3184" t="str">
            <v xml:space="preserve">INGSAJO </v>
          </cell>
          <cell r="J3184">
            <v>297500</v>
          </cell>
          <cell r="K3184" t="str">
            <v>ING. DE BOMBAS Y PLANTAS</v>
          </cell>
          <cell r="L3184">
            <v>176437.33333333334</v>
          </cell>
          <cell r="M3184">
            <v>107354.97352863227</v>
          </cell>
          <cell r="N3184">
            <v>283792.30686196563</v>
          </cell>
          <cell r="O3184">
            <v>69082.359804701075</v>
          </cell>
          <cell r="P3184">
            <v>92820</v>
          </cell>
          <cell r="Q3184">
            <v>138992</v>
          </cell>
          <cell r="R3184" t="str">
            <v/>
          </cell>
          <cell r="S3184">
            <v>115906</v>
          </cell>
        </row>
        <row r="3185">
          <cell r="B3185" t="str">
            <v>SOI0117</v>
          </cell>
          <cell r="C3185" t="str">
            <v>REPARACIÓN DE EJE. MOTOR HASTA 20 HP:
MECANIZADO EN TORNO Y CORRECCIÓN DE AJUSTE DE EJE DE MOTOR ELÉCTRICO.</v>
          </cell>
          <cell r="D3185" t="str">
            <v>SERVICIOS, ACTIVIDADES Y OTROS INSUMOS</v>
          </cell>
          <cell r="E3185" t="str">
            <v>UN</v>
          </cell>
          <cell r="F3185">
            <v>218960</v>
          </cell>
          <cell r="G3185" t="str">
            <v>SERVICOLLS MANTENIMIENTO &amp; EQUIPOS SAS</v>
          </cell>
          <cell r="H3185">
            <v>353430</v>
          </cell>
          <cell r="I3185" t="str">
            <v xml:space="preserve">INGSAJO </v>
          </cell>
          <cell r="J3185">
            <v>380800</v>
          </cell>
          <cell r="K3185" t="str">
            <v>ING. DE BOMBAS Y PLANTAS</v>
          </cell>
          <cell r="L3185">
            <v>317730</v>
          </cell>
          <cell r="M3185">
            <v>86625.134343330166</v>
          </cell>
          <cell r="N3185">
            <v>404355.13434333017</v>
          </cell>
          <cell r="O3185">
            <v>231104.86565666983</v>
          </cell>
          <cell r="P3185" t="str">
            <v/>
          </cell>
          <cell r="Q3185">
            <v>353430</v>
          </cell>
          <cell r="R3185">
            <v>380800</v>
          </cell>
          <cell r="S3185">
            <v>367115</v>
          </cell>
        </row>
        <row r="3186">
          <cell r="B3186" t="str">
            <v>SOI0118</v>
          </cell>
          <cell r="C3186" t="str">
            <v>REPARACIÓN DE EJE. MOTOR HASTA 25 HP:
MECANIZADO EN TORNO Y CORRECCIÓN DE AJUSTE DE EJE DE MOTOR ELÉCTRICO.</v>
          </cell>
          <cell r="D3186" t="str">
            <v>SERVICIOS, ACTIVIDADES Y OTROS INSUMOS</v>
          </cell>
          <cell r="E3186" t="str">
            <v>UN</v>
          </cell>
          <cell r="F3186">
            <v>318920</v>
          </cell>
          <cell r="G3186" t="str">
            <v>SERVICOLLS MANTENIMIENTO &amp; EQUIPOS SAS</v>
          </cell>
          <cell r="H3186">
            <v>373541</v>
          </cell>
          <cell r="I3186" t="str">
            <v xml:space="preserve">INGSAJO </v>
          </cell>
          <cell r="J3186">
            <v>392700</v>
          </cell>
          <cell r="K3186" t="str">
            <v>ING. DE BOMBAS Y PLANTAS</v>
          </cell>
          <cell r="L3186">
            <v>361720.33333333331</v>
          </cell>
          <cell r="M3186">
            <v>38284.046551185435</v>
          </cell>
          <cell r="N3186">
            <v>400004.37988451874</v>
          </cell>
          <cell r="O3186">
            <v>323436.28678214789</v>
          </cell>
          <cell r="P3186" t="str">
            <v/>
          </cell>
          <cell r="Q3186">
            <v>373541</v>
          </cell>
          <cell r="R3186">
            <v>392700</v>
          </cell>
          <cell r="S3186">
            <v>383121</v>
          </cell>
        </row>
        <row r="3187">
          <cell r="B3187" t="str">
            <v>SOI0119</v>
          </cell>
          <cell r="C3187" t="str">
            <v>REPARACIÓN DE EJE. MOTOR HASTA 3,6 HP:
MECANIZADO EN TORNO Y CORRECCIÓN DE AJUSTE DE EJE DE MOTOR ELÉCTRICO.</v>
          </cell>
          <cell r="D3187" t="str">
            <v>SERVICIOS, ACTIVIDADES Y OTROS INSUMOS</v>
          </cell>
          <cell r="E3187" t="str">
            <v>UN</v>
          </cell>
          <cell r="F3187">
            <v>92820</v>
          </cell>
          <cell r="G3187" t="str">
            <v>SERVICOLLS MANTENIMIENTO &amp; EQUIPOS SAS</v>
          </cell>
          <cell r="H3187">
            <v>165053</v>
          </cell>
          <cell r="I3187" t="str">
            <v xml:space="preserve">INGSAJO </v>
          </cell>
          <cell r="J3187">
            <v>297500</v>
          </cell>
          <cell r="K3187" t="str">
            <v>ING. DE BOMBAS Y PLANTAS</v>
          </cell>
          <cell r="L3187">
            <v>185124.33333333334</v>
          </cell>
          <cell r="M3187">
            <v>103805.68104074716</v>
          </cell>
          <cell r="N3187">
            <v>288930.01437408052</v>
          </cell>
          <cell r="O3187">
            <v>81318.652292586179</v>
          </cell>
          <cell r="P3187">
            <v>92820</v>
          </cell>
          <cell r="Q3187">
            <v>165053</v>
          </cell>
          <cell r="R3187" t="str">
            <v/>
          </cell>
          <cell r="S3187">
            <v>128937</v>
          </cell>
        </row>
        <row r="3188">
          <cell r="B3188" t="str">
            <v>SOI0120</v>
          </cell>
          <cell r="C3188" t="str">
            <v>REPARACIÓN DE EJE. MOTOR HASTA 30 HP:
MECANIZADO EN TORNO Y CORRECCIÓN DE AJUSTE DE EJE DE MOTOR ELÉCTRICO.</v>
          </cell>
          <cell r="D3188" t="str">
            <v>SERVICIOS, ACTIVIDADES Y OTROS INSUMOS</v>
          </cell>
          <cell r="E3188" t="str">
            <v>UN</v>
          </cell>
          <cell r="F3188">
            <v>318920</v>
          </cell>
          <cell r="G3188" t="str">
            <v>SERVICOLLS MANTENIMIENTO &amp; EQUIPOS SAS</v>
          </cell>
          <cell r="H3188">
            <v>461125</v>
          </cell>
          <cell r="I3188" t="str">
            <v xml:space="preserve">INGSAJO </v>
          </cell>
          <cell r="J3188">
            <v>392700</v>
          </cell>
          <cell r="K3188" t="str">
            <v>ING. DE BOMBAS Y PLANTAS</v>
          </cell>
          <cell r="L3188">
            <v>390915</v>
          </cell>
          <cell r="M3188">
            <v>71119.302407996103</v>
          </cell>
          <cell r="N3188">
            <v>462034.30240799609</v>
          </cell>
          <cell r="O3188">
            <v>319795.69759200391</v>
          </cell>
          <cell r="P3188" t="str">
            <v/>
          </cell>
          <cell r="Q3188">
            <v>461125</v>
          </cell>
          <cell r="R3188">
            <v>392700</v>
          </cell>
          <cell r="S3188">
            <v>426913</v>
          </cell>
        </row>
        <row r="3189">
          <cell r="B3189" t="str">
            <v>SOI0121</v>
          </cell>
          <cell r="C3189" t="str">
            <v>REPARACIÓN DE EJE. MOTOR HASTA 5,5 HP:
MECANIZADO EN TORNO Y CORRECCIÓN DE AJUSTE DE EJE DE MOTOR ELÉCTRICO.</v>
          </cell>
          <cell r="D3189" t="str">
            <v>SERVICIOS, ACTIVIDADES Y OTROS INSUMOS</v>
          </cell>
          <cell r="E3189" t="str">
            <v>UN</v>
          </cell>
          <cell r="F3189">
            <v>116620</v>
          </cell>
          <cell r="G3189" t="str">
            <v>SERVICOLLS MANTENIMIENTO &amp; EQUIPOS SAS</v>
          </cell>
          <cell r="H3189">
            <v>210511</v>
          </cell>
          <cell r="I3189" t="str">
            <v xml:space="preserve">INGSAJO </v>
          </cell>
          <cell r="J3189">
            <v>333200</v>
          </cell>
          <cell r="K3189" t="str">
            <v>ING. DE BOMBAS Y PLANTAS</v>
          </cell>
          <cell r="L3189">
            <v>220110.33333333334</v>
          </cell>
          <cell r="M3189">
            <v>108608.62995330218</v>
          </cell>
          <cell r="N3189">
            <v>328718.96328663552</v>
          </cell>
          <cell r="O3189">
            <v>111501.70338003116</v>
          </cell>
          <cell r="P3189">
            <v>116620</v>
          </cell>
          <cell r="Q3189">
            <v>210511</v>
          </cell>
          <cell r="R3189" t="str">
            <v/>
          </cell>
          <cell r="S3189">
            <v>163566</v>
          </cell>
        </row>
        <row r="3190">
          <cell r="B3190" t="str">
            <v>SOI0122</v>
          </cell>
          <cell r="C3190" t="str">
            <v>REPARACIÓN DE EJE. MOTOR HASTA 7,5 HP:
MECANIZADO EN TORNO Y CORRECCIÓN DE AJUSTE DE EJE DE MOTOR ELÉCTRICO.</v>
          </cell>
          <cell r="D3190" t="str">
            <v>SERVICIOS, ACTIVIDADES Y OTROS INSUMOS</v>
          </cell>
          <cell r="E3190" t="str">
            <v>UN</v>
          </cell>
          <cell r="F3190">
            <v>116620</v>
          </cell>
          <cell r="G3190" t="str">
            <v>SERVICOLLS MANTENIMIENTO &amp; EQUIPOS SAS</v>
          </cell>
          <cell r="H3190">
            <v>236453</v>
          </cell>
          <cell r="I3190" t="str">
            <v xml:space="preserve">INGSAJO </v>
          </cell>
          <cell r="J3190">
            <v>333200</v>
          </cell>
          <cell r="K3190" t="str">
            <v>ING. DE BOMBAS Y PLANTAS</v>
          </cell>
          <cell r="L3190">
            <v>228757.66666666666</v>
          </cell>
          <cell r="M3190">
            <v>108494.87414773718</v>
          </cell>
          <cell r="N3190">
            <v>337252.54081440385</v>
          </cell>
          <cell r="O3190">
            <v>120262.79251892948</v>
          </cell>
          <cell r="P3190" t="str">
            <v/>
          </cell>
          <cell r="Q3190">
            <v>236453</v>
          </cell>
          <cell r="R3190">
            <v>333200</v>
          </cell>
          <cell r="S3190">
            <v>284827</v>
          </cell>
        </row>
        <row r="3191">
          <cell r="B3191" t="str">
            <v>SOI0123</v>
          </cell>
          <cell r="C3191" t="str">
            <v>REPARACIÓN DE EJE. MOTOR HASTA 9 HP:
MECANIZADO EN TORNO Y CORRECCIÓN DE AJUSTE DE EJE DE MOTOR ELÉCTRICO.</v>
          </cell>
          <cell r="D3191" t="str">
            <v>SERVICIOS, ACTIVIDADES Y OTROS INSUMOS</v>
          </cell>
          <cell r="E3191" t="str">
            <v>UN</v>
          </cell>
          <cell r="F3191">
            <v>166600</v>
          </cell>
          <cell r="G3191" t="str">
            <v>SERVICOLLS MANTENIMIENTO &amp; EQUIPOS SAS</v>
          </cell>
          <cell r="H3191">
            <v>253946</v>
          </cell>
          <cell r="I3191" t="str">
            <v xml:space="preserve">INGSAJO </v>
          </cell>
          <cell r="J3191">
            <v>357000</v>
          </cell>
          <cell r="K3191" t="str">
            <v>ING. DE BOMBAS Y PLANTAS</v>
          </cell>
          <cell r="L3191">
            <v>259182</v>
          </cell>
          <cell r="M3191">
            <v>95307.931317388269</v>
          </cell>
          <cell r="N3191">
            <v>354489.93131738825</v>
          </cell>
          <cell r="O3191">
            <v>163874.06868261175</v>
          </cell>
          <cell r="P3191">
            <v>166600</v>
          </cell>
          <cell r="Q3191">
            <v>253946</v>
          </cell>
          <cell r="R3191" t="str">
            <v/>
          </cell>
          <cell r="S3191">
            <v>210273</v>
          </cell>
        </row>
        <row r="3192">
          <cell r="B3192" t="str">
            <v>SOI0124</v>
          </cell>
          <cell r="C3192" t="str">
            <v>REPARACIÓN DE LA BASE. MOTOR HASTA 1 HP:
REPARACIÓN DE LA BASE DE LA MOTOBOMBA, CORRECCIÓN DE FIJACIÓN Y ANCLAJE, PINTURA GENERAL.</v>
          </cell>
          <cell r="D3192" t="str">
            <v>SERVICIOS, ACTIVIDADES Y OTROS INSUMOS</v>
          </cell>
          <cell r="E3192" t="str">
            <v>UN</v>
          </cell>
          <cell r="F3192">
            <v>116620</v>
          </cell>
          <cell r="G3192" t="str">
            <v>SERVICOLLS MANTENIMIENTO &amp; EQUIPOS SAS</v>
          </cell>
          <cell r="H3192">
            <v>172193</v>
          </cell>
          <cell r="I3192" t="str">
            <v xml:space="preserve">INGSAJO </v>
          </cell>
          <cell r="J3192">
            <v>249900</v>
          </cell>
          <cell r="K3192" t="str">
            <v>ING. DE BOMBAS Y PLANTAS</v>
          </cell>
          <cell r="L3192">
            <v>179571</v>
          </cell>
          <cell r="M3192">
            <v>66945.617952185639</v>
          </cell>
          <cell r="N3192">
            <v>246516.61795218562</v>
          </cell>
          <cell r="O3192">
            <v>112625.38204781436</v>
          </cell>
          <cell r="P3192">
            <v>116620</v>
          </cell>
          <cell r="Q3192">
            <v>172193</v>
          </cell>
          <cell r="R3192" t="str">
            <v/>
          </cell>
          <cell r="S3192">
            <v>144407</v>
          </cell>
        </row>
        <row r="3193">
          <cell r="B3193" t="str">
            <v>SOI0125</v>
          </cell>
          <cell r="C3193" t="str">
            <v>REPARACIÓN DE LA BASE. MOTOR HASTA 2,5 HP:
REPARACIÓN DE LA BASE DE LA MOTOBOMBA, CORRECCIÓN DE FIJACIÓN Y ANCLAJE, PINTURA GENERAL.</v>
          </cell>
          <cell r="D3193" t="str">
            <v>SERVICIOS, ACTIVIDADES Y OTROS INSUMOS</v>
          </cell>
          <cell r="E3193" t="str">
            <v>UN</v>
          </cell>
          <cell r="F3193">
            <v>116620</v>
          </cell>
          <cell r="G3193" t="str">
            <v>SERVICOLLS MANTENIMIENTO &amp; EQUIPOS SAS</v>
          </cell>
          <cell r="H3193">
            <v>186473</v>
          </cell>
          <cell r="I3193" t="str">
            <v xml:space="preserve">INGSAJO </v>
          </cell>
          <cell r="J3193">
            <v>285600</v>
          </cell>
          <cell r="K3193" t="str">
            <v>ING. DE BOMBAS Y PLANTAS</v>
          </cell>
          <cell r="L3193">
            <v>196231</v>
          </cell>
          <cell r="M3193">
            <v>84911.565896525542</v>
          </cell>
          <cell r="N3193">
            <v>281142.56589652551</v>
          </cell>
          <cell r="O3193">
            <v>111319.43410347446</v>
          </cell>
          <cell r="P3193">
            <v>116620</v>
          </cell>
          <cell r="Q3193">
            <v>186473</v>
          </cell>
          <cell r="R3193" t="str">
            <v/>
          </cell>
          <cell r="S3193">
            <v>151547</v>
          </cell>
        </row>
        <row r="3194">
          <cell r="B3194" t="str">
            <v>SOI0126</v>
          </cell>
          <cell r="C3194" t="str">
            <v>REPARACIÓN DE LA BASE. MOTOR HASTA 3,6 HP:
REPARACIÓN DE LA BASE DE LA MOTOBOMBA, CORRECCIÓN DE FIJACIÓN Y ANCLAJE, PINTURA GENERAL.</v>
          </cell>
          <cell r="D3194" t="str">
            <v>SERVICIOS, ACTIVIDADES Y OTROS INSUMOS</v>
          </cell>
          <cell r="E3194" t="str">
            <v>UN</v>
          </cell>
          <cell r="F3194">
            <v>116620</v>
          </cell>
          <cell r="G3194" t="str">
            <v>SERVICOLLS MANTENIMIENTO &amp; EQUIPOS SAS</v>
          </cell>
          <cell r="H3194">
            <v>210511</v>
          </cell>
          <cell r="I3194" t="str">
            <v xml:space="preserve">INGSAJO </v>
          </cell>
          <cell r="J3194">
            <v>285600</v>
          </cell>
          <cell r="K3194" t="str">
            <v>ING. DE BOMBAS Y PLANTAS</v>
          </cell>
          <cell r="L3194">
            <v>204243.66666666666</v>
          </cell>
          <cell r="M3194">
            <v>84664.158298144888</v>
          </cell>
          <cell r="N3194">
            <v>288907.82496481156</v>
          </cell>
          <cell r="O3194">
            <v>119579.50836852177</v>
          </cell>
          <cell r="P3194" t="str">
            <v/>
          </cell>
          <cell r="Q3194">
            <v>210511</v>
          </cell>
          <cell r="R3194">
            <v>285600</v>
          </cell>
          <cell r="S3194">
            <v>248056</v>
          </cell>
        </row>
        <row r="3195">
          <cell r="B3195" t="str">
            <v>SOI0127</v>
          </cell>
          <cell r="C3195" t="str">
            <v>REPARACIÓN DE LA BASE. MOTOR HASTA 5,5 HP:
REPARACIÓN DE LA BASE DE LA MOTOBOMBA, CORRECCIÓN DE FIJACIÓN Y ANCLAJE, PINTURA GENERAL.</v>
          </cell>
          <cell r="D3195" t="str">
            <v>SERVICIOS, ACTIVIDADES Y OTROS INSUMOS</v>
          </cell>
          <cell r="E3195" t="str">
            <v>UN</v>
          </cell>
          <cell r="F3195">
            <v>164220</v>
          </cell>
          <cell r="G3195" t="str">
            <v>SERVICOLLS MANTENIMIENTO &amp; EQUIPOS SAS</v>
          </cell>
          <cell r="H3195">
            <v>223601</v>
          </cell>
          <cell r="I3195" t="str">
            <v xml:space="preserve">INGSAJO </v>
          </cell>
          <cell r="J3195">
            <v>357000</v>
          </cell>
          <cell r="K3195" t="str">
            <v>ING. DE BOMBAS Y PLANTAS</v>
          </cell>
          <cell r="L3195">
            <v>248273.66666666666</v>
          </cell>
          <cell r="M3195">
            <v>98729.871165384029</v>
          </cell>
          <cell r="N3195">
            <v>347003.5378320507</v>
          </cell>
          <cell r="O3195">
            <v>149543.79550128261</v>
          </cell>
          <cell r="P3195">
            <v>164220</v>
          </cell>
          <cell r="Q3195">
            <v>223601</v>
          </cell>
          <cell r="R3195" t="str">
            <v/>
          </cell>
          <cell r="S3195">
            <v>193911</v>
          </cell>
        </row>
        <row r="3196">
          <cell r="B3196" t="str">
            <v>SOI0128</v>
          </cell>
          <cell r="C3196" t="str">
            <v>REPARACIÓN DE TAPAS DE MOTOR ELÉCTRICO. MOTOR HASTA 12,5 HP:
MECANIZADO EN TORNO Y CORRECCIÓN DE AJUSTE DE RODAMIENTOS DE TAPAS DE MOTOR ELÉCTRICO.</v>
          </cell>
          <cell r="D3196" t="str">
            <v>SERVICIOS, ACTIVIDADES Y OTROS INSUMOS</v>
          </cell>
          <cell r="E3196" t="str">
            <v>UN</v>
          </cell>
          <cell r="F3196">
            <v>188020</v>
          </cell>
          <cell r="G3196" t="str">
            <v>SERVICOLLS MANTENIMIENTO &amp; EQUIPOS SAS</v>
          </cell>
          <cell r="H3196">
            <v>263823</v>
          </cell>
          <cell r="I3196" t="str">
            <v xml:space="preserve">INGSAJO </v>
          </cell>
          <cell r="J3196">
            <v>452200</v>
          </cell>
          <cell r="K3196" t="str">
            <v>ING. DE BOMBAS Y PLANTAS</v>
          </cell>
          <cell r="L3196">
            <v>301347.66666666669</v>
          </cell>
          <cell r="M3196">
            <v>136028.83354764653</v>
          </cell>
          <cell r="N3196">
            <v>437376.50021431322</v>
          </cell>
          <cell r="O3196">
            <v>165318.83311902016</v>
          </cell>
          <cell r="P3196">
            <v>188020</v>
          </cell>
          <cell r="Q3196">
            <v>263823</v>
          </cell>
          <cell r="R3196" t="str">
            <v/>
          </cell>
          <cell r="S3196">
            <v>225922</v>
          </cell>
        </row>
        <row r="3197">
          <cell r="B3197" t="str">
            <v>SOI0129</v>
          </cell>
          <cell r="C3197" t="str">
            <v>REPARACIÓN DE TAPAS DE MOTOR ELÉCTRICO. MOTOR HASTA 15 HP:
MECANIZADO EN TORNO Y CORRECCIÓN DE AJUSTE DE RODAMIENTOS DE TAPAS DE MOTOR ELÉCTRICO.</v>
          </cell>
          <cell r="D3197" t="str">
            <v>SERVICIOS, ACTIVIDADES Y OTROS INSUMOS</v>
          </cell>
          <cell r="E3197" t="str">
            <v>UN</v>
          </cell>
          <cell r="F3197">
            <v>204680</v>
          </cell>
          <cell r="G3197" t="str">
            <v>SERVICOLLS MANTENIMIENTO &amp; EQUIPOS SAS</v>
          </cell>
          <cell r="H3197">
            <v>331891</v>
          </cell>
          <cell r="I3197" t="str">
            <v xml:space="preserve">INGSAJO </v>
          </cell>
          <cell r="J3197">
            <v>452200</v>
          </cell>
          <cell r="K3197" t="str">
            <v>ING. DE BOMBAS Y PLANTAS</v>
          </cell>
          <cell r="L3197">
            <v>329590.33333333331</v>
          </cell>
          <cell r="M3197">
            <v>123776.03726219927</v>
          </cell>
          <cell r="N3197">
            <v>453366.37059553259</v>
          </cell>
          <cell r="O3197">
            <v>205814.29607113404</v>
          </cell>
          <cell r="P3197" t="str">
            <v/>
          </cell>
          <cell r="Q3197">
            <v>331891</v>
          </cell>
          <cell r="R3197">
            <v>452200</v>
          </cell>
          <cell r="S3197">
            <v>392046</v>
          </cell>
        </row>
        <row r="3198">
          <cell r="B3198" t="str">
            <v>SOI0130</v>
          </cell>
          <cell r="C3198" t="str">
            <v>REPARACIÓN DE TAPAS DE MOTOR ELÉCTRICO. MOTOR HASTA 20 HP:
MECANIZADO EN TORNO Y CORRECCIÓN DE AJUSTE DE RODAMIENTOS DE TAPAS DE MOTOR ELÉCTRICO.</v>
          </cell>
          <cell r="D3198" t="str">
            <v>SERVICIOS, ACTIVIDADES Y OTROS INSUMOS</v>
          </cell>
          <cell r="E3198" t="str">
            <v>UN</v>
          </cell>
          <cell r="F3198">
            <v>204680</v>
          </cell>
          <cell r="G3198" t="str">
            <v>SERVICOLLS MANTENIMIENTO &amp; EQUIPOS SAS</v>
          </cell>
          <cell r="H3198">
            <v>410550</v>
          </cell>
          <cell r="I3198" t="str">
            <v xml:space="preserve">INGSAJO </v>
          </cell>
          <cell r="J3198">
            <v>452200</v>
          </cell>
          <cell r="K3198" t="str">
            <v>ING. DE BOMBAS Y PLANTAS</v>
          </cell>
          <cell r="L3198">
            <v>355810</v>
          </cell>
          <cell r="M3198">
            <v>132528.82063913494</v>
          </cell>
          <cell r="N3198">
            <v>488338.82063913497</v>
          </cell>
          <cell r="O3198">
            <v>223281.17936086506</v>
          </cell>
          <cell r="P3198" t="str">
            <v/>
          </cell>
          <cell r="Q3198">
            <v>410550</v>
          </cell>
          <cell r="R3198">
            <v>452200</v>
          </cell>
          <cell r="S3198">
            <v>431375</v>
          </cell>
        </row>
        <row r="3199">
          <cell r="B3199" t="str">
            <v>SOI0131</v>
          </cell>
          <cell r="C3199" t="str">
            <v>REPARACIÓN DE TAPAS DE MOTOR ELÉCTRICO. MOTOR HASTA 25 HP:
MECANIZADO EN TORNO Y CORRECCIÓN DE AJUSTE DE RODAMIENTOS DE TAPAS DE MOTOR ELÉCTRICO.</v>
          </cell>
          <cell r="D3199" t="str">
            <v>SERVICIOS, ACTIVIDADES Y OTROS INSUMOS</v>
          </cell>
          <cell r="E3199" t="str">
            <v>UN</v>
          </cell>
          <cell r="F3199">
            <v>297500</v>
          </cell>
          <cell r="G3199" t="str">
            <v>SERVICOLLS MANTENIMIENTO &amp; EQUIPOS SAS</v>
          </cell>
          <cell r="H3199">
            <v>447202</v>
          </cell>
          <cell r="I3199" t="str">
            <v xml:space="preserve">INGSAJO </v>
          </cell>
          <cell r="J3199">
            <v>452200</v>
          </cell>
          <cell r="K3199" t="str">
            <v>ING. DE BOMBAS Y PLANTAS</v>
          </cell>
          <cell r="L3199">
            <v>398967.33333333331</v>
          </cell>
          <cell r="M3199">
            <v>87908.815265212979</v>
          </cell>
          <cell r="N3199">
            <v>486876.14859854628</v>
          </cell>
          <cell r="O3199">
            <v>311058.51806812035</v>
          </cell>
          <cell r="P3199" t="str">
            <v/>
          </cell>
          <cell r="Q3199">
            <v>447202</v>
          </cell>
          <cell r="R3199">
            <v>452200</v>
          </cell>
          <cell r="S3199">
            <v>449701</v>
          </cell>
        </row>
        <row r="3200">
          <cell r="B3200" t="str">
            <v>SOI0132</v>
          </cell>
          <cell r="C3200" t="str">
            <v>REPARACIÓN DE TAPAS DE MOTOR ELÉCTRICO. MOTOR HASTA 30 HP:
MECANIZADO EN TORNO Y CORRECCIÓN DE AJUSTE DE RODAMIENTOS DE TAPAS DE MOTOR ELÉCTRICO.</v>
          </cell>
          <cell r="D3200" t="str">
            <v>SERVICIOS, ACTIVIDADES Y OTROS INSUMOS</v>
          </cell>
          <cell r="E3200" t="str">
            <v>UN</v>
          </cell>
          <cell r="F3200">
            <v>297500</v>
          </cell>
          <cell r="G3200" t="str">
            <v>SERVICOLLS MANTENIMIENTO &amp; EQUIPOS SAS</v>
          </cell>
          <cell r="H3200">
            <v>504203</v>
          </cell>
          <cell r="I3200" t="str">
            <v xml:space="preserve">INGSAJO </v>
          </cell>
          <cell r="J3200">
            <v>476000</v>
          </cell>
          <cell r="K3200" t="str">
            <v>ING. DE BOMBAS Y PLANTAS</v>
          </cell>
          <cell r="L3200">
            <v>425901</v>
          </cell>
          <cell r="M3200">
            <v>112089.09359522897</v>
          </cell>
          <cell r="N3200">
            <v>537990.09359522897</v>
          </cell>
          <cell r="O3200">
            <v>313811.90640477103</v>
          </cell>
          <cell r="P3200" t="str">
            <v/>
          </cell>
          <cell r="Q3200">
            <v>504203</v>
          </cell>
          <cell r="R3200">
            <v>476000</v>
          </cell>
          <cell r="S3200">
            <v>490102</v>
          </cell>
        </row>
        <row r="3201">
          <cell r="B3201" t="str">
            <v>SOI0133</v>
          </cell>
          <cell r="C3201" t="str">
            <v>REPARACIÓN DE TAPAS DE MOTOR ELÉCTRICO. MOTOR HASTA 7,5 HP:
MECANIZADO EN TORNO Y CORRECCIÓN DE AJUSTE DE RODAMIENTOS DE TAPAS DE MOTOR ELÉCTRICO.</v>
          </cell>
          <cell r="D3201" t="str">
            <v>SERVICIOS, ACTIVIDADES Y OTROS INSUMOS</v>
          </cell>
          <cell r="E3201" t="str">
            <v>UN</v>
          </cell>
          <cell r="F3201">
            <v>164220</v>
          </cell>
          <cell r="G3201" t="str">
            <v>SERVICOLLS MANTENIMIENTO &amp; EQUIPOS SAS</v>
          </cell>
          <cell r="H3201">
            <v>235382</v>
          </cell>
          <cell r="I3201" t="str">
            <v xml:space="preserve">INGSAJO </v>
          </cell>
          <cell r="J3201">
            <v>357000</v>
          </cell>
          <cell r="K3201" t="str">
            <v>ING. DE BOMBAS Y PLANTAS</v>
          </cell>
          <cell r="L3201">
            <v>252200.66666666666</v>
          </cell>
          <cell r="M3201">
            <v>97484.269301940862</v>
          </cell>
          <cell r="N3201">
            <v>349684.93596860755</v>
          </cell>
          <cell r="O3201">
            <v>154716.3973647258</v>
          </cell>
          <cell r="P3201">
            <v>164220</v>
          </cell>
          <cell r="Q3201">
            <v>235382</v>
          </cell>
          <cell r="R3201" t="str">
            <v/>
          </cell>
          <cell r="S3201">
            <v>199801</v>
          </cell>
        </row>
        <row r="3202">
          <cell r="B3202" t="str">
            <v>SOI0134</v>
          </cell>
          <cell r="C3202" t="str">
            <v>REPARACIÓN DE TAPAS DE MOTOR ELÉCTRICO. MOTOR HASTA 9:
MECANIZADO EN TORNO Y CORRECCIÓN DE AJUSTE DE RODAMIENTOS DE TAPAS DE MOTOR ELÉCTRICO.</v>
          </cell>
          <cell r="D3202" t="str">
            <v>SERVICIOS, ACTIVIDADES Y OTROS INSUMOS</v>
          </cell>
          <cell r="E3202" t="str">
            <v>UN</v>
          </cell>
          <cell r="F3202">
            <v>164220</v>
          </cell>
          <cell r="G3202" t="str">
            <v>SERVICOLLS MANTENIMIENTO &amp; EQUIPOS SAS</v>
          </cell>
          <cell r="H3202">
            <v>253113</v>
          </cell>
          <cell r="I3202" t="str">
            <v xml:space="preserve">INGSAJO </v>
          </cell>
          <cell r="J3202">
            <v>416500</v>
          </cell>
          <cell r="K3202" t="str">
            <v>ING. DE BOMBAS Y PLANTAS</v>
          </cell>
          <cell r="L3202">
            <v>277944.33333333331</v>
          </cell>
          <cell r="M3202">
            <v>127959.93879466076</v>
          </cell>
          <cell r="N3202">
            <v>405904.2721279941</v>
          </cell>
          <cell r="O3202">
            <v>149984.39453867255</v>
          </cell>
          <cell r="P3202">
            <v>164220</v>
          </cell>
          <cell r="Q3202">
            <v>253113</v>
          </cell>
          <cell r="R3202" t="str">
            <v/>
          </cell>
          <cell r="S3202">
            <v>208667</v>
          </cell>
        </row>
        <row r="3203">
          <cell r="B3203" t="str">
            <v>SOI0135</v>
          </cell>
          <cell r="C3203" t="str">
            <v>REPARACIÓN DE TAPAS DE MOTOR ELÉCTRICO. MOTOR HASTA10:
MECANIZADO EN TORNO Y CORRECCIÓN DE AJUSTE DE RODAMIENTOS DE TAPAS DE MOTOR ELÉCTRICO.</v>
          </cell>
          <cell r="D3203" t="str">
            <v>SERVICIOS, ACTIVIDADES Y OTROS INSUMOS</v>
          </cell>
          <cell r="E3203" t="str">
            <v>UN</v>
          </cell>
          <cell r="F3203">
            <v>188020</v>
          </cell>
          <cell r="G3203" t="str">
            <v>SERVICOLLS MANTENIMIENTO &amp; EQUIPOS SAS</v>
          </cell>
          <cell r="H3203">
            <v>253113</v>
          </cell>
          <cell r="I3203" t="str">
            <v xml:space="preserve">INGSAJO </v>
          </cell>
          <cell r="J3203">
            <v>416500</v>
          </cell>
          <cell r="K3203" t="str">
            <v>ING. DE BOMBAS Y PLANTAS</v>
          </cell>
          <cell r="L3203">
            <v>285877.66666666669</v>
          </cell>
          <cell r="M3203">
            <v>117711.17252127484</v>
          </cell>
          <cell r="N3203">
            <v>403588.83918794151</v>
          </cell>
          <cell r="O3203">
            <v>168166.49414539186</v>
          </cell>
          <cell r="P3203">
            <v>188020</v>
          </cell>
          <cell r="Q3203">
            <v>253113</v>
          </cell>
          <cell r="R3203" t="str">
            <v/>
          </cell>
          <cell r="S3203">
            <v>220567</v>
          </cell>
        </row>
        <row r="3204">
          <cell r="B3204" t="str">
            <v>SOI0136</v>
          </cell>
          <cell r="C3204" t="str">
            <v>REPLANTEO GENERAL</v>
          </cell>
          <cell r="D3204" t="str">
            <v>SERVICIOS, ACTIVIDADES Y OTROS INSUMOS</v>
          </cell>
          <cell r="E3204" t="str">
            <v>M2</v>
          </cell>
          <cell r="F3204">
            <v>1847</v>
          </cell>
          <cell r="G3204" t="str">
            <v>INARDATOS 136 - PAG 25</v>
          </cell>
          <cell r="L3204">
            <v>1847</v>
          </cell>
          <cell r="M3204">
            <v>0</v>
          </cell>
          <cell r="N3204">
            <v>1847</v>
          </cell>
          <cell r="O3204">
            <v>1847</v>
          </cell>
          <cell r="P3204">
            <v>1847</v>
          </cell>
          <cell r="Q3204" t="str">
            <v/>
          </cell>
          <cell r="R3204" t="str">
            <v/>
          </cell>
          <cell r="S3204">
            <v>1847</v>
          </cell>
        </row>
        <row r="3205">
          <cell r="B3205" t="str">
            <v>SOI0137</v>
          </cell>
          <cell r="C3205" t="str">
            <v>TRANSPORTE TERRESTRE PARA CARGA ENTRE 10 Y 12 TON DESDE BOGOTÁ HASTA EL KM 37 VIA BOQUERON  - MELGAR "CPS LA ARCADIA (FLETE) - NO INCLUYE CARGUE Y DESCARGUE</v>
          </cell>
          <cell r="D3205" t="str">
            <v>SERVICIOS, ACTIVIDADES Y OTROS INSUMOS</v>
          </cell>
          <cell r="E3205" t="str">
            <v>VIAJE</v>
          </cell>
          <cell r="F3205">
            <v>1100000</v>
          </cell>
          <cell r="G3205" t="str">
            <v>TECNICARGAS DE COLOMBIA LTDA.</v>
          </cell>
          <cell r="H3205">
            <v>1150000</v>
          </cell>
          <cell r="I3205" t="str">
            <v xml:space="preserve">AS TRANSPORTES </v>
          </cell>
          <cell r="J3205">
            <v>950000</v>
          </cell>
          <cell r="K3205" t="str">
            <v xml:space="preserve">TRANSPEX </v>
          </cell>
          <cell r="L3205">
            <v>1066666.6666666667</v>
          </cell>
          <cell r="M3205">
            <v>104083.29997330664</v>
          </cell>
          <cell r="N3205">
            <v>1170749.9666399735</v>
          </cell>
          <cell r="O3205">
            <v>962583.36669336015</v>
          </cell>
          <cell r="P3205">
            <v>1100000</v>
          </cell>
          <cell r="Q3205">
            <v>1150000</v>
          </cell>
          <cell r="R3205" t="str">
            <v/>
          </cell>
          <cell r="S3205">
            <v>1125000</v>
          </cell>
        </row>
        <row r="3206">
          <cell r="B3206" t="str">
            <v>SOI0138</v>
          </cell>
          <cell r="C3206" t="str">
            <v>DIAGNÓSTICO Y REVISIÓN DE EQUIPO CALDERA A BASE DE GAS.</v>
          </cell>
          <cell r="D3206" t="str">
            <v>SERVICIOS, ACTIVIDADES Y OTROS INSUMOS</v>
          </cell>
          <cell r="E3206" t="str">
            <v>UN</v>
          </cell>
          <cell r="F3206">
            <v>1213800</v>
          </cell>
          <cell r="G3206" t="str">
            <v xml:space="preserve">RM INGENIEROS S.A.S </v>
          </cell>
          <cell r="H3206">
            <v>1190000</v>
          </cell>
          <cell r="I3206" t="str">
            <v xml:space="preserve">HABITANS S.A.S </v>
          </cell>
          <cell r="J3206">
            <v>1666000</v>
          </cell>
          <cell r="K3206" t="str">
            <v>INGENIERÍA C&amp;D S.A.S</v>
          </cell>
          <cell r="L3206">
            <v>1356600</v>
          </cell>
          <cell r="M3206">
            <v>268212.37853611453</v>
          </cell>
          <cell r="N3206">
            <v>1624812.3785361145</v>
          </cell>
          <cell r="O3206">
            <v>1088387.6214638855</v>
          </cell>
          <cell r="P3206">
            <v>1213800</v>
          </cell>
          <cell r="Q3206">
            <v>1190000</v>
          </cell>
          <cell r="R3206" t="str">
            <v/>
          </cell>
          <cell r="S3206">
            <v>1201900</v>
          </cell>
        </row>
        <row r="3207">
          <cell r="B3207" t="str">
            <v>SOI0139</v>
          </cell>
          <cell r="C3207" t="str">
            <v>DIAGNÓSTICO Y REVISIÓN DE EQUIPO CALENTADOR DE ACUMULACIÓN A BASE DE GAS.</v>
          </cell>
          <cell r="D3207" t="str">
            <v>SERVICIOS, ACTIVIDADES Y OTROS INSUMOS</v>
          </cell>
          <cell r="E3207" t="str">
            <v>UN</v>
          </cell>
          <cell r="F3207">
            <v>809200</v>
          </cell>
          <cell r="G3207" t="str">
            <v xml:space="preserve">RM INGENIEROS S.A.S </v>
          </cell>
          <cell r="H3207">
            <v>833000</v>
          </cell>
          <cell r="I3207" t="str">
            <v xml:space="preserve">HABITANS S.A.S </v>
          </cell>
          <cell r="J3207">
            <v>952000</v>
          </cell>
          <cell r="K3207" t="str">
            <v>INGENIERÍA C&amp;D S.A.S</v>
          </cell>
          <cell r="L3207">
            <v>864733.33333333337</v>
          </cell>
          <cell r="M3207">
            <v>76506.296037210777</v>
          </cell>
          <cell r="N3207">
            <v>941239.62937054411</v>
          </cell>
          <cell r="O3207">
            <v>788227.03729612264</v>
          </cell>
          <cell r="P3207">
            <v>809200</v>
          </cell>
          <cell r="Q3207">
            <v>833000</v>
          </cell>
          <cell r="R3207" t="str">
            <v/>
          </cell>
          <cell r="S3207">
            <v>821100</v>
          </cell>
        </row>
        <row r="3208">
          <cell r="B3208" t="str">
            <v>SOI0140</v>
          </cell>
          <cell r="C3208" t="str">
            <v>DIAGNÓSTICO Y REVISIÓN DE EQUIPO DE PRESIÓN PARA DISTRIBUCIÓN DE AGUA POTABLE.</v>
          </cell>
          <cell r="D3208" t="str">
            <v>SERVICIOS, ACTIVIDADES Y OTROS INSUMOS</v>
          </cell>
          <cell r="E3208" t="str">
            <v>UN</v>
          </cell>
          <cell r="F3208">
            <v>1904000</v>
          </cell>
          <cell r="G3208" t="str">
            <v xml:space="preserve">RM INGENIEROS S.A.S </v>
          </cell>
          <cell r="H3208">
            <v>1844500</v>
          </cell>
          <cell r="I3208" t="str">
            <v xml:space="preserve">HABITANS S.A.S </v>
          </cell>
          <cell r="J3208">
            <v>2380000</v>
          </cell>
          <cell r="K3208" t="str">
            <v>INGENIERÍA C&amp;D S.A.S</v>
          </cell>
          <cell r="L3208">
            <v>2042833.3333333333</v>
          </cell>
          <cell r="M3208">
            <v>293506.53030781617</v>
          </cell>
          <cell r="N3208">
            <v>2336339.8636411494</v>
          </cell>
          <cell r="O3208">
            <v>1749326.8030255171</v>
          </cell>
          <cell r="P3208">
            <v>1904000</v>
          </cell>
          <cell r="Q3208">
            <v>1844500</v>
          </cell>
          <cell r="R3208" t="str">
            <v/>
          </cell>
          <cell r="S3208">
            <v>1874250</v>
          </cell>
        </row>
        <row r="3209">
          <cell r="B3209" t="str">
            <v>SOI0141</v>
          </cell>
          <cell r="C3209" t="str">
            <v>ESCALERA DE MANTENIMIENTO PARA CUBIERTA DE 12 PELDAÑOS, 2M A 4M</v>
          </cell>
          <cell r="D3209" t="str">
            <v>SERVICIOS, ACTIVIDADES Y OTROS INSUMOS</v>
          </cell>
          <cell r="E3209" t="str">
            <v>UN</v>
          </cell>
          <cell r="F3209">
            <v>2310980</v>
          </cell>
          <cell r="G3209" t="str">
            <v>PERFILGLASS LTDA.</v>
          </cell>
          <cell r="H3209">
            <v>1785000</v>
          </cell>
          <cell r="I3209" t="str">
            <v>GYJ INGENIERIA GROUP S.A.S</v>
          </cell>
          <cell r="J3209">
            <v>989485</v>
          </cell>
          <cell r="K3209" t="str">
            <v>FANES S.A.S</v>
          </cell>
          <cell r="L3209">
            <v>1695155</v>
          </cell>
          <cell r="M3209">
            <v>665312.97279926832</v>
          </cell>
          <cell r="N3209">
            <v>2360467.9727992686</v>
          </cell>
          <cell r="O3209">
            <v>1029842.0272007317</v>
          </cell>
          <cell r="P3209">
            <v>2310980</v>
          </cell>
          <cell r="Q3209">
            <v>1785000</v>
          </cell>
          <cell r="R3209" t="str">
            <v/>
          </cell>
          <cell r="S3209">
            <v>2047990</v>
          </cell>
        </row>
        <row r="3210">
          <cell r="B3210" t="str">
            <v>SOI0142</v>
          </cell>
          <cell r="C3210" t="str">
            <v>ESCALERA DE MANTENIMIENTO PARA TANQUE TIPO GATO DE 2,5M</v>
          </cell>
          <cell r="D3210" t="str">
            <v>SERVICIOS, ACTIVIDADES Y OTROS INSUMOS</v>
          </cell>
          <cell r="E3210" t="str">
            <v>UN</v>
          </cell>
          <cell r="F3210">
            <v>553350</v>
          </cell>
          <cell r="G3210" t="str">
            <v>PERFILGLASS LTDA.</v>
          </cell>
          <cell r="H3210">
            <v>2499000</v>
          </cell>
          <cell r="I3210" t="str">
            <v>GYJ INGENIERIA GROUP S.A.S</v>
          </cell>
          <cell r="J3210">
            <v>468860</v>
          </cell>
          <cell r="K3210" t="str">
            <v>FANES S.A.S</v>
          </cell>
          <cell r="L3210">
            <v>1173736.6666666667</v>
          </cell>
          <cell r="M3210">
            <v>1148488.9276929635</v>
          </cell>
          <cell r="N3210">
            <v>2322225.5943596303</v>
          </cell>
          <cell r="O3210">
            <v>25247.738973703235</v>
          </cell>
          <cell r="P3210">
            <v>553350</v>
          </cell>
          <cell r="Q3210" t="str">
            <v/>
          </cell>
          <cell r="R3210">
            <v>468860</v>
          </cell>
          <cell r="S3210">
            <v>511105</v>
          </cell>
        </row>
        <row r="3211">
          <cell r="B3211" t="str">
            <v>SOI0143</v>
          </cell>
          <cell r="C3211" t="str">
            <v>ESTUDIO DE SUELOS Y DISEÑO DE PAVIMENTOS PARA DETERMINAR LAS OBRAS A REALIZAR PARA EL ACCESO DE MATERIALES Y EQUIPOS AL CDC LOURDES</v>
          </cell>
          <cell r="D3211" t="str">
            <v>SERVICIOS, ACTIVIDADES Y OTROS INSUMOS</v>
          </cell>
          <cell r="E3211" t="str">
            <v>GLOBAL</v>
          </cell>
          <cell r="F3211">
            <v>8568000</v>
          </cell>
          <cell r="G3211" t="str">
            <v>CONSULTORÍA INTEGRAL EN GEOTECNIA S.A.S</v>
          </cell>
          <cell r="H3211">
            <v>3510500</v>
          </cell>
          <cell r="I3211" t="str">
            <v xml:space="preserve">HABITANS S.A.S </v>
          </cell>
          <cell r="J3211">
            <v>6783000</v>
          </cell>
          <cell r="K3211" t="str">
            <v>INGENIERÍA C&amp;D S.A.S</v>
          </cell>
          <cell r="L3211">
            <v>6287166.666666667</v>
          </cell>
          <cell r="M3211">
            <v>2564949.236014884</v>
          </cell>
          <cell r="N3211">
            <v>8852115.9026815519</v>
          </cell>
          <cell r="O3211">
            <v>3722217.430651783</v>
          </cell>
          <cell r="P3211">
            <v>8568000</v>
          </cell>
          <cell r="Q3211" t="str">
            <v/>
          </cell>
          <cell r="R3211">
            <v>6783000</v>
          </cell>
          <cell r="S3211">
            <v>7675500</v>
          </cell>
        </row>
        <row r="3212">
          <cell r="B3212" t="str">
            <v>SOI0144</v>
          </cell>
          <cell r="C3212" t="str">
            <v>JIRAFA EN ACRILICO DE 9 MM</v>
          </cell>
          <cell r="D3212" t="str">
            <v>SERVICIOS, ACTIVIDADES Y OTROS INSUMOS</v>
          </cell>
          <cell r="E3212" t="str">
            <v>UN</v>
          </cell>
          <cell r="F3212">
            <v>2380000</v>
          </cell>
          <cell r="G3212" t="str">
            <v>JUAN DE DIOS NIEBLES</v>
          </cell>
          <cell r="H3212">
            <v>3920000.42</v>
          </cell>
          <cell r="I3212" t="str">
            <v>JAVIER RODRIGO VIZCAINO CASTILLO</v>
          </cell>
          <cell r="J3212">
            <v>3689000</v>
          </cell>
          <cell r="L3212">
            <v>3329666.8066666666</v>
          </cell>
          <cell r="M3212">
            <v>830506.21988844406</v>
          </cell>
          <cell r="N3212">
            <v>4160173.0265551107</v>
          </cell>
          <cell r="O3212">
            <v>2499160.5867782226</v>
          </cell>
          <cell r="P3212" t="str">
            <v/>
          </cell>
          <cell r="Q3212">
            <v>3920000.42</v>
          </cell>
          <cell r="R3212">
            <v>3689000</v>
          </cell>
          <cell r="S3212">
            <v>3804500</v>
          </cell>
        </row>
        <row r="3213">
          <cell r="B3213" t="str">
            <v>SOI0145</v>
          </cell>
          <cell r="C3213" t="str">
            <v>MESÓN EN POLICUARZO 1.50 X 50 M CON SALPICADERO</v>
          </cell>
          <cell r="D3213" t="str">
            <v>SERVICIOS, ACTIVIDADES Y OTROS INSUMOS</v>
          </cell>
          <cell r="E3213" t="str">
            <v>UN</v>
          </cell>
          <cell r="F3213">
            <v>452200</v>
          </cell>
          <cell r="G3213" t="str">
            <v>MUNDIFIBRAS</v>
          </cell>
          <cell r="H3213">
            <v>446250</v>
          </cell>
          <cell r="I3213" t="str">
            <v>HIDROJACUZZIS</v>
          </cell>
          <cell r="J3213">
            <v>464100</v>
          </cell>
          <cell r="K3213" t="str">
            <v>INNOVART</v>
          </cell>
          <cell r="L3213">
            <v>454183.33333333331</v>
          </cell>
          <cell r="M3213">
            <v>9088.7751283290836</v>
          </cell>
          <cell r="N3213">
            <v>463272.10846166237</v>
          </cell>
          <cell r="O3213">
            <v>445094.55820500426</v>
          </cell>
          <cell r="P3213">
            <v>452200</v>
          </cell>
          <cell r="Q3213">
            <v>446250</v>
          </cell>
          <cell r="R3213" t="str">
            <v/>
          </cell>
          <cell r="S3213">
            <v>449225</v>
          </cell>
        </row>
        <row r="3214">
          <cell r="B3214" t="str">
            <v>SOI0146</v>
          </cell>
          <cell r="D3214" t="str">
            <v>SERVICIOS, ACTIVIDADES Y OTROS INSUMOS</v>
          </cell>
          <cell r="E3214" t="str">
            <v>UN</v>
          </cell>
          <cell r="K3214" t="str">
            <v>JACUZZIS Y PISCINAS</v>
          </cell>
          <cell r="L3214" t="e">
            <v>#DIV/0!</v>
          </cell>
          <cell r="M3214">
            <v>0</v>
          </cell>
          <cell r="N3214" t="e">
            <v>#DIV/0!</v>
          </cell>
          <cell r="O3214" t="e">
            <v>#DIV/0!</v>
          </cell>
          <cell r="P3214" t="e">
            <v>#DIV/0!</v>
          </cell>
          <cell r="Q3214" t="e">
            <v>#DIV/0!</v>
          </cell>
          <cell r="R3214" t="e">
            <v>#DIV/0!</v>
          </cell>
          <cell r="S3214" t="e">
            <v>#DIV/0!</v>
          </cell>
        </row>
        <row r="3215">
          <cell r="B3215" t="str">
            <v>SOI0147</v>
          </cell>
          <cell r="D3215" t="str">
            <v>SERVICIOS, ACTIVIDADES Y OTROS INSUMOS</v>
          </cell>
          <cell r="L3215" t="e">
            <v>#DIV/0!</v>
          </cell>
          <cell r="M3215">
            <v>0</v>
          </cell>
          <cell r="N3215" t="e">
            <v>#DIV/0!</v>
          </cell>
          <cell r="O3215" t="e">
            <v>#DIV/0!</v>
          </cell>
          <cell r="P3215" t="e">
            <v>#DIV/0!</v>
          </cell>
          <cell r="Q3215" t="e">
            <v>#DIV/0!</v>
          </cell>
          <cell r="R3215" t="e">
            <v>#DIV/0!</v>
          </cell>
          <cell r="S3215" t="e">
            <v>#DIV/0!</v>
          </cell>
        </row>
        <row r="3216">
          <cell r="B3216" t="str">
            <v>SOI0148</v>
          </cell>
          <cell r="D3216" t="str">
            <v>SERVICIOS, ACTIVIDADES Y OTROS INSUMOS</v>
          </cell>
          <cell r="L3216" t="e">
            <v>#DIV/0!</v>
          </cell>
          <cell r="M3216">
            <v>0</v>
          </cell>
          <cell r="N3216" t="e">
            <v>#DIV/0!</v>
          </cell>
          <cell r="O3216" t="e">
            <v>#DIV/0!</v>
          </cell>
          <cell r="P3216" t="e">
            <v>#DIV/0!</v>
          </cell>
          <cell r="Q3216" t="e">
            <v>#DIV/0!</v>
          </cell>
          <cell r="R3216" t="e">
            <v>#DIV/0!</v>
          </cell>
          <cell r="S3216" t="e">
            <v>#DIV/0!</v>
          </cell>
        </row>
        <row r="3217">
          <cell r="B3217" t="str">
            <v>SOI0149</v>
          </cell>
          <cell r="D3217" t="str">
            <v>SERVICIOS, ACTIVIDADES Y OTROS INSUMOS</v>
          </cell>
          <cell r="L3217" t="e">
            <v>#DIV/0!</v>
          </cell>
          <cell r="M3217">
            <v>0</v>
          </cell>
          <cell r="N3217" t="e">
            <v>#DIV/0!</v>
          </cell>
          <cell r="O3217" t="e">
            <v>#DIV/0!</v>
          </cell>
          <cell r="P3217" t="e">
            <v>#DIV/0!</v>
          </cell>
          <cell r="Q3217" t="e">
            <v>#DIV/0!</v>
          </cell>
          <cell r="R3217" t="e">
            <v>#DIV/0!</v>
          </cell>
          <cell r="S3217" t="e">
            <v>#DIV/0!</v>
          </cell>
        </row>
        <row r="3218">
          <cell r="B3218" t="str">
            <v>SOI0150</v>
          </cell>
          <cell r="D3218" t="str">
            <v>SERVICIOS, ACTIVIDADES Y OTROS INSUMOS</v>
          </cell>
          <cell r="L3218" t="e">
            <v>#DIV/0!</v>
          </cell>
          <cell r="M3218">
            <v>0</v>
          </cell>
          <cell r="N3218" t="e">
            <v>#DIV/0!</v>
          </cell>
          <cell r="O3218" t="e">
            <v>#DIV/0!</v>
          </cell>
          <cell r="P3218" t="e">
            <v>#DIV/0!</v>
          </cell>
          <cell r="Q3218" t="e">
            <v>#DIV/0!</v>
          </cell>
          <cell r="R3218" t="e">
            <v>#DIV/0!</v>
          </cell>
          <cell r="S3218" t="e">
            <v>#DIV/0!</v>
          </cell>
        </row>
        <row r="3219">
          <cell r="B3219" t="str">
            <v>MOB0001</v>
          </cell>
          <cell r="C3219" t="str">
            <v xml:space="preserve">AVISO DE PREVENCIÓN RECTANGULAR QUE INDIQUE “MANTENGA SU DISTANCIA EN CASO DE TORMENTA” CON BASE DE 400MM                     </v>
          </cell>
          <cell r="D3219" t="str">
            <v>MOBILIARIO</v>
          </cell>
          <cell r="E3219" t="str">
            <v>UN</v>
          </cell>
          <cell r="F3219">
            <v>114707</v>
          </cell>
          <cell r="G3219" t="str">
            <v>SEELMEC SAS</v>
          </cell>
          <cell r="H3219">
            <v>70588.800000000003</v>
          </cell>
          <cell r="I3219" t="str">
            <v>SICMES SAS</v>
          </cell>
          <cell r="L3219">
            <v>92647.9</v>
          </cell>
          <cell r="M3219">
            <v>31196.278393744415</v>
          </cell>
          <cell r="N3219">
            <v>123844.17839374441</v>
          </cell>
          <cell r="O3219">
            <v>61451.621606255576</v>
          </cell>
          <cell r="P3219">
            <v>114707</v>
          </cell>
          <cell r="Q3219">
            <v>70588.800000000003</v>
          </cell>
          <cell r="R3219" t="str">
            <v/>
          </cell>
          <cell r="S3219">
            <v>92648</v>
          </cell>
        </row>
        <row r="3220">
          <cell r="B3220" t="str">
            <v>MOB0002</v>
          </cell>
          <cell r="C3220" t="str">
            <v>AVISO DE PREVENCIÓN TRIANGULAR SEGÚN  RETIE SECCIÓN  “CLASIFICACIÓN Y COLORES PARA LAS SEÑALES DE SEGURIDAD”  CON BASE DE 400MM</v>
          </cell>
          <cell r="D3220" t="str">
            <v>MOBILIARIO</v>
          </cell>
          <cell r="E3220" t="str">
            <v>UN</v>
          </cell>
          <cell r="F3220">
            <v>103368</v>
          </cell>
          <cell r="G3220" t="str">
            <v>SEELMEC SAS</v>
          </cell>
          <cell r="H3220">
            <v>63610.839249420169</v>
          </cell>
          <cell r="I3220" t="str">
            <v>SICMES SAS</v>
          </cell>
          <cell r="L3220">
            <v>83489.419624710077</v>
          </cell>
          <cell r="M3220">
            <v>28112.557967458677</v>
          </cell>
          <cell r="N3220">
            <v>111601.97759216875</v>
          </cell>
          <cell r="O3220">
            <v>55376.8616572514</v>
          </cell>
          <cell r="P3220">
            <v>103368</v>
          </cell>
          <cell r="Q3220">
            <v>63610.839249420169</v>
          </cell>
          <cell r="R3220" t="str">
            <v/>
          </cell>
          <cell r="S3220">
            <v>83489</v>
          </cell>
        </row>
        <row r="3221">
          <cell r="B3221" t="str">
            <v>MOB0003</v>
          </cell>
          <cell r="D3221" t="str">
            <v>MOBILIARIO</v>
          </cell>
          <cell r="L3221" t="e">
            <v>#DIV/0!</v>
          </cell>
          <cell r="M3221">
            <v>0</v>
          </cell>
          <cell r="N3221" t="e">
            <v>#DIV/0!</v>
          </cell>
          <cell r="O3221" t="e">
            <v>#DIV/0!</v>
          </cell>
          <cell r="P3221" t="e">
            <v>#DIV/0!</v>
          </cell>
          <cell r="Q3221" t="e">
            <v>#DIV/0!</v>
          </cell>
          <cell r="R3221" t="e">
            <v>#DIV/0!</v>
          </cell>
          <cell r="S3221" t="e">
            <v>#DIV/0!</v>
          </cell>
        </row>
        <row r="3222">
          <cell r="B3222" t="str">
            <v>MOB0004</v>
          </cell>
          <cell r="D3222" t="str">
            <v>MOBILIARIO</v>
          </cell>
          <cell r="L3222" t="e">
            <v>#DIV/0!</v>
          </cell>
          <cell r="M3222">
            <v>0</v>
          </cell>
          <cell r="N3222" t="e">
            <v>#DIV/0!</v>
          </cell>
          <cell r="O3222" t="e">
            <v>#DIV/0!</v>
          </cell>
          <cell r="P3222" t="e">
            <v>#DIV/0!</v>
          </cell>
          <cell r="Q3222" t="e">
            <v>#DIV/0!</v>
          </cell>
          <cell r="R3222" t="e">
            <v>#DIV/0!</v>
          </cell>
          <cell r="S3222" t="e">
            <v>#DIV/0!</v>
          </cell>
        </row>
        <row r="3223">
          <cell r="B3223" t="str">
            <v>MOB0005</v>
          </cell>
          <cell r="D3223" t="str">
            <v>MOBILIARIO</v>
          </cell>
          <cell r="L3223" t="e">
            <v>#DIV/0!</v>
          </cell>
          <cell r="M3223">
            <v>0</v>
          </cell>
          <cell r="N3223" t="e">
            <v>#DIV/0!</v>
          </cell>
          <cell r="O3223" t="e">
            <v>#DIV/0!</v>
          </cell>
          <cell r="P3223" t="e">
            <v>#DIV/0!</v>
          </cell>
          <cell r="Q3223" t="e">
            <v>#DIV/0!</v>
          </cell>
          <cell r="R3223" t="e">
            <v>#DIV/0!</v>
          </cell>
          <cell r="S3223" t="e">
            <v>#DIV/0!</v>
          </cell>
        </row>
        <row r="3224">
          <cell r="B3224" t="str">
            <v>MOB0006</v>
          </cell>
          <cell r="D3224" t="str">
            <v>MOBILIARIO</v>
          </cell>
          <cell r="L3224" t="e">
            <v>#DIV/0!</v>
          </cell>
          <cell r="M3224">
            <v>0</v>
          </cell>
          <cell r="N3224" t="e">
            <v>#DIV/0!</v>
          </cell>
          <cell r="O3224" t="e">
            <v>#DIV/0!</v>
          </cell>
          <cell r="P3224" t="e">
            <v>#DIV/0!</v>
          </cell>
          <cell r="Q3224" t="e">
            <v>#DIV/0!</v>
          </cell>
          <cell r="R3224" t="e">
            <v>#DIV/0!</v>
          </cell>
          <cell r="S3224" t="e">
            <v>#DIV/0!</v>
          </cell>
        </row>
        <row r="3225">
          <cell r="B3225" t="str">
            <v>MOB0007</v>
          </cell>
          <cell r="D3225" t="str">
            <v>MOBILIARIO</v>
          </cell>
          <cell r="L3225" t="e">
            <v>#DIV/0!</v>
          </cell>
          <cell r="M3225">
            <v>0</v>
          </cell>
          <cell r="N3225" t="e">
            <v>#DIV/0!</v>
          </cell>
          <cell r="O3225" t="e">
            <v>#DIV/0!</v>
          </cell>
          <cell r="P3225" t="e">
            <v>#DIV/0!</v>
          </cell>
          <cell r="Q3225" t="e">
            <v>#DIV/0!</v>
          </cell>
          <cell r="R3225" t="e">
            <v>#DIV/0!</v>
          </cell>
          <cell r="S3225" t="e">
            <v>#DIV/0!</v>
          </cell>
        </row>
        <row r="3226">
          <cell r="B3226" t="str">
            <v>MOB0008</v>
          </cell>
          <cell r="D3226" t="str">
            <v>MOBILIARIO</v>
          </cell>
          <cell r="L3226" t="e">
            <v>#DIV/0!</v>
          </cell>
          <cell r="M3226">
            <v>0</v>
          </cell>
          <cell r="N3226" t="e">
            <v>#DIV/0!</v>
          </cell>
          <cell r="O3226" t="e">
            <v>#DIV/0!</v>
          </cell>
          <cell r="P3226" t="e">
            <v>#DIV/0!</v>
          </cell>
          <cell r="Q3226" t="e">
            <v>#DIV/0!</v>
          </cell>
          <cell r="R3226" t="e">
            <v>#DIV/0!</v>
          </cell>
          <cell r="S3226" t="e">
            <v>#DIV/0!</v>
          </cell>
        </row>
        <row r="3227">
          <cell r="B3227" t="str">
            <v>MOB0009</v>
          </cell>
          <cell r="D3227" t="str">
            <v>MOBILIARIO</v>
          </cell>
          <cell r="L3227" t="e">
            <v>#DIV/0!</v>
          </cell>
          <cell r="M3227">
            <v>0</v>
          </cell>
          <cell r="N3227" t="e">
            <v>#DIV/0!</v>
          </cell>
          <cell r="O3227" t="e">
            <v>#DIV/0!</v>
          </cell>
          <cell r="P3227" t="e">
            <v>#DIV/0!</v>
          </cell>
          <cell r="Q3227" t="e">
            <v>#DIV/0!</v>
          </cell>
          <cell r="R3227" t="e">
            <v>#DIV/0!</v>
          </cell>
          <cell r="S3227" t="e">
            <v>#DIV/0!</v>
          </cell>
        </row>
        <row r="3228">
          <cell r="B3228" t="str">
            <v>MOB0010</v>
          </cell>
          <cell r="D3228" t="str">
            <v>MOBILIARIO</v>
          </cell>
          <cell r="L3228" t="e">
            <v>#DIV/0!</v>
          </cell>
          <cell r="M3228">
            <v>0</v>
          </cell>
          <cell r="N3228" t="e">
            <v>#DIV/0!</v>
          </cell>
          <cell r="O3228" t="e">
            <v>#DIV/0!</v>
          </cell>
          <cell r="P3228" t="e">
            <v>#DIV/0!</v>
          </cell>
          <cell r="Q3228" t="e">
            <v>#DIV/0!</v>
          </cell>
          <cell r="R3228" t="e">
            <v>#DIV/0!</v>
          </cell>
          <cell r="S3228" t="e">
            <v>#DIV/0!</v>
          </cell>
        </row>
        <row r="3229">
          <cell r="B3229" t="str">
            <v>MOB0011</v>
          </cell>
          <cell r="D3229" t="str">
            <v>MOBILIARIO</v>
          </cell>
          <cell r="L3229" t="e">
            <v>#DIV/0!</v>
          </cell>
          <cell r="M3229">
            <v>0</v>
          </cell>
          <cell r="N3229" t="e">
            <v>#DIV/0!</v>
          </cell>
          <cell r="O3229" t="e">
            <v>#DIV/0!</v>
          </cell>
          <cell r="P3229" t="e">
            <v>#DIV/0!</v>
          </cell>
          <cell r="Q3229" t="e">
            <v>#DIV/0!</v>
          </cell>
          <cell r="R3229" t="e">
            <v>#DIV/0!</v>
          </cell>
          <cell r="S3229" t="e">
            <v>#DIV/0!</v>
          </cell>
        </row>
        <row r="3230">
          <cell r="B3230" t="str">
            <v>MOB0012</v>
          </cell>
          <cell r="D3230" t="str">
            <v>MOBILIARIO</v>
          </cell>
          <cell r="L3230" t="e">
            <v>#DIV/0!</v>
          </cell>
          <cell r="M3230">
            <v>0</v>
          </cell>
          <cell r="N3230" t="e">
            <v>#DIV/0!</v>
          </cell>
          <cell r="O3230" t="e">
            <v>#DIV/0!</v>
          </cell>
          <cell r="P3230" t="e">
            <v>#DIV/0!</v>
          </cell>
          <cell r="Q3230" t="e">
            <v>#DIV/0!</v>
          </cell>
          <cell r="R3230" t="e">
            <v>#DIV/0!</v>
          </cell>
          <cell r="S3230" t="e">
            <v>#DIV/0!</v>
          </cell>
        </row>
        <row r="3231">
          <cell r="B3231" t="str">
            <v>MOB0013</v>
          </cell>
          <cell r="D3231" t="str">
            <v>MOBILIARIO</v>
          </cell>
          <cell r="L3231" t="e">
            <v>#DIV/0!</v>
          </cell>
          <cell r="M3231">
            <v>0</v>
          </cell>
          <cell r="N3231" t="e">
            <v>#DIV/0!</v>
          </cell>
          <cell r="O3231" t="e">
            <v>#DIV/0!</v>
          </cell>
          <cell r="P3231" t="e">
            <v>#DIV/0!</v>
          </cell>
          <cell r="Q3231" t="e">
            <v>#DIV/0!</v>
          </cell>
          <cell r="R3231" t="e">
            <v>#DIV/0!</v>
          </cell>
          <cell r="S3231" t="e">
            <v>#DIV/0!</v>
          </cell>
        </row>
        <row r="3232">
          <cell r="B3232" t="str">
            <v>MOB0014</v>
          </cell>
          <cell r="D3232" t="str">
            <v>MOBILIARIO</v>
          </cell>
          <cell r="L3232" t="e">
            <v>#DIV/0!</v>
          </cell>
          <cell r="M3232">
            <v>0</v>
          </cell>
          <cell r="N3232" t="e">
            <v>#DIV/0!</v>
          </cell>
          <cell r="O3232" t="e">
            <v>#DIV/0!</v>
          </cell>
          <cell r="P3232" t="e">
            <v>#DIV/0!</v>
          </cell>
          <cell r="Q3232" t="e">
            <v>#DIV/0!</v>
          </cell>
          <cell r="R3232" t="e">
            <v>#DIV/0!</v>
          </cell>
          <cell r="S3232" t="e">
            <v>#DIV/0!</v>
          </cell>
        </row>
        <row r="3233">
          <cell r="B3233" t="str">
            <v>MOB0015</v>
          </cell>
          <cell r="D3233" t="str">
            <v>MOBILIARIO</v>
          </cell>
          <cell r="L3233" t="e">
            <v>#DIV/0!</v>
          </cell>
          <cell r="M3233">
            <v>0</v>
          </cell>
          <cell r="N3233" t="e">
            <v>#DIV/0!</v>
          </cell>
          <cell r="O3233" t="e">
            <v>#DIV/0!</v>
          </cell>
          <cell r="P3233" t="e">
            <v>#DIV/0!</v>
          </cell>
          <cell r="Q3233" t="e">
            <v>#DIV/0!</v>
          </cell>
          <cell r="R3233" t="e">
            <v>#DIV/0!</v>
          </cell>
          <cell r="S3233" t="e">
            <v>#DIV/0!</v>
          </cell>
        </row>
        <row r="3234">
          <cell r="B3234" t="str">
            <v>MOB0016</v>
          </cell>
          <cell r="D3234" t="str">
            <v>MOBILIARIO</v>
          </cell>
          <cell r="L3234" t="e">
            <v>#DIV/0!</v>
          </cell>
          <cell r="M3234">
            <v>0</v>
          </cell>
          <cell r="N3234" t="e">
            <v>#DIV/0!</v>
          </cell>
          <cell r="O3234" t="e">
            <v>#DIV/0!</v>
          </cell>
          <cell r="P3234" t="e">
            <v>#DIV/0!</v>
          </cell>
          <cell r="Q3234" t="e">
            <v>#DIV/0!</v>
          </cell>
          <cell r="R3234" t="e">
            <v>#DIV/0!</v>
          </cell>
          <cell r="S3234" t="e">
            <v>#DIV/0!</v>
          </cell>
        </row>
        <row r="3235">
          <cell r="B3235" t="str">
            <v>MOB0017</v>
          </cell>
          <cell r="D3235" t="str">
            <v>MOBILIARIO</v>
          </cell>
          <cell r="L3235" t="e">
            <v>#DIV/0!</v>
          </cell>
          <cell r="M3235">
            <v>0</v>
          </cell>
          <cell r="N3235" t="e">
            <v>#DIV/0!</v>
          </cell>
          <cell r="O3235" t="e">
            <v>#DIV/0!</v>
          </cell>
          <cell r="P3235" t="e">
            <v>#DIV/0!</v>
          </cell>
          <cell r="Q3235" t="e">
            <v>#DIV/0!</v>
          </cell>
          <cell r="R3235" t="e">
            <v>#DIV/0!</v>
          </cell>
          <cell r="S3235" t="e">
            <v>#DIV/0!</v>
          </cell>
        </row>
        <row r="3236">
          <cell r="B3236" t="str">
            <v>MOB0018</v>
          </cell>
          <cell r="D3236" t="str">
            <v>MOBILIARIO</v>
          </cell>
          <cell r="L3236" t="e">
            <v>#DIV/0!</v>
          </cell>
          <cell r="M3236">
            <v>0</v>
          </cell>
          <cell r="N3236" t="e">
            <v>#DIV/0!</v>
          </cell>
          <cell r="O3236" t="e">
            <v>#DIV/0!</v>
          </cell>
          <cell r="P3236" t="e">
            <v>#DIV/0!</v>
          </cell>
          <cell r="Q3236" t="e">
            <v>#DIV/0!</v>
          </cell>
          <cell r="R3236" t="e">
            <v>#DIV/0!</v>
          </cell>
          <cell r="S3236" t="e">
            <v>#DIV/0!</v>
          </cell>
        </row>
        <row r="3237">
          <cell r="B3237" t="str">
            <v>MOB0019</v>
          </cell>
          <cell r="D3237" t="str">
            <v>MOBILIARIO</v>
          </cell>
          <cell r="L3237" t="e">
            <v>#DIV/0!</v>
          </cell>
          <cell r="M3237">
            <v>0</v>
          </cell>
          <cell r="N3237" t="e">
            <v>#DIV/0!</v>
          </cell>
          <cell r="O3237" t="e">
            <v>#DIV/0!</v>
          </cell>
          <cell r="P3237" t="e">
            <v>#DIV/0!</v>
          </cell>
          <cell r="Q3237" t="e">
            <v>#DIV/0!</v>
          </cell>
          <cell r="R3237" t="e">
            <v>#DIV/0!</v>
          </cell>
          <cell r="S3237" t="e">
            <v>#DIV/0!</v>
          </cell>
        </row>
        <row r="3238">
          <cell r="B3238" t="str">
            <v>MOB0020</v>
          </cell>
          <cell r="D3238" t="str">
            <v>MOBILIARIO</v>
          </cell>
          <cell r="L3238" t="e">
            <v>#DIV/0!</v>
          </cell>
          <cell r="M3238">
            <v>0</v>
          </cell>
          <cell r="N3238" t="e">
            <v>#DIV/0!</v>
          </cell>
          <cell r="O3238" t="e">
            <v>#DIV/0!</v>
          </cell>
          <cell r="P3238" t="e">
            <v>#DIV/0!</v>
          </cell>
          <cell r="Q3238" t="e">
            <v>#DIV/0!</v>
          </cell>
          <cell r="R3238" t="e">
            <v>#DIV/0!</v>
          </cell>
          <cell r="S3238" t="e">
            <v>#DIV/0!</v>
          </cell>
        </row>
        <row r="3239">
          <cell r="B3239" t="str">
            <v>MOB0021</v>
          </cell>
          <cell r="D3239" t="str">
            <v>MOBILIARIO</v>
          </cell>
          <cell r="L3239" t="e">
            <v>#DIV/0!</v>
          </cell>
          <cell r="M3239">
            <v>0</v>
          </cell>
          <cell r="N3239" t="e">
            <v>#DIV/0!</v>
          </cell>
          <cell r="O3239" t="e">
            <v>#DIV/0!</v>
          </cell>
          <cell r="P3239" t="e">
            <v>#DIV/0!</v>
          </cell>
          <cell r="Q3239" t="e">
            <v>#DIV/0!</v>
          </cell>
          <cell r="R3239" t="e">
            <v>#DIV/0!</v>
          </cell>
          <cell r="S3239" t="e">
            <v>#DIV/0!</v>
          </cell>
        </row>
        <row r="3240">
          <cell r="B3240" t="str">
            <v>MOB0022</v>
          </cell>
          <cell r="D3240" t="str">
            <v>MOBILIARIO</v>
          </cell>
          <cell r="L3240" t="e">
            <v>#DIV/0!</v>
          </cell>
          <cell r="M3240">
            <v>0</v>
          </cell>
          <cell r="N3240" t="e">
            <v>#DIV/0!</v>
          </cell>
          <cell r="O3240" t="e">
            <v>#DIV/0!</v>
          </cell>
          <cell r="P3240" t="e">
            <v>#DIV/0!</v>
          </cell>
          <cell r="Q3240" t="e">
            <v>#DIV/0!</v>
          </cell>
          <cell r="R3240" t="e">
            <v>#DIV/0!</v>
          </cell>
          <cell r="S3240" t="e">
            <v>#DIV/0!</v>
          </cell>
        </row>
        <row r="3241">
          <cell r="B3241" t="str">
            <v>MOB0023</v>
          </cell>
          <cell r="D3241" t="str">
            <v>MOBILIARIO</v>
          </cell>
          <cell r="L3241" t="e">
            <v>#DIV/0!</v>
          </cell>
          <cell r="M3241">
            <v>0</v>
          </cell>
          <cell r="N3241" t="e">
            <v>#DIV/0!</v>
          </cell>
          <cell r="O3241" t="e">
            <v>#DIV/0!</v>
          </cell>
          <cell r="P3241" t="e">
            <v>#DIV/0!</v>
          </cell>
          <cell r="Q3241" t="e">
            <v>#DIV/0!</v>
          </cell>
          <cell r="R3241" t="e">
            <v>#DIV/0!</v>
          </cell>
          <cell r="S3241" t="e">
            <v>#DIV/0!</v>
          </cell>
        </row>
        <row r="3242">
          <cell r="B3242" t="str">
            <v>MOB0024</v>
          </cell>
          <cell r="D3242" t="str">
            <v>MOBILIARIO</v>
          </cell>
          <cell r="L3242" t="e">
            <v>#DIV/0!</v>
          </cell>
          <cell r="M3242">
            <v>0</v>
          </cell>
          <cell r="N3242" t="e">
            <v>#DIV/0!</v>
          </cell>
          <cell r="O3242" t="e">
            <v>#DIV/0!</v>
          </cell>
          <cell r="P3242" t="e">
            <v>#DIV/0!</v>
          </cell>
          <cell r="Q3242" t="e">
            <v>#DIV/0!</v>
          </cell>
          <cell r="R3242" t="e">
            <v>#DIV/0!</v>
          </cell>
          <cell r="S3242" t="e">
            <v>#DIV/0!</v>
          </cell>
        </row>
        <row r="3243">
          <cell r="B3243" t="str">
            <v>MOB0025</v>
          </cell>
          <cell r="D3243" t="str">
            <v>MOBILIARIO</v>
          </cell>
          <cell r="L3243" t="e">
            <v>#DIV/0!</v>
          </cell>
          <cell r="M3243">
            <v>0</v>
          </cell>
          <cell r="N3243" t="e">
            <v>#DIV/0!</v>
          </cell>
          <cell r="O3243" t="e">
            <v>#DIV/0!</v>
          </cell>
          <cell r="P3243" t="e">
            <v>#DIV/0!</v>
          </cell>
          <cell r="Q3243" t="e">
            <v>#DIV/0!</v>
          </cell>
          <cell r="R3243" t="e">
            <v>#DIV/0!</v>
          </cell>
          <cell r="S3243" t="e">
            <v>#DIV/0!</v>
          </cell>
        </row>
        <row r="3244">
          <cell r="B3244" t="str">
            <v>MOB0026</v>
          </cell>
          <cell r="D3244" t="str">
            <v>MOBILIARIO</v>
          </cell>
          <cell r="L3244" t="e">
            <v>#DIV/0!</v>
          </cell>
          <cell r="M3244">
            <v>0</v>
          </cell>
          <cell r="N3244" t="e">
            <v>#DIV/0!</v>
          </cell>
          <cell r="O3244" t="e">
            <v>#DIV/0!</v>
          </cell>
          <cell r="P3244" t="e">
            <v>#DIV/0!</v>
          </cell>
          <cell r="Q3244" t="e">
            <v>#DIV/0!</v>
          </cell>
          <cell r="R3244" t="e">
            <v>#DIV/0!</v>
          </cell>
          <cell r="S3244" t="e">
            <v>#DIV/0!</v>
          </cell>
        </row>
        <row r="3245">
          <cell r="B3245" t="str">
            <v>MOB0027</v>
          </cell>
          <cell r="D3245" t="str">
            <v>MOBILIARIO</v>
          </cell>
          <cell r="L3245" t="e">
            <v>#DIV/0!</v>
          </cell>
          <cell r="M3245">
            <v>0</v>
          </cell>
          <cell r="N3245" t="e">
            <v>#DIV/0!</v>
          </cell>
          <cell r="O3245" t="e">
            <v>#DIV/0!</v>
          </cell>
          <cell r="P3245" t="e">
            <v>#DIV/0!</v>
          </cell>
          <cell r="Q3245" t="e">
            <v>#DIV/0!</v>
          </cell>
          <cell r="R3245" t="e">
            <v>#DIV/0!</v>
          </cell>
          <cell r="S3245" t="e">
            <v>#DIV/0!</v>
          </cell>
        </row>
        <row r="3246">
          <cell r="B3246" t="str">
            <v>MOB0028</v>
          </cell>
          <cell r="D3246" t="str">
            <v>MOBILIARIO</v>
          </cell>
          <cell r="L3246" t="e">
            <v>#DIV/0!</v>
          </cell>
          <cell r="M3246">
            <v>0</v>
          </cell>
          <cell r="N3246" t="e">
            <v>#DIV/0!</v>
          </cell>
          <cell r="O3246" t="e">
            <v>#DIV/0!</v>
          </cell>
          <cell r="P3246" t="e">
            <v>#DIV/0!</v>
          </cell>
          <cell r="Q3246" t="e">
            <v>#DIV/0!</v>
          </cell>
          <cell r="R3246" t="e">
            <v>#DIV/0!</v>
          </cell>
          <cell r="S3246" t="e">
            <v>#DIV/0!</v>
          </cell>
        </row>
        <row r="3247">
          <cell r="B3247" t="str">
            <v>MOB0029</v>
          </cell>
          <cell r="D3247" t="str">
            <v>MOBILIARIO</v>
          </cell>
          <cell r="L3247" t="e">
            <v>#DIV/0!</v>
          </cell>
          <cell r="M3247">
            <v>0</v>
          </cell>
          <cell r="N3247" t="e">
            <v>#DIV/0!</v>
          </cell>
          <cell r="O3247" t="e">
            <v>#DIV/0!</v>
          </cell>
          <cell r="P3247" t="e">
            <v>#DIV/0!</v>
          </cell>
          <cell r="Q3247" t="e">
            <v>#DIV/0!</v>
          </cell>
          <cell r="R3247" t="e">
            <v>#DIV/0!</v>
          </cell>
          <cell r="S3247" t="e">
            <v>#DIV/0!</v>
          </cell>
        </row>
        <row r="3248">
          <cell r="B3248" t="str">
            <v>MOB0030</v>
          </cell>
          <cell r="D3248" t="str">
            <v>MOBILIARIO</v>
          </cell>
          <cell r="L3248" t="e">
            <v>#DIV/0!</v>
          </cell>
          <cell r="M3248">
            <v>0</v>
          </cell>
          <cell r="N3248" t="e">
            <v>#DIV/0!</v>
          </cell>
          <cell r="O3248" t="e">
            <v>#DIV/0!</v>
          </cell>
          <cell r="P3248" t="e">
            <v>#DIV/0!</v>
          </cell>
          <cell r="Q3248" t="e">
            <v>#DIV/0!</v>
          </cell>
          <cell r="R3248" t="e">
            <v>#DIV/0!</v>
          </cell>
          <cell r="S3248" t="e">
            <v>#DIV/0!</v>
          </cell>
        </row>
        <row r="3249">
          <cell r="B3249" t="str">
            <v>MOB0031</v>
          </cell>
          <cell r="D3249" t="str">
            <v>MOBILIARIO</v>
          </cell>
          <cell r="L3249" t="e">
            <v>#DIV/0!</v>
          </cell>
          <cell r="M3249">
            <v>0</v>
          </cell>
          <cell r="N3249" t="e">
            <v>#DIV/0!</v>
          </cell>
          <cell r="O3249" t="e">
            <v>#DIV/0!</v>
          </cell>
          <cell r="P3249" t="e">
            <v>#DIV/0!</v>
          </cell>
          <cell r="Q3249" t="e">
            <v>#DIV/0!</v>
          </cell>
          <cell r="R3249" t="e">
            <v>#DIV/0!</v>
          </cell>
          <cell r="S3249" t="e">
            <v>#DIV/0!</v>
          </cell>
        </row>
        <row r="3250">
          <cell r="B3250" t="str">
            <v>MOB0032</v>
          </cell>
          <cell r="D3250" t="str">
            <v>MOBILIARIO</v>
          </cell>
          <cell r="L3250" t="e">
            <v>#DIV/0!</v>
          </cell>
          <cell r="M3250">
            <v>0</v>
          </cell>
          <cell r="N3250" t="e">
            <v>#DIV/0!</v>
          </cell>
          <cell r="O3250" t="e">
            <v>#DIV/0!</v>
          </cell>
          <cell r="P3250" t="e">
            <v>#DIV/0!</v>
          </cell>
          <cell r="Q3250" t="e">
            <v>#DIV/0!</v>
          </cell>
          <cell r="R3250" t="e">
            <v>#DIV/0!</v>
          </cell>
          <cell r="S3250" t="e">
            <v>#DIV/0!</v>
          </cell>
        </row>
        <row r="3251">
          <cell r="B3251" t="str">
            <v>MOB0033</v>
          </cell>
          <cell r="D3251" t="str">
            <v>MOBILIARIO</v>
          </cell>
          <cell r="L3251" t="e">
            <v>#DIV/0!</v>
          </cell>
          <cell r="M3251">
            <v>0</v>
          </cell>
          <cell r="N3251" t="e">
            <v>#DIV/0!</v>
          </cell>
          <cell r="O3251" t="e">
            <v>#DIV/0!</v>
          </cell>
          <cell r="P3251" t="e">
            <v>#DIV/0!</v>
          </cell>
          <cell r="Q3251" t="e">
            <v>#DIV/0!</v>
          </cell>
          <cell r="R3251" t="e">
            <v>#DIV/0!</v>
          </cell>
          <cell r="S3251" t="e">
            <v>#DIV/0!</v>
          </cell>
        </row>
        <row r="3252">
          <cell r="B3252" t="str">
            <v>MOB0034</v>
          </cell>
          <cell r="D3252" t="str">
            <v>MOBILIARIO</v>
          </cell>
          <cell r="L3252" t="e">
            <v>#DIV/0!</v>
          </cell>
          <cell r="M3252">
            <v>0</v>
          </cell>
          <cell r="N3252" t="e">
            <v>#DIV/0!</v>
          </cell>
          <cell r="O3252" t="e">
            <v>#DIV/0!</v>
          </cell>
          <cell r="P3252" t="e">
            <v>#DIV/0!</v>
          </cell>
          <cell r="Q3252" t="e">
            <v>#DIV/0!</v>
          </cell>
          <cell r="R3252" t="e">
            <v>#DIV/0!</v>
          </cell>
          <cell r="S3252" t="e">
            <v>#DIV/0!</v>
          </cell>
        </row>
        <row r="3253">
          <cell r="B3253" t="str">
            <v>MOB0035</v>
          </cell>
          <cell r="D3253" t="str">
            <v>MOBILIARIO</v>
          </cell>
          <cell r="L3253" t="e">
            <v>#DIV/0!</v>
          </cell>
          <cell r="M3253">
            <v>0</v>
          </cell>
          <cell r="N3253" t="e">
            <v>#DIV/0!</v>
          </cell>
          <cell r="O3253" t="e">
            <v>#DIV/0!</v>
          </cell>
          <cell r="P3253" t="e">
            <v>#DIV/0!</v>
          </cell>
          <cell r="Q3253" t="e">
            <v>#DIV/0!</v>
          </cell>
          <cell r="R3253" t="e">
            <v>#DIV/0!</v>
          </cell>
          <cell r="S3253" t="e">
            <v>#DIV/0!</v>
          </cell>
        </row>
        <row r="3254">
          <cell r="B3254" t="str">
            <v>MOB0036</v>
          </cell>
          <cell r="D3254" t="str">
            <v>MOBILIARIO</v>
          </cell>
          <cell r="L3254" t="e">
            <v>#DIV/0!</v>
          </cell>
          <cell r="M3254">
            <v>0</v>
          </cell>
          <cell r="N3254" t="e">
            <v>#DIV/0!</v>
          </cell>
          <cell r="O3254" t="e">
            <v>#DIV/0!</v>
          </cell>
          <cell r="P3254" t="e">
            <v>#DIV/0!</v>
          </cell>
          <cell r="Q3254" t="e">
            <v>#DIV/0!</v>
          </cell>
          <cell r="R3254" t="e">
            <v>#DIV/0!</v>
          </cell>
          <cell r="S3254" t="e">
            <v>#DIV/0!</v>
          </cell>
        </row>
        <row r="3255">
          <cell r="B3255" t="str">
            <v>MOB0037</v>
          </cell>
          <cell r="D3255" t="str">
            <v>MOBILIARIO</v>
          </cell>
          <cell r="L3255" t="e">
            <v>#DIV/0!</v>
          </cell>
          <cell r="M3255">
            <v>0</v>
          </cell>
          <cell r="N3255" t="e">
            <v>#DIV/0!</v>
          </cell>
          <cell r="O3255" t="e">
            <v>#DIV/0!</v>
          </cell>
          <cell r="P3255" t="e">
            <v>#DIV/0!</v>
          </cell>
          <cell r="Q3255" t="e">
            <v>#DIV/0!</v>
          </cell>
          <cell r="R3255" t="e">
            <v>#DIV/0!</v>
          </cell>
          <cell r="S3255" t="e">
            <v>#DIV/0!</v>
          </cell>
        </row>
        <row r="3256">
          <cell r="B3256" t="str">
            <v>MOB0038</v>
          </cell>
          <cell r="D3256" t="str">
            <v>MOBILIARIO</v>
          </cell>
          <cell r="L3256" t="e">
            <v>#DIV/0!</v>
          </cell>
          <cell r="M3256">
            <v>0</v>
          </cell>
          <cell r="N3256" t="e">
            <v>#DIV/0!</v>
          </cell>
          <cell r="O3256" t="e">
            <v>#DIV/0!</v>
          </cell>
          <cell r="P3256" t="e">
            <v>#DIV/0!</v>
          </cell>
          <cell r="Q3256" t="e">
            <v>#DIV/0!</v>
          </cell>
          <cell r="R3256" t="e">
            <v>#DIV/0!</v>
          </cell>
          <cell r="S3256" t="e">
            <v>#DIV/0!</v>
          </cell>
        </row>
        <row r="3257">
          <cell r="B3257" t="str">
            <v>MOB0039</v>
          </cell>
          <cell r="D3257" t="str">
            <v>MOBILIARIO</v>
          </cell>
          <cell r="L3257" t="e">
            <v>#DIV/0!</v>
          </cell>
          <cell r="M3257">
            <v>0</v>
          </cell>
          <cell r="N3257" t="e">
            <v>#DIV/0!</v>
          </cell>
          <cell r="O3257" t="e">
            <v>#DIV/0!</v>
          </cell>
          <cell r="P3257" t="e">
            <v>#DIV/0!</v>
          </cell>
          <cell r="Q3257" t="e">
            <v>#DIV/0!</v>
          </cell>
          <cell r="R3257" t="e">
            <v>#DIV/0!</v>
          </cell>
          <cell r="S3257" t="e">
            <v>#DIV/0!</v>
          </cell>
        </row>
        <row r="3258">
          <cell r="B3258" t="str">
            <v>MOB0040</v>
          </cell>
          <cell r="D3258" t="str">
            <v>MOBILIARIO</v>
          </cell>
          <cell r="L3258" t="e">
            <v>#DIV/0!</v>
          </cell>
          <cell r="M3258">
            <v>0</v>
          </cell>
          <cell r="N3258" t="e">
            <v>#DIV/0!</v>
          </cell>
          <cell r="O3258" t="e">
            <v>#DIV/0!</v>
          </cell>
          <cell r="P3258" t="e">
            <v>#DIV/0!</v>
          </cell>
          <cell r="Q3258" t="e">
            <v>#DIV/0!</v>
          </cell>
          <cell r="R3258" t="e">
            <v>#DIV/0!</v>
          </cell>
          <cell r="S3258" t="e">
            <v>#DIV/0!</v>
          </cell>
        </row>
        <row r="3259">
          <cell r="B3259" t="str">
            <v>MOB0041</v>
          </cell>
          <cell r="D3259" t="str">
            <v>MOBILIARIO</v>
          </cell>
          <cell r="L3259" t="e">
            <v>#DIV/0!</v>
          </cell>
          <cell r="M3259">
            <v>0</v>
          </cell>
          <cell r="N3259" t="e">
            <v>#DIV/0!</v>
          </cell>
          <cell r="O3259" t="e">
            <v>#DIV/0!</v>
          </cell>
          <cell r="P3259" t="e">
            <v>#DIV/0!</v>
          </cell>
          <cell r="Q3259" t="e">
            <v>#DIV/0!</v>
          </cell>
          <cell r="R3259" t="e">
            <v>#DIV/0!</v>
          </cell>
          <cell r="S3259" t="e">
            <v>#DIV/0!</v>
          </cell>
        </row>
        <row r="3260">
          <cell r="B3260" t="str">
            <v>MOB0042</v>
          </cell>
          <cell r="D3260" t="str">
            <v>MOBILIARIO</v>
          </cell>
          <cell r="L3260" t="e">
            <v>#DIV/0!</v>
          </cell>
          <cell r="M3260">
            <v>0</v>
          </cell>
          <cell r="N3260" t="e">
            <v>#DIV/0!</v>
          </cell>
          <cell r="O3260" t="e">
            <v>#DIV/0!</v>
          </cell>
          <cell r="P3260" t="e">
            <v>#DIV/0!</v>
          </cell>
          <cell r="Q3260" t="e">
            <v>#DIV/0!</v>
          </cell>
          <cell r="R3260" t="e">
            <v>#DIV/0!</v>
          </cell>
          <cell r="S3260" t="e">
            <v>#DIV/0!</v>
          </cell>
        </row>
        <row r="3261">
          <cell r="B3261" t="str">
            <v>MOB0043</v>
          </cell>
          <cell r="D3261" t="str">
            <v>MOBILIARIO</v>
          </cell>
          <cell r="L3261" t="e">
            <v>#DIV/0!</v>
          </cell>
          <cell r="M3261">
            <v>0</v>
          </cell>
          <cell r="N3261" t="e">
            <v>#DIV/0!</v>
          </cell>
          <cell r="O3261" t="e">
            <v>#DIV/0!</v>
          </cell>
          <cell r="P3261" t="e">
            <v>#DIV/0!</v>
          </cell>
          <cell r="Q3261" t="e">
            <v>#DIV/0!</v>
          </cell>
          <cell r="R3261" t="e">
            <v>#DIV/0!</v>
          </cell>
          <cell r="S3261" t="e">
            <v>#DIV/0!</v>
          </cell>
        </row>
        <row r="3262">
          <cell r="B3262" t="str">
            <v>MOB0044</v>
          </cell>
          <cell r="D3262" t="str">
            <v>MOBILIARIO</v>
          </cell>
          <cell r="L3262" t="e">
            <v>#DIV/0!</v>
          </cell>
          <cell r="M3262">
            <v>0</v>
          </cell>
          <cell r="N3262" t="e">
            <v>#DIV/0!</v>
          </cell>
          <cell r="O3262" t="e">
            <v>#DIV/0!</v>
          </cell>
          <cell r="P3262" t="e">
            <v>#DIV/0!</v>
          </cell>
          <cell r="Q3262" t="e">
            <v>#DIV/0!</v>
          </cell>
          <cell r="R3262" t="e">
            <v>#DIV/0!</v>
          </cell>
          <cell r="S3262" t="e">
            <v>#DIV/0!</v>
          </cell>
        </row>
        <row r="3263">
          <cell r="B3263" t="str">
            <v>MOB0045</v>
          </cell>
          <cell r="D3263" t="str">
            <v>MOBILIARIO</v>
          </cell>
          <cell r="L3263" t="e">
            <v>#DIV/0!</v>
          </cell>
          <cell r="M3263">
            <v>0</v>
          </cell>
          <cell r="N3263" t="e">
            <v>#DIV/0!</v>
          </cell>
          <cell r="O3263" t="e">
            <v>#DIV/0!</v>
          </cell>
          <cell r="P3263" t="e">
            <v>#DIV/0!</v>
          </cell>
          <cell r="Q3263" t="e">
            <v>#DIV/0!</v>
          </cell>
          <cell r="R3263" t="e">
            <v>#DIV/0!</v>
          </cell>
          <cell r="S3263" t="e">
            <v>#DIV/0!</v>
          </cell>
        </row>
        <row r="3264">
          <cell r="B3264" t="str">
            <v>MOB0046</v>
          </cell>
          <cell r="D3264" t="str">
            <v>MOBILIARIO</v>
          </cell>
          <cell r="L3264" t="e">
            <v>#DIV/0!</v>
          </cell>
          <cell r="M3264">
            <v>0</v>
          </cell>
          <cell r="N3264" t="e">
            <v>#DIV/0!</v>
          </cell>
          <cell r="O3264" t="e">
            <v>#DIV/0!</v>
          </cell>
          <cell r="P3264" t="e">
            <v>#DIV/0!</v>
          </cell>
          <cell r="Q3264" t="e">
            <v>#DIV/0!</v>
          </cell>
          <cell r="R3264" t="e">
            <v>#DIV/0!</v>
          </cell>
          <cell r="S3264" t="e">
            <v>#DIV/0!</v>
          </cell>
        </row>
        <row r="3265">
          <cell r="B3265" t="str">
            <v>MOB0047</v>
          </cell>
          <cell r="D3265" t="str">
            <v>MOBILIARIO</v>
          </cell>
          <cell r="L3265" t="e">
            <v>#DIV/0!</v>
          </cell>
          <cell r="M3265">
            <v>0</v>
          </cell>
          <cell r="N3265" t="e">
            <v>#DIV/0!</v>
          </cell>
          <cell r="O3265" t="e">
            <v>#DIV/0!</v>
          </cell>
          <cell r="P3265" t="e">
            <v>#DIV/0!</v>
          </cell>
          <cell r="Q3265" t="e">
            <v>#DIV/0!</v>
          </cell>
          <cell r="R3265" t="e">
            <v>#DIV/0!</v>
          </cell>
          <cell r="S3265" t="e">
            <v>#DIV/0!</v>
          </cell>
        </row>
        <row r="3266">
          <cell r="B3266" t="str">
            <v>MOB0048</v>
          </cell>
          <cell r="D3266" t="str">
            <v>MOBILIARIO</v>
          </cell>
          <cell r="L3266" t="e">
            <v>#DIV/0!</v>
          </cell>
          <cell r="M3266">
            <v>0</v>
          </cell>
          <cell r="N3266" t="e">
            <v>#DIV/0!</v>
          </cell>
          <cell r="O3266" t="e">
            <v>#DIV/0!</v>
          </cell>
          <cell r="P3266" t="e">
            <v>#DIV/0!</v>
          </cell>
          <cell r="Q3266" t="e">
            <v>#DIV/0!</v>
          </cell>
          <cell r="R3266" t="e">
            <v>#DIV/0!</v>
          </cell>
          <cell r="S3266" t="e">
            <v>#DIV/0!</v>
          </cell>
        </row>
        <row r="3267">
          <cell r="B3267" t="str">
            <v>MOB0049</v>
          </cell>
          <cell r="D3267" t="str">
            <v>MOBILIARIO</v>
          </cell>
          <cell r="L3267" t="e">
            <v>#DIV/0!</v>
          </cell>
          <cell r="M3267">
            <v>0</v>
          </cell>
          <cell r="N3267" t="e">
            <v>#DIV/0!</v>
          </cell>
          <cell r="O3267" t="e">
            <v>#DIV/0!</v>
          </cell>
          <cell r="P3267" t="e">
            <v>#DIV/0!</v>
          </cell>
          <cell r="Q3267" t="e">
            <v>#DIV/0!</v>
          </cell>
          <cell r="R3267" t="e">
            <v>#DIV/0!</v>
          </cell>
          <cell r="S3267" t="e">
            <v>#DIV/0!</v>
          </cell>
        </row>
        <row r="3268">
          <cell r="B3268" t="str">
            <v>MOB0050</v>
          </cell>
          <cell r="D3268" t="str">
            <v>MOBILIARIO</v>
          </cell>
          <cell r="L3268" t="e">
            <v>#DIV/0!</v>
          </cell>
          <cell r="M3268">
            <v>0</v>
          </cell>
          <cell r="N3268" t="e">
            <v>#DIV/0!</v>
          </cell>
          <cell r="O3268" t="e">
            <v>#DIV/0!</v>
          </cell>
          <cell r="P3268" t="e">
            <v>#DIV/0!</v>
          </cell>
          <cell r="Q3268" t="e">
            <v>#DIV/0!</v>
          </cell>
          <cell r="R3268" t="e">
            <v>#DIV/0!</v>
          </cell>
          <cell r="S3268" t="e">
            <v>#DIV/0!</v>
          </cell>
        </row>
        <row r="3269">
          <cell r="B3269" t="str">
            <v>ESP0001</v>
          </cell>
          <cell r="C3269" t="str">
            <v>BASE DE HORMIGÓN TIPO FANGFIX-S10 (10 KG) CON 289 MM DE Ø, HORMIGÓN RESISTENTE A LAS HELADAS, APILABLE.</v>
          </cell>
          <cell r="D3269" t="str">
            <v>INSTALACIONES ESPECIALES</v>
          </cell>
          <cell r="E3269" t="str">
            <v>UN</v>
          </cell>
          <cell r="F3269">
            <v>195000</v>
          </cell>
          <cell r="G3269" t="str">
            <v>SEELMEC SAS</v>
          </cell>
          <cell r="H3269">
            <v>120000</v>
          </cell>
          <cell r="I3269" t="str">
            <v>SICMES SAS</v>
          </cell>
          <cell r="L3269">
            <v>157500</v>
          </cell>
          <cell r="M3269">
            <v>53033.008588991062</v>
          </cell>
          <cell r="N3269">
            <v>210533.00858899107</v>
          </cell>
          <cell r="O3269">
            <v>104466.99141100893</v>
          </cell>
          <cell r="P3269">
            <v>195000</v>
          </cell>
          <cell r="Q3269">
            <v>120000</v>
          </cell>
          <cell r="R3269" t="str">
            <v/>
          </cell>
          <cell r="S3269">
            <v>157500</v>
          </cell>
        </row>
        <row r="3270">
          <cell r="B3270" t="str">
            <v>ESP0002</v>
          </cell>
          <cell r="C3270" t="str">
            <v>BASE DE HORMIGÓN TIPO FANGFIX-S16 (16 KG) CON 365 MM DE Ø, HORMIGÓN RESISTENTE A LAS HELADAS, APILABLE.</v>
          </cell>
          <cell r="D3270" t="str">
            <v>INSTALACIONES ESPECIALES</v>
          </cell>
          <cell r="E3270" t="str">
            <v>UN</v>
          </cell>
          <cell r="F3270">
            <v>195000</v>
          </cell>
          <cell r="G3270" t="str">
            <v>SEELMEC SAS</v>
          </cell>
          <cell r="H3270">
            <v>120000</v>
          </cell>
          <cell r="I3270" t="str">
            <v>SICMES SAS</v>
          </cell>
          <cell r="L3270">
            <v>157500</v>
          </cell>
          <cell r="M3270">
            <v>53033.008588991062</v>
          </cell>
          <cell r="N3270">
            <v>210533.00858899107</v>
          </cell>
          <cell r="O3270">
            <v>104466.99141100893</v>
          </cell>
          <cell r="P3270">
            <v>195000</v>
          </cell>
          <cell r="Q3270">
            <v>120000</v>
          </cell>
          <cell r="R3270" t="str">
            <v/>
          </cell>
          <cell r="S3270">
            <v>157500</v>
          </cell>
        </row>
        <row r="3271">
          <cell r="B3271" t="str">
            <v>ESP0003</v>
          </cell>
          <cell r="C3271" t="str">
            <v>BASE SISTEMA FNAGFIX TIPO F-FIX-B10, CANTONERA CON TACO INTEGRADO, ADECUADO PARA EL SISTEMA FANGFIX 10</v>
          </cell>
          <cell r="D3271" t="str">
            <v>INSTALACIONES ESPECIALES</v>
          </cell>
          <cell r="E3271" t="str">
            <v>UN</v>
          </cell>
          <cell r="F3271">
            <v>130000</v>
          </cell>
          <cell r="G3271" t="str">
            <v>SEELMEC SAS</v>
          </cell>
          <cell r="H3271">
            <v>80000</v>
          </cell>
          <cell r="I3271" t="str">
            <v>SICMES SAS</v>
          </cell>
          <cell r="L3271">
            <v>105000</v>
          </cell>
          <cell r="M3271">
            <v>35355.33905932738</v>
          </cell>
          <cell r="N3271">
            <v>140355.33905932738</v>
          </cell>
          <cell r="O3271">
            <v>69644.66094067262</v>
          </cell>
          <cell r="P3271">
            <v>130000</v>
          </cell>
          <cell r="Q3271">
            <v>80000</v>
          </cell>
          <cell r="R3271" t="str">
            <v/>
          </cell>
          <cell r="S3271">
            <v>105000</v>
          </cell>
        </row>
        <row r="3272">
          <cell r="B3272" t="str">
            <v>ESP0004</v>
          </cell>
          <cell r="C3272" t="str">
            <v>BASE SISTEMA FNAGFIX TIPO F-FIX-B16, CANTONERA CON TACO INTEGRADO, ADECUADO PARA EL SISTEMA FANGFIX 16</v>
          </cell>
          <cell r="D3272" t="str">
            <v>INSTALACIONES ESPECIALES</v>
          </cell>
          <cell r="E3272" t="str">
            <v>UN</v>
          </cell>
          <cell r="F3272">
            <v>130000</v>
          </cell>
          <cell r="G3272" t="str">
            <v>SEELMEC SAS</v>
          </cell>
          <cell r="H3272">
            <v>80000</v>
          </cell>
          <cell r="I3272" t="str">
            <v>SICMES SAS</v>
          </cell>
          <cell r="L3272">
            <v>105000</v>
          </cell>
          <cell r="M3272">
            <v>35355.33905932738</v>
          </cell>
          <cell r="N3272">
            <v>140355.33905932738</v>
          </cell>
          <cell r="O3272">
            <v>69644.66094067262</v>
          </cell>
          <cell r="P3272">
            <v>130000</v>
          </cell>
          <cell r="Q3272">
            <v>80000</v>
          </cell>
          <cell r="R3272" t="str">
            <v/>
          </cell>
          <cell r="S3272">
            <v>105000</v>
          </cell>
        </row>
        <row r="3273">
          <cell r="B3273" t="str">
            <v>ESP0005</v>
          </cell>
          <cell r="C3273" t="str">
            <v>BORNE TIPO F-FIX-KL ADECUADO PARA SISTEMA FANGFIX, BORNE DE VA PARA RD DE 8MM, PROBADO CON H (100KA) SEGÚN DIN EN-50164-1, MONTAJE DEL CONDUCTOR REDONDO EN LA PUNTA CAPTADORA.</v>
          </cell>
          <cell r="D3273" t="str">
            <v>INSTALACIONES ESPECIALES</v>
          </cell>
          <cell r="E3273" t="str">
            <v>UN</v>
          </cell>
          <cell r="F3273">
            <v>40625</v>
          </cell>
          <cell r="G3273" t="str">
            <v>SEELMEC SAS</v>
          </cell>
          <cell r="H3273">
            <v>25000</v>
          </cell>
          <cell r="I3273" t="str">
            <v>SICMES SAS</v>
          </cell>
          <cell r="L3273">
            <v>32812.5</v>
          </cell>
          <cell r="M3273">
            <v>11048.543456039804</v>
          </cell>
          <cell r="N3273">
            <v>43861.043456039806</v>
          </cell>
          <cell r="O3273">
            <v>21763.956543960194</v>
          </cell>
          <cell r="P3273">
            <v>40625</v>
          </cell>
          <cell r="Q3273">
            <v>25000</v>
          </cell>
          <cell r="R3273" t="str">
            <v/>
          </cell>
          <cell r="S3273">
            <v>32813</v>
          </cell>
        </row>
        <row r="3274">
          <cell r="B3274" t="str">
            <v>ESP0006</v>
          </cell>
          <cell r="C3274" t="str">
            <v>CABINA DE INSONORIZACIÓN PLANTA ELÉCTRICA</v>
          </cell>
          <cell r="D3274" t="str">
            <v>INSTALACIONES ESPECIALES</v>
          </cell>
          <cell r="E3274" t="str">
            <v>UN</v>
          </cell>
          <cell r="F3274">
            <v>11969848</v>
          </cell>
          <cell r="G3274" t="str">
            <v>SEELMEC SAS</v>
          </cell>
          <cell r="H3274">
            <v>7366060</v>
          </cell>
          <cell r="I3274" t="str">
            <v>SICMES SAS</v>
          </cell>
          <cell r="L3274">
            <v>9667954</v>
          </cell>
          <cell r="M3274">
            <v>3255369.7139452533</v>
          </cell>
          <cell r="N3274">
            <v>12923323.713945253</v>
          </cell>
          <cell r="O3274">
            <v>6412584.2860547472</v>
          </cell>
          <cell r="P3274">
            <v>11969848</v>
          </cell>
          <cell r="Q3274">
            <v>7366060</v>
          </cell>
          <cell r="R3274" t="str">
            <v/>
          </cell>
          <cell r="S3274">
            <v>9667954</v>
          </cell>
        </row>
        <row r="3275">
          <cell r="B3275" t="str">
            <v>ESP0007</v>
          </cell>
          <cell r="C3275" t="str">
            <v xml:space="preserve">PISCINA ADULTOS CON INSTALACION Y ADECUACION </v>
          </cell>
          <cell r="D3275" t="str">
            <v>INSTALACIONES ESPECIALES</v>
          </cell>
          <cell r="E3275" t="str">
            <v>UN</v>
          </cell>
          <cell r="F3275">
            <v>206561000</v>
          </cell>
          <cell r="G3275" t="str">
            <v>OCEAN PROYECTISTAS</v>
          </cell>
          <cell r="H3275">
            <v>197346900</v>
          </cell>
          <cell r="I3275" t="str">
            <v>AMERICAN POOL LINERS</v>
          </cell>
          <cell r="J3275">
            <v>140000000</v>
          </cell>
          <cell r="K3275" t="str">
            <v>WATER CONSTRUCCIONES</v>
          </cell>
          <cell r="L3275">
            <v>181302633.33333334</v>
          </cell>
          <cell r="M3275">
            <v>36064602.450371414</v>
          </cell>
          <cell r="N3275">
            <v>217367235.78370476</v>
          </cell>
          <cell r="O3275">
            <v>145238030.88296193</v>
          </cell>
          <cell r="P3275">
            <v>206561000</v>
          </cell>
          <cell r="Q3275">
            <v>197346900</v>
          </cell>
          <cell r="R3275" t="str">
            <v/>
          </cell>
          <cell r="S3275">
            <v>201953950</v>
          </cell>
        </row>
        <row r="3276">
          <cell r="B3276" t="str">
            <v>ESP0008</v>
          </cell>
          <cell r="C3276" t="str">
            <v>PISCINA NIÑOS CON INSTALACION  Y ADECUACION</v>
          </cell>
          <cell r="D3276" t="str">
            <v>INSTALACIONES ESPECIALES</v>
          </cell>
          <cell r="E3276" t="str">
            <v>UN</v>
          </cell>
          <cell r="F3276">
            <v>63617192</v>
          </cell>
          <cell r="G3276" t="str">
            <v>OCEAN PROYECTISTAS</v>
          </cell>
          <cell r="H3276">
            <v>55192200</v>
          </cell>
          <cell r="I3276" t="str">
            <v>AMERICAN POOL LINERS</v>
          </cell>
          <cell r="J3276">
            <v>25200000</v>
          </cell>
          <cell r="K3276" t="str">
            <v>WATER CONSTRUCCIONES</v>
          </cell>
          <cell r="L3276">
            <v>48003130.666666664</v>
          </cell>
          <cell r="M3276">
            <v>20192379.718617156</v>
          </cell>
          <cell r="N3276">
            <v>68195510.385283828</v>
          </cell>
          <cell r="O3276">
            <v>27810750.948049508</v>
          </cell>
          <cell r="P3276">
            <v>63617192</v>
          </cell>
          <cell r="Q3276">
            <v>55192200</v>
          </cell>
          <cell r="R3276" t="str">
            <v/>
          </cell>
          <cell r="S3276">
            <v>59404696</v>
          </cell>
        </row>
        <row r="3277">
          <cell r="B3277" t="str">
            <v>ESP0009</v>
          </cell>
          <cell r="C3277" t="str">
            <v>PUNTA CAPTADORA CON REDUCCIÓN Y SIN ROSCA, TIPO 101VL4000, EN ALUMINIO, LONGITUD 4000 MM, TAMAÑO NOMINAL Ø 10/16 MM, COMPATIBLE CON SISTEMA DE SOPORTE FANGFIX</v>
          </cell>
          <cell r="D3277" t="str">
            <v>INSTALACIONES ESPECIALES</v>
          </cell>
          <cell r="E3277" t="str">
            <v>UN</v>
          </cell>
          <cell r="F3277">
            <v>406819</v>
          </cell>
          <cell r="G3277" t="str">
            <v>SEELMEC SAS</v>
          </cell>
          <cell r="H3277">
            <v>250350</v>
          </cell>
          <cell r="I3277" t="str">
            <v>SICMES SAS</v>
          </cell>
          <cell r="L3277">
            <v>328584.5</v>
          </cell>
          <cell r="M3277">
            <v>110640.2909454779</v>
          </cell>
          <cell r="N3277">
            <v>439224.7909454779</v>
          </cell>
          <cell r="O3277">
            <v>217944.2090545221</v>
          </cell>
          <cell r="P3277">
            <v>406819</v>
          </cell>
          <cell r="Q3277">
            <v>250350</v>
          </cell>
          <cell r="R3277" t="str">
            <v/>
          </cell>
          <cell r="S3277">
            <v>328585</v>
          </cell>
        </row>
        <row r="3278">
          <cell r="B3278" t="str">
            <v>ESP0010</v>
          </cell>
          <cell r="C3278" t="str">
            <v>PUNTA DE CAPTURA TIPO 120/A PARA RD 8-10 MM, PROTECCIÓN CONTRA LA CORROSIÓN, CON TORNILLO CILÍNDRICO M6 X 10, CINC COLADO A PRESIÓN, TORNILLOS DE ACERO GALVANIZADO AL CALIENTE</v>
          </cell>
          <cell r="D3278" t="str">
            <v>INSTALACIONES ESPECIALES</v>
          </cell>
          <cell r="E3278" t="str">
            <v>UN</v>
          </cell>
          <cell r="F3278">
            <v>73125</v>
          </cell>
          <cell r="G3278" t="str">
            <v>SEELMEC SAS</v>
          </cell>
          <cell r="H3278">
            <v>45000</v>
          </cell>
          <cell r="I3278" t="str">
            <v>SICMES SAS</v>
          </cell>
          <cell r="L3278">
            <v>59062.5</v>
          </cell>
          <cell r="M3278">
            <v>19887.378220871647</v>
          </cell>
          <cell r="N3278">
            <v>78949.878220871644</v>
          </cell>
          <cell r="O3278">
            <v>39175.121779128356</v>
          </cell>
          <cell r="P3278">
            <v>73125</v>
          </cell>
          <cell r="Q3278">
            <v>45000</v>
          </cell>
          <cell r="R3278" t="str">
            <v/>
          </cell>
          <cell r="S3278">
            <v>59063</v>
          </cell>
        </row>
        <row r="3279">
          <cell r="B3279" t="str">
            <v>ESP0011</v>
          </cell>
          <cell r="C3279" t="str">
            <v>REJILLA 40 X 100 X 5 CM TRÁFICO VEHICULAR LIVIANO EN POLIPROPILENO DE ALTO IMPACTO</v>
          </cell>
          <cell r="D3279" t="str">
            <v>INSTALACIONES ESPECIALES</v>
          </cell>
          <cell r="E3279" t="str">
            <v>M</v>
          </cell>
          <cell r="F3279">
            <v>356762</v>
          </cell>
          <cell r="G3279" t="str">
            <v>PLÁSTICOS ESTRUCTURALES</v>
          </cell>
          <cell r="H3279">
            <v>206108</v>
          </cell>
          <cell r="I3279" t="str">
            <v>MADERPLAST S.A</v>
          </cell>
          <cell r="J3279">
            <v>220983</v>
          </cell>
          <cell r="K3279" t="str">
            <v>REFORPLAS</v>
          </cell>
          <cell r="L3279">
            <v>261284.33333333334</v>
          </cell>
          <cell r="M3279">
            <v>83019.907433900022</v>
          </cell>
          <cell r="N3279">
            <v>344304.24076723336</v>
          </cell>
          <cell r="O3279">
            <v>178264.42589943332</v>
          </cell>
          <cell r="P3279" t="str">
            <v/>
          </cell>
          <cell r="Q3279">
            <v>206108</v>
          </cell>
          <cell r="R3279">
            <v>220983</v>
          </cell>
          <cell r="S3279">
            <v>213546</v>
          </cell>
        </row>
        <row r="3280">
          <cell r="B3280" t="str">
            <v>ESP0012</v>
          </cell>
          <cell r="C3280" t="str">
            <v>SERVIDOR DE VIDEO CCVT  CON CON PROTECCIÓN RAID-5  DE 24 TB CAPACIDAD HASTA 128 CAMARAS DE 2 UNIDADES DE RACK</v>
          </cell>
          <cell r="D3280" t="str">
            <v>INSTALACIONES ESPECIALES</v>
          </cell>
          <cell r="E3280" t="str">
            <v>UN</v>
          </cell>
          <cell r="F3280">
            <v>27300000</v>
          </cell>
          <cell r="G3280" t="str">
            <v>SEELMEC SAS</v>
          </cell>
          <cell r="H3280">
            <v>16800000</v>
          </cell>
          <cell r="I3280" t="str">
            <v>SICMES SAS</v>
          </cell>
          <cell r="L3280">
            <v>22050000</v>
          </cell>
          <cell r="M3280">
            <v>7424621.2024587486</v>
          </cell>
          <cell r="N3280">
            <v>29474621.202458747</v>
          </cell>
          <cell r="O3280">
            <v>14625378.797541251</v>
          </cell>
          <cell r="P3280">
            <v>27300000</v>
          </cell>
          <cell r="Q3280">
            <v>16800000</v>
          </cell>
          <cell r="R3280" t="str">
            <v/>
          </cell>
          <cell r="S3280">
            <v>22050000</v>
          </cell>
        </row>
        <row r="3281">
          <cell r="B3281" t="str">
            <v>ESP0013</v>
          </cell>
          <cell r="C3281" t="str">
            <v xml:space="preserve">SISTEMA CONTRA INCENDIO NACIONAL NO NORMALIZADO 300 GPM, 113 PSI POTENCIA 40 HP, INCLUYE BOMBA JOCKEY, TANQUE HIDROACUMULADOR Y TABLERO ELÉCTRICO </v>
          </cell>
          <cell r="D3281" t="str">
            <v>INSTALACIONES ESPECIALES</v>
          </cell>
          <cell r="E3281" t="str">
            <v>UN</v>
          </cell>
          <cell r="F3281">
            <v>27013000</v>
          </cell>
          <cell r="G3281" t="str">
            <v xml:space="preserve">CRUZ INGENIERÍA EN MANTENIMIENTOS </v>
          </cell>
          <cell r="H3281">
            <v>27132000</v>
          </cell>
          <cell r="I3281" t="str">
            <v>COMERCIALIZADORA AGRO INDUSTRIA GOMEZ Y CIA LTDA</v>
          </cell>
          <cell r="J3281">
            <v>15946000</v>
          </cell>
          <cell r="K3281" t="str">
            <v>GPS ELECTRONICS LTDA</v>
          </cell>
          <cell r="L3281">
            <v>23363666.666666668</v>
          </cell>
          <cell r="M3281">
            <v>6424163.3177662427</v>
          </cell>
          <cell r="N3281">
            <v>29787829.98443291</v>
          </cell>
          <cell r="O3281">
            <v>16939503.348900426</v>
          </cell>
          <cell r="P3281">
            <v>27013000</v>
          </cell>
          <cell r="Q3281">
            <v>27132000</v>
          </cell>
          <cell r="R3281" t="str">
            <v/>
          </cell>
          <cell r="S3281">
            <v>27072500</v>
          </cell>
        </row>
        <row r="3282">
          <cell r="B3282" t="str">
            <v>ESP0014</v>
          </cell>
          <cell r="C3282" t="str">
            <v>SOFTWARE ADMON VIDEO + ANALITICA</v>
          </cell>
          <cell r="D3282" t="str">
            <v>INSTALACIONES ESPECIALES</v>
          </cell>
          <cell r="E3282" t="str">
            <v>UN</v>
          </cell>
          <cell r="F3282">
            <v>8268000</v>
          </cell>
          <cell r="G3282" t="str">
            <v>SEELMEC SAS</v>
          </cell>
          <cell r="H3282">
            <v>5088000</v>
          </cell>
          <cell r="I3282" t="str">
            <v>SICMES SAS</v>
          </cell>
          <cell r="L3282">
            <v>6678000</v>
          </cell>
          <cell r="M3282">
            <v>2248599.5641732211</v>
          </cell>
          <cell r="N3282">
            <v>8926599.5641732216</v>
          </cell>
          <cell r="O3282">
            <v>4429400.4358267784</v>
          </cell>
          <cell r="P3282">
            <v>8268000</v>
          </cell>
          <cell r="Q3282">
            <v>5088000</v>
          </cell>
          <cell r="R3282" t="str">
            <v/>
          </cell>
          <cell r="S3282">
            <v>6678000</v>
          </cell>
        </row>
        <row r="3283">
          <cell r="B3283" t="str">
            <v>ESP0015</v>
          </cell>
          <cell r="C3283" t="str">
            <v>SOPORTE SISMORRESISTENTE LATERAL 2-1/2"</v>
          </cell>
          <cell r="D3283" t="str">
            <v>INSTALACIONES ESPECIALES</v>
          </cell>
          <cell r="E3283" t="str">
            <v>UN</v>
          </cell>
          <cell r="F3283">
            <v>58310</v>
          </cell>
          <cell r="G3283" t="str">
            <v>TUVALREP S.A.S</v>
          </cell>
          <cell r="H3283">
            <v>59442.879999999997</v>
          </cell>
          <cell r="I3283" t="str">
            <v>GENERAL SUPPLY DEPOT S.A</v>
          </cell>
          <cell r="L3283">
            <v>58876.44</v>
          </cell>
          <cell r="M3283">
            <v>801.06713027061414</v>
          </cell>
          <cell r="N3283">
            <v>59677.50713027062</v>
          </cell>
          <cell r="O3283">
            <v>58075.372869729385</v>
          </cell>
          <cell r="P3283">
            <v>58310</v>
          </cell>
          <cell r="Q3283">
            <v>59442.879999999997</v>
          </cell>
          <cell r="R3283" t="str">
            <v/>
          </cell>
          <cell r="S3283">
            <v>58876</v>
          </cell>
        </row>
        <row r="3284">
          <cell r="B3284" t="str">
            <v>ESP0016</v>
          </cell>
          <cell r="C3284" t="str">
            <v>SOPORTE SISMORRESISTENTE LONGITUDINAL 2-1/2"</v>
          </cell>
          <cell r="D3284" t="str">
            <v>INSTALACIONES ESPECIALES</v>
          </cell>
          <cell r="E3284" t="str">
            <v>UN</v>
          </cell>
          <cell r="F3284">
            <v>81753</v>
          </cell>
          <cell r="G3284" t="str">
            <v>TUVALREP S.A.S</v>
          </cell>
          <cell r="H3284">
            <v>80959.26999999999</v>
          </cell>
          <cell r="I3284" t="str">
            <v>GENERAL SUPPLY DEPOT S.A</v>
          </cell>
          <cell r="L3284">
            <v>81356.134999999995</v>
          </cell>
          <cell r="M3284">
            <v>561.25186543120583</v>
          </cell>
          <cell r="N3284">
            <v>81917.386865431195</v>
          </cell>
          <cell r="O3284">
            <v>80794.883134568794</v>
          </cell>
          <cell r="P3284">
            <v>81753</v>
          </cell>
          <cell r="Q3284">
            <v>80959.26999999999</v>
          </cell>
          <cell r="R3284" t="str">
            <v/>
          </cell>
          <cell r="S3284">
            <v>81356</v>
          </cell>
        </row>
        <row r="3285">
          <cell r="B3285" t="str">
            <v>ESP0017</v>
          </cell>
          <cell r="C3285" t="str">
            <v xml:space="preserve">SUMINISTRO DE SISTEMA DE FILTRADO PARA PISCINA DE ADULTOS COMPUESTO POR EQUIPO DE BOMBEO CON CAPACIDAD PARA 87.40m3/h CON DOS BOMBAS DE POTENCIA 4,5 HP Y FILTRO DE 1050 MM DE DIÁMETRO O SIMILAR </v>
          </cell>
          <cell r="D3285" t="str">
            <v>INSTALACIONES ESPECIALES</v>
          </cell>
          <cell r="E3285" t="str">
            <v>UN</v>
          </cell>
          <cell r="F3285">
            <v>6902000</v>
          </cell>
          <cell r="G3285" t="str">
            <v>CRUZ O MTTO ECOLOGICOS</v>
          </cell>
          <cell r="H3285">
            <v>6723500</v>
          </cell>
          <cell r="I3285" t="str">
            <v xml:space="preserve">AQUA INTEGRAL SAS </v>
          </cell>
          <cell r="L3285">
            <v>6812750</v>
          </cell>
          <cell r="M3285">
            <v>126218.56044179873</v>
          </cell>
          <cell r="N3285">
            <v>6938968.5604417985</v>
          </cell>
          <cell r="O3285">
            <v>6686531.4395582015</v>
          </cell>
          <cell r="P3285">
            <v>6902000</v>
          </cell>
          <cell r="Q3285">
            <v>6723500</v>
          </cell>
          <cell r="R3285" t="str">
            <v/>
          </cell>
          <cell r="S3285">
            <v>6812750</v>
          </cell>
        </row>
        <row r="3286">
          <cell r="B3286" t="str">
            <v>ESP0018</v>
          </cell>
          <cell r="C3286" t="str">
            <v>SUMINISTRO E INSTALACION EN SISTEMA DE MURO VERDE</v>
          </cell>
          <cell r="D3286" t="str">
            <v>INSTALACIONES ESPECIALES</v>
          </cell>
          <cell r="E3286" t="str">
            <v>M2</v>
          </cell>
          <cell r="F3286">
            <v>840000</v>
          </cell>
          <cell r="G3286" t="str">
            <v>PAISAJISMO Y CONSTRUCCIONES</v>
          </cell>
          <cell r="H3286">
            <v>450465.66666666669</v>
          </cell>
          <cell r="I3286" t="str">
            <v>ARQUITECTURA Y SOLUCIONES AMBIENTALES</v>
          </cell>
          <cell r="J3286">
            <v>454348</v>
          </cell>
          <cell r="K3286" t="str">
            <v>VERTIN</v>
          </cell>
          <cell r="L3286">
            <v>581604.55555555562</v>
          </cell>
          <cell r="M3286">
            <v>223785.43833381834</v>
          </cell>
          <cell r="N3286">
            <v>805389.99388937396</v>
          </cell>
          <cell r="O3286">
            <v>357819.11722173728</v>
          </cell>
          <cell r="P3286" t="str">
            <v/>
          </cell>
          <cell r="Q3286">
            <v>450465.66666666669</v>
          </cell>
          <cell r="R3286">
            <v>454348</v>
          </cell>
          <cell r="S3286">
            <v>452407</v>
          </cell>
        </row>
        <row r="3287">
          <cell r="B3287" t="str">
            <v>ESP0019</v>
          </cell>
          <cell r="C3287" t="str">
            <v>CAJA DE MEDIDOR DE GAS 45 X 45 CM</v>
          </cell>
          <cell r="D3287" t="str">
            <v>INSTALACIONES ESPECIALES</v>
          </cell>
          <cell r="E3287" t="str">
            <v>UN</v>
          </cell>
          <cell r="F3287">
            <v>26775</v>
          </cell>
          <cell r="G3287" t="str">
            <v>CONSTRUDATA 187 - PAG 107 CAJAS Y REGLETAS</v>
          </cell>
          <cell r="L3287">
            <v>26775</v>
          </cell>
          <cell r="M3287">
            <v>0</v>
          </cell>
          <cell r="N3287">
            <v>26775</v>
          </cell>
          <cell r="O3287">
            <v>26775</v>
          </cell>
          <cell r="P3287">
            <v>26775</v>
          </cell>
          <cell r="Q3287" t="str">
            <v/>
          </cell>
          <cell r="R3287" t="str">
            <v/>
          </cell>
          <cell r="S3287">
            <v>26775</v>
          </cell>
        </row>
        <row r="3288">
          <cell r="B3288" t="str">
            <v>ESP0020</v>
          </cell>
          <cell r="C3288" t="str">
            <v>ELEVADOR 10 PASAJEROS 3 PARADAS</v>
          </cell>
          <cell r="D3288" t="str">
            <v>INSTALACIONES ESPECIALES</v>
          </cell>
          <cell r="E3288" t="str">
            <v>UN</v>
          </cell>
          <cell r="F3288">
            <v>118000000</v>
          </cell>
          <cell r="G3288" t="str">
            <v>CONSTRUDATA 187 - PAG 103 ASCENSORES ESCALERAS</v>
          </cell>
          <cell r="L3288">
            <v>118000000</v>
          </cell>
          <cell r="M3288">
            <v>0</v>
          </cell>
          <cell r="N3288">
            <v>118000000</v>
          </cell>
          <cell r="O3288">
            <v>118000000</v>
          </cell>
          <cell r="P3288">
            <v>118000000</v>
          </cell>
          <cell r="Q3288" t="str">
            <v/>
          </cell>
          <cell r="R3288" t="str">
            <v/>
          </cell>
          <cell r="S3288">
            <v>118000000</v>
          </cell>
        </row>
        <row r="3289">
          <cell r="B3289" t="str">
            <v>ESP0021</v>
          </cell>
          <cell r="C3289" t="str">
            <v>SUMINISTRO E INSTALACION DE SUPERICIE TIPO COMODIN EN AGLOMERADO DE 25MM ESPESOR TAPIZADO PARTE SUPERIOR EN FORMICA F8, BALANCE F6 TIPO BAKER INCLUYE DOS PLATINAS DE UNION DIMENSIONES 0,60-1,00 MTS LARGO X 0,60 MTS DE PROFUNDIDAD.</v>
          </cell>
          <cell r="D3289" t="str">
            <v>INSTALACIONES ESPECIALES</v>
          </cell>
          <cell r="E3289" t="str">
            <v>UN</v>
          </cell>
          <cell r="F3289">
            <v>148750</v>
          </cell>
          <cell r="G3289" t="str">
            <v>ADC DECORACIONES LTDA.</v>
          </cell>
          <cell r="H3289">
            <v>156188</v>
          </cell>
          <cell r="I3289" t="str">
            <v>A DECORAR 127 S.A.S</v>
          </cell>
          <cell r="J3289">
            <v>159163</v>
          </cell>
          <cell r="K3289" t="str">
            <v>DISEÑOS A.V.A   S.A.S</v>
          </cell>
          <cell r="L3289">
            <v>154700.33333333334</v>
          </cell>
          <cell r="M3289">
            <v>5363.5348729483749</v>
          </cell>
          <cell r="N3289">
            <v>160063.86820628171</v>
          </cell>
          <cell r="O3289">
            <v>149336.79846038498</v>
          </cell>
          <cell r="P3289" t="str">
            <v/>
          </cell>
          <cell r="Q3289">
            <v>156188</v>
          </cell>
          <cell r="R3289">
            <v>159163</v>
          </cell>
          <cell r="S3289">
            <v>157676</v>
          </cell>
        </row>
        <row r="3290">
          <cell r="B3290" t="str">
            <v>ESP0022</v>
          </cell>
          <cell r="D3290" t="str">
            <v>INSTALACIONES ESPECIALES</v>
          </cell>
          <cell r="L3290" t="e">
            <v>#DIV/0!</v>
          </cell>
          <cell r="M3290">
            <v>0</v>
          </cell>
          <cell r="N3290" t="e">
            <v>#DIV/0!</v>
          </cell>
          <cell r="O3290" t="e">
            <v>#DIV/0!</v>
          </cell>
          <cell r="P3290" t="e">
            <v>#DIV/0!</v>
          </cell>
          <cell r="Q3290" t="e">
            <v>#DIV/0!</v>
          </cell>
          <cell r="R3290" t="e">
            <v>#DIV/0!</v>
          </cell>
          <cell r="S3290" t="e">
            <v>#DIV/0!</v>
          </cell>
        </row>
        <row r="3291">
          <cell r="B3291" t="str">
            <v>ESP0023</v>
          </cell>
          <cell r="D3291" t="str">
            <v>INSTALACIONES ESPECIALES</v>
          </cell>
          <cell r="L3291" t="e">
            <v>#DIV/0!</v>
          </cell>
          <cell r="M3291">
            <v>0</v>
          </cell>
          <cell r="N3291" t="e">
            <v>#DIV/0!</v>
          </cell>
          <cell r="O3291" t="e">
            <v>#DIV/0!</v>
          </cell>
          <cell r="P3291" t="e">
            <v>#DIV/0!</v>
          </cell>
          <cell r="Q3291" t="e">
            <v>#DIV/0!</v>
          </cell>
          <cell r="R3291" t="e">
            <v>#DIV/0!</v>
          </cell>
          <cell r="S3291" t="e">
            <v>#DIV/0!</v>
          </cell>
        </row>
        <row r="3292">
          <cell r="B3292" t="str">
            <v>ESP0024</v>
          </cell>
          <cell r="D3292" t="str">
            <v>INSTALACIONES ESPECIALES</v>
          </cell>
          <cell r="L3292" t="e">
            <v>#DIV/0!</v>
          </cell>
          <cell r="M3292">
            <v>0</v>
          </cell>
          <cell r="N3292" t="e">
            <v>#DIV/0!</v>
          </cell>
          <cell r="O3292" t="e">
            <v>#DIV/0!</v>
          </cell>
          <cell r="P3292" t="e">
            <v>#DIV/0!</v>
          </cell>
          <cell r="Q3292" t="e">
            <v>#DIV/0!</v>
          </cell>
          <cell r="R3292" t="e">
            <v>#DIV/0!</v>
          </cell>
          <cell r="S3292" t="e">
            <v>#DIV/0!</v>
          </cell>
        </row>
        <row r="3293">
          <cell r="B3293" t="str">
            <v>ESP0025</v>
          </cell>
          <cell r="D3293" t="str">
            <v>INSTALACIONES ESPECIALES</v>
          </cell>
          <cell r="L3293" t="e">
            <v>#DIV/0!</v>
          </cell>
          <cell r="M3293">
            <v>0</v>
          </cell>
          <cell r="N3293" t="e">
            <v>#DIV/0!</v>
          </cell>
          <cell r="O3293" t="e">
            <v>#DIV/0!</v>
          </cell>
          <cell r="P3293" t="e">
            <v>#DIV/0!</v>
          </cell>
          <cell r="Q3293" t="e">
            <v>#DIV/0!</v>
          </cell>
          <cell r="R3293" t="e">
            <v>#DIV/0!</v>
          </cell>
          <cell r="S3293" t="e">
            <v>#DIV/0!</v>
          </cell>
        </row>
        <row r="3294">
          <cell r="B3294" t="str">
            <v>ESP0026</v>
          </cell>
          <cell r="D3294" t="str">
            <v>INSTALACIONES ESPECIALES</v>
          </cell>
          <cell r="L3294" t="e">
            <v>#DIV/0!</v>
          </cell>
          <cell r="M3294">
            <v>0</v>
          </cell>
          <cell r="N3294" t="e">
            <v>#DIV/0!</v>
          </cell>
          <cell r="O3294" t="e">
            <v>#DIV/0!</v>
          </cell>
          <cell r="P3294" t="e">
            <v>#DIV/0!</v>
          </cell>
          <cell r="Q3294" t="e">
            <v>#DIV/0!</v>
          </cell>
          <cell r="R3294" t="e">
            <v>#DIV/0!</v>
          </cell>
          <cell r="S3294" t="e">
            <v>#DIV/0!</v>
          </cell>
        </row>
        <row r="3295">
          <cell r="B3295" t="str">
            <v>ESP0027</v>
          </cell>
          <cell r="D3295" t="str">
            <v>INSTALACIONES ESPECIALES</v>
          </cell>
          <cell r="L3295" t="e">
            <v>#DIV/0!</v>
          </cell>
          <cell r="M3295">
            <v>0</v>
          </cell>
          <cell r="N3295" t="e">
            <v>#DIV/0!</v>
          </cell>
          <cell r="O3295" t="e">
            <v>#DIV/0!</v>
          </cell>
          <cell r="P3295" t="e">
            <v>#DIV/0!</v>
          </cell>
          <cell r="Q3295" t="e">
            <v>#DIV/0!</v>
          </cell>
          <cell r="R3295" t="e">
            <v>#DIV/0!</v>
          </cell>
          <cell r="S3295" t="e">
            <v>#DIV/0!</v>
          </cell>
        </row>
        <row r="3296">
          <cell r="B3296" t="str">
            <v>ESP0028</v>
          </cell>
          <cell r="D3296" t="str">
            <v>INSTALACIONES ESPECIALES</v>
          </cell>
          <cell r="L3296" t="e">
            <v>#DIV/0!</v>
          </cell>
          <cell r="M3296">
            <v>0</v>
          </cell>
          <cell r="N3296" t="e">
            <v>#DIV/0!</v>
          </cell>
          <cell r="O3296" t="e">
            <v>#DIV/0!</v>
          </cell>
          <cell r="P3296" t="e">
            <v>#DIV/0!</v>
          </cell>
          <cell r="Q3296" t="e">
            <v>#DIV/0!</v>
          </cell>
          <cell r="R3296" t="e">
            <v>#DIV/0!</v>
          </cell>
          <cell r="S3296" t="e">
            <v>#DIV/0!</v>
          </cell>
        </row>
        <row r="3297">
          <cell r="B3297" t="str">
            <v>ESP0029</v>
          </cell>
          <cell r="D3297" t="str">
            <v>INSTALACIONES ESPECIALES</v>
          </cell>
          <cell r="L3297" t="e">
            <v>#DIV/0!</v>
          </cell>
          <cell r="M3297">
            <v>0</v>
          </cell>
          <cell r="N3297" t="e">
            <v>#DIV/0!</v>
          </cell>
          <cell r="O3297" t="e">
            <v>#DIV/0!</v>
          </cell>
          <cell r="P3297" t="e">
            <v>#DIV/0!</v>
          </cell>
          <cell r="Q3297" t="e">
            <v>#DIV/0!</v>
          </cell>
          <cell r="R3297" t="e">
            <v>#DIV/0!</v>
          </cell>
          <cell r="S3297" t="e">
            <v>#DIV/0!</v>
          </cell>
        </row>
        <row r="3298">
          <cell r="B3298" t="str">
            <v>ESP0030</v>
          </cell>
          <cell r="D3298" t="str">
            <v>INSTALACIONES ESPECIALES</v>
          </cell>
          <cell r="L3298" t="e">
            <v>#DIV/0!</v>
          </cell>
          <cell r="M3298">
            <v>0</v>
          </cell>
          <cell r="N3298" t="e">
            <v>#DIV/0!</v>
          </cell>
          <cell r="O3298" t="e">
            <v>#DIV/0!</v>
          </cell>
          <cell r="P3298" t="e">
            <v>#DIV/0!</v>
          </cell>
          <cell r="Q3298" t="e">
            <v>#DIV/0!</v>
          </cell>
          <cell r="R3298" t="e">
            <v>#DIV/0!</v>
          </cell>
          <cell r="S3298" t="e">
            <v>#DIV/0!</v>
          </cell>
        </row>
        <row r="3299">
          <cell r="B3299" t="str">
            <v>ESP0031</v>
          </cell>
          <cell r="D3299" t="str">
            <v>INSTALACIONES ESPECIALES</v>
          </cell>
          <cell r="L3299" t="e">
            <v>#DIV/0!</v>
          </cell>
          <cell r="M3299">
            <v>0</v>
          </cell>
          <cell r="N3299" t="e">
            <v>#DIV/0!</v>
          </cell>
          <cell r="O3299" t="e">
            <v>#DIV/0!</v>
          </cell>
          <cell r="P3299" t="e">
            <v>#DIV/0!</v>
          </cell>
          <cell r="Q3299" t="e">
            <v>#DIV/0!</v>
          </cell>
          <cell r="R3299" t="e">
            <v>#DIV/0!</v>
          </cell>
          <cell r="S3299" t="e">
            <v>#DIV/0!</v>
          </cell>
        </row>
        <row r="3300">
          <cell r="B3300" t="str">
            <v>ESP0032</v>
          </cell>
          <cell r="D3300" t="str">
            <v>INSTALACIONES ESPECIALES</v>
          </cell>
          <cell r="L3300" t="e">
            <v>#DIV/0!</v>
          </cell>
          <cell r="M3300">
            <v>0</v>
          </cell>
          <cell r="N3300" t="e">
            <v>#DIV/0!</v>
          </cell>
          <cell r="O3300" t="e">
            <v>#DIV/0!</v>
          </cell>
          <cell r="P3300" t="e">
            <v>#DIV/0!</v>
          </cell>
          <cell r="Q3300" t="e">
            <v>#DIV/0!</v>
          </cell>
          <cell r="R3300" t="e">
            <v>#DIV/0!</v>
          </cell>
          <cell r="S3300" t="e">
            <v>#DIV/0!</v>
          </cell>
        </row>
        <row r="3301">
          <cell r="B3301" t="str">
            <v>ESP0033</v>
          </cell>
          <cell r="D3301" t="str">
            <v>INSTALACIONES ESPECIALES</v>
          </cell>
          <cell r="L3301" t="e">
            <v>#DIV/0!</v>
          </cell>
          <cell r="M3301">
            <v>0</v>
          </cell>
          <cell r="N3301" t="e">
            <v>#DIV/0!</v>
          </cell>
          <cell r="O3301" t="e">
            <v>#DIV/0!</v>
          </cell>
          <cell r="P3301" t="e">
            <v>#DIV/0!</v>
          </cell>
          <cell r="Q3301" t="e">
            <v>#DIV/0!</v>
          </cell>
          <cell r="R3301" t="e">
            <v>#DIV/0!</v>
          </cell>
          <cell r="S3301" t="e">
            <v>#DIV/0!</v>
          </cell>
        </row>
        <row r="3302">
          <cell r="B3302" t="str">
            <v>ESP0034</v>
          </cell>
          <cell r="D3302" t="str">
            <v>INSTALACIONES ESPECIALES</v>
          </cell>
          <cell r="L3302" t="e">
            <v>#DIV/0!</v>
          </cell>
          <cell r="M3302">
            <v>0</v>
          </cell>
          <cell r="N3302" t="e">
            <v>#DIV/0!</v>
          </cell>
          <cell r="O3302" t="e">
            <v>#DIV/0!</v>
          </cell>
          <cell r="P3302" t="e">
            <v>#DIV/0!</v>
          </cell>
          <cell r="Q3302" t="e">
            <v>#DIV/0!</v>
          </cell>
          <cell r="R3302" t="e">
            <v>#DIV/0!</v>
          </cell>
          <cell r="S3302" t="e">
            <v>#DIV/0!</v>
          </cell>
        </row>
        <row r="3303">
          <cell r="B3303" t="str">
            <v>ESP0035</v>
          </cell>
          <cell r="D3303" t="str">
            <v>INSTALACIONES ESPECIALES</v>
          </cell>
          <cell r="L3303" t="e">
            <v>#DIV/0!</v>
          </cell>
          <cell r="M3303">
            <v>0</v>
          </cell>
          <cell r="N3303" t="e">
            <v>#DIV/0!</v>
          </cell>
          <cell r="O3303" t="e">
            <v>#DIV/0!</v>
          </cell>
          <cell r="P3303" t="e">
            <v>#DIV/0!</v>
          </cell>
          <cell r="Q3303" t="e">
            <v>#DIV/0!</v>
          </cell>
          <cell r="R3303" t="e">
            <v>#DIV/0!</v>
          </cell>
          <cell r="S3303" t="e">
            <v>#DIV/0!</v>
          </cell>
        </row>
        <row r="3304">
          <cell r="B3304" t="str">
            <v>ESP0036</v>
          </cell>
          <cell r="D3304" t="str">
            <v>INSTALACIONES ESPECIALES</v>
          </cell>
          <cell r="L3304" t="e">
            <v>#DIV/0!</v>
          </cell>
          <cell r="M3304">
            <v>0</v>
          </cell>
          <cell r="N3304" t="e">
            <v>#DIV/0!</v>
          </cell>
          <cell r="O3304" t="e">
            <v>#DIV/0!</v>
          </cell>
          <cell r="P3304" t="e">
            <v>#DIV/0!</v>
          </cell>
          <cell r="Q3304" t="e">
            <v>#DIV/0!</v>
          </cell>
          <cell r="R3304" t="e">
            <v>#DIV/0!</v>
          </cell>
          <cell r="S3304" t="e">
            <v>#DIV/0!</v>
          </cell>
        </row>
        <row r="3305">
          <cell r="B3305" t="str">
            <v>ESP0037</v>
          </cell>
          <cell r="D3305" t="str">
            <v>INSTALACIONES ESPECIALES</v>
          </cell>
          <cell r="L3305" t="e">
            <v>#DIV/0!</v>
          </cell>
          <cell r="M3305">
            <v>0</v>
          </cell>
          <cell r="N3305" t="e">
            <v>#DIV/0!</v>
          </cell>
          <cell r="O3305" t="e">
            <v>#DIV/0!</v>
          </cell>
          <cell r="P3305" t="e">
            <v>#DIV/0!</v>
          </cell>
          <cell r="Q3305" t="e">
            <v>#DIV/0!</v>
          </cell>
          <cell r="R3305" t="e">
            <v>#DIV/0!</v>
          </cell>
          <cell r="S3305" t="e">
            <v>#DIV/0!</v>
          </cell>
        </row>
        <row r="3306">
          <cell r="B3306" t="str">
            <v>ESP0038</v>
          </cell>
          <cell r="D3306" t="str">
            <v>INSTALACIONES ESPECIALES</v>
          </cell>
          <cell r="L3306" t="e">
            <v>#DIV/0!</v>
          </cell>
          <cell r="M3306">
            <v>0</v>
          </cell>
          <cell r="N3306" t="e">
            <v>#DIV/0!</v>
          </cell>
          <cell r="O3306" t="e">
            <v>#DIV/0!</v>
          </cell>
          <cell r="P3306" t="e">
            <v>#DIV/0!</v>
          </cell>
          <cell r="Q3306" t="e">
            <v>#DIV/0!</v>
          </cell>
          <cell r="R3306" t="e">
            <v>#DIV/0!</v>
          </cell>
          <cell r="S3306" t="e">
            <v>#DIV/0!</v>
          </cell>
        </row>
        <row r="3307">
          <cell r="B3307" t="str">
            <v>ESP0039</v>
          </cell>
          <cell r="D3307" t="str">
            <v>INSTALACIONES ESPECIALES</v>
          </cell>
          <cell r="L3307" t="e">
            <v>#DIV/0!</v>
          </cell>
          <cell r="M3307">
            <v>0</v>
          </cell>
          <cell r="N3307" t="e">
            <v>#DIV/0!</v>
          </cell>
          <cell r="O3307" t="e">
            <v>#DIV/0!</v>
          </cell>
          <cell r="P3307" t="e">
            <v>#DIV/0!</v>
          </cell>
          <cell r="Q3307" t="e">
            <v>#DIV/0!</v>
          </cell>
          <cell r="R3307" t="e">
            <v>#DIV/0!</v>
          </cell>
          <cell r="S3307" t="e">
            <v>#DIV/0!</v>
          </cell>
        </row>
        <row r="3308">
          <cell r="B3308" t="str">
            <v>ESP0040</v>
          </cell>
          <cell r="D3308" t="str">
            <v>INSTALACIONES ESPECIALES</v>
          </cell>
          <cell r="L3308" t="e">
            <v>#DIV/0!</v>
          </cell>
          <cell r="M3308">
            <v>0</v>
          </cell>
          <cell r="N3308" t="e">
            <v>#DIV/0!</v>
          </cell>
          <cell r="O3308" t="e">
            <v>#DIV/0!</v>
          </cell>
          <cell r="P3308" t="e">
            <v>#DIV/0!</v>
          </cell>
          <cell r="Q3308" t="e">
            <v>#DIV/0!</v>
          </cell>
          <cell r="R3308" t="e">
            <v>#DIV/0!</v>
          </cell>
          <cell r="S3308" t="e">
            <v>#DIV/0!</v>
          </cell>
        </row>
        <row r="3309">
          <cell r="B3309" t="str">
            <v>ESP0041</v>
          </cell>
          <cell r="D3309" t="str">
            <v>INSTALACIONES ESPECIALES</v>
          </cell>
          <cell r="L3309" t="e">
            <v>#DIV/0!</v>
          </cell>
          <cell r="M3309">
            <v>0</v>
          </cell>
          <cell r="N3309" t="e">
            <v>#DIV/0!</v>
          </cell>
          <cell r="O3309" t="e">
            <v>#DIV/0!</v>
          </cell>
          <cell r="P3309" t="e">
            <v>#DIV/0!</v>
          </cell>
          <cell r="Q3309" t="e">
            <v>#DIV/0!</v>
          </cell>
          <cell r="R3309" t="e">
            <v>#DIV/0!</v>
          </cell>
          <cell r="S3309" t="e">
            <v>#DIV/0!</v>
          </cell>
        </row>
        <row r="3310">
          <cell r="B3310" t="str">
            <v>ESP0042</v>
          </cell>
          <cell r="D3310" t="str">
            <v>INSTALACIONES ESPECIALES</v>
          </cell>
          <cell r="L3310" t="e">
            <v>#DIV/0!</v>
          </cell>
          <cell r="M3310">
            <v>0</v>
          </cell>
          <cell r="N3310" t="e">
            <v>#DIV/0!</v>
          </cell>
          <cell r="O3310" t="e">
            <v>#DIV/0!</v>
          </cell>
          <cell r="P3310" t="e">
            <v>#DIV/0!</v>
          </cell>
          <cell r="Q3310" t="e">
            <v>#DIV/0!</v>
          </cell>
          <cell r="R3310" t="e">
            <v>#DIV/0!</v>
          </cell>
          <cell r="S3310" t="e">
            <v>#DIV/0!</v>
          </cell>
        </row>
        <row r="3311">
          <cell r="B3311" t="str">
            <v>ESP0043</v>
          </cell>
          <cell r="D3311" t="str">
            <v>INSTALACIONES ESPECIALES</v>
          </cell>
          <cell r="L3311" t="e">
            <v>#DIV/0!</v>
          </cell>
          <cell r="M3311">
            <v>0</v>
          </cell>
          <cell r="N3311" t="e">
            <v>#DIV/0!</v>
          </cell>
          <cell r="O3311" t="e">
            <v>#DIV/0!</v>
          </cell>
          <cell r="P3311" t="e">
            <v>#DIV/0!</v>
          </cell>
          <cell r="Q3311" t="e">
            <v>#DIV/0!</v>
          </cell>
          <cell r="R3311" t="e">
            <v>#DIV/0!</v>
          </cell>
          <cell r="S3311" t="e">
            <v>#DIV/0!</v>
          </cell>
        </row>
        <row r="3312">
          <cell r="B3312" t="str">
            <v>ESP0044</v>
          </cell>
          <cell r="D3312" t="str">
            <v>INSTALACIONES ESPECIALES</v>
          </cell>
          <cell r="L3312" t="e">
            <v>#DIV/0!</v>
          </cell>
          <cell r="M3312">
            <v>0</v>
          </cell>
          <cell r="N3312" t="e">
            <v>#DIV/0!</v>
          </cell>
          <cell r="O3312" t="e">
            <v>#DIV/0!</v>
          </cell>
          <cell r="P3312" t="e">
            <v>#DIV/0!</v>
          </cell>
          <cell r="Q3312" t="e">
            <v>#DIV/0!</v>
          </cell>
          <cell r="R3312" t="e">
            <v>#DIV/0!</v>
          </cell>
          <cell r="S3312" t="e">
            <v>#DIV/0!</v>
          </cell>
        </row>
        <row r="3313">
          <cell r="B3313" t="str">
            <v>ESP0045</v>
          </cell>
          <cell r="D3313" t="str">
            <v>INSTALACIONES ESPECIALES</v>
          </cell>
          <cell r="L3313" t="e">
            <v>#DIV/0!</v>
          </cell>
          <cell r="M3313">
            <v>0</v>
          </cell>
          <cell r="N3313" t="e">
            <v>#DIV/0!</v>
          </cell>
          <cell r="O3313" t="e">
            <v>#DIV/0!</v>
          </cell>
          <cell r="P3313" t="e">
            <v>#DIV/0!</v>
          </cell>
          <cell r="Q3313" t="e">
            <v>#DIV/0!</v>
          </cell>
          <cell r="R3313" t="e">
            <v>#DIV/0!</v>
          </cell>
          <cell r="S3313" t="e">
            <v>#DIV/0!</v>
          </cell>
        </row>
        <row r="3314">
          <cell r="B3314" t="str">
            <v>ESP0046</v>
          </cell>
          <cell r="D3314" t="str">
            <v>INSTALACIONES ESPECIALES</v>
          </cell>
          <cell r="L3314" t="e">
            <v>#DIV/0!</v>
          </cell>
          <cell r="M3314">
            <v>0</v>
          </cell>
          <cell r="N3314" t="e">
            <v>#DIV/0!</v>
          </cell>
          <cell r="O3314" t="e">
            <v>#DIV/0!</v>
          </cell>
          <cell r="P3314" t="e">
            <v>#DIV/0!</v>
          </cell>
          <cell r="Q3314" t="e">
            <v>#DIV/0!</v>
          </cell>
          <cell r="R3314" t="e">
            <v>#DIV/0!</v>
          </cell>
          <cell r="S3314" t="e">
            <v>#DIV/0!</v>
          </cell>
        </row>
        <row r="3315">
          <cell r="B3315" t="str">
            <v>ESP0047</v>
          </cell>
          <cell r="D3315" t="str">
            <v>INSTALACIONES ESPECIALES</v>
          </cell>
          <cell r="L3315" t="e">
            <v>#DIV/0!</v>
          </cell>
          <cell r="M3315">
            <v>0</v>
          </cell>
          <cell r="N3315" t="e">
            <v>#DIV/0!</v>
          </cell>
          <cell r="O3315" t="e">
            <v>#DIV/0!</v>
          </cell>
          <cell r="P3315" t="e">
            <v>#DIV/0!</v>
          </cell>
          <cell r="Q3315" t="e">
            <v>#DIV/0!</v>
          </cell>
          <cell r="R3315" t="e">
            <v>#DIV/0!</v>
          </cell>
          <cell r="S3315" t="e">
            <v>#DIV/0!</v>
          </cell>
        </row>
        <row r="3316">
          <cell r="B3316" t="str">
            <v>ESP0048</v>
          </cell>
          <cell r="D3316" t="str">
            <v>INSTALACIONES ESPECIALES</v>
          </cell>
          <cell r="L3316" t="e">
            <v>#DIV/0!</v>
          </cell>
          <cell r="M3316">
            <v>0</v>
          </cell>
          <cell r="N3316" t="e">
            <v>#DIV/0!</v>
          </cell>
          <cell r="O3316" t="e">
            <v>#DIV/0!</v>
          </cell>
          <cell r="P3316" t="e">
            <v>#DIV/0!</v>
          </cell>
          <cell r="Q3316" t="e">
            <v>#DIV/0!</v>
          </cell>
          <cell r="R3316" t="e">
            <v>#DIV/0!</v>
          </cell>
          <cell r="S3316" t="e">
            <v>#DIV/0!</v>
          </cell>
        </row>
        <row r="3317">
          <cell r="B3317" t="str">
            <v>ESP0049</v>
          </cell>
          <cell r="D3317" t="str">
            <v>INSTALACIONES ESPECIALES</v>
          </cell>
          <cell r="L3317" t="e">
            <v>#DIV/0!</v>
          </cell>
          <cell r="M3317">
            <v>0</v>
          </cell>
          <cell r="N3317" t="e">
            <v>#DIV/0!</v>
          </cell>
          <cell r="O3317" t="e">
            <v>#DIV/0!</v>
          </cell>
          <cell r="P3317" t="e">
            <v>#DIV/0!</v>
          </cell>
          <cell r="Q3317" t="e">
            <v>#DIV/0!</v>
          </cell>
          <cell r="R3317" t="e">
            <v>#DIV/0!</v>
          </cell>
          <cell r="S3317" t="e">
            <v>#DIV/0!</v>
          </cell>
        </row>
        <row r="3318">
          <cell r="B3318" t="str">
            <v>ESP0050</v>
          </cell>
          <cell r="D3318" t="str">
            <v>INSTALACIONES ESPECIALES</v>
          </cell>
          <cell r="L3318" t="e">
            <v>#DIV/0!</v>
          </cell>
          <cell r="M3318">
            <v>0</v>
          </cell>
          <cell r="N3318" t="e">
            <v>#DIV/0!</v>
          </cell>
          <cell r="O3318" t="e">
            <v>#DIV/0!</v>
          </cell>
          <cell r="P3318" t="e">
            <v>#DIV/0!</v>
          </cell>
          <cell r="Q3318" t="e">
            <v>#DIV/0!</v>
          </cell>
          <cell r="R3318" t="e">
            <v>#DIV/0!</v>
          </cell>
          <cell r="S3318" t="e">
            <v>#DIV/0!</v>
          </cell>
        </row>
        <row r="3319">
          <cell r="L3319" t="e">
            <v>#DIV/0!</v>
          </cell>
          <cell r="M3319">
            <v>0</v>
          </cell>
          <cell r="N3319" t="e">
            <v>#DIV/0!</v>
          </cell>
          <cell r="O3319" t="e">
            <v>#DIV/0!</v>
          </cell>
          <cell r="P3319" t="e">
            <v>#DIV/0!</v>
          </cell>
          <cell r="Q3319" t="e">
            <v>#DIV/0!</v>
          </cell>
          <cell r="R3319" t="e">
            <v>#DIV/0!</v>
          </cell>
          <cell r="S3319" t="e">
            <v>#DIV/0!</v>
          </cell>
        </row>
        <row r="3320">
          <cell r="L3320" t="e">
            <v>#DIV/0!</v>
          </cell>
          <cell r="M3320">
            <v>0</v>
          </cell>
          <cell r="N3320" t="e">
            <v>#DIV/0!</v>
          </cell>
          <cell r="O3320" t="e">
            <v>#DIV/0!</v>
          </cell>
          <cell r="P3320" t="e">
            <v>#DIV/0!</v>
          </cell>
          <cell r="Q3320" t="e">
            <v>#DIV/0!</v>
          </cell>
          <cell r="R3320" t="e">
            <v>#DIV/0!</v>
          </cell>
          <cell r="S3320" t="e">
            <v>#DIV/0!</v>
          </cell>
        </row>
        <row r="3321">
          <cell r="L3321" t="e">
            <v>#DIV/0!</v>
          </cell>
          <cell r="M3321">
            <v>0</v>
          </cell>
          <cell r="N3321" t="e">
            <v>#DIV/0!</v>
          </cell>
          <cell r="O3321" t="e">
            <v>#DIV/0!</v>
          </cell>
          <cell r="P3321" t="e">
            <v>#DIV/0!</v>
          </cell>
          <cell r="Q3321" t="e">
            <v>#DIV/0!</v>
          </cell>
          <cell r="R3321" t="e">
            <v>#DIV/0!</v>
          </cell>
          <cell r="S3321" t="e">
            <v>#DIV/0!</v>
          </cell>
        </row>
        <row r="3322">
          <cell r="L3322" t="e">
            <v>#DIV/0!</v>
          </cell>
          <cell r="M3322">
            <v>0</v>
          </cell>
          <cell r="N3322" t="e">
            <v>#DIV/0!</v>
          </cell>
          <cell r="O3322" t="e">
            <v>#DIV/0!</v>
          </cell>
          <cell r="P3322" t="e">
            <v>#DIV/0!</v>
          </cell>
          <cell r="Q3322" t="e">
            <v>#DIV/0!</v>
          </cell>
          <cell r="R3322" t="e">
            <v>#DIV/0!</v>
          </cell>
          <cell r="S3322" t="e">
            <v>#DIV/0!</v>
          </cell>
        </row>
        <row r="3323">
          <cell r="L3323" t="e">
            <v>#DIV/0!</v>
          </cell>
          <cell r="M3323">
            <v>0</v>
          </cell>
          <cell r="N3323" t="e">
            <v>#DIV/0!</v>
          </cell>
          <cell r="O3323" t="e">
            <v>#DIV/0!</v>
          </cell>
          <cell r="P3323" t="e">
            <v>#DIV/0!</v>
          </cell>
          <cell r="Q3323" t="e">
            <v>#DIV/0!</v>
          </cell>
          <cell r="R3323" t="e">
            <v>#DIV/0!</v>
          </cell>
          <cell r="S3323" t="e">
            <v>#DIV/0!</v>
          </cell>
        </row>
        <row r="3324">
          <cell r="L3324" t="e">
            <v>#DIV/0!</v>
          </cell>
          <cell r="M3324">
            <v>0</v>
          </cell>
          <cell r="N3324" t="e">
            <v>#DIV/0!</v>
          </cell>
          <cell r="O3324" t="e">
            <v>#DIV/0!</v>
          </cell>
          <cell r="P3324" t="e">
            <v>#DIV/0!</v>
          </cell>
          <cell r="Q3324" t="e">
            <v>#DIV/0!</v>
          </cell>
          <cell r="R3324" t="e">
            <v>#DIV/0!</v>
          </cell>
          <cell r="S3324" t="e">
            <v>#DIV/0!</v>
          </cell>
        </row>
        <row r="3325">
          <cell r="L3325" t="e">
            <v>#DIV/0!</v>
          </cell>
          <cell r="M3325">
            <v>0</v>
          </cell>
          <cell r="N3325" t="e">
            <v>#DIV/0!</v>
          </cell>
          <cell r="O3325" t="e">
            <v>#DIV/0!</v>
          </cell>
          <cell r="P3325" t="e">
            <v>#DIV/0!</v>
          </cell>
          <cell r="Q3325" t="e">
            <v>#DIV/0!</v>
          </cell>
          <cell r="R3325" t="e">
            <v>#DIV/0!</v>
          </cell>
          <cell r="S3325" t="e">
            <v>#DIV/0!</v>
          </cell>
        </row>
        <row r="3326">
          <cell r="L3326" t="e">
            <v>#DIV/0!</v>
          </cell>
          <cell r="M3326">
            <v>0</v>
          </cell>
          <cell r="N3326" t="e">
            <v>#DIV/0!</v>
          </cell>
          <cell r="O3326" t="e">
            <v>#DIV/0!</v>
          </cell>
          <cell r="P3326" t="e">
            <v>#DIV/0!</v>
          </cell>
          <cell r="Q3326" t="e">
            <v>#DIV/0!</v>
          </cell>
          <cell r="R3326" t="e">
            <v>#DIV/0!</v>
          </cell>
          <cell r="S3326" t="e">
            <v>#DIV/0!</v>
          </cell>
        </row>
        <row r="3327">
          <cell r="L3327" t="e">
            <v>#DIV/0!</v>
          </cell>
          <cell r="M3327">
            <v>0</v>
          </cell>
          <cell r="N3327" t="e">
            <v>#DIV/0!</v>
          </cell>
          <cell r="O3327" t="e">
            <v>#DIV/0!</v>
          </cell>
          <cell r="P3327" t="e">
            <v>#DIV/0!</v>
          </cell>
          <cell r="Q3327" t="e">
            <v>#DIV/0!</v>
          </cell>
          <cell r="R3327" t="e">
            <v>#DIV/0!</v>
          </cell>
          <cell r="S3327" t="e">
            <v>#DIV/0!</v>
          </cell>
        </row>
        <row r="3328">
          <cell r="L3328" t="e">
            <v>#DIV/0!</v>
          </cell>
          <cell r="M3328">
            <v>0</v>
          </cell>
          <cell r="N3328" t="e">
            <v>#DIV/0!</v>
          </cell>
          <cell r="O3328" t="e">
            <v>#DIV/0!</v>
          </cell>
          <cell r="P3328" t="e">
            <v>#DIV/0!</v>
          </cell>
          <cell r="Q3328" t="e">
            <v>#DIV/0!</v>
          </cell>
          <cell r="R3328" t="e">
            <v>#DIV/0!</v>
          </cell>
          <cell r="S3328" t="e">
            <v>#DIV/0!</v>
          </cell>
        </row>
        <row r="3329">
          <cell r="L3329" t="e">
            <v>#DIV/0!</v>
          </cell>
          <cell r="M3329">
            <v>0</v>
          </cell>
          <cell r="N3329" t="e">
            <v>#DIV/0!</v>
          </cell>
          <cell r="O3329" t="e">
            <v>#DIV/0!</v>
          </cell>
          <cell r="P3329" t="e">
            <v>#DIV/0!</v>
          </cell>
          <cell r="Q3329" t="e">
            <v>#DIV/0!</v>
          </cell>
          <cell r="R3329" t="e">
            <v>#DIV/0!</v>
          </cell>
          <cell r="S3329" t="e">
            <v>#DIV/0!</v>
          </cell>
        </row>
        <row r="3330">
          <cell r="L3330" t="e">
            <v>#DIV/0!</v>
          </cell>
          <cell r="M3330">
            <v>0</v>
          </cell>
          <cell r="N3330" t="e">
            <v>#DIV/0!</v>
          </cell>
          <cell r="O3330" t="e">
            <v>#DIV/0!</v>
          </cell>
          <cell r="P3330" t="e">
            <v>#DIV/0!</v>
          </cell>
          <cell r="Q3330" t="e">
            <v>#DIV/0!</v>
          </cell>
          <cell r="R3330" t="e">
            <v>#DIV/0!</v>
          </cell>
          <cell r="S3330" t="e">
            <v>#DIV/0!</v>
          </cell>
        </row>
        <row r="3331">
          <cell r="L3331" t="e">
            <v>#DIV/0!</v>
          </cell>
          <cell r="M3331">
            <v>0</v>
          </cell>
          <cell r="N3331" t="e">
            <v>#DIV/0!</v>
          </cell>
          <cell r="O3331" t="e">
            <v>#DIV/0!</v>
          </cell>
          <cell r="P3331" t="e">
            <v>#DIV/0!</v>
          </cell>
          <cell r="Q3331" t="e">
            <v>#DIV/0!</v>
          </cell>
          <cell r="R3331" t="e">
            <v>#DIV/0!</v>
          </cell>
          <cell r="S3331" t="e">
            <v>#DIV/0!</v>
          </cell>
        </row>
        <row r="3332">
          <cell r="L3332" t="e">
            <v>#DIV/0!</v>
          </cell>
          <cell r="M3332">
            <v>0</v>
          </cell>
          <cell r="N3332" t="e">
            <v>#DIV/0!</v>
          </cell>
          <cell r="O3332" t="e">
            <v>#DIV/0!</v>
          </cell>
          <cell r="P3332" t="e">
            <v>#DIV/0!</v>
          </cell>
          <cell r="Q3332" t="e">
            <v>#DIV/0!</v>
          </cell>
          <cell r="R3332" t="e">
            <v>#DIV/0!</v>
          </cell>
          <cell r="S3332" t="e">
            <v>#DIV/0!</v>
          </cell>
        </row>
        <row r="3333">
          <cell r="L3333" t="e">
            <v>#DIV/0!</v>
          </cell>
          <cell r="M3333">
            <v>0</v>
          </cell>
          <cell r="N3333" t="e">
            <v>#DIV/0!</v>
          </cell>
          <cell r="O3333" t="e">
            <v>#DIV/0!</v>
          </cell>
          <cell r="P3333" t="e">
            <v>#DIV/0!</v>
          </cell>
          <cell r="Q3333" t="e">
            <v>#DIV/0!</v>
          </cell>
          <cell r="R3333" t="e">
            <v>#DIV/0!</v>
          </cell>
          <cell r="S3333" t="e">
            <v>#DIV/0!</v>
          </cell>
        </row>
        <row r="3334">
          <cell r="L3334" t="e">
            <v>#DIV/0!</v>
          </cell>
          <cell r="M3334">
            <v>0</v>
          </cell>
          <cell r="N3334" t="e">
            <v>#DIV/0!</v>
          </cell>
          <cell r="O3334" t="e">
            <v>#DIV/0!</v>
          </cell>
          <cell r="P3334" t="e">
            <v>#DIV/0!</v>
          </cell>
          <cell r="Q3334" t="e">
            <v>#DIV/0!</v>
          </cell>
          <cell r="R3334" t="e">
            <v>#DIV/0!</v>
          </cell>
          <cell r="S3334" t="e">
            <v>#DIV/0!</v>
          </cell>
        </row>
        <row r="3335">
          <cell r="L3335" t="e">
            <v>#DIV/0!</v>
          </cell>
          <cell r="M3335">
            <v>0</v>
          </cell>
          <cell r="N3335" t="e">
            <v>#DIV/0!</v>
          </cell>
          <cell r="O3335" t="e">
            <v>#DIV/0!</v>
          </cell>
          <cell r="P3335" t="e">
            <v>#DIV/0!</v>
          </cell>
          <cell r="Q3335" t="e">
            <v>#DIV/0!</v>
          </cell>
          <cell r="R3335" t="e">
            <v>#DIV/0!</v>
          </cell>
          <cell r="S3335" t="e">
            <v>#DIV/0!</v>
          </cell>
        </row>
        <row r="3336">
          <cell r="L3336" t="e">
            <v>#DIV/0!</v>
          </cell>
          <cell r="M3336">
            <v>0</v>
          </cell>
          <cell r="N3336" t="e">
            <v>#DIV/0!</v>
          </cell>
          <cell r="O3336" t="e">
            <v>#DIV/0!</v>
          </cell>
          <cell r="P3336" t="e">
            <v>#DIV/0!</v>
          </cell>
          <cell r="Q3336" t="e">
            <v>#DIV/0!</v>
          </cell>
          <cell r="R3336" t="e">
            <v>#DIV/0!</v>
          </cell>
          <cell r="S3336" t="e">
            <v>#DIV/0!</v>
          </cell>
        </row>
        <row r="3337">
          <cell r="L3337" t="e">
            <v>#DIV/0!</v>
          </cell>
          <cell r="M3337">
            <v>0</v>
          </cell>
          <cell r="N3337" t="e">
            <v>#DIV/0!</v>
          </cell>
          <cell r="O3337" t="e">
            <v>#DIV/0!</v>
          </cell>
          <cell r="P3337" t="e">
            <v>#DIV/0!</v>
          </cell>
          <cell r="Q3337" t="e">
            <v>#DIV/0!</v>
          </cell>
          <cell r="R3337" t="e">
            <v>#DIV/0!</v>
          </cell>
          <cell r="S3337" t="e">
            <v>#DIV/0!</v>
          </cell>
        </row>
        <row r="3338">
          <cell r="L3338" t="e">
            <v>#DIV/0!</v>
          </cell>
          <cell r="M3338">
            <v>0</v>
          </cell>
          <cell r="N3338" t="e">
            <v>#DIV/0!</v>
          </cell>
          <cell r="O3338" t="e">
            <v>#DIV/0!</v>
          </cell>
          <cell r="P3338" t="e">
            <v>#DIV/0!</v>
          </cell>
          <cell r="Q3338" t="e">
            <v>#DIV/0!</v>
          </cell>
          <cell r="R3338" t="e">
            <v>#DIV/0!</v>
          </cell>
          <cell r="S3338" t="e">
            <v>#DIV/0!</v>
          </cell>
        </row>
        <row r="3339">
          <cell r="L3339" t="e">
            <v>#DIV/0!</v>
          </cell>
          <cell r="M3339">
            <v>0</v>
          </cell>
          <cell r="N3339" t="e">
            <v>#DIV/0!</v>
          </cell>
          <cell r="O3339" t="e">
            <v>#DIV/0!</v>
          </cell>
          <cell r="P3339" t="e">
            <v>#DIV/0!</v>
          </cell>
          <cell r="Q3339" t="e">
            <v>#DIV/0!</v>
          </cell>
          <cell r="R3339" t="e">
            <v>#DIV/0!</v>
          </cell>
          <cell r="S3339" t="e">
            <v>#DIV/0!</v>
          </cell>
        </row>
        <row r="3340">
          <cell r="L3340" t="e">
            <v>#DIV/0!</v>
          </cell>
          <cell r="M3340">
            <v>0</v>
          </cell>
          <cell r="N3340" t="e">
            <v>#DIV/0!</v>
          </cell>
          <cell r="O3340" t="e">
            <v>#DIV/0!</v>
          </cell>
          <cell r="P3340" t="e">
            <v>#DIV/0!</v>
          </cell>
          <cell r="Q3340" t="e">
            <v>#DIV/0!</v>
          </cell>
          <cell r="R3340" t="e">
            <v>#DIV/0!</v>
          </cell>
          <cell r="S3340" t="e">
            <v>#DIV/0!</v>
          </cell>
        </row>
        <row r="3341">
          <cell r="L3341" t="e">
            <v>#DIV/0!</v>
          </cell>
          <cell r="M3341">
            <v>0</v>
          </cell>
          <cell r="N3341" t="e">
            <v>#DIV/0!</v>
          </cell>
          <cell r="O3341" t="e">
            <v>#DIV/0!</v>
          </cell>
          <cell r="P3341" t="e">
            <v>#DIV/0!</v>
          </cell>
          <cell r="Q3341" t="e">
            <v>#DIV/0!</v>
          </cell>
          <cell r="R3341" t="e">
            <v>#DIV/0!</v>
          </cell>
          <cell r="S3341" t="e">
            <v>#DIV/0!</v>
          </cell>
        </row>
        <row r="3342">
          <cell r="L3342" t="e">
            <v>#DIV/0!</v>
          </cell>
          <cell r="M3342">
            <v>0</v>
          </cell>
          <cell r="N3342" t="e">
            <v>#DIV/0!</v>
          </cell>
          <cell r="O3342" t="e">
            <v>#DIV/0!</v>
          </cell>
          <cell r="P3342" t="e">
            <v>#DIV/0!</v>
          </cell>
          <cell r="Q3342" t="e">
            <v>#DIV/0!</v>
          </cell>
          <cell r="R3342" t="e">
            <v>#DIV/0!</v>
          </cell>
          <cell r="S3342" t="e">
            <v>#DIV/0!</v>
          </cell>
        </row>
        <row r="3343">
          <cell r="L3343" t="e">
            <v>#DIV/0!</v>
          </cell>
          <cell r="M3343">
            <v>0</v>
          </cell>
          <cell r="N3343" t="e">
            <v>#DIV/0!</v>
          </cell>
          <cell r="O3343" t="e">
            <v>#DIV/0!</v>
          </cell>
          <cell r="P3343" t="e">
            <v>#DIV/0!</v>
          </cell>
          <cell r="Q3343" t="e">
            <v>#DIV/0!</v>
          </cell>
          <cell r="R3343" t="e">
            <v>#DIV/0!</v>
          </cell>
          <cell r="S3343" t="e">
            <v>#DIV/0!</v>
          </cell>
        </row>
        <row r="3344">
          <cell r="L3344" t="e">
            <v>#DIV/0!</v>
          </cell>
          <cell r="M3344">
            <v>0</v>
          </cell>
          <cell r="N3344" t="e">
            <v>#DIV/0!</v>
          </cell>
          <cell r="O3344" t="e">
            <v>#DIV/0!</v>
          </cell>
          <cell r="P3344" t="e">
            <v>#DIV/0!</v>
          </cell>
          <cell r="Q3344" t="e">
            <v>#DIV/0!</v>
          </cell>
          <cell r="R3344" t="e">
            <v>#DIV/0!</v>
          </cell>
          <cell r="S3344" t="e">
            <v>#DIV/0!</v>
          </cell>
        </row>
        <row r="3345">
          <cell r="L3345" t="e">
            <v>#DIV/0!</v>
          </cell>
          <cell r="M3345">
            <v>0</v>
          </cell>
          <cell r="N3345" t="e">
            <v>#DIV/0!</v>
          </cell>
          <cell r="O3345" t="e">
            <v>#DIV/0!</v>
          </cell>
          <cell r="P3345" t="e">
            <v>#DIV/0!</v>
          </cell>
          <cell r="Q3345" t="e">
            <v>#DIV/0!</v>
          </cell>
          <cell r="R3345" t="e">
            <v>#DIV/0!</v>
          </cell>
          <cell r="S3345" t="e">
            <v>#DIV/0!</v>
          </cell>
        </row>
        <row r="3346">
          <cell r="L3346" t="e">
            <v>#DIV/0!</v>
          </cell>
          <cell r="M3346">
            <v>0</v>
          </cell>
          <cell r="N3346" t="e">
            <v>#DIV/0!</v>
          </cell>
          <cell r="O3346" t="e">
            <v>#DIV/0!</v>
          </cell>
          <cell r="P3346" t="e">
            <v>#DIV/0!</v>
          </cell>
          <cell r="Q3346" t="e">
            <v>#DIV/0!</v>
          </cell>
          <cell r="R3346" t="e">
            <v>#DIV/0!</v>
          </cell>
          <cell r="S3346" t="e">
            <v>#DIV/0!</v>
          </cell>
        </row>
        <row r="3347">
          <cell r="L3347" t="e">
            <v>#DIV/0!</v>
          </cell>
          <cell r="M3347">
            <v>0</v>
          </cell>
          <cell r="N3347" t="e">
            <v>#DIV/0!</v>
          </cell>
          <cell r="O3347" t="e">
            <v>#DIV/0!</v>
          </cell>
          <cell r="P3347" t="e">
            <v>#DIV/0!</v>
          </cell>
          <cell r="Q3347" t="e">
            <v>#DIV/0!</v>
          </cell>
          <cell r="R3347" t="e">
            <v>#DIV/0!</v>
          </cell>
          <cell r="S3347" t="e">
            <v>#DIV/0!</v>
          </cell>
        </row>
        <row r="3348">
          <cell r="L3348" t="e">
            <v>#DIV/0!</v>
          </cell>
          <cell r="M3348">
            <v>0</v>
          </cell>
          <cell r="N3348" t="e">
            <v>#DIV/0!</v>
          </cell>
          <cell r="O3348" t="e">
            <v>#DIV/0!</v>
          </cell>
          <cell r="P3348" t="e">
            <v>#DIV/0!</v>
          </cell>
          <cell r="Q3348" t="e">
            <v>#DIV/0!</v>
          </cell>
          <cell r="R3348" t="e">
            <v>#DIV/0!</v>
          </cell>
          <cell r="S3348" t="e">
            <v>#DIV/0!</v>
          </cell>
        </row>
        <row r="3349">
          <cell r="L3349" t="e">
            <v>#DIV/0!</v>
          </cell>
          <cell r="M3349">
            <v>0</v>
          </cell>
          <cell r="N3349" t="e">
            <v>#DIV/0!</v>
          </cell>
          <cell r="O3349" t="e">
            <v>#DIV/0!</v>
          </cell>
          <cell r="P3349" t="e">
            <v>#DIV/0!</v>
          </cell>
          <cell r="Q3349" t="e">
            <v>#DIV/0!</v>
          </cell>
          <cell r="R3349" t="e">
            <v>#DIV/0!</v>
          </cell>
          <cell r="S3349" t="e">
            <v>#DIV/0!</v>
          </cell>
        </row>
        <row r="3350">
          <cell r="L3350" t="e">
            <v>#DIV/0!</v>
          </cell>
          <cell r="M3350">
            <v>0</v>
          </cell>
          <cell r="N3350" t="e">
            <v>#DIV/0!</v>
          </cell>
          <cell r="O3350" t="e">
            <v>#DIV/0!</v>
          </cell>
          <cell r="P3350" t="e">
            <v>#DIV/0!</v>
          </cell>
          <cell r="Q3350" t="e">
            <v>#DIV/0!</v>
          </cell>
          <cell r="R3350" t="e">
            <v>#DIV/0!</v>
          </cell>
          <cell r="S3350" t="e">
            <v>#DIV/0!</v>
          </cell>
        </row>
        <row r="3351">
          <cell r="L3351" t="e">
            <v>#DIV/0!</v>
          </cell>
          <cell r="M3351">
            <v>0</v>
          </cell>
          <cell r="N3351" t="e">
            <v>#DIV/0!</v>
          </cell>
          <cell r="O3351" t="e">
            <v>#DIV/0!</v>
          </cell>
          <cell r="P3351" t="e">
            <v>#DIV/0!</v>
          </cell>
          <cell r="Q3351" t="e">
            <v>#DIV/0!</v>
          </cell>
          <cell r="R3351" t="e">
            <v>#DIV/0!</v>
          </cell>
          <cell r="S3351" t="e">
            <v>#DIV/0!</v>
          </cell>
        </row>
        <row r="3352">
          <cell r="L3352" t="e">
            <v>#DIV/0!</v>
          </cell>
          <cell r="M3352">
            <v>0</v>
          </cell>
          <cell r="N3352" t="e">
            <v>#DIV/0!</v>
          </cell>
          <cell r="O3352" t="e">
            <v>#DIV/0!</v>
          </cell>
          <cell r="P3352" t="e">
            <v>#DIV/0!</v>
          </cell>
          <cell r="Q3352" t="e">
            <v>#DIV/0!</v>
          </cell>
          <cell r="R3352" t="e">
            <v>#DIV/0!</v>
          </cell>
          <cell r="S3352" t="e">
            <v>#DIV/0!</v>
          </cell>
        </row>
        <row r="3353">
          <cell r="L3353" t="e">
            <v>#DIV/0!</v>
          </cell>
          <cell r="M3353">
            <v>0</v>
          </cell>
          <cell r="N3353" t="e">
            <v>#DIV/0!</v>
          </cell>
          <cell r="O3353" t="e">
            <v>#DIV/0!</v>
          </cell>
          <cell r="P3353" t="e">
            <v>#DIV/0!</v>
          </cell>
          <cell r="Q3353" t="e">
            <v>#DIV/0!</v>
          </cell>
          <cell r="R3353" t="e">
            <v>#DIV/0!</v>
          </cell>
          <cell r="S3353" t="e">
            <v>#DIV/0!</v>
          </cell>
        </row>
        <row r="3354">
          <cell r="L3354" t="e">
            <v>#DIV/0!</v>
          </cell>
          <cell r="M3354">
            <v>0</v>
          </cell>
          <cell r="N3354" t="e">
            <v>#DIV/0!</v>
          </cell>
          <cell r="O3354" t="e">
            <v>#DIV/0!</v>
          </cell>
          <cell r="P3354" t="e">
            <v>#DIV/0!</v>
          </cell>
          <cell r="Q3354" t="e">
            <v>#DIV/0!</v>
          </cell>
          <cell r="R3354" t="e">
            <v>#DIV/0!</v>
          </cell>
          <cell r="S3354" t="e">
            <v>#DIV/0!</v>
          </cell>
        </row>
        <row r="3355">
          <cell r="L3355" t="e">
            <v>#DIV/0!</v>
          </cell>
          <cell r="M3355">
            <v>0</v>
          </cell>
          <cell r="N3355" t="e">
            <v>#DIV/0!</v>
          </cell>
          <cell r="O3355" t="e">
            <v>#DIV/0!</v>
          </cell>
          <cell r="P3355" t="e">
            <v>#DIV/0!</v>
          </cell>
          <cell r="Q3355" t="e">
            <v>#DIV/0!</v>
          </cell>
          <cell r="R3355" t="e">
            <v>#DIV/0!</v>
          </cell>
          <cell r="S3355" t="e">
            <v>#DIV/0!</v>
          </cell>
        </row>
        <row r="3356">
          <cell r="L3356" t="e">
            <v>#DIV/0!</v>
          </cell>
          <cell r="M3356">
            <v>0</v>
          </cell>
          <cell r="N3356" t="e">
            <v>#DIV/0!</v>
          </cell>
          <cell r="O3356" t="e">
            <v>#DIV/0!</v>
          </cell>
          <cell r="P3356" t="e">
            <v>#DIV/0!</v>
          </cell>
          <cell r="Q3356" t="e">
            <v>#DIV/0!</v>
          </cell>
          <cell r="R3356" t="e">
            <v>#DIV/0!</v>
          </cell>
          <cell r="S3356" t="e">
            <v>#DIV/0!</v>
          </cell>
        </row>
        <row r="3357">
          <cell r="L3357" t="e">
            <v>#DIV/0!</v>
          </cell>
          <cell r="M3357">
            <v>0</v>
          </cell>
          <cell r="N3357" t="e">
            <v>#DIV/0!</v>
          </cell>
          <cell r="O3357" t="e">
            <v>#DIV/0!</v>
          </cell>
          <cell r="P3357" t="e">
            <v>#DIV/0!</v>
          </cell>
          <cell r="Q3357" t="e">
            <v>#DIV/0!</v>
          </cell>
          <cell r="R3357" t="e">
            <v>#DIV/0!</v>
          </cell>
          <cell r="S3357" t="e">
            <v>#DIV/0!</v>
          </cell>
        </row>
        <row r="3358">
          <cell r="L3358" t="e">
            <v>#DIV/0!</v>
          </cell>
          <cell r="M3358">
            <v>0</v>
          </cell>
          <cell r="N3358" t="e">
            <v>#DIV/0!</v>
          </cell>
          <cell r="O3358" t="e">
            <v>#DIV/0!</v>
          </cell>
          <cell r="P3358" t="e">
            <v>#DIV/0!</v>
          </cell>
          <cell r="Q3358" t="e">
            <v>#DIV/0!</v>
          </cell>
          <cell r="R3358" t="e">
            <v>#DIV/0!</v>
          </cell>
          <cell r="S3358" t="e">
            <v>#DIV/0!</v>
          </cell>
        </row>
        <row r="3359">
          <cell r="L3359" t="e">
            <v>#DIV/0!</v>
          </cell>
          <cell r="M3359">
            <v>0</v>
          </cell>
          <cell r="N3359" t="e">
            <v>#DIV/0!</v>
          </cell>
          <cell r="O3359" t="e">
            <v>#DIV/0!</v>
          </cell>
          <cell r="P3359" t="e">
            <v>#DIV/0!</v>
          </cell>
          <cell r="Q3359" t="e">
            <v>#DIV/0!</v>
          </cell>
          <cell r="R3359" t="e">
            <v>#DIV/0!</v>
          </cell>
          <cell r="S3359" t="e">
            <v>#DIV/0!</v>
          </cell>
        </row>
        <row r="3360">
          <cell r="L3360" t="e">
            <v>#DIV/0!</v>
          </cell>
          <cell r="M3360">
            <v>0</v>
          </cell>
          <cell r="N3360" t="e">
            <v>#DIV/0!</v>
          </cell>
          <cell r="O3360" t="e">
            <v>#DIV/0!</v>
          </cell>
          <cell r="P3360" t="e">
            <v>#DIV/0!</v>
          </cell>
          <cell r="Q3360" t="e">
            <v>#DIV/0!</v>
          </cell>
          <cell r="R3360" t="e">
            <v>#DIV/0!</v>
          </cell>
          <cell r="S3360" t="e">
            <v>#DIV/0!</v>
          </cell>
        </row>
        <row r="3361">
          <cell r="L3361" t="e">
            <v>#DIV/0!</v>
          </cell>
          <cell r="M3361">
            <v>0</v>
          </cell>
          <cell r="N3361" t="e">
            <v>#DIV/0!</v>
          </cell>
          <cell r="O3361" t="e">
            <v>#DIV/0!</v>
          </cell>
          <cell r="P3361" t="e">
            <v>#DIV/0!</v>
          </cell>
          <cell r="Q3361" t="e">
            <v>#DIV/0!</v>
          </cell>
          <cell r="R3361" t="e">
            <v>#DIV/0!</v>
          </cell>
          <cell r="S3361" t="e">
            <v>#DIV/0!</v>
          </cell>
        </row>
        <row r="3362">
          <cell r="L3362" t="e">
            <v>#DIV/0!</v>
          </cell>
          <cell r="M3362">
            <v>0</v>
          </cell>
          <cell r="N3362" t="e">
            <v>#DIV/0!</v>
          </cell>
          <cell r="O3362" t="e">
            <v>#DIV/0!</v>
          </cell>
          <cell r="P3362" t="e">
            <v>#DIV/0!</v>
          </cell>
          <cell r="Q3362" t="e">
            <v>#DIV/0!</v>
          </cell>
          <cell r="R3362" t="e">
            <v>#DIV/0!</v>
          </cell>
          <cell r="S3362" t="e">
            <v>#DIV/0!</v>
          </cell>
        </row>
        <row r="3363">
          <cell r="L3363" t="e">
            <v>#DIV/0!</v>
          </cell>
          <cell r="M3363">
            <v>0</v>
          </cell>
          <cell r="N3363" t="e">
            <v>#DIV/0!</v>
          </cell>
          <cell r="O3363" t="e">
            <v>#DIV/0!</v>
          </cell>
          <cell r="P3363" t="e">
            <v>#DIV/0!</v>
          </cell>
          <cell r="Q3363" t="e">
            <v>#DIV/0!</v>
          </cell>
          <cell r="R3363" t="e">
            <v>#DIV/0!</v>
          </cell>
          <cell r="S3363" t="e">
            <v>#DIV/0!</v>
          </cell>
        </row>
        <row r="3364">
          <cell r="L3364" t="e">
            <v>#DIV/0!</v>
          </cell>
          <cell r="M3364">
            <v>0</v>
          </cell>
          <cell r="N3364" t="e">
            <v>#DIV/0!</v>
          </cell>
          <cell r="O3364" t="e">
            <v>#DIV/0!</v>
          </cell>
          <cell r="P3364" t="e">
            <v>#DIV/0!</v>
          </cell>
          <cell r="Q3364" t="e">
            <v>#DIV/0!</v>
          </cell>
          <cell r="R3364" t="e">
            <v>#DIV/0!</v>
          </cell>
          <cell r="S3364" t="e">
            <v>#DIV/0!</v>
          </cell>
        </row>
        <row r="3365">
          <cell r="L3365" t="e">
            <v>#DIV/0!</v>
          </cell>
          <cell r="M3365">
            <v>0</v>
          </cell>
          <cell r="N3365" t="e">
            <v>#DIV/0!</v>
          </cell>
          <cell r="O3365" t="e">
            <v>#DIV/0!</v>
          </cell>
          <cell r="P3365" t="e">
            <v>#DIV/0!</v>
          </cell>
          <cell r="Q3365" t="e">
            <v>#DIV/0!</v>
          </cell>
          <cell r="R3365" t="e">
            <v>#DIV/0!</v>
          </cell>
          <cell r="S3365" t="e">
            <v>#DIV/0!</v>
          </cell>
        </row>
        <row r="3366">
          <cell r="L3366" t="e">
            <v>#DIV/0!</v>
          </cell>
          <cell r="M3366">
            <v>0</v>
          </cell>
          <cell r="N3366" t="e">
            <v>#DIV/0!</v>
          </cell>
          <cell r="O3366" t="e">
            <v>#DIV/0!</v>
          </cell>
          <cell r="P3366" t="e">
            <v>#DIV/0!</v>
          </cell>
          <cell r="Q3366" t="e">
            <v>#DIV/0!</v>
          </cell>
          <cell r="R3366" t="e">
            <v>#DIV/0!</v>
          </cell>
          <cell r="S3366" t="e">
            <v>#DIV/0!</v>
          </cell>
        </row>
        <row r="3367">
          <cell r="L3367" t="e">
            <v>#DIV/0!</v>
          </cell>
          <cell r="M3367">
            <v>0</v>
          </cell>
          <cell r="N3367" t="e">
            <v>#DIV/0!</v>
          </cell>
          <cell r="O3367" t="e">
            <v>#DIV/0!</v>
          </cell>
          <cell r="P3367" t="e">
            <v>#DIV/0!</v>
          </cell>
          <cell r="Q3367" t="e">
            <v>#DIV/0!</v>
          </cell>
          <cell r="R3367" t="e">
            <v>#DIV/0!</v>
          </cell>
          <cell r="S3367" t="e">
            <v>#DIV/0!</v>
          </cell>
        </row>
        <row r="3368">
          <cell r="L3368" t="e">
            <v>#DIV/0!</v>
          </cell>
          <cell r="M3368">
            <v>0</v>
          </cell>
          <cell r="N3368" t="e">
            <v>#DIV/0!</v>
          </cell>
          <cell r="O3368" t="e">
            <v>#DIV/0!</v>
          </cell>
          <cell r="P3368" t="e">
            <v>#DIV/0!</v>
          </cell>
          <cell r="Q3368" t="e">
            <v>#DIV/0!</v>
          </cell>
          <cell r="R3368" t="e">
            <v>#DIV/0!</v>
          </cell>
          <cell r="S3368" t="e">
            <v>#DIV/0!</v>
          </cell>
        </row>
        <row r="3369">
          <cell r="L3369" t="e">
            <v>#DIV/0!</v>
          </cell>
          <cell r="M3369">
            <v>0</v>
          </cell>
          <cell r="N3369" t="e">
            <v>#DIV/0!</v>
          </cell>
          <cell r="O3369" t="e">
            <v>#DIV/0!</v>
          </cell>
          <cell r="P3369" t="e">
            <v>#DIV/0!</v>
          </cell>
          <cell r="Q3369" t="e">
            <v>#DIV/0!</v>
          </cell>
          <cell r="R3369" t="e">
            <v>#DIV/0!</v>
          </cell>
          <cell r="S3369" t="e">
            <v>#DIV/0!</v>
          </cell>
        </row>
        <row r="3370">
          <cell r="L3370" t="e">
            <v>#DIV/0!</v>
          </cell>
          <cell r="M3370">
            <v>0</v>
          </cell>
          <cell r="N3370" t="e">
            <v>#DIV/0!</v>
          </cell>
          <cell r="O3370" t="e">
            <v>#DIV/0!</v>
          </cell>
          <cell r="P3370" t="e">
            <v>#DIV/0!</v>
          </cell>
          <cell r="Q3370" t="e">
            <v>#DIV/0!</v>
          </cell>
          <cell r="R3370" t="e">
            <v>#DIV/0!</v>
          </cell>
          <cell r="S3370" t="e">
            <v>#DIV/0!</v>
          </cell>
        </row>
        <row r="3371">
          <cell r="L3371" t="e">
            <v>#DIV/0!</v>
          </cell>
          <cell r="M3371">
            <v>0</v>
          </cell>
          <cell r="N3371" t="e">
            <v>#DIV/0!</v>
          </cell>
          <cell r="O3371" t="e">
            <v>#DIV/0!</v>
          </cell>
          <cell r="P3371" t="e">
            <v>#DIV/0!</v>
          </cell>
          <cell r="Q3371" t="e">
            <v>#DIV/0!</v>
          </cell>
          <cell r="R3371" t="e">
            <v>#DIV/0!</v>
          </cell>
          <cell r="S3371" t="e">
            <v>#DIV/0!</v>
          </cell>
        </row>
        <row r="3372">
          <cell r="L3372" t="e">
            <v>#DIV/0!</v>
          </cell>
          <cell r="M3372">
            <v>0</v>
          </cell>
          <cell r="N3372" t="e">
            <v>#DIV/0!</v>
          </cell>
          <cell r="O3372" t="e">
            <v>#DIV/0!</v>
          </cell>
          <cell r="P3372" t="e">
            <v>#DIV/0!</v>
          </cell>
          <cell r="Q3372" t="e">
            <v>#DIV/0!</v>
          </cell>
          <cell r="R3372" t="e">
            <v>#DIV/0!</v>
          </cell>
          <cell r="S3372" t="e">
            <v>#DIV/0!</v>
          </cell>
        </row>
        <row r="3373">
          <cell r="L3373" t="e">
            <v>#DIV/0!</v>
          </cell>
          <cell r="M3373">
            <v>0</v>
          </cell>
          <cell r="N3373" t="e">
            <v>#DIV/0!</v>
          </cell>
          <cell r="O3373" t="e">
            <v>#DIV/0!</v>
          </cell>
          <cell r="P3373" t="e">
            <v>#DIV/0!</v>
          </cell>
          <cell r="Q3373" t="e">
            <v>#DIV/0!</v>
          </cell>
          <cell r="R3373" t="e">
            <v>#DIV/0!</v>
          </cell>
          <cell r="S3373" t="e">
            <v>#DIV/0!</v>
          </cell>
        </row>
        <row r="3374">
          <cell r="L3374" t="e">
            <v>#DIV/0!</v>
          </cell>
          <cell r="M3374">
            <v>0</v>
          </cell>
          <cell r="N3374" t="e">
            <v>#DIV/0!</v>
          </cell>
          <cell r="O3374" t="e">
            <v>#DIV/0!</v>
          </cell>
          <cell r="P3374" t="e">
            <v>#DIV/0!</v>
          </cell>
          <cell r="Q3374" t="e">
            <v>#DIV/0!</v>
          </cell>
          <cell r="R3374" t="e">
            <v>#DIV/0!</v>
          </cell>
          <cell r="S3374" t="e">
            <v>#DIV/0!</v>
          </cell>
        </row>
        <row r="3375">
          <cell r="L3375" t="e">
            <v>#DIV/0!</v>
          </cell>
          <cell r="M3375">
            <v>0</v>
          </cell>
          <cell r="N3375" t="e">
            <v>#DIV/0!</v>
          </cell>
          <cell r="O3375" t="e">
            <v>#DIV/0!</v>
          </cell>
          <cell r="P3375" t="e">
            <v>#DIV/0!</v>
          </cell>
          <cell r="Q3375" t="e">
            <v>#DIV/0!</v>
          </cell>
          <cell r="R3375" t="e">
            <v>#DIV/0!</v>
          </cell>
          <cell r="S3375" t="e">
            <v>#DIV/0!</v>
          </cell>
        </row>
        <row r="3376">
          <cell r="L3376" t="e">
            <v>#DIV/0!</v>
          </cell>
          <cell r="M3376">
            <v>0</v>
          </cell>
          <cell r="N3376" t="e">
            <v>#DIV/0!</v>
          </cell>
          <cell r="O3376" t="e">
            <v>#DIV/0!</v>
          </cell>
          <cell r="P3376" t="e">
            <v>#DIV/0!</v>
          </cell>
          <cell r="Q3376" t="e">
            <v>#DIV/0!</v>
          </cell>
          <cell r="R3376" t="e">
            <v>#DIV/0!</v>
          </cell>
          <cell r="S3376" t="e">
            <v>#DIV/0!</v>
          </cell>
        </row>
        <row r="3377">
          <cell r="L3377" t="e">
            <v>#DIV/0!</v>
          </cell>
          <cell r="M3377">
            <v>0</v>
          </cell>
          <cell r="N3377" t="e">
            <v>#DIV/0!</v>
          </cell>
          <cell r="O3377" t="e">
            <v>#DIV/0!</v>
          </cell>
          <cell r="P3377" t="e">
            <v>#DIV/0!</v>
          </cell>
          <cell r="Q3377" t="e">
            <v>#DIV/0!</v>
          </cell>
          <cell r="R3377" t="e">
            <v>#DIV/0!</v>
          </cell>
          <cell r="S3377" t="e">
            <v>#DIV/0!</v>
          </cell>
        </row>
        <row r="3378">
          <cell r="L3378" t="e">
            <v>#DIV/0!</v>
          </cell>
          <cell r="M3378">
            <v>0</v>
          </cell>
          <cell r="N3378" t="e">
            <v>#DIV/0!</v>
          </cell>
          <cell r="O3378" t="e">
            <v>#DIV/0!</v>
          </cell>
          <cell r="P3378" t="e">
            <v>#DIV/0!</v>
          </cell>
          <cell r="Q3378" t="e">
            <v>#DIV/0!</v>
          </cell>
          <cell r="R3378" t="e">
            <v>#DIV/0!</v>
          </cell>
          <cell r="S3378" t="e">
            <v>#DIV/0!</v>
          </cell>
        </row>
        <row r="3379">
          <cell r="L3379" t="e">
            <v>#DIV/0!</v>
          </cell>
          <cell r="M3379">
            <v>0</v>
          </cell>
          <cell r="N3379" t="e">
            <v>#DIV/0!</v>
          </cell>
          <cell r="O3379" t="e">
            <v>#DIV/0!</v>
          </cell>
          <cell r="P3379" t="e">
            <v>#DIV/0!</v>
          </cell>
          <cell r="Q3379" t="e">
            <v>#DIV/0!</v>
          </cell>
          <cell r="R3379" t="e">
            <v>#DIV/0!</v>
          </cell>
          <cell r="S3379" t="e">
            <v>#DIV/0!</v>
          </cell>
        </row>
        <row r="3380">
          <cell r="L3380" t="e">
            <v>#DIV/0!</v>
          </cell>
          <cell r="M3380">
            <v>0</v>
          </cell>
          <cell r="N3380" t="e">
            <v>#DIV/0!</v>
          </cell>
          <cell r="O3380" t="e">
            <v>#DIV/0!</v>
          </cell>
          <cell r="P3380" t="e">
            <v>#DIV/0!</v>
          </cell>
          <cell r="Q3380" t="e">
            <v>#DIV/0!</v>
          </cell>
          <cell r="R3380" t="e">
            <v>#DIV/0!</v>
          </cell>
          <cell r="S3380" t="e">
            <v>#DIV/0!</v>
          </cell>
        </row>
        <row r="3381">
          <cell r="L3381" t="e">
            <v>#DIV/0!</v>
          </cell>
          <cell r="M3381">
            <v>0</v>
          </cell>
          <cell r="N3381" t="e">
            <v>#DIV/0!</v>
          </cell>
          <cell r="O3381" t="e">
            <v>#DIV/0!</v>
          </cell>
          <cell r="P3381" t="e">
            <v>#DIV/0!</v>
          </cell>
          <cell r="Q3381" t="e">
            <v>#DIV/0!</v>
          </cell>
          <cell r="R3381" t="e">
            <v>#DIV/0!</v>
          </cell>
          <cell r="S3381" t="e">
            <v>#DIV/0!</v>
          </cell>
        </row>
        <row r="3382">
          <cell r="L3382" t="e">
            <v>#DIV/0!</v>
          </cell>
          <cell r="M3382">
            <v>0</v>
          </cell>
          <cell r="N3382" t="e">
            <v>#DIV/0!</v>
          </cell>
          <cell r="O3382" t="e">
            <v>#DIV/0!</v>
          </cell>
          <cell r="P3382" t="e">
            <v>#DIV/0!</v>
          </cell>
          <cell r="Q3382" t="e">
            <v>#DIV/0!</v>
          </cell>
          <cell r="R3382" t="e">
            <v>#DIV/0!</v>
          </cell>
          <cell r="S3382" t="e">
            <v>#DIV/0!</v>
          </cell>
        </row>
        <row r="3383">
          <cell r="L3383" t="e">
            <v>#DIV/0!</v>
          </cell>
          <cell r="M3383">
            <v>0</v>
          </cell>
          <cell r="N3383" t="e">
            <v>#DIV/0!</v>
          </cell>
          <cell r="O3383" t="e">
            <v>#DIV/0!</v>
          </cell>
          <cell r="P3383" t="e">
            <v>#DIV/0!</v>
          </cell>
          <cell r="Q3383" t="e">
            <v>#DIV/0!</v>
          </cell>
          <cell r="R3383" t="e">
            <v>#DIV/0!</v>
          </cell>
          <cell r="S3383" t="e">
            <v>#DIV/0!</v>
          </cell>
        </row>
        <row r="3384">
          <cell r="L3384" t="e">
            <v>#DIV/0!</v>
          </cell>
          <cell r="M3384">
            <v>0</v>
          </cell>
          <cell r="N3384" t="e">
            <v>#DIV/0!</v>
          </cell>
          <cell r="O3384" t="e">
            <v>#DIV/0!</v>
          </cell>
          <cell r="P3384" t="e">
            <v>#DIV/0!</v>
          </cell>
          <cell r="Q3384" t="e">
            <v>#DIV/0!</v>
          </cell>
          <cell r="R3384" t="e">
            <v>#DIV/0!</v>
          </cell>
          <cell r="S3384" t="e">
            <v>#DIV/0!</v>
          </cell>
        </row>
        <row r="3385">
          <cell r="L3385" t="e">
            <v>#DIV/0!</v>
          </cell>
          <cell r="M3385">
            <v>0</v>
          </cell>
          <cell r="N3385" t="e">
            <v>#DIV/0!</v>
          </cell>
          <cell r="O3385" t="e">
            <v>#DIV/0!</v>
          </cell>
          <cell r="P3385" t="e">
            <v>#DIV/0!</v>
          </cell>
          <cell r="Q3385" t="e">
            <v>#DIV/0!</v>
          </cell>
          <cell r="R3385" t="e">
            <v>#DIV/0!</v>
          </cell>
          <cell r="S3385" t="e">
            <v>#DIV/0!</v>
          </cell>
        </row>
        <row r="3386">
          <cell r="L3386" t="e">
            <v>#DIV/0!</v>
          </cell>
          <cell r="M3386">
            <v>0</v>
          </cell>
          <cell r="N3386" t="e">
            <v>#DIV/0!</v>
          </cell>
          <cell r="O3386" t="e">
            <v>#DIV/0!</v>
          </cell>
          <cell r="P3386" t="e">
            <v>#DIV/0!</v>
          </cell>
          <cell r="Q3386" t="e">
            <v>#DIV/0!</v>
          </cell>
          <cell r="R3386" t="e">
            <v>#DIV/0!</v>
          </cell>
          <cell r="S3386" t="e">
            <v>#DIV/0!</v>
          </cell>
        </row>
        <row r="3387">
          <cell r="L3387" t="e">
            <v>#DIV/0!</v>
          </cell>
          <cell r="M3387">
            <v>0</v>
          </cell>
          <cell r="N3387" t="e">
            <v>#DIV/0!</v>
          </cell>
          <cell r="O3387" t="e">
            <v>#DIV/0!</v>
          </cell>
          <cell r="P3387" t="e">
            <v>#DIV/0!</v>
          </cell>
          <cell r="Q3387" t="e">
            <v>#DIV/0!</v>
          </cell>
          <cell r="R3387" t="e">
            <v>#DIV/0!</v>
          </cell>
          <cell r="S3387" t="e">
            <v>#DIV/0!</v>
          </cell>
        </row>
        <row r="3388">
          <cell r="L3388" t="e">
            <v>#DIV/0!</v>
          </cell>
          <cell r="M3388">
            <v>0</v>
          </cell>
          <cell r="N3388" t="e">
            <v>#DIV/0!</v>
          </cell>
          <cell r="O3388" t="e">
            <v>#DIV/0!</v>
          </cell>
          <cell r="P3388" t="e">
            <v>#DIV/0!</v>
          </cell>
          <cell r="Q3388" t="e">
            <v>#DIV/0!</v>
          </cell>
          <cell r="R3388" t="e">
            <v>#DIV/0!</v>
          </cell>
          <cell r="S3388" t="e">
            <v>#DIV/0!</v>
          </cell>
        </row>
        <row r="3389">
          <cell r="L3389" t="e">
            <v>#DIV/0!</v>
          </cell>
          <cell r="M3389">
            <v>0</v>
          </cell>
          <cell r="N3389" t="e">
            <v>#DIV/0!</v>
          </cell>
          <cell r="O3389" t="e">
            <v>#DIV/0!</v>
          </cell>
          <cell r="P3389" t="e">
            <v>#DIV/0!</v>
          </cell>
          <cell r="Q3389" t="e">
            <v>#DIV/0!</v>
          </cell>
          <cell r="R3389" t="e">
            <v>#DIV/0!</v>
          </cell>
          <cell r="S3389" t="e">
            <v>#DIV/0!</v>
          </cell>
        </row>
        <row r="3390">
          <cell r="L3390" t="e">
            <v>#DIV/0!</v>
          </cell>
          <cell r="M3390">
            <v>0</v>
          </cell>
          <cell r="N3390" t="e">
            <v>#DIV/0!</v>
          </cell>
          <cell r="O3390" t="e">
            <v>#DIV/0!</v>
          </cell>
          <cell r="P3390" t="e">
            <v>#DIV/0!</v>
          </cell>
          <cell r="Q3390" t="e">
            <v>#DIV/0!</v>
          </cell>
          <cell r="R3390" t="e">
            <v>#DIV/0!</v>
          </cell>
          <cell r="S3390" t="e">
            <v>#DIV/0!</v>
          </cell>
        </row>
        <row r="3391">
          <cell r="L3391" t="e">
            <v>#DIV/0!</v>
          </cell>
          <cell r="M3391">
            <v>0</v>
          </cell>
          <cell r="N3391" t="e">
            <v>#DIV/0!</v>
          </cell>
          <cell r="O3391" t="e">
            <v>#DIV/0!</v>
          </cell>
          <cell r="P3391" t="e">
            <v>#DIV/0!</v>
          </cell>
          <cell r="Q3391" t="e">
            <v>#DIV/0!</v>
          </cell>
          <cell r="R3391" t="e">
            <v>#DIV/0!</v>
          </cell>
          <cell r="S3391" t="e">
            <v>#DIV/0!</v>
          </cell>
        </row>
        <row r="3392">
          <cell r="L3392" t="e">
            <v>#DIV/0!</v>
          </cell>
          <cell r="M3392">
            <v>0</v>
          </cell>
          <cell r="N3392" t="e">
            <v>#DIV/0!</v>
          </cell>
          <cell r="O3392" t="e">
            <v>#DIV/0!</v>
          </cell>
          <cell r="P3392" t="e">
            <v>#DIV/0!</v>
          </cell>
          <cell r="Q3392" t="e">
            <v>#DIV/0!</v>
          </cell>
          <cell r="R3392" t="e">
            <v>#DIV/0!</v>
          </cell>
          <cell r="S3392" t="e">
            <v>#DIV/0!</v>
          </cell>
        </row>
        <row r="3393">
          <cell r="L3393" t="e">
            <v>#DIV/0!</v>
          </cell>
          <cell r="M3393">
            <v>0</v>
          </cell>
          <cell r="N3393" t="e">
            <v>#DIV/0!</v>
          </cell>
          <cell r="O3393" t="e">
            <v>#DIV/0!</v>
          </cell>
          <cell r="P3393" t="e">
            <v>#DIV/0!</v>
          </cell>
          <cell r="Q3393" t="e">
            <v>#DIV/0!</v>
          </cell>
          <cell r="R3393" t="e">
            <v>#DIV/0!</v>
          </cell>
          <cell r="S3393" t="e">
            <v>#DIV/0!</v>
          </cell>
        </row>
        <row r="3394">
          <cell r="L3394" t="e">
            <v>#DIV/0!</v>
          </cell>
          <cell r="M3394">
            <v>0</v>
          </cell>
          <cell r="N3394" t="e">
            <v>#DIV/0!</v>
          </cell>
          <cell r="O3394" t="e">
            <v>#DIV/0!</v>
          </cell>
          <cell r="P3394" t="e">
            <v>#DIV/0!</v>
          </cell>
          <cell r="Q3394" t="e">
            <v>#DIV/0!</v>
          </cell>
          <cell r="R3394" t="e">
            <v>#DIV/0!</v>
          </cell>
          <cell r="S3394" t="e">
            <v>#DIV/0!</v>
          </cell>
        </row>
        <row r="3395">
          <cell r="L3395" t="e">
            <v>#DIV/0!</v>
          </cell>
          <cell r="M3395">
            <v>0</v>
          </cell>
          <cell r="N3395" t="e">
            <v>#DIV/0!</v>
          </cell>
          <cell r="O3395" t="e">
            <v>#DIV/0!</v>
          </cell>
          <cell r="P3395" t="e">
            <v>#DIV/0!</v>
          </cell>
          <cell r="Q3395" t="e">
            <v>#DIV/0!</v>
          </cell>
          <cell r="R3395" t="e">
            <v>#DIV/0!</v>
          </cell>
          <cell r="S3395" t="e">
            <v>#DIV/0!</v>
          </cell>
        </row>
        <row r="3396">
          <cell r="L3396" t="e">
            <v>#DIV/0!</v>
          </cell>
          <cell r="M3396">
            <v>0</v>
          </cell>
          <cell r="N3396" t="e">
            <v>#DIV/0!</v>
          </cell>
          <cell r="O3396" t="e">
            <v>#DIV/0!</v>
          </cell>
          <cell r="P3396" t="e">
            <v>#DIV/0!</v>
          </cell>
          <cell r="Q3396" t="e">
            <v>#DIV/0!</v>
          </cell>
          <cell r="R3396" t="e">
            <v>#DIV/0!</v>
          </cell>
          <cell r="S3396" t="e">
            <v>#DIV/0!</v>
          </cell>
        </row>
        <row r="3397">
          <cell r="L3397" t="e">
            <v>#DIV/0!</v>
          </cell>
          <cell r="M3397">
            <v>0</v>
          </cell>
          <cell r="N3397" t="e">
            <v>#DIV/0!</v>
          </cell>
          <cell r="O3397" t="e">
            <v>#DIV/0!</v>
          </cell>
          <cell r="P3397" t="e">
            <v>#DIV/0!</v>
          </cell>
          <cell r="Q3397" t="e">
            <v>#DIV/0!</v>
          </cell>
          <cell r="R3397" t="e">
            <v>#DIV/0!</v>
          </cell>
          <cell r="S3397" t="e">
            <v>#DIV/0!</v>
          </cell>
        </row>
        <row r="3398">
          <cell r="L3398" t="e">
            <v>#DIV/0!</v>
          </cell>
          <cell r="M3398">
            <v>0</v>
          </cell>
          <cell r="N3398" t="e">
            <v>#DIV/0!</v>
          </cell>
          <cell r="O3398" t="e">
            <v>#DIV/0!</v>
          </cell>
          <cell r="P3398" t="e">
            <v>#DIV/0!</v>
          </cell>
          <cell r="Q3398" t="e">
            <v>#DIV/0!</v>
          </cell>
          <cell r="R3398" t="e">
            <v>#DIV/0!</v>
          </cell>
          <cell r="S3398" t="e">
            <v>#DIV/0!</v>
          </cell>
        </row>
        <row r="3399">
          <cell r="L3399" t="e">
            <v>#DIV/0!</v>
          </cell>
          <cell r="M3399">
            <v>0</v>
          </cell>
          <cell r="N3399" t="e">
            <v>#DIV/0!</v>
          </cell>
          <cell r="O3399" t="e">
            <v>#DIV/0!</v>
          </cell>
          <cell r="P3399" t="e">
            <v>#DIV/0!</v>
          </cell>
          <cell r="Q3399" t="e">
            <v>#DIV/0!</v>
          </cell>
          <cell r="R3399" t="e">
            <v>#DIV/0!</v>
          </cell>
          <cell r="S3399" t="e">
            <v>#DIV/0!</v>
          </cell>
        </row>
        <row r="3400">
          <cell r="L3400" t="e">
            <v>#DIV/0!</v>
          </cell>
          <cell r="M3400">
            <v>0</v>
          </cell>
          <cell r="N3400" t="e">
            <v>#DIV/0!</v>
          </cell>
          <cell r="O3400" t="e">
            <v>#DIV/0!</v>
          </cell>
          <cell r="P3400" t="e">
            <v>#DIV/0!</v>
          </cell>
          <cell r="Q3400" t="e">
            <v>#DIV/0!</v>
          </cell>
          <cell r="R3400" t="e">
            <v>#DIV/0!</v>
          </cell>
          <cell r="S3400" t="e">
            <v>#DIV/0!</v>
          </cell>
        </row>
        <row r="3401">
          <cell r="L3401" t="e">
            <v>#DIV/0!</v>
          </cell>
          <cell r="M3401">
            <v>0</v>
          </cell>
          <cell r="N3401" t="e">
            <v>#DIV/0!</v>
          </cell>
          <cell r="O3401" t="e">
            <v>#DIV/0!</v>
          </cell>
          <cell r="P3401" t="e">
            <v>#DIV/0!</v>
          </cell>
          <cell r="Q3401" t="e">
            <v>#DIV/0!</v>
          </cell>
          <cell r="R3401" t="e">
            <v>#DIV/0!</v>
          </cell>
          <cell r="S3401" t="e">
            <v>#DIV/0!</v>
          </cell>
        </row>
        <row r="3402">
          <cell r="L3402" t="e">
            <v>#DIV/0!</v>
          </cell>
          <cell r="M3402">
            <v>0</v>
          </cell>
          <cell r="N3402" t="e">
            <v>#DIV/0!</v>
          </cell>
          <cell r="O3402" t="e">
            <v>#DIV/0!</v>
          </cell>
          <cell r="P3402" t="e">
            <v>#DIV/0!</v>
          </cell>
          <cell r="Q3402" t="e">
            <v>#DIV/0!</v>
          </cell>
          <cell r="R3402" t="e">
            <v>#DIV/0!</v>
          </cell>
          <cell r="S3402" t="e">
            <v>#DIV/0!</v>
          </cell>
        </row>
        <row r="3403">
          <cell r="L3403" t="e">
            <v>#DIV/0!</v>
          </cell>
          <cell r="M3403">
            <v>0</v>
          </cell>
          <cell r="N3403" t="e">
            <v>#DIV/0!</v>
          </cell>
          <cell r="O3403" t="e">
            <v>#DIV/0!</v>
          </cell>
          <cell r="P3403" t="e">
            <v>#DIV/0!</v>
          </cell>
          <cell r="Q3403" t="e">
            <v>#DIV/0!</v>
          </cell>
          <cell r="R3403" t="e">
            <v>#DIV/0!</v>
          </cell>
          <cell r="S3403" t="e">
            <v>#DIV/0!</v>
          </cell>
        </row>
        <row r="3404">
          <cell r="L3404" t="e">
            <v>#DIV/0!</v>
          </cell>
          <cell r="M3404">
            <v>0</v>
          </cell>
          <cell r="N3404" t="e">
            <v>#DIV/0!</v>
          </cell>
          <cell r="O3404" t="e">
            <v>#DIV/0!</v>
          </cell>
          <cell r="P3404" t="e">
            <v>#DIV/0!</v>
          </cell>
          <cell r="Q3404" t="e">
            <v>#DIV/0!</v>
          </cell>
          <cell r="R3404" t="e">
            <v>#DIV/0!</v>
          </cell>
          <cell r="S3404" t="e">
            <v>#DIV/0!</v>
          </cell>
        </row>
        <row r="3405">
          <cell r="L3405" t="e">
            <v>#DIV/0!</v>
          </cell>
          <cell r="M3405">
            <v>0</v>
          </cell>
          <cell r="N3405" t="e">
            <v>#DIV/0!</v>
          </cell>
          <cell r="O3405" t="e">
            <v>#DIV/0!</v>
          </cell>
          <cell r="P3405" t="e">
            <v>#DIV/0!</v>
          </cell>
          <cell r="Q3405" t="e">
            <v>#DIV/0!</v>
          </cell>
          <cell r="R3405" t="e">
            <v>#DIV/0!</v>
          </cell>
          <cell r="S3405" t="e">
            <v>#DIV/0!</v>
          </cell>
        </row>
        <row r="3406">
          <cell r="L3406" t="e">
            <v>#DIV/0!</v>
          </cell>
          <cell r="M3406">
            <v>0</v>
          </cell>
          <cell r="N3406" t="e">
            <v>#DIV/0!</v>
          </cell>
          <cell r="O3406" t="e">
            <v>#DIV/0!</v>
          </cell>
          <cell r="P3406" t="e">
            <v>#DIV/0!</v>
          </cell>
          <cell r="Q3406" t="e">
            <v>#DIV/0!</v>
          </cell>
          <cell r="R3406" t="e">
            <v>#DIV/0!</v>
          </cell>
          <cell r="S3406" t="e">
            <v>#DIV/0!</v>
          </cell>
        </row>
        <row r="3407">
          <cell r="L3407" t="e">
            <v>#DIV/0!</v>
          </cell>
          <cell r="M3407">
            <v>0</v>
          </cell>
          <cell r="N3407" t="e">
            <v>#DIV/0!</v>
          </cell>
          <cell r="O3407" t="e">
            <v>#DIV/0!</v>
          </cell>
          <cell r="P3407" t="e">
            <v>#DIV/0!</v>
          </cell>
          <cell r="Q3407" t="e">
            <v>#DIV/0!</v>
          </cell>
          <cell r="R3407" t="e">
            <v>#DIV/0!</v>
          </cell>
          <cell r="S3407" t="e">
            <v>#DIV/0!</v>
          </cell>
        </row>
        <row r="3408">
          <cell r="L3408" t="e">
            <v>#DIV/0!</v>
          </cell>
          <cell r="M3408">
            <v>0</v>
          </cell>
          <cell r="N3408" t="e">
            <v>#DIV/0!</v>
          </cell>
          <cell r="O3408" t="e">
            <v>#DIV/0!</v>
          </cell>
          <cell r="P3408" t="e">
            <v>#DIV/0!</v>
          </cell>
          <cell r="Q3408" t="e">
            <v>#DIV/0!</v>
          </cell>
          <cell r="R3408" t="e">
            <v>#DIV/0!</v>
          </cell>
          <cell r="S3408" t="e">
            <v>#DIV/0!</v>
          </cell>
        </row>
        <row r="3409">
          <cell r="L3409" t="e">
            <v>#DIV/0!</v>
          </cell>
          <cell r="M3409">
            <v>0</v>
          </cell>
          <cell r="N3409" t="e">
            <v>#DIV/0!</v>
          </cell>
          <cell r="O3409" t="e">
            <v>#DIV/0!</v>
          </cell>
          <cell r="P3409" t="e">
            <v>#DIV/0!</v>
          </cell>
          <cell r="Q3409" t="e">
            <v>#DIV/0!</v>
          </cell>
          <cell r="R3409" t="e">
            <v>#DIV/0!</v>
          </cell>
          <cell r="S3409" t="e">
            <v>#DIV/0!</v>
          </cell>
        </row>
        <row r="3410">
          <cell r="L3410" t="e">
            <v>#DIV/0!</v>
          </cell>
          <cell r="M3410">
            <v>0</v>
          </cell>
          <cell r="N3410" t="e">
            <v>#DIV/0!</v>
          </cell>
          <cell r="O3410" t="e">
            <v>#DIV/0!</v>
          </cell>
          <cell r="P3410" t="e">
            <v>#DIV/0!</v>
          </cell>
          <cell r="Q3410" t="e">
            <v>#DIV/0!</v>
          </cell>
          <cell r="R3410" t="e">
            <v>#DIV/0!</v>
          </cell>
          <cell r="S3410" t="e">
            <v>#DIV/0!</v>
          </cell>
        </row>
        <row r="3411">
          <cell r="L3411" t="e">
            <v>#DIV/0!</v>
          </cell>
          <cell r="M3411">
            <v>0</v>
          </cell>
          <cell r="N3411" t="e">
            <v>#DIV/0!</v>
          </cell>
          <cell r="O3411" t="e">
            <v>#DIV/0!</v>
          </cell>
          <cell r="P3411" t="e">
            <v>#DIV/0!</v>
          </cell>
          <cell r="Q3411" t="e">
            <v>#DIV/0!</v>
          </cell>
          <cell r="R3411" t="e">
            <v>#DIV/0!</v>
          </cell>
          <cell r="S3411" t="e">
            <v>#DIV/0!</v>
          </cell>
        </row>
        <row r="3412">
          <cell r="L3412" t="e">
            <v>#DIV/0!</v>
          </cell>
          <cell r="M3412">
            <v>0</v>
          </cell>
          <cell r="N3412" t="e">
            <v>#DIV/0!</v>
          </cell>
          <cell r="O3412" t="e">
            <v>#DIV/0!</v>
          </cell>
          <cell r="P3412" t="e">
            <v>#DIV/0!</v>
          </cell>
          <cell r="Q3412" t="e">
            <v>#DIV/0!</v>
          </cell>
          <cell r="R3412" t="e">
            <v>#DIV/0!</v>
          </cell>
          <cell r="S3412" t="e">
            <v>#DIV/0!</v>
          </cell>
        </row>
        <row r="3413">
          <cell r="L3413" t="e">
            <v>#DIV/0!</v>
          </cell>
          <cell r="M3413">
            <v>0</v>
          </cell>
          <cell r="N3413" t="e">
            <v>#DIV/0!</v>
          </cell>
          <cell r="O3413" t="e">
            <v>#DIV/0!</v>
          </cell>
          <cell r="P3413" t="e">
            <v>#DIV/0!</v>
          </cell>
          <cell r="Q3413" t="e">
            <v>#DIV/0!</v>
          </cell>
          <cell r="R3413" t="e">
            <v>#DIV/0!</v>
          </cell>
          <cell r="S3413" t="e">
            <v>#DIV/0!</v>
          </cell>
        </row>
        <row r="3414">
          <cell r="L3414" t="e">
            <v>#DIV/0!</v>
          </cell>
          <cell r="M3414">
            <v>0</v>
          </cell>
          <cell r="N3414" t="e">
            <v>#DIV/0!</v>
          </cell>
          <cell r="O3414" t="e">
            <v>#DIV/0!</v>
          </cell>
          <cell r="P3414" t="e">
            <v>#DIV/0!</v>
          </cell>
          <cell r="Q3414" t="e">
            <v>#DIV/0!</v>
          </cell>
          <cell r="R3414" t="e">
            <v>#DIV/0!</v>
          </cell>
          <cell r="S3414" t="e">
            <v>#DIV/0!</v>
          </cell>
        </row>
        <row r="3415">
          <cell r="L3415" t="e">
            <v>#DIV/0!</v>
          </cell>
          <cell r="M3415">
            <v>0</v>
          </cell>
          <cell r="N3415" t="e">
            <v>#DIV/0!</v>
          </cell>
          <cell r="O3415" t="e">
            <v>#DIV/0!</v>
          </cell>
          <cell r="P3415" t="e">
            <v>#DIV/0!</v>
          </cell>
          <cell r="Q3415" t="e">
            <v>#DIV/0!</v>
          </cell>
          <cell r="R3415" t="e">
            <v>#DIV/0!</v>
          </cell>
          <cell r="S3415" t="e">
            <v>#DIV/0!</v>
          </cell>
        </row>
        <row r="3416">
          <cell r="L3416" t="e">
            <v>#DIV/0!</v>
          </cell>
          <cell r="M3416">
            <v>0</v>
          </cell>
          <cell r="N3416" t="e">
            <v>#DIV/0!</v>
          </cell>
          <cell r="O3416" t="e">
            <v>#DIV/0!</v>
          </cell>
          <cell r="P3416" t="e">
            <v>#DIV/0!</v>
          </cell>
          <cell r="Q3416" t="e">
            <v>#DIV/0!</v>
          </cell>
          <cell r="R3416" t="e">
            <v>#DIV/0!</v>
          </cell>
          <cell r="S3416" t="e">
            <v>#DIV/0!</v>
          </cell>
        </row>
        <row r="3417">
          <cell r="L3417" t="e">
            <v>#DIV/0!</v>
          </cell>
          <cell r="M3417">
            <v>0</v>
          </cell>
          <cell r="N3417" t="e">
            <v>#DIV/0!</v>
          </cell>
          <cell r="O3417" t="e">
            <v>#DIV/0!</v>
          </cell>
          <cell r="P3417" t="e">
            <v>#DIV/0!</v>
          </cell>
          <cell r="Q3417" t="e">
            <v>#DIV/0!</v>
          </cell>
          <cell r="R3417" t="e">
            <v>#DIV/0!</v>
          </cell>
          <cell r="S3417" t="e">
            <v>#DIV/0!</v>
          </cell>
        </row>
        <row r="3418">
          <cell r="L3418" t="e">
            <v>#DIV/0!</v>
          </cell>
          <cell r="M3418">
            <v>0</v>
          </cell>
          <cell r="N3418" t="e">
            <v>#DIV/0!</v>
          </cell>
          <cell r="O3418" t="e">
            <v>#DIV/0!</v>
          </cell>
          <cell r="P3418" t="e">
            <v>#DIV/0!</v>
          </cell>
          <cell r="Q3418" t="e">
            <v>#DIV/0!</v>
          </cell>
          <cell r="R3418" t="e">
            <v>#DIV/0!</v>
          </cell>
          <cell r="S3418" t="e">
            <v>#DIV/0!</v>
          </cell>
        </row>
        <row r="3419">
          <cell r="L3419" t="e">
            <v>#DIV/0!</v>
          </cell>
          <cell r="M3419">
            <v>0</v>
          </cell>
          <cell r="N3419" t="e">
            <v>#DIV/0!</v>
          </cell>
          <cell r="O3419" t="e">
            <v>#DIV/0!</v>
          </cell>
          <cell r="P3419" t="e">
            <v>#DIV/0!</v>
          </cell>
          <cell r="Q3419" t="e">
            <v>#DIV/0!</v>
          </cell>
          <cell r="R3419" t="e">
            <v>#DIV/0!</v>
          </cell>
          <cell r="S3419" t="e">
            <v>#DIV/0!</v>
          </cell>
        </row>
        <row r="3420">
          <cell r="L3420" t="e">
            <v>#DIV/0!</v>
          </cell>
          <cell r="M3420">
            <v>0</v>
          </cell>
          <cell r="N3420" t="e">
            <v>#DIV/0!</v>
          </cell>
          <cell r="O3420" t="e">
            <v>#DIV/0!</v>
          </cell>
          <cell r="P3420" t="e">
            <v>#DIV/0!</v>
          </cell>
          <cell r="Q3420" t="e">
            <v>#DIV/0!</v>
          </cell>
          <cell r="R3420" t="e">
            <v>#DIV/0!</v>
          </cell>
          <cell r="S3420" t="e">
            <v>#DIV/0!</v>
          </cell>
        </row>
        <row r="3421">
          <cell r="L3421" t="e">
            <v>#DIV/0!</v>
          </cell>
          <cell r="M3421">
            <v>0</v>
          </cell>
          <cell r="N3421" t="e">
            <v>#DIV/0!</v>
          </cell>
          <cell r="O3421" t="e">
            <v>#DIV/0!</v>
          </cell>
          <cell r="P3421" t="e">
            <v>#DIV/0!</v>
          </cell>
          <cell r="Q3421" t="e">
            <v>#DIV/0!</v>
          </cell>
          <cell r="R3421" t="e">
            <v>#DIV/0!</v>
          </cell>
          <cell r="S3421" t="e">
            <v>#DIV/0!</v>
          </cell>
        </row>
        <row r="3422">
          <cell r="L3422" t="e">
            <v>#DIV/0!</v>
          </cell>
          <cell r="M3422">
            <v>0</v>
          </cell>
          <cell r="N3422" t="e">
            <v>#DIV/0!</v>
          </cell>
          <cell r="O3422" t="e">
            <v>#DIV/0!</v>
          </cell>
          <cell r="P3422" t="e">
            <v>#DIV/0!</v>
          </cell>
          <cell r="Q3422" t="e">
            <v>#DIV/0!</v>
          </cell>
          <cell r="R3422" t="e">
            <v>#DIV/0!</v>
          </cell>
          <cell r="S3422" t="e">
            <v>#DIV/0!</v>
          </cell>
        </row>
        <row r="3423">
          <cell r="L3423" t="e">
            <v>#DIV/0!</v>
          </cell>
          <cell r="M3423">
            <v>0</v>
          </cell>
          <cell r="N3423" t="e">
            <v>#DIV/0!</v>
          </cell>
          <cell r="O3423" t="e">
            <v>#DIV/0!</v>
          </cell>
          <cell r="P3423" t="e">
            <v>#DIV/0!</v>
          </cell>
          <cell r="Q3423" t="e">
            <v>#DIV/0!</v>
          </cell>
          <cell r="R3423" t="e">
            <v>#DIV/0!</v>
          </cell>
          <cell r="S3423" t="e">
            <v>#DIV/0!</v>
          </cell>
        </row>
        <row r="3424">
          <cell r="L3424" t="e">
            <v>#DIV/0!</v>
          </cell>
          <cell r="M3424">
            <v>0</v>
          </cell>
          <cell r="N3424" t="e">
            <v>#DIV/0!</v>
          </cell>
          <cell r="O3424" t="e">
            <v>#DIV/0!</v>
          </cell>
          <cell r="P3424" t="e">
            <v>#DIV/0!</v>
          </cell>
          <cell r="Q3424" t="e">
            <v>#DIV/0!</v>
          </cell>
          <cell r="R3424" t="e">
            <v>#DIV/0!</v>
          </cell>
          <cell r="S3424" t="e">
            <v>#DIV/0!</v>
          </cell>
        </row>
        <row r="3425">
          <cell r="L3425" t="e">
            <v>#DIV/0!</v>
          </cell>
          <cell r="M3425">
            <v>0</v>
          </cell>
          <cell r="N3425" t="e">
            <v>#DIV/0!</v>
          </cell>
          <cell r="O3425" t="e">
            <v>#DIV/0!</v>
          </cell>
          <cell r="P3425" t="e">
            <v>#DIV/0!</v>
          </cell>
          <cell r="Q3425" t="e">
            <v>#DIV/0!</v>
          </cell>
          <cell r="R3425" t="e">
            <v>#DIV/0!</v>
          </cell>
          <cell r="S3425" t="e">
            <v>#DIV/0!</v>
          </cell>
        </row>
        <row r="3426">
          <cell r="L3426" t="e">
            <v>#DIV/0!</v>
          </cell>
          <cell r="M3426">
            <v>0</v>
          </cell>
          <cell r="N3426" t="e">
            <v>#DIV/0!</v>
          </cell>
          <cell r="O3426" t="e">
            <v>#DIV/0!</v>
          </cell>
          <cell r="P3426" t="e">
            <v>#DIV/0!</v>
          </cell>
          <cell r="Q3426" t="e">
            <v>#DIV/0!</v>
          </cell>
          <cell r="R3426" t="e">
            <v>#DIV/0!</v>
          </cell>
          <cell r="S3426" t="e">
            <v>#DIV/0!</v>
          </cell>
        </row>
        <row r="3427">
          <cell r="L3427" t="e">
            <v>#DIV/0!</v>
          </cell>
          <cell r="M3427">
            <v>0</v>
          </cell>
          <cell r="N3427" t="e">
            <v>#DIV/0!</v>
          </cell>
          <cell r="O3427" t="e">
            <v>#DIV/0!</v>
          </cell>
          <cell r="P3427" t="e">
            <v>#DIV/0!</v>
          </cell>
          <cell r="Q3427" t="e">
            <v>#DIV/0!</v>
          </cell>
          <cell r="R3427" t="e">
            <v>#DIV/0!</v>
          </cell>
          <cell r="S3427" t="e">
            <v>#DIV/0!</v>
          </cell>
        </row>
        <row r="3428">
          <cell r="L3428" t="e">
            <v>#DIV/0!</v>
          </cell>
          <cell r="M3428">
            <v>0</v>
          </cell>
          <cell r="N3428" t="e">
            <v>#DIV/0!</v>
          </cell>
          <cell r="O3428" t="e">
            <v>#DIV/0!</v>
          </cell>
          <cell r="P3428" t="e">
            <v>#DIV/0!</v>
          </cell>
          <cell r="Q3428" t="e">
            <v>#DIV/0!</v>
          </cell>
          <cell r="R3428" t="e">
            <v>#DIV/0!</v>
          </cell>
          <cell r="S3428" t="e">
            <v>#DIV/0!</v>
          </cell>
        </row>
        <row r="3429">
          <cell r="L3429" t="e">
            <v>#DIV/0!</v>
          </cell>
          <cell r="M3429">
            <v>0</v>
          </cell>
          <cell r="N3429" t="e">
            <v>#DIV/0!</v>
          </cell>
          <cell r="O3429" t="e">
            <v>#DIV/0!</v>
          </cell>
          <cell r="P3429" t="e">
            <v>#DIV/0!</v>
          </cell>
          <cell r="Q3429" t="e">
            <v>#DIV/0!</v>
          </cell>
          <cell r="R3429" t="e">
            <v>#DIV/0!</v>
          </cell>
          <cell r="S3429" t="e">
            <v>#DIV/0!</v>
          </cell>
        </row>
        <row r="3430">
          <cell r="L3430" t="e">
            <v>#DIV/0!</v>
          </cell>
          <cell r="M3430">
            <v>0</v>
          </cell>
          <cell r="N3430" t="e">
            <v>#DIV/0!</v>
          </cell>
          <cell r="O3430" t="e">
            <v>#DIV/0!</v>
          </cell>
          <cell r="P3430" t="e">
            <v>#DIV/0!</v>
          </cell>
          <cell r="Q3430" t="e">
            <v>#DIV/0!</v>
          </cell>
          <cell r="R3430" t="e">
            <v>#DIV/0!</v>
          </cell>
          <cell r="S3430" t="e">
            <v>#DIV/0!</v>
          </cell>
        </row>
        <row r="3431">
          <cell r="L3431" t="e">
            <v>#DIV/0!</v>
          </cell>
          <cell r="M3431">
            <v>0</v>
          </cell>
          <cell r="N3431" t="e">
            <v>#DIV/0!</v>
          </cell>
          <cell r="O3431" t="e">
            <v>#DIV/0!</v>
          </cell>
          <cell r="P3431" t="e">
            <v>#DIV/0!</v>
          </cell>
          <cell r="Q3431" t="e">
            <v>#DIV/0!</v>
          </cell>
          <cell r="R3431" t="e">
            <v>#DIV/0!</v>
          </cell>
          <cell r="S3431" t="e">
            <v>#DIV/0!</v>
          </cell>
        </row>
        <row r="3432">
          <cell r="L3432" t="e">
            <v>#DIV/0!</v>
          </cell>
          <cell r="M3432">
            <v>0</v>
          </cell>
          <cell r="N3432" t="e">
            <v>#DIV/0!</v>
          </cell>
          <cell r="O3432" t="e">
            <v>#DIV/0!</v>
          </cell>
          <cell r="P3432" t="e">
            <v>#DIV/0!</v>
          </cell>
          <cell r="Q3432" t="e">
            <v>#DIV/0!</v>
          </cell>
          <cell r="R3432" t="e">
            <v>#DIV/0!</v>
          </cell>
          <cell r="S3432" t="e">
            <v>#DIV/0!</v>
          </cell>
        </row>
        <row r="3433">
          <cell r="L3433" t="e">
            <v>#DIV/0!</v>
          </cell>
          <cell r="M3433">
            <v>0</v>
          </cell>
          <cell r="N3433" t="e">
            <v>#DIV/0!</v>
          </cell>
          <cell r="O3433" t="e">
            <v>#DIV/0!</v>
          </cell>
          <cell r="P3433" t="e">
            <v>#DIV/0!</v>
          </cell>
          <cell r="Q3433" t="e">
            <v>#DIV/0!</v>
          </cell>
          <cell r="R3433" t="e">
            <v>#DIV/0!</v>
          </cell>
          <cell r="S3433" t="e">
            <v>#DIV/0!</v>
          </cell>
        </row>
        <row r="3434">
          <cell r="L3434" t="e">
            <v>#DIV/0!</v>
          </cell>
          <cell r="M3434">
            <v>0</v>
          </cell>
          <cell r="N3434" t="e">
            <v>#DIV/0!</v>
          </cell>
          <cell r="O3434" t="e">
            <v>#DIV/0!</v>
          </cell>
          <cell r="P3434" t="e">
            <v>#DIV/0!</v>
          </cell>
          <cell r="Q3434" t="e">
            <v>#DIV/0!</v>
          </cell>
          <cell r="R3434" t="e">
            <v>#DIV/0!</v>
          </cell>
          <cell r="S3434" t="e">
            <v>#DIV/0!</v>
          </cell>
        </row>
        <row r="3435">
          <cell r="L3435" t="e">
            <v>#DIV/0!</v>
          </cell>
          <cell r="M3435">
            <v>0</v>
          </cell>
          <cell r="N3435" t="e">
            <v>#DIV/0!</v>
          </cell>
          <cell r="O3435" t="e">
            <v>#DIV/0!</v>
          </cell>
          <cell r="P3435" t="e">
            <v>#DIV/0!</v>
          </cell>
          <cell r="Q3435" t="e">
            <v>#DIV/0!</v>
          </cell>
          <cell r="R3435" t="e">
            <v>#DIV/0!</v>
          </cell>
          <cell r="S3435" t="e">
            <v>#DIV/0!</v>
          </cell>
        </row>
        <row r="3436">
          <cell r="L3436" t="e">
            <v>#DIV/0!</v>
          </cell>
          <cell r="M3436">
            <v>0</v>
          </cell>
          <cell r="N3436" t="e">
            <v>#DIV/0!</v>
          </cell>
          <cell r="O3436" t="e">
            <v>#DIV/0!</v>
          </cell>
          <cell r="P3436" t="e">
            <v>#DIV/0!</v>
          </cell>
          <cell r="Q3436" t="e">
            <v>#DIV/0!</v>
          </cell>
          <cell r="R3436" t="e">
            <v>#DIV/0!</v>
          </cell>
          <cell r="S3436" t="e">
            <v>#DIV/0!</v>
          </cell>
        </row>
        <row r="3437">
          <cell r="L3437" t="e">
            <v>#DIV/0!</v>
          </cell>
          <cell r="M3437">
            <v>0</v>
          </cell>
          <cell r="N3437" t="e">
            <v>#DIV/0!</v>
          </cell>
          <cell r="O3437" t="e">
            <v>#DIV/0!</v>
          </cell>
          <cell r="P3437" t="e">
            <v>#DIV/0!</v>
          </cell>
          <cell r="Q3437" t="e">
            <v>#DIV/0!</v>
          </cell>
          <cell r="R3437" t="e">
            <v>#DIV/0!</v>
          </cell>
          <cell r="S3437" t="e">
            <v>#DIV/0!</v>
          </cell>
        </row>
        <row r="3438">
          <cell r="L3438" t="e">
            <v>#DIV/0!</v>
          </cell>
          <cell r="M3438">
            <v>0</v>
          </cell>
          <cell r="N3438" t="e">
            <v>#DIV/0!</v>
          </cell>
          <cell r="O3438" t="e">
            <v>#DIV/0!</v>
          </cell>
          <cell r="P3438" t="e">
            <v>#DIV/0!</v>
          </cell>
          <cell r="Q3438" t="e">
            <v>#DIV/0!</v>
          </cell>
          <cell r="R3438" t="e">
            <v>#DIV/0!</v>
          </cell>
          <cell r="S3438" t="e">
            <v>#DIV/0!</v>
          </cell>
        </row>
        <row r="3439">
          <cell r="L3439" t="e">
            <v>#DIV/0!</v>
          </cell>
          <cell r="M3439">
            <v>0</v>
          </cell>
          <cell r="N3439" t="e">
            <v>#DIV/0!</v>
          </cell>
          <cell r="O3439" t="e">
            <v>#DIV/0!</v>
          </cell>
          <cell r="P3439" t="e">
            <v>#DIV/0!</v>
          </cell>
          <cell r="Q3439" t="e">
            <v>#DIV/0!</v>
          </cell>
          <cell r="R3439" t="e">
            <v>#DIV/0!</v>
          </cell>
          <cell r="S3439" t="e">
            <v>#DIV/0!</v>
          </cell>
        </row>
        <row r="3440">
          <cell r="L3440" t="e">
            <v>#DIV/0!</v>
          </cell>
          <cell r="M3440">
            <v>0</v>
          </cell>
          <cell r="N3440" t="e">
            <v>#DIV/0!</v>
          </cell>
          <cell r="O3440" t="e">
            <v>#DIV/0!</v>
          </cell>
          <cell r="P3440" t="e">
            <v>#DIV/0!</v>
          </cell>
          <cell r="Q3440" t="e">
            <v>#DIV/0!</v>
          </cell>
          <cell r="R3440" t="e">
            <v>#DIV/0!</v>
          </cell>
          <cell r="S3440" t="e">
            <v>#DIV/0!</v>
          </cell>
        </row>
        <row r="3441">
          <cell r="L3441" t="e">
            <v>#DIV/0!</v>
          </cell>
          <cell r="M3441">
            <v>0</v>
          </cell>
          <cell r="N3441" t="e">
            <v>#DIV/0!</v>
          </cell>
          <cell r="O3441" t="e">
            <v>#DIV/0!</v>
          </cell>
          <cell r="P3441" t="e">
            <v>#DIV/0!</v>
          </cell>
          <cell r="Q3441" t="e">
            <v>#DIV/0!</v>
          </cell>
          <cell r="R3441" t="e">
            <v>#DIV/0!</v>
          </cell>
          <cell r="S3441" t="e">
            <v>#DIV/0!</v>
          </cell>
        </row>
        <row r="3442">
          <cell r="L3442" t="e">
            <v>#DIV/0!</v>
          </cell>
          <cell r="M3442">
            <v>0</v>
          </cell>
          <cell r="N3442" t="e">
            <v>#DIV/0!</v>
          </cell>
          <cell r="O3442" t="e">
            <v>#DIV/0!</v>
          </cell>
          <cell r="P3442" t="e">
            <v>#DIV/0!</v>
          </cell>
          <cell r="Q3442" t="e">
            <v>#DIV/0!</v>
          </cell>
          <cell r="R3442" t="e">
            <v>#DIV/0!</v>
          </cell>
          <cell r="S3442" t="e">
            <v>#DIV/0!</v>
          </cell>
        </row>
        <row r="3443">
          <cell r="L3443" t="e">
            <v>#DIV/0!</v>
          </cell>
          <cell r="M3443">
            <v>0</v>
          </cell>
          <cell r="N3443" t="e">
            <v>#DIV/0!</v>
          </cell>
          <cell r="O3443" t="e">
            <v>#DIV/0!</v>
          </cell>
          <cell r="P3443" t="e">
            <v>#DIV/0!</v>
          </cell>
          <cell r="Q3443" t="e">
            <v>#DIV/0!</v>
          </cell>
          <cell r="R3443" t="e">
            <v>#DIV/0!</v>
          </cell>
          <cell r="S3443" t="e">
            <v>#DIV/0!</v>
          </cell>
        </row>
        <row r="3444">
          <cell r="L3444" t="e">
            <v>#DIV/0!</v>
          </cell>
          <cell r="M3444">
            <v>0</v>
          </cell>
          <cell r="N3444" t="e">
            <v>#DIV/0!</v>
          </cell>
          <cell r="O3444" t="e">
            <v>#DIV/0!</v>
          </cell>
          <cell r="P3444" t="e">
            <v>#DIV/0!</v>
          </cell>
          <cell r="Q3444" t="e">
            <v>#DIV/0!</v>
          </cell>
          <cell r="R3444" t="e">
            <v>#DIV/0!</v>
          </cell>
          <cell r="S3444" t="e">
            <v>#DIV/0!</v>
          </cell>
        </row>
        <row r="3445">
          <cell r="L3445" t="e">
            <v>#DIV/0!</v>
          </cell>
          <cell r="M3445">
            <v>0</v>
          </cell>
          <cell r="N3445" t="e">
            <v>#DIV/0!</v>
          </cell>
          <cell r="O3445" t="e">
            <v>#DIV/0!</v>
          </cell>
          <cell r="P3445" t="e">
            <v>#DIV/0!</v>
          </cell>
          <cell r="Q3445" t="e">
            <v>#DIV/0!</v>
          </cell>
          <cell r="R3445" t="e">
            <v>#DIV/0!</v>
          </cell>
          <cell r="S3445" t="e">
            <v>#DIV/0!</v>
          </cell>
        </row>
        <row r="3446">
          <cell r="L3446" t="e">
            <v>#DIV/0!</v>
          </cell>
          <cell r="M3446">
            <v>0</v>
          </cell>
          <cell r="N3446" t="e">
            <v>#DIV/0!</v>
          </cell>
          <cell r="O3446" t="e">
            <v>#DIV/0!</v>
          </cell>
          <cell r="P3446" t="e">
            <v>#DIV/0!</v>
          </cell>
          <cell r="Q3446" t="e">
            <v>#DIV/0!</v>
          </cell>
          <cell r="R3446" t="e">
            <v>#DIV/0!</v>
          </cell>
          <cell r="S3446" t="e">
            <v>#DIV/0!</v>
          </cell>
        </row>
        <row r="3447">
          <cell r="L3447" t="e">
            <v>#DIV/0!</v>
          </cell>
          <cell r="M3447">
            <v>0</v>
          </cell>
          <cell r="N3447" t="e">
            <v>#DIV/0!</v>
          </cell>
          <cell r="O3447" t="e">
            <v>#DIV/0!</v>
          </cell>
          <cell r="P3447" t="e">
            <v>#DIV/0!</v>
          </cell>
          <cell r="Q3447" t="e">
            <v>#DIV/0!</v>
          </cell>
          <cell r="R3447" t="e">
            <v>#DIV/0!</v>
          </cell>
          <cell r="S3447" t="e">
            <v>#DIV/0!</v>
          </cell>
        </row>
        <row r="3448">
          <cell r="L3448" t="e">
            <v>#DIV/0!</v>
          </cell>
          <cell r="M3448">
            <v>0</v>
          </cell>
          <cell r="N3448" t="e">
            <v>#DIV/0!</v>
          </cell>
          <cell r="O3448" t="e">
            <v>#DIV/0!</v>
          </cell>
          <cell r="P3448" t="e">
            <v>#DIV/0!</v>
          </cell>
          <cell r="Q3448" t="e">
            <v>#DIV/0!</v>
          </cell>
          <cell r="R3448" t="e">
            <v>#DIV/0!</v>
          </cell>
          <cell r="S3448" t="e">
            <v>#DIV/0!</v>
          </cell>
        </row>
        <row r="3449">
          <cell r="L3449" t="e">
            <v>#DIV/0!</v>
          </cell>
          <cell r="M3449">
            <v>0</v>
          </cell>
          <cell r="N3449" t="e">
            <v>#DIV/0!</v>
          </cell>
          <cell r="O3449" t="e">
            <v>#DIV/0!</v>
          </cell>
          <cell r="P3449" t="e">
            <v>#DIV/0!</v>
          </cell>
          <cell r="Q3449" t="e">
            <v>#DIV/0!</v>
          </cell>
          <cell r="R3449" t="e">
            <v>#DIV/0!</v>
          </cell>
          <cell r="S3449" t="e">
            <v>#DIV/0!</v>
          </cell>
        </row>
        <row r="3450">
          <cell r="L3450" t="e">
            <v>#DIV/0!</v>
          </cell>
          <cell r="M3450">
            <v>0</v>
          </cell>
          <cell r="N3450" t="e">
            <v>#DIV/0!</v>
          </cell>
          <cell r="O3450" t="e">
            <v>#DIV/0!</v>
          </cell>
          <cell r="P3450" t="e">
            <v>#DIV/0!</v>
          </cell>
          <cell r="Q3450" t="e">
            <v>#DIV/0!</v>
          </cell>
          <cell r="R3450" t="e">
            <v>#DIV/0!</v>
          </cell>
          <cell r="S3450" t="e">
            <v>#DIV/0!</v>
          </cell>
        </row>
        <row r="3451">
          <cell r="L3451" t="e">
            <v>#DIV/0!</v>
          </cell>
          <cell r="M3451">
            <v>0</v>
          </cell>
          <cell r="N3451" t="e">
            <v>#DIV/0!</v>
          </cell>
          <cell r="O3451" t="e">
            <v>#DIV/0!</v>
          </cell>
          <cell r="P3451" t="e">
            <v>#DIV/0!</v>
          </cell>
          <cell r="Q3451" t="e">
            <v>#DIV/0!</v>
          </cell>
          <cell r="R3451" t="e">
            <v>#DIV/0!</v>
          </cell>
          <cell r="S3451" t="e">
            <v>#DIV/0!</v>
          </cell>
        </row>
        <row r="3452">
          <cell r="L3452" t="e">
            <v>#DIV/0!</v>
          </cell>
          <cell r="M3452">
            <v>0</v>
          </cell>
          <cell r="N3452" t="e">
            <v>#DIV/0!</v>
          </cell>
          <cell r="O3452" t="e">
            <v>#DIV/0!</v>
          </cell>
          <cell r="P3452" t="e">
            <v>#DIV/0!</v>
          </cell>
          <cell r="Q3452" t="e">
            <v>#DIV/0!</v>
          </cell>
          <cell r="R3452" t="e">
            <v>#DIV/0!</v>
          </cell>
          <cell r="S3452" t="e">
            <v>#DIV/0!</v>
          </cell>
        </row>
        <row r="3453">
          <cell r="L3453" t="e">
            <v>#DIV/0!</v>
          </cell>
          <cell r="M3453">
            <v>0</v>
          </cell>
          <cell r="N3453" t="e">
            <v>#DIV/0!</v>
          </cell>
          <cell r="O3453" t="e">
            <v>#DIV/0!</v>
          </cell>
          <cell r="P3453" t="e">
            <v>#DIV/0!</v>
          </cell>
          <cell r="Q3453" t="e">
            <v>#DIV/0!</v>
          </cell>
          <cell r="R3453" t="e">
            <v>#DIV/0!</v>
          </cell>
          <cell r="S3453" t="e">
            <v>#DIV/0!</v>
          </cell>
        </row>
        <row r="3454">
          <cell r="L3454" t="e">
            <v>#DIV/0!</v>
          </cell>
          <cell r="M3454">
            <v>0</v>
          </cell>
          <cell r="N3454" t="e">
            <v>#DIV/0!</v>
          </cell>
          <cell r="O3454" t="e">
            <v>#DIV/0!</v>
          </cell>
          <cell r="P3454" t="e">
            <v>#DIV/0!</v>
          </cell>
          <cell r="Q3454" t="e">
            <v>#DIV/0!</v>
          </cell>
          <cell r="R3454" t="e">
            <v>#DIV/0!</v>
          </cell>
          <cell r="S3454" t="e">
            <v>#DIV/0!</v>
          </cell>
        </row>
        <row r="3455">
          <cell r="L3455" t="e">
            <v>#DIV/0!</v>
          </cell>
          <cell r="M3455">
            <v>0</v>
          </cell>
          <cell r="N3455" t="e">
            <v>#DIV/0!</v>
          </cell>
          <cell r="O3455" t="e">
            <v>#DIV/0!</v>
          </cell>
          <cell r="P3455" t="e">
            <v>#DIV/0!</v>
          </cell>
          <cell r="Q3455" t="e">
            <v>#DIV/0!</v>
          </cell>
          <cell r="R3455" t="e">
            <v>#DIV/0!</v>
          </cell>
          <cell r="S3455" t="e">
            <v>#DIV/0!</v>
          </cell>
        </row>
        <row r="3456">
          <cell r="L3456" t="e">
            <v>#DIV/0!</v>
          </cell>
          <cell r="M3456">
            <v>0</v>
          </cell>
          <cell r="N3456" t="e">
            <v>#DIV/0!</v>
          </cell>
          <cell r="O3456" t="e">
            <v>#DIV/0!</v>
          </cell>
          <cell r="P3456" t="e">
            <v>#DIV/0!</v>
          </cell>
          <cell r="Q3456" t="e">
            <v>#DIV/0!</v>
          </cell>
          <cell r="R3456" t="e">
            <v>#DIV/0!</v>
          </cell>
          <cell r="S3456" t="e">
            <v>#DIV/0!</v>
          </cell>
        </row>
        <row r="3457">
          <cell r="L3457" t="e">
            <v>#DIV/0!</v>
          </cell>
          <cell r="M3457">
            <v>0</v>
          </cell>
          <cell r="N3457" t="e">
            <v>#DIV/0!</v>
          </cell>
          <cell r="O3457" t="e">
            <v>#DIV/0!</v>
          </cell>
          <cell r="P3457" t="e">
            <v>#DIV/0!</v>
          </cell>
          <cell r="Q3457" t="e">
            <v>#DIV/0!</v>
          </cell>
          <cell r="R3457" t="e">
            <v>#DIV/0!</v>
          </cell>
          <cell r="S3457" t="e">
            <v>#DIV/0!</v>
          </cell>
        </row>
        <row r="3458">
          <cell r="L3458" t="e">
            <v>#DIV/0!</v>
          </cell>
          <cell r="M3458">
            <v>0</v>
          </cell>
          <cell r="N3458" t="e">
            <v>#DIV/0!</v>
          </cell>
          <cell r="O3458" t="e">
            <v>#DIV/0!</v>
          </cell>
          <cell r="P3458" t="e">
            <v>#DIV/0!</v>
          </cell>
          <cell r="Q3458" t="e">
            <v>#DIV/0!</v>
          </cell>
          <cell r="R3458" t="e">
            <v>#DIV/0!</v>
          </cell>
          <cell r="S3458" t="e">
            <v>#DIV/0!</v>
          </cell>
        </row>
        <row r="3459">
          <cell r="L3459" t="e">
            <v>#DIV/0!</v>
          </cell>
          <cell r="M3459">
            <v>0</v>
          </cell>
          <cell r="N3459" t="e">
            <v>#DIV/0!</v>
          </cell>
          <cell r="O3459" t="e">
            <v>#DIV/0!</v>
          </cell>
          <cell r="P3459" t="e">
            <v>#DIV/0!</v>
          </cell>
          <cell r="Q3459" t="e">
            <v>#DIV/0!</v>
          </cell>
          <cell r="R3459" t="e">
            <v>#DIV/0!</v>
          </cell>
          <cell r="S3459" t="e">
            <v>#DIV/0!</v>
          </cell>
        </row>
        <row r="3460">
          <cell r="L3460" t="e">
            <v>#DIV/0!</v>
          </cell>
          <cell r="M3460">
            <v>0</v>
          </cell>
          <cell r="N3460" t="e">
            <v>#DIV/0!</v>
          </cell>
          <cell r="O3460" t="e">
            <v>#DIV/0!</v>
          </cell>
          <cell r="P3460" t="e">
            <v>#DIV/0!</v>
          </cell>
          <cell r="Q3460" t="e">
            <v>#DIV/0!</v>
          </cell>
          <cell r="R3460" t="e">
            <v>#DIV/0!</v>
          </cell>
          <cell r="S3460" t="e">
            <v>#DIV/0!</v>
          </cell>
        </row>
        <row r="3461">
          <cell r="L3461" t="e">
            <v>#DIV/0!</v>
          </cell>
          <cell r="M3461">
            <v>0</v>
          </cell>
          <cell r="N3461" t="e">
            <v>#DIV/0!</v>
          </cell>
          <cell r="O3461" t="e">
            <v>#DIV/0!</v>
          </cell>
          <cell r="P3461" t="e">
            <v>#DIV/0!</v>
          </cell>
          <cell r="Q3461" t="e">
            <v>#DIV/0!</v>
          </cell>
          <cell r="R3461" t="e">
            <v>#DIV/0!</v>
          </cell>
          <cell r="S3461" t="e">
            <v>#DIV/0!</v>
          </cell>
        </row>
        <row r="3462">
          <cell r="L3462" t="e">
            <v>#DIV/0!</v>
          </cell>
          <cell r="M3462">
            <v>0</v>
          </cell>
          <cell r="N3462" t="e">
            <v>#DIV/0!</v>
          </cell>
          <cell r="O3462" t="e">
            <v>#DIV/0!</v>
          </cell>
          <cell r="P3462" t="e">
            <v>#DIV/0!</v>
          </cell>
          <cell r="Q3462" t="e">
            <v>#DIV/0!</v>
          </cell>
          <cell r="R3462" t="e">
            <v>#DIV/0!</v>
          </cell>
          <cell r="S3462" t="e">
            <v>#DIV/0!</v>
          </cell>
        </row>
        <row r="3463">
          <cell r="L3463" t="e">
            <v>#DIV/0!</v>
          </cell>
          <cell r="M3463">
            <v>0</v>
          </cell>
          <cell r="N3463" t="e">
            <v>#DIV/0!</v>
          </cell>
          <cell r="O3463" t="e">
            <v>#DIV/0!</v>
          </cell>
          <cell r="P3463" t="e">
            <v>#DIV/0!</v>
          </cell>
          <cell r="Q3463" t="e">
            <v>#DIV/0!</v>
          </cell>
          <cell r="R3463" t="e">
            <v>#DIV/0!</v>
          </cell>
          <cell r="S3463" t="e">
            <v>#DIV/0!</v>
          </cell>
        </row>
        <row r="3464">
          <cell r="L3464" t="e">
            <v>#DIV/0!</v>
          </cell>
          <cell r="M3464">
            <v>0</v>
          </cell>
          <cell r="N3464" t="e">
            <v>#DIV/0!</v>
          </cell>
          <cell r="O3464" t="e">
            <v>#DIV/0!</v>
          </cell>
          <cell r="P3464" t="e">
            <v>#DIV/0!</v>
          </cell>
          <cell r="Q3464" t="e">
            <v>#DIV/0!</v>
          </cell>
          <cell r="R3464" t="e">
            <v>#DIV/0!</v>
          </cell>
          <cell r="S3464" t="e">
            <v>#DIV/0!</v>
          </cell>
        </row>
        <row r="3465">
          <cell r="L3465" t="e">
            <v>#DIV/0!</v>
          </cell>
          <cell r="M3465">
            <v>0</v>
          </cell>
          <cell r="N3465" t="e">
            <v>#DIV/0!</v>
          </cell>
          <cell r="O3465" t="e">
            <v>#DIV/0!</v>
          </cell>
          <cell r="P3465" t="e">
            <v>#DIV/0!</v>
          </cell>
          <cell r="Q3465" t="e">
            <v>#DIV/0!</v>
          </cell>
          <cell r="R3465" t="e">
            <v>#DIV/0!</v>
          </cell>
          <cell r="S3465" t="e">
            <v>#DIV/0!</v>
          </cell>
        </row>
        <row r="3466">
          <cell r="L3466" t="e">
            <v>#DIV/0!</v>
          </cell>
          <cell r="M3466">
            <v>0</v>
          </cell>
          <cell r="N3466" t="e">
            <v>#DIV/0!</v>
          </cell>
          <cell r="O3466" t="e">
            <v>#DIV/0!</v>
          </cell>
          <cell r="P3466" t="e">
            <v>#DIV/0!</v>
          </cell>
          <cell r="Q3466" t="e">
            <v>#DIV/0!</v>
          </cell>
          <cell r="R3466" t="e">
            <v>#DIV/0!</v>
          </cell>
          <cell r="S3466" t="e">
            <v>#DIV/0!</v>
          </cell>
        </row>
        <row r="3467">
          <cell r="L3467" t="e">
            <v>#DIV/0!</v>
          </cell>
          <cell r="M3467">
            <v>0</v>
          </cell>
          <cell r="N3467" t="e">
            <v>#DIV/0!</v>
          </cell>
          <cell r="O3467" t="e">
            <v>#DIV/0!</v>
          </cell>
          <cell r="P3467" t="e">
            <v>#DIV/0!</v>
          </cell>
          <cell r="Q3467" t="e">
            <v>#DIV/0!</v>
          </cell>
          <cell r="R3467" t="e">
            <v>#DIV/0!</v>
          </cell>
          <cell r="S3467" t="e">
            <v>#DIV/0!</v>
          </cell>
        </row>
        <row r="3468">
          <cell r="L3468" t="e">
            <v>#DIV/0!</v>
          </cell>
          <cell r="M3468">
            <v>0</v>
          </cell>
          <cell r="N3468" t="e">
            <v>#DIV/0!</v>
          </cell>
          <cell r="O3468" t="e">
            <v>#DIV/0!</v>
          </cell>
          <cell r="P3468" t="e">
            <v>#DIV/0!</v>
          </cell>
          <cell r="Q3468" t="e">
            <v>#DIV/0!</v>
          </cell>
          <cell r="R3468" t="e">
            <v>#DIV/0!</v>
          </cell>
          <cell r="S3468" t="e">
            <v>#DIV/0!</v>
          </cell>
        </row>
        <row r="3469">
          <cell r="L3469" t="e">
            <v>#DIV/0!</v>
          </cell>
          <cell r="M3469">
            <v>0</v>
          </cell>
          <cell r="N3469" t="e">
            <v>#DIV/0!</v>
          </cell>
          <cell r="O3469" t="e">
            <v>#DIV/0!</v>
          </cell>
          <cell r="P3469" t="e">
            <v>#DIV/0!</v>
          </cell>
          <cell r="Q3469" t="e">
            <v>#DIV/0!</v>
          </cell>
          <cell r="R3469" t="e">
            <v>#DIV/0!</v>
          </cell>
          <cell r="S3469" t="e">
            <v>#DIV/0!</v>
          </cell>
        </row>
        <row r="3470">
          <cell r="L3470" t="e">
            <v>#DIV/0!</v>
          </cell>
          <cell r="M3470">
            <v>0</v>
          </cell>
          <cell r="N3470" t="e">
            <v>#DIV/0!</v>
          </cell>
          <cell r="O3470" t="e">
            <v>#DIV/0!</v>
          </cell>
          <cell r="P3470" t="e">
            <v>#DIV/0!</v>
          </cell>
          <cell r="Q3470" t="e">
            <v>#DIV/0!</v>
          </cell>
          <cell r="R3470" t="e">
            <v>#DIV/0!</v>
          </cell>
          <cell r="S3470" t="e">
            <v>#DIV/0!</v>
          </cell>
        </row>
        <row r="3471">
          <cell r="L3471" t="e">
            <v>#DIV/0!</v>
          </cell>
          <cell r="M3471">
            <v>0</v>
          </cell>
          <cell r="N3471" t="e">
            <v>#DIV/0!</v>
          </cell>
          <cell r="O3471" t="e">
            <v>#DIV/0!</v>
          </cell>
          <cell r="P3471" t="e">
            <v>#DIV/0!</v>
          </cell>
          <cell r="Q3471" t="e">
            <v>#DIV/0!</v>
          </cell>
          <cell r="R3471" t="e">
            <v>#DIV/0!</v>
          </cell>
          <cell r="S3471" t="e">
            <v>#DIV/0!</v>
          </cell>
        </row>
        <row r="3472">
          <cell r="L3472" t="e">
            <v>#DIV/0!</v>
          </cell>
          <cell r="M3472">
            <v>0</v>
          </cell>
          <cell r="N3472" t="e">
            <v>#DIV/0!</v>
          </cell>
          <cell r="O3472" t="e">
            <v>#DIV/0!</v>
          </cell>
          <cell r="P3472" t="e">
            <v>#DIV/0!</v>
          </cell>
          <cell r="Q3472" t="e">
            <v>#DIV/0!</v>
          </cell>
          <cell r="R3472" t="e">
            <v>#DIV/0!</v>
          </cell>
          <cell r="S3472" t="e">
            <v>#DIV/0!</v>
          </cell>
        </row>
        <row r="3473">
          <cell r="L3473" t="e">
            <v>#DIV/0!</v>
          </cell>
          <cell r="M3473">
            <v>0</v>
          </cell>
          <cell r="N3473" t="e">
            <v>#DIV/0!</v>
          </cell>
          <cell r="O3473" t="e">
            <v>#DIV/0!</v>
          </cell>
          <cell r="P3473" t="e">
            <v>#DIV/0!</v>
          </cell>
          <cell r="Q3473" t="e">
            <v>#DIV/0!</v>
          </cell>
          <cell r="R3473" t="e">
            <v>#DIV/0!</v>
          </cell>
          <cell r="S3473" t="e">
            <v>#DIV/0!</v>
          </cell>
        </row>
        <row r="3474">
          <cell r="L3474" t="e">
            <v>#DIV/0!</v>
          </cell>
          <cell r="M3474">
            <v>0</v>
          </cell>
          <cell r="N3474" t="e">
            <v>#DIV/0!</v>
          </cell>
          <cell r="O3474" t="e">
            <v>#DIV/0!</v>
          </cell>
          <cell r="P3474" t="e">
            <v>#DIV/0!</v>
          </cell>
          <cell r="Q3474" t="e">
            <v>#DIV/0!</v>
          </cell>
          <cell r="R3474" t="e">
            <v>#DIV/0!</v>
          </cell>
          <cell r="S3474" t="e">
            <v>#DIV/0!</v>
          </cell>
        </row>
        <row r="3475">
          <cell r="L3475" t="e">
            <v>#DIV/0!</v>
          </cell>
          <cell r="M3475">
            <v>0</v>
          </cell>
          <cell r="N3475" t="e">
            <v>#DIV/0!</v>
          </cell>
          <cell r="O3475" t="e">
            <v>#DIV/0!</v>
          </cell>
          <cell r="P3475" t="e">
            <v>#DIV/0!</v>
          </cell>
          <cell r="Q3475" t="e">
            <v>#DIV/0!</v>
          </cell>
          <cell r="R3475" t="e">
            <v>#DIV/0!</v>
          </cell>
          <cell r="S3475" t="e">
            <v>#DIV/0!</v>
          </cell>
        </row>
        <row r="3476">
          <cell r="L3476" t="e">
            <v>#DIV/0!</v>
          </cell>
          <cell r="M3476">
            <v>0</v>
          </cell>
          <cell r="N3476" t="e">
            <v>#DIV/0!</v>
          </cell>
          <cell r="O3476" t="e">
            <v>#DIV/0!</v>
          </cell>
          <cell r="P3476" t="e">
            <v>#DIV/0!</v>
          </cell>
          <cell r="Q3476" t="e">
            <v>#DIV/0!</v>
          </cell>
          <cell r="R3476" t="e">
            <v>#DIV/0!</v>
          </cell>
          <cell r="S3476" t="e">
            <v>#DIV/0!</v>
          </cell>
        </row>
        <row r="3477">
          <cell r="L3477" t="e">
            <v>#DIV/0!</v>
          </cell>
          <cell r="M3477">
            <v>0</v>
          </cell>
          <cell r="N3477" t="e">
            <v>#DIV/0!</v>
          </cell>
          <cell r="O3477" t="e">
            <v>#DIV/0!</v>
          </cell>
          <cell r="P3477" t="e">
            <v>#DIV/0!</v>
          </cell>
          <cell r="Q3477" t="e">
            <v>#DIV/0!</v>
          </cell>
          <cell r="R3477" t="e">
            <v>#DIV/0!</v>
          </cell>
          <cell r="S3477" t="e">
            <v>#DIV/0!</v>
          </cell>
        </row>
        <row r="3478">
          <cell r="L3478" t="e">
            <v>#DIV/0!</v>
          </cell>
          <cell r="M3478">
            <v>0</v>
          </cell>
          <cell r="N3478" t="e">
            <v>#DIV/0!</v>
          </cell>
          <cell r="O3478" t="e">
            <v>#DIV/0!</v>
          </cell>
          <cell r="P3478" t="e">
            <v>#DIV/0!</v>
          </cell>
          <cell r="Q3478" t="e">
            <v>#DIV/0!</v>
          </cell>
          <cell r="R3478" t="e">
            <v>#DIV/0!</v>
          </cell>
          <cell r="S3478" t="e">
            <v>#DIV/0!</v>
          </cell>
        </row>
        <row r="3479">
          <cell r="L3479" t="e">
            <v>#DIV/0!</v>
          </cell>
          <cell r="M3479">
            <v>0</v>
          </cell>
          <cell r="N3479" t="e">
            <v>#DIV/0!</v>
          </cell>
          <cell r="O3479" t="e">
            <v>#DIV/0!</v>
          </cell>
          <cell r="P3479" t="e">
            <v>#DIV/0!</v>
          </cell>
          <cell r="Q3479" t="e">
            <v>#DIV/0!</v>
          </cell>
          <cell r="R3479" t="e">
            <v>#DIV/0!</v>
          </cell>
          <cell r="S3479" t="e">
            <v>#DIV/0!</v>
          </cell>
        </row>
        <row r="3480">
          <cell r="L3480" t="e">
            <v>#DIV/0!</v>
          </cell>
          <cell r="M3480">
            <v>0</v>
          </cell>
          <cell r="N3480" t="e">
            <v>#DIV/0!</v>
          </cell>
          <cell r="O3480" t="e">
            <v>#DIV/0!</v>
          </cell>
          <cell r="P3480" t="e">
            <v>#DIV/0!</v>
          </cell>
          <cell r="Q3480" t="e">
            <v>#DIV/0!</v>
          </cell>
          <cell r="R3480" t="e">
            <v>#DIV/0!</v>
          </cell>
          <cell r="S3480" t="e">
            <v>#DIV/0!</v>
          </cell>
        </row>
        <row r="3481">
          <cell r="L3481" t="e">
            <v>#DIV/0!</v>
          </cell>
          <cell r="M3481">
            <v>0</v>
          </cell>
          <cell r="N3481" t="e">
            <v>#DIV/0!</v>
          </cell>
          <cell r="O3481" t="e">
            <v>#DIV/0!</v>
          </cell>
          <cell r="P3481" t="e">
            <v>#DIV/0!</v>
          </cell>
          <cell r="Q3481" t="e">
            <v>#DIV/0!</v>
          </cell>
          <cell r="R3481" t="e">
            <v>#DIV/0!</v>
          </cell>
          <cell r="S3481" t="e">
            <v>#DIV/0!</v>
          </cell>
        </row>
        <row r="3482">
          <cell r="L3482" t="e">
            <v>#DIV/0!</v>
          </cell>
          <cell r="M3482">
            <v>0</v>
          </cell>
          <cell r="N3482" t="e">
            <v>#DIV/0!</v>
          </cell>
          <cell r="O3482" t="e">
            <v>#DIV/0!</v>
          </cell>
          <cell r="P3482" t="e">
            <v>#DIV/0!</v>
          </cell>
          <cell r="Q3482" t="e">
            <v>#DIV/0!</v>
          </cell>
          <cell r="R3482" t="e">
            <v>#DIV/0!</v>
          </cell>
          <cell r="S3482" t="e">
            <v>#DIV/0!</v>
          </cell>
        </row>
        <row r="3483">
          <cell r="L3483" t="e">
            <v>#DIV/0!</v>
          </cell>
          <cell r="M3483">
            <v>0</v>
          </cell>
          <cell r="N3483" t="e">
            <v>#DIV/0!</v>
          </cell>
          <cell r="O3483" t="e">
            <v>#DIV/0!</v>
          </cell>
          <cell r="P3483" t="e">
            <v>#DIV/0!</v>
          </cell>
          <cell r="Q3483" t="e">
            <v>#DIV/0!</v>
          </cell>
          <cell r="R3483" t="e">
            <v>#DIV/0!</v>
          </cell>
          <cell r="S3483" t="e">
            <v>#DIV/0!</v>
          </cell>
        </row>
        <row r="3484">
          <cell r="L3484" t="e">
            <v>#DIV/0!</v>
          </cell>
          <cell r="M3484">
            <v>0</v>
          </cell>
          <cell r="N3484" t="e">
            <v>#DIV/0!</v>
          </cell>
          <cell r="O3484" t="e">
            <v>#DIV/0!</v>
          </cell>
          <cell r="P3484" t="e">
            <v>#DIV/0!</v>
          </cell>
          <cell r="Q3484" t="e">
            <v>#DIV/0!</v>
          </cell>
          <cell r="R3484" t="e">
            <v>#DIV/0!</v>
          </cell>
          <cell r="S3484" t="e">
            <v>#DIV/0!</v>
          </cell>
        </row>
        <row r="3485">
          <cell r="L3485" t="e">
            <v>#DIV/0!</v>
          </cell>
          <cell r="M3485">
            <v>0</v>
          </cell>
          <cell r="N3485" t="e">
            <v>#DIV/0!</v>
          </cell>
          <cell r="O3485" t="e">
            <v>#DIV/0!</v>
          </cell>
          <cell r="P3485" t="e">
            <v>#DIV/0!</v>
          </cell>
          <cell r="Q3485" t="e">
            <v>#DIV/0!</v>
          </cell>
          <cell r="R3485" t="e">
            <v>#DIV/0!</v>
          </cell>
          <cell r="S3485" t="e">
            <v>#DIV/0!</v>
          </cell>
        </row>
        <row r="3486">
          <cell r="L3486" t="e">
            <v>#DIV/0!</v>
          </cell>
          <cell r="M3486">
            <v>0</v>
          </cell>
          <cell r="N3486" t="e">
            <v>#DIV/0!</v>
          </cell>
          <cell r="O3486" t="e">
            <v>#DIV/0!</v>
          </cell>
          <cell r="P3486" t="e">
            <v>#DIV/0!</v>
          </cell>
          <cell r="Q3486" t="e">
            <v>#DIV/0!</v>
          </cell>
          <cell r="R3486" t="e">
            <v>#DIV/0!</v>
          </cell>
          <cell r="S3486" t="e">
            <v>#DIV/0!</v>
          </cell>
        </row>
        <row r="3487">
          <cell r="L3487" t="e">
            <v>#DIV/0!</v>
          </cell>
          <cell r="M3487">
            <v>0</v>
          </cell>
          <cell r="N3487" t="e">
            <v>#DIV/0!</v>
          </cell>
          <cell r="O3487" t="e">
            <v>#DIV/0!</v>
          </cell>
          <cell r="P3487" t="e">
            <v>#DIV/0!</v>
          </cell>
          <cell r="Q3487" t="e">
            <v>#DIV/0!</v>
          </cell>
          <cell r="R3487" t="e">
            <v>#DIV/0!</v>
          </cell>
          <cell r="S3487" t="e">
            <v>#DIV/0!</v>
          </cell>
        </row>
        <row r="3488">
          <cell r="L3488" t="e">
            <v>#DIV/0!</v>
          </cell>
          <cell r="M3488">
            <v>0</v>
          </cell>
          <cell r="N3488" t="e">
            <v>#DIV/0!</v>
          </cell>
          <cell r="O3488" t="e">
            <v>#DIV/0!</v>
          </cell>
          <cell r="P3488" t="e">
            <v>#DIV/0!</v>
          </cell>
          <cell r="Q3488" t="e">
            <v>#DIV/0!</v>
          </cell>
          <cell r="R3488" t="e">
            <v>#DIV/0!</v>
          </cell>
          <cell r="S3488" t="e">
            <v>#DIV/0!</v>
          </cell>
        </row>
        <row r="3489">
          <cell r="L3489" t="e">
            <v>#DIV/0!</v>
          </cell>
          <cell r="M3489">
            <v>0</v>
          </cell>
          <cell r="N3489" t="e">
            <v>#DIV/0!</v>
          </cell>
          <cell r="O3489" t="e">
            <v>#DIV/0!</v>
          </cell>
          <cell r="P3489" t="e">
            <v>#DIV/0!</v>
          </cell>
          <cell r="Q3489" t="e">
            <v>#DIV/0!</v>
          </cell>
          <cell r="R3489" t="e">
            <v>#DIV/0!</v>
          </cell>
          <cell r="S3489" t="e">
            <v>#DIV/0!</v>
          </cell>
        </row>
        <row r="3490">
          <cell r="L3490" t="e">
            <v>#DIV/0!</v>
          </cell>
          <cell r="M3490">
            <v>0</v>
          </cell>
          <cell r="N3490" t="e">
            <v>#DIV/0!</v>
          </cell>
          <cell r="O3490" t="e">
            <v>#DIV/0!</v>
          </cell>
          <cell r="P3490" t="e">
            <v>#DIV/0!</v>
          </cell>
          <cell r="Q3490" t="e">
            <v>#DIV/0!</v>
          </cell>
          <cell r="R3490" t="e">
            <v>#DIV/0!</v>
          </cell>
          <cell r="S3490" t="e">
            <v>#DIV/0!</v>
          </cell>
        </row>
        <row r="3491">
          <cell r="L3491" t="e">
            <v>#DIV/0!</v>
          </cell>
          <cell r="M3491">
            <v>0</v>
          </cell>
          <cell r="N3491" t="e">
            <v>#DIV/0!</v>
          </cell>
          <cell r="O3491" t="e">
            <v>#DIV/0!</v>
          </cell>
          <cell r="P3491" t="e">
            <v>#DIV/0!</v>
          </cell>
          <cell r="Q3491" t="e">
            <v>#DIV/0!</v>
          </cell>
          <cell r="R3491" t="e">
            <v>#DIV/0!</v>
          </cell>
          <cell r="S3491" t="e">
            <v>#DIV/0!</v>
          </cell>
        </row>
        <row r="3492">
          <cell r="L3492" t="e">
            <v>#DIV/0!</v>
          </cell>
          <cell r="M3492">
            <v>0</v>
          </cell>
          <cell r="N3492" t="e">
            <v>#DIV/0!</v>
          </cell>
          <cell r="O3492" t="e">
            <v>#DIV/0!</v>
          </cell>
          <cell r="P3492" t="e">
            <v>#DIV/0!</v>
          </cell>
          <cell r="Q3492" t="e">
            <v>#DIV/0!</v>
          </cell>
          <cell r="R3492" t="e">
            <v>#DIV/0!</v>
          </cell>
          <cell r="S3492" t="e">
            <v>#DIV/0!</v>
          </cell>
        </row>
        <row r="3493">
          <cell r="L3493" t="e">
            <v>#DIV/0!</v>
          </cell>
          <cell r="M3493">
            <v>0</v>
          </cell>
          <cell r="N3493" t="e">
            <v>#DIV/0!</v>
          </cell>
          <cell r="O3493" t="e">
            <v>#DIV/0!</v>
          </cell>
          <cell r="P3493" t="e">
            <v>#DIV/0!</v>
          </cell>
          <cell r="Q3493" t="e">
            <v>#DIV/0!</v>
          </cell>
          <cell r="R3493" t="e">
            <v>#DIV/0!</v>
          </cell>
          <cell r="S3493" t="e">
            <v>#DIV/0!</v>
          </cell>
        </row>
        <row r="3494">
          <cell r="L3494" t="e">
            <v>#DIV/0!</v>
          </cell>
          <cell r="M3494">
            <v>0</v>
          </cell>
          <cell r="N3494" t="e">
            <v>#DIV/0!</v>
          </cell>
          <cell r="O3494" t="e">
            <v>#DIV/0!</v>
          </cell>
          <cell r="P3494" t="e">
            <v>#DIV/0!</v>
          </cell>
          <cell r="Q3494" t="e">
            <v>#DIV/0!</v>
          </cell>
          <cell r="R3494" t="e">
            <v>#DIV/0!</v>
          </cell>
          <cell r="S3494" t="e">
            <v>#DIV/0!</v>
          </cell>
        </row>
        <row r="3495">
          <cell r="L3495" t="e">
            <v>#DIV/0!</v>
          </cell>
          <cell r="M3495">
            <v>0</v>
          </cell>
          <cell r="N3495" t="e">
            <v>#DIV/0!</v>
          </cell>
          <cell r="O3495" t="e">
            <v>#DIV/0!</v>
          </cell>
          <cell r="P3495" t="e">
            <v>#DIV/0!</v>
          </cell>
          <cell r="Q3495" t="e">
            <v>#DIV/0!</v>
          </cell>
          <cell r="R3495" t="e">
            <v>#DIV/0!</v>
          </cell>
          <cell r="S3495" t="e">
            <v>#DIV/0!</v>
          </cell>
        </row>
        <row r="3496">
          <cell r="L3496" t="e">
            <v>#DIV/0!</v>
          </cell>
          <cell r="M3496">
            <v>0</v>
          </cell>
          <cell r="N3496" t="e">
            <v>#DIV/0!</v>
          </cell>
          <cell r="O3496" t="e">
            <v>#DIV/0!</v>
          </cell>
          <cell r="P3496" t="e">
            <v>#DIV/0!</v>
          </cell>
          <cell r="Q3496" t="e">
            <v>#DIV/0!</v>
          </cell>
          <cell r="R3496" t="e">
            <v>#DIV/0!</v>
          </cell>
          <cell r="S3496" t="e">
            <v>#DIV/0!</v>
          </cell>
        </row>
        <row r="3497">
          <cell r="L3497" t="e">
            <v>#DIV/0!</v>
          </cell>
          <cell r="M3497">
            <v>0</v>
          </cell>
          <cell r="N3497" t="e">
            <v>#DIV/0!</v>
          </cell>
          <cell r="O3497" t="e">
            <v>#DIV/0!</v>
          </cell>
          <cell r="P3497" t="e">
            <v>#DIV/0!</v>
          </cell>
          <cell r="Q3497" t="e">
            <v>#DIV/0!</v>
          </cell>
          <cell r="R3497" t="e">
            <v>#DIV/0!</v>
          </cell>
          <cell r="S3497" t="e">
            <v>#DIV/0!</v>
          </cell>
        </row>
        <row r="3498">
          <cell r="L3498" t="e">
            <v>#DIV/0!</v>
          </cell>
          <cell r="M3498">
            <v>0</v>
          </cell>
          <cell r="N3498" t="e">
            <v>#DIV/0!</v>
          </cell>
          <cell r="O3498" t="e">
            <v>#DIV/0!</v>
          </cell>
          <cell r="P3498" t="e">
            <v>#DIV/0!</v>
          </cell>
          <cell r="Q3498" t="e">
            <v>#DIV/0!</v>
          </cell>
          <cell r="R3498" t="e">
            <v>#DIV/0!</v>
          </cell>
          <cell r="S3498" t="e">
            <v>#DIV/0!</v>
          </cell>
        </row>
        <row r="3499">
          <cell r="L3499" t="e">
            <v>#DIV/0!</v>
          </cell>
          <cell r="M3499">
            <v>0</v>
          </cell>
          <cell r="N3499" t="e">
            <v>#DIV/0!</v>
          </cell>
          <cell r="O3499" t="e">
            <v>#DIV/0!</v>
          </cell>
          <cell r="P3499" t="e">
            <v>#DIV/0!</v>
          </cell>
          <cell r="Q3499" t="e">
            <v>#DIV/0!</v>
          </cell>
          <cell r="R3499" t="e">
            <v>#DIV/0!</v>
          </cell>
          <cell r="S3499" t="e">
            <v>#DIV/0!</v>
          </cell>
        </row>
        <row r="3500">
          <cell r="L3500" t="e">
            <v>#DIV/0!</v>
          </cell>
          <cell r="M3500">
            <v>0</v>
          </cell>
          <cell r="N3500" t="e">
            <v>#DIV/0!</v>
          </cell>
          <cell r="O3500" t="e">
            <v>#DIV/0!</v>
          </cell>
          <cell r="P3500" t="e">
            <v>#DIV/0!</v>
          </cell>
          <cell r="Q3500" t="e">
            <v>#DIV/0!</v>
          </cell>
          <cell r="R3500" t="e">
            <v>#DIV/0!</v>
          </cell>
          <cell r="S3500" t="e">
            <v>#DIV/0!</v>
          </cell>
        </row>
        <row r="3501">
          <cell r="L3501" t="e">
            <v>#DIV/0!</v>
          </cell>
          <cell r="M3501">
            <v>0</v>
          </cell>
          <cell r="N3501" t="e">
            <v>#DIV/0!</v>
          </cell>
          <cell r="O3501" t="e">
            <v>#DIV/0!</v>
          </cell>
          <cell r="P3501" t="e">
            <v>#DIV/0!</v>
          </cell>
          <cell r="Q3501" t="e">
            <v>#DIV/0!</v>
          </cell>
          <cell r="R3501" t="e">
            <v>#DIV/0!</v>
          </cell>
          <cell r="S3501" t="e">
            <v>#DIV/0!</v>
          </cell>
        </row>
        <row r="3502">
          <cell r="L3502" t="e">
            <v>#DIV/0!</v>
          </cell>
          <cell r="M3502">
            <v>0</v>
          </cell>
          <cell r="N3502" t="e">
            <v>#DIV/0!</v>
          </cell>
          <cell r="O3502" t="e">
            <v>#DIV/0!</v>
          </cell>
          <cell r="P3502" t="e">
            <v>#DIV/0!</v>
          </cell>
          <cell r="Q3502" t="e">
            <v>#DIV/0!</v>
          </cell>
          <cell r="R3502" t="e">
            <v>#DIV/0!</v>
          </cell>
          <cell r="S3502" t="e">
            <v>#DIV/0!</v>
          </cell>
        </row>
        <row r="3503">
          <cell r="L3503" t="e">
            <v>#DIV/0!</v>
          </cell>
          <cell r="M3503">
            <v>0</v>
          </cell>
          <cell r="N3503" t="e">
            <v>#DIV/0!</v>
          </cell>
          <cell r="O3503" t="e">
            <v>#DIV/0!</v>
          </cell>
          <cell r="P3503" t="e">
            <v>#DIV/0!</v>
          </cell>
          <cell r="Q3503" t="e">
            <v>#DIV/0!</v>
          </cell>
          <cell r="R3503" t="e">
            <v>#DIV/0!</v>
          </cell>
          <cell r="S3503" t="e">
            <v>#DIV/0!</v>
          </cell>
        </row>
        <row r="3504">
          <cell r="L3504" t="e">
            <v>#DIV/0!</v>
          </cell>
          <cell r="M3504">
            <v>0</v>
          </cell>
          <cell r="N3504" t="e">
            <v>#DIV/0!</v>
          </cell>
          <cell r="O3504" t="e">
            <v>#DIV/0!</v>
          </cell>
          <cell r="P3504" t="e">
            <v>#DIV/0!</v>
          </cell>
          <cell r="Q3504" t="e">
            <v>#DIV/0!</v>
          </cell>
          <cell r="R3504" t="e">
            <v>#DIV/0!</v>
          </cell>
          <cell r="S3504" t="e">
            <v>#DIV/0!</v>
          </cell>
        </row>
        <row r="3505">
          <cell r="L3505" t="e">
            <v>#DIV/0!</v>
          </cell>
          <cell r="M3505">
            <v>0</v>
          </cell>
          <cell r="N3505" t="e">
            <v>#DIV/0!</v>
          </cell>
          <cell r="O3505" t="e">
            <v>#DIV/0!</v>
          </cell>
          <cell r="P3505" t="e">
            <v>#DIV/0!</v>
          </cell>
          <cell r="Q3505" t="e">
            <v>#DIV/0!</v>
          </cell>
          <cell r="R3505" t="e">
            <v>#DIV/0!</v>
          </cell>
          <cell r="S3505" t="e">
            <v>#DIV/0!</v>
          </cell>
        </row>
        <row r="3506">
          <cell r="L3506" t="e">
            <v>#DIV/0!</v>
          </cell>
          <cell r="M3506">
            <v>0</v>
          </cell>
          <cell r="N3506" t="e">
            <v>#DIV/0!</v>
          </cell>
          <cell r="O3506" t="e">
            <v>#DIV/0!</v>
          </cell>
          <cell r="P3506" t="e">
            <v>#DIV/0!</v>
          </cell>
          <cell r="Q3506" t="e">
            <v>#DIV/0!</v>
          </cell>
          <cell r="R3506" t="e">
            <v>#DIV/0!</v>
          </cell>
          <cell r="S3506" t="e">
            <v>#DIV/0!</v>
          </cell>
        </row>
        <row r="3507">
          <cell r="L3507" t="e">
            <v>#DIV/0!</v>
          </cell>
          <cell r="M3507">
            <v>0</v>
          </cell>
          <cell r="N3507" t="e">
            <v>#DIV/0!</v>
          </cell>
          <cell r="O3507" t="e">
            <v>#DIV/0!</v>
          </cell>
          <cell r="P3507" t="e">
            <v>#DIV/0!</v>
          </cell>
          <cell r="Q3507" t="e">
            <v>#DIV/0!</v>
          </cell>
          <cell r="R3507" t="e">
            <v>#DIV/0!</v>
          </cell>
          <cell r="S3507" t="e">
            <v>#DIV/0!</v>
          </cell>
        </row>
        <row r="3508">
          <cell r="L3508" t="e">
            <v>#DIV/0!</v>
          </cell>
          <cell r="M3508">
            <v>0</v>
          </cell>
          <cell r="N3508" t="e">
            <v>#DIV/0!</v>
          </cell>
          <cell r="O3508" t="e">
            <v>#DIV/0!</v>
          </cell>
          <cell r="P3508" t="e">
            <v>#DIV/0!</v>
          </cell>
          <cell r="Q3508" t="e">
            <v>#DIV/0!</v>
          </cell>
          <cell r="R3508" t="e">
            <v>#DIV/0!</v>
          </cell>
          <cell r="S3508" t="e">
            <v>#DIV/0!</v>
          </cell>
        </row>
        <row r="3509">
          <cell r="L3509" t="e">
            <v>#DIV/0!</v>
          </cell>
          <cell r="M3509">
            <v>0</v>
          </cell>
          <cell r="N3509" t="e">
            <v>#DIV/0!</v>
          </cell>
          <cell r="O3509" t="e">
            <v>#DIV/0!</v>
          </cell>
          <cell r="P3509" t="e">
            <v>#DIV/0!</v>
          </cell>
          <cell r="Q3509" t="e">
            <v>#DIV/0!</v>
          </cell>
          <cell r="R3509" t="e">
            <v>#DIV/0!</v>
          </cell>
          <cell r="S3509" t="e">
            <v>#DIV/0!</v>
          </cell>
        </row>
        <row r="3510">
          <cell r="L3510" t="e">
            <v>#DIV/0!</v>
          </cell>
          <cell r="M3510">
            <v>0</v>
          </cell>
          <cell r="N3510" t="e">
            <v>#DIV/0!</v>
          </cell>
          <cell r="O3510" t="e">
            <v>#DIV/0!</v>
          </cell>
          <cell r="P3510" t="e">
            <v>#DIV/0!</v>
          </cell>
          <cell r="Q3510" t="e">
            <v>#DIV/0!</v>
          </cell>
          <cell r="R3510" t="e">
            <v>#DIV/0!</v>
          </cell>
          <cell r="S3510" t="e">
            <v>#DIV/0!</v>
          </cell>
        </row>
        <row r="3511">
          <cell r="L3511" t="e">
            <v>#DIV/0!</v>
          </cell>
          <cell r="M3511">
            <v>0</v>
          </cell>
          <cell r="N3511" t="e">
            <v>#DIV/0!</v>
          </cell>
          <cell r="O3511" t="e">
            <v>#DIV/0!</v>
          </cell>
          <cell r="P3511" t="e">
            <v>#DIV/0!</v>
          </cell>
          <cell r="Q3511" t="e">
            <v>#DIV/0!</v>
          </cell>
          <cell r="R3511" t="e">
            <v>#DIV/0!</v>
          </cell>
          <cell r="S3511" t="e">
            <v>#DIV/0!</v>
          </cell>
        </row>
        <row r="3512">
          <cell r="L3512" t="e">
            <v>#DIV/0!</v>
          </cell>
          <cell r="M3512">
            <v>0</v>
          </cell>
          <cell r="N3512" t="e">
            <v>#DIV/0!</v>
          </cell>
          <cell r="O3512" t="e">
            <v>#DIV/0!</v>
          </cell>
          <cell r="P3512" t="e">
            <v>#DIV/0!</v>
          </cell>
          <cell r="Q3512" t="e">
            <v>#DIV/0!</v>
          </cell>
          <cell r="R3512" t="e">
            <v>#DIV/0!</v>
          </cell>
          <cell r="S3512" t="e">
            <v>#DIV/0!</v>
          </cell>
        </row>
        <row r="3513">
          <cell r="L3513" t="e">
            <v>#DIV/0!</v>
          </cell>
          <cell r="M3513">
            <v>0</v>
          </cell>
          <cell r="N3513" t="e">
            <v>#DIV/0!</v>
          </cell>
          <cell r="O3513" t="e">
            <v>#DIV/0!</v>
          </cell>
          <cell r="P3513" t="e">
            <v>#DIV/0!</v>
          </cell>
          <cell r="Q3513" t="e">
            <v>#DIV/0!</v>
          </cell>
          <cell r="R3513" t="e">
            <v>#DIV/0!</v>
          </cell>
          <cell r="S3513" t="e">
            <v>#DIV/0!</v>
          </cell>
        </row>
        <row r="3514">
          <cell r="L3514" t="e">
            <v>#DIV/0!</v>
          </cell>
          <cell r="M3514">
            <v>0</v>
          </cell>
          <cell r="N3514" t="e">
            <v>#DIV/0!</v>
          </cell>
          <cell r="O3514" t="e">
            <v>#DIV/0!</v>
          </cell>
          <cell r="P3514" t="e">
            <v>#DIV/0!</v>
          </cell>
          <cell r="Q3514" t="e">
            <v>#DIV/0!</v>
          </cell>
          <cell r="R3514" t="e">
            <v>#DIV/0!</v>
          </cell>
          <cell r="S3514" t="e">
            <v>#DIV/0!</v>
          </cell>
        </row>
        <row r="3515">
          <cell r="L3515" t="e">
            <v>#DIV/0!</v>
          </cell>
          <cell r="M3515">
            <v>0</v>
          </cell>
          <cell r="N3515" t="e">
            <v>#DIV/0!</v>
          </cell>
          <cell r="O3515" t="e">
            <v>#DIV/0!</v>
          </cell>
          <cell r="P3515" t="e">
            <v>#DIV/0!</v>
          </cell>
          <cell r="Q3515" t="e">
            <v>#DIV/0!</v>
          </cell>
          <cell r="R3515" t="e">
            <v>#DIV/0!</v>
          </cell>
          <cell r="S3515" t="e">
            <v>#DIV/0!</v>
          </cell>
        </row>
        <row r="3516">
          <cell r="L3516" t="e">
            <v>#DIV/0!</v>
          </cell>
          <cell r="M3516">
            <v>0</v>
          </cell>
          <cell r="N3516" t="e">
            <v>#DIV/0!</v>
          </cell>
          <cell r="O3516" t="e">
            <v>#DIV/0!</v>
          </cell>
          <cell r="P3516" t="e">
            <v>#DIV/0!</v>
          </cell>
          <cell r="Q3516" t="e">
            <v>#DIV/0!</v>
          </cell>
          <cell r="R3516" t="e">
            <v>#DIV/0!</v>
          </cell>
          <cell r="S3516" t="e">
            <v>#DIV/0!</v>
          </cell>
        </row>
        <row r="3517">
          <cell r="L3517" t="e">
            <v>#DIV/0!</v>
          </cell>
          <cell r="M3517">
            <v>0</v>
          </cell>
          <cell r="N3517" t="e">
            <v>#DIV/0!</v>
          </cell>
          <cell r="O3517" t="e">
            <v>#DIV/0!</v>
          </cell>
          <cell r="P3517" t="e">
            <v>#DIV/0!</v>
          </cell>
          <cell r="Q3517" t="e">
            <v>#DIV/0!</v>
          </cell>
          <cell r="R3517" t="e">
            <v>#DIV/0!</v>
          </cell>
          <cell r="S3517" t="e">
            <v>#DIV/0!</v>
          </cell>
        </row>
        <row r="3518">
          <cell r="L3518" t="e">
            <v>#DIV/0!</v>
          </cell>
          <cell r="M3518">
            <v>0</v>
          </cell>
          <cell r="N3518" t="e">
            <v>#DIV/0!</v>
          </cell>
          <cell r="O3518" t="e">
            <v>#DIV/0!</v>
          </cell>
          <cell r="P3518" t="e">
            <v>#DIV/0!</v>
          </cell>
          <cell r="Q3518" t="e">
            <v>#DIV/0!</v>
          </cell>
          <cell r="R3518" t="e">
            <v>#DIV/0!</v>
          </cell>
          <cell r="S3518" t="e">
            <v>#DIV/0!</v>
          </cell>
        </row>
        <row r="3519">
          <cell r="L3519" t="e">
            <v>#DIV/0!</v>
          </cell>
          <cell r="M3519">
            <v>0</v>
          </cell>
          <cell r="N3519" t="e">
            <v>#DIV/0!</v>
          </cell>
          <cell r="O3519" t="e">
            <v>#DIV/0!</v>
          </cell>
          <cell r="P3519" t="e">
            <v>#DIV/0!</v>
          </cell>
          <cell r="Q3519" t="e">
            <v>#DIV/0!</v>
          </cell>
          <cell r="R3519" t="e">
            <v>#DIV/0!</v>
          </cell>
          <cell r="S3519" t="e">
            <v>#DIV/0!</v>
          </cell>
        </row>
        <row r="3520">
          <cell r="L3520" t="e">
            <v>#DIV/0!</v>
          </cell>
          <cell r="M3520">
            <v>0</v>
          </cell>
          <cell r="N3520" t="e">
            <v>#DIV/0!</v>
          </cell>
          <cell r="O3520" t="e">
            <v>#DIV/0!</v>
          </cell>
          <cell r="P3520" t="e">
            <v>#DIV/0!</v>
          </cell>
          <cell r="Q3520" t="e">
            <v>#DIV/0!</v>
          </cell>
          <cell r="R3520" t="e">
            <v>#DIV/0!</v>
          </cell>
          <cell r="S3520" t="e">
            <v>#DIV/0!</v>
          </cell>
        </row>
        <row r="3521">
          <cell r="L3521" t="e">
            <v>#DIV/0!</v>
          </cell>
          <cell r="M3521">
            <v>0</v>
          </cell>
          <cell r="N3521" t="e">
            <v>#DIV/0!</v>
          </cell>
          <cell r="O3521" t="e">
            <v>#DIV/0!</v>
          </cell>
          <cell r="P3521" t="e">
            <v>#DIV/0!</v>
          </cell>
          <cell r="Q3521" t="e">
            <v>#DIV/0!</v>
          </cell>
          <cell r="R3521" t="e">
            <v>#DIV/0!</v>
          </cell>
          <cell r="S3521" t="e">
            <v>#DIV/0!</v>
          </cell>
        </row>
        <row r="3522">
          <cell r="L3522" t="e">
            <v>#DIV/0!</v>
          </cell>
          <cell r="M3522">
            <v>0</v>
          </cell>
          <cell r="N3522" t="e">
            <v>#DIV/0!</v>
          </cell>
          <cell r="O3522" t="e">
            <v>#DIV/0!</v>
          </cell>
          <cell r="P3522" t="e">
            <v>#DIV/0!</v>
          </cell>
          <cell r="Q3522" t="e">
            <v>#DIV/0!</v>
          </cell>
          <cell r="R3522" t="e">
            <v>#DIV/0!</v>
          </cell>
          <cell r="S3522" t="e">
            <v>#DIV/0!</v>
          </cell>
        </row>
        <row r="3523">
          <cell r="L3523" t="e">
            <v>#DIV/0!</v>
          </cell>
          <cell r="M3523">
            <v>0</v>
          </cell>
          <cell r="N3523" t="e">
            <v>#DIV/0!</v>
          </cell>
          <cell r="O3523" t="e">
            <v>#DIV/0!</v>
          </cell>
          <cell r="P3523" t="e">
            <v>#DIV/0!</v>
          </cell>
          <cell r="Q3523" t="e">
            <v>#DIV/0!</v>
          </cell>
          <cell r="R3523" t="e">
            <v>#DIV/0!</v>
          </cell>
          <cell r="S3523" t="e">
            <v>#DIV/0!</v>
          </cell>
        </row>
        <row r="3524">
          <cell r="L3524" t="e">
            <v>#DIV/0!</v>
          </cell>
          <cell r="M3524">
            <v>0</v>
          </cell>
          <cell r="N3524" t="e">
            <v>#DIV/0!</v>
          </cell>
          <cell r="O3524" t="e">
            <v>#DIV/0!</v>
          </cell>
          <cell r="P3524" t="e">
            <v>#DIV/0!</v>
          </cell>
          <cell r="Q3524" t="e">
            <v>#DIV/0!</v>
          </cell>
          <cell r="R3524" t="e">
            <v>#DIV/0!</v>
          </cell>
          <cell r="S3524" t="e">
            <v>#DIV/0!</v>
          </cell>
        </row>
        <row r="3525">
          <cell r="L3525" t="e">
            <v>#DIV/0!</v>
          </cell>
          <cell r="M3525">
            <v>0</v>
          </cell>
          <cell r="N3525" t="e">
            <v>#DIV/0!</v>
          </cell>
          <cell r="O3525" t="e">
            <v>#DIV/0!</v>
          </cell>
          <cell r="P3525" t="e">
            <v>#DIV/0!</v>
          </cell>
          <cell r="Q3525" t="e">
            <v>#DIV/0!</v>
          </cell>
          <cell r="R3525" t="e">
            <v>#DIV/0!</v>
          </cell>
          <cell r="S3525" t="e">
            <v>#DIV/0!</v>
          </cell>
        </row>
        <row r="3526">
          <cell r="L3526" t="e">
            <v>#DIV/0!</v>
          </cell>
          <cell r="M3526">
            <v>0</v>
          </cell>
          <cell r="N3526" t="e">
            <v>#DIV/0!</v>
          </cell>
          <cell r="O3526" t="e">
            <v>#DIV/0!</v>
          </cell>
          <cell r="P3526" t="e">
            <v>#DIV/0!</v>
          </cell>
          <cell r="Q3526" t="e">
            <v>#DIV/0!</v>
          </cell>
          <cell r="R3526" t="e">
            <v>#DIV/0!</v>
          </cell>
          <cell r="S3526" t="e">
            <v>#DIV/0!</v>
          </cell>
        </row>
        <row r="3527">
          <cell r="L3527" t="e">
            <v>#DIV/0!</v>
          </cell>
          <cell r="M3527">
            <v>0</v>
          </cell>
          <cell r="N3527" t="e">
            <v>#DIV/0!</v>
          </cell>
          <cell r="O3527" t="e">
            <v>#DIV/0!</v>
          </cell>
          <cell r="P3527" t="e">
            <v>#DIV/0!</v>
          </cell>
          <cell r="Q3527" t="e">
            <v>#DIV/0!</v>
          </cell>
          <cell r="R3527" t="e">
            <v>#DIV/0!</v>
          </cell>
          <cell r="S3527" t="e">
            <v>#DIV/0!</v>
          </cell>
        </row>
        <row r="3528">
          <cell r="L3528" t="e">
            <v>#DIV/0!</v>
          </cell>
          <cell r="M3528">
            <v>0</v>
          </cell>
          <cell r="N3528" t="e">
            <v>#DIV/0!</v>
          </cell>
          <cell r="O3528" t="e">
            <v>#DIV/0!</v>
          </cell>
          <cell r="P3528" t="e">
            <v>#DIV/0!</v>
          </cell>
          <cell r="Q3528" t="e">
            <v>#DIV/0!</v>
          </cell>
          <cell r="R3528" t="e">
            <v>#DIV/0!</v>
          </cell>
          <cell r="S3528" t="e">
            <v>#DIV/0!</v>
          </cell>
        </row>
        <row r="3529">
          <cell r="L3529" t="e">
            <v>#DIV/0!</v>
          </cell>
          <cell r="M3529">
            <v>0</v>
          </cell>
          <cell r="N3529" t="e">
            <v>#DIV/0!</v>
          </cell>
          <cell r="O3529" t="e">
            <v>#DIV/0!</v>
          </cell>
          <cell r="P3529" t="e">
            <v>#DIV/0!</v>
          </cell>
          <cell r="Q3529" t="e">
            <v>#DIV/0!</v>
          </cell>
          <cell r="R3529" t="e">
            <v>#DIV/0!</v>
          </cell>
          <cell r="S3529" t="e">
            <v>#DIV/0!</v>
          </cell>
        </row>
        <row r="3530">
          <cell r="L3530" t="e">
            <v>#DIV/0!</v>
          </cell>
          <cell r="M3530">
            <v>0</v>
          </cell>
          <cell r="N3530" t="e">
            <v>#DIV/0!</v>
          </cell>
          <cell r="O3530" t="e">
            <v>#DIV/0!</v>
          </cell>
          <cell r="P3530" t="e">
            <v>#DIV/0!</v>
          </cell>
          <cell r="Q3530" t="e">
            <v>#DIV/0!</v>
          </cell>
          <cell r="R3530" t="e">
            <v>#DIV/0!</v>
          </cell>
          <cell r="S3530" t="e">
            <v>#DIV/0!</v>
          </cell>
        </row>
        <row r="3531">
          <cell r="L3531" t="e">
            <v>#DIV/0!</v>
          </cell>
          <cell r="M3531">
            <v>0</v>
          </cell>
          <cell r="N3531" t="e">
            <v>#DIV/0!</v>
          </cell>
          <cell r="O3531" t="e">
            <v>#DIV/0!</v>
          </cell>
          <cell r="P3531" t="e">
            <v>#DIV/0!</v>
          </cell>
          <cell r="Q3531" t="e">
            <v>#DIV/0!</v>
          </cell>
          <cell r="R3531" t="e">
            <v>#DIV/0!</v>
          </cell>
          <cell r="S3531" t="e">
            <v>#DIV/0!</v>
          </cell>
        </row>
        <row r="3532">
          <cell r="L3532" t="e">
            <v>#DIV/0!</v>
          </cell>
          <cell r="M3532">
            <v>0</v>
          </cell>
          <cell r="N3532" t="e">
            <v>#DIV/0!</v>
          </cell>
          <cell r="O3532" t="e">
            <v>#DIV/0!</v>
          </cell>
          <cell r="P3532" t="e">
            <v>#DIV/0!</v>
          </cell>
          <cell r="Q3532" t="e">
            <v>#DIV/0!</v>
          </cell>
          <cell r="R3532" t="e">
            <v>#DIV/0!</v>
          </cell>
          <cell r="S3532" t="e">
            <v>#DIV/0!</v>
          </cell>
        </row>
        <row r="3533">
          <cell r="L3533" t="e">
            <v>#DIV/0!</v>
          </cell>
          <cell r="M3533">
            <v>0</v>
          </cell>
          <cell r="N3533" t="e">
            <v>#DIV/0!</v>
          </cell>
          <cell r="O3533" t="e">
            <v>#DIV/0!</v>
          </cell>
          <cell r="P3533" t="e">
            <v>#DIV/0!</v>
          </cell>
          <cell r="Q3533" t="e">
            <v>#DIV/0!</v>
          </cell>
          <cell r="R3533" t="e">
            <v>#DIV/0!</v>
          </cell>
          <cell r="S3533" t="e">
            <v>#DIV/0!</v>
          </cell>
        </row>
        <row r="3534">
          <cell r="L3534" t="e">
            <v>#DIV/0!</v>
          </cell>
          <cell r="M3534">
            <v>0</v>
          </cell>
          <cell r="N3534" t="e">
            <v>#DIV/0!</v>
          </cell>
          <cell r="O3534" t="e">
            <v>#DIV/0!</v>
          </cell>
          <cell r="P3534" t="e">
            <v>#DIV/0!</v>
          </cell>
          <cell r="Q3534" t="e">
            <v>#DIV/0!</v>
          </cell>
          <cell r="R3534" t="e">
            <v>#DIV/0!</v>
          </cell>
          <cell r="S3534" t="e">
            <v>#DIV/0!</v>
          </cell>
        </row>
        <row r="3535">
          <cell r="L3535" t="e">
            <v>#DIV/0!</v>
          </cell>
          <cell r="M3535">
            <v>0</v>
          </cell>
          <cell r="N3535" t="e">
            <v>#DIV/0!</v>
          </cell>
          <cell r="O3535" t="e">
            <v>#DIV/0!</v>
          </cell>
          <cell r="P3535" t="e">
            <v>#DIV/0!</v>
          </cell>
          <cell r="Q3535" t="e">
            <v>#DIV/0!</v>
          </cell>
          <cell r="R3535" t="e">
            <v>#DIV/0!</v>
          </cell>
          <cell r="S3535" t="e">
            <v>#DIV/0!</v>
          </cell>
        </row>
        <row r="3536">
          <cell r="L3536" t="e">
            <v>#DIV/0!</v>
          </cell>
          <cell r="M3536">
            <v>0</v>
          </cell>
          <cell r="N3536" t="e">
            <v>#DIV/0!</v>
          </cell>
          <cell r="O3536" t="e">
            <v>#DIV/0!</v>
          </cell>
          <cell r="P3536" t="e">
            <v>#DIV/0!</v>
          </cell>
          <cell r="Q3536" t="e">
            <v>#DIV/0!</v>
          </cell>
          <cell r="R3536" t="e">
            <v>#DIV/0!</v>
          </cell>
          <cell r="S3536" t="e">
            <v>#DIV/0!</v>
          </cell>
        </row>
        <row r="3537">
          <cell r="L3537" t="e">
            <v>#DIV/0!</v>
          </cell>
          <cell r="M3537">
            <v>0</v>
          </cell>
          <cell r="N3537" t="e">
            <v>#DIV/0!</v>
          </cell>
          <cell r="O3537" t="e">
            <v>#DIV/0!</v>
          </cell>
          <cell r="P3537" t="e">
            <v>#DIV/0!</v>
          </cell>
          <cell r="Q3537" t="e">
            <v>#DIV/0!</v>
          </cell>
          <cell r="R3537" t="e">
            <v>#DIV/0!</v>
          </cell>
          <cell r="S3537" t="e">
            <v>#DIV/0!</v>
          </cell>
        </row>
        <row r="3538">
          <cell r="L3538" t="e">
            <v>#DIV/0!</v>
          </cell>
          <cell r="M3538">
            <v>0</v>
          </cell>
          <cell r="N3538" t="e">
            <v>#DIV/0!</v>
          </cell>
          <cell r="O3538" t="e">
            <v>#DIV/0!</v>
          </cell>
          <cell r="P3538" t="e">
            <v>#DIV/0!</v>
          </cell>
          <cell r="Q3538" t="e">
            <v>#DIV/0!</v>
          </cell>
          <cell r="R3538" t="e">
            <v>#DIV/0!</v>
          </cell>
          <cell r="S3538" t="e">
            <v>#DIV/0!</v>
          </cell>
        </row>
        <row r="3539">
          <cell r="L3539" t="e">
            <v>#DIV/0!</v>
          </cell>
          <cell r="M3539">
            <v>0</v>
          </cell>
          <cell r="N3539" t="e">
            <v>#DIV/0!</v>
          </cell>
          <cell r="O3539" t="e">
            <v>#DIV/0!</v>
          </cell>
          <cell r="P3539" t="e">
            <v>#DIV/0!</v>
          </cell>
          <cell r="Q3539" t="e">
            <v>#DIV/0!</v>
          </cell>
          <cell r="R3539" t="e">
            <v>#DIV/0!</v>
          </cell>
          <cell r="S3539" t="e">
            <v>#DIV/0!</v>
          </cell>
        </row>
        <row r="3540">
          <cell r="L3540" t="e">
            <v>#DIV/0!</v>
          </cell>
          <cell r="M3540">
            <v>0</v>
          </cell>
          <cell r="N3540" t="e">
            <v>#DIV/0!</v>
          </cell>
          <cell r="O3540" t="e">
            <v>#DIV/0!</v>
          </cell>
          <cell r="P3540" t="e">
            <v>#DIV/0!</v>
          </cell>
          <cell r="Q3540" t="e">
            <v>#DIV/0!</v>
          </cell>
          <cell r="R3540" t="e">
            <v>#DIV/0!</v>
          </cell>
          <cell r="S3540" t="e">
            <v>#DIV/0!</v>
          </cell>
        </row>
        <row r="3541">
          <cell r="L3541" t="e">
            <v>#DIV/0!</v>
          </cell>
          <cell r="M3541">
            <v>0</v>
          </cell>
          <cell r="N3541" t="e">
            <v>#DIV/0!</v>
          </cell>
          <cell r="O3541" t="e">
            <v>#DIV/0!</v>
          </cell>
          <cell r="P3541" t="e">
            <v>#DIV/0!</v>
          </cell>
          <cell r="Q3541" t="e">
            <v>#DIV/0!</v>
          </cell>
          <cell r="R3541" t="e">
            <v>#DIV/0!</v>
          </cell>
          <cell r="S3541" t="e">
            <v>#DIV/0!</v>
          </cell>
        </row>
        <row r="3542">
          <cell r="L3542" t="e">
            <v>#DIV/0!</v>
          </cell>
          <cell r="M3542">
            <v>0</v>
          </cell>
          <cell r="N3542" t="e">
            <v>#DIV/0!</v>
          </cell>
          <cell r="O3542" t="e">
            <v>#DIV/0!</v>
          </cell>
          <cell r="P3542" t="e">
            <v>#DIV/0!</v>
          </cell>
          <cell r="Q3542" t="e">
            <v>#DIV/0!</v>
          </cell>
          <cell r="R3542" t="e">
            <v>#DIV/0!</v>
          </cell>
          <cell r="S3542" t="e">
            <v>#DIV/0!</v>
          </cell>
        </row>
        <row r="3543">
          <cell r="L3543" t="e">
            <v>#DIV/0!</v>
          </cell>
          <cell r="M3543">
            <v>0</v>
          </cell>
          <cell r="N3543" t="e">
            <v>#DIV/0!</v>
          </cell>
          <cell r="O3543" t="e">
            <v>#DIV/0!</v>
          </cell>
          <cell r="P3543" t="e">
            <v>#DIV/0!</v>
          </cell>
          <cell r="Q3543" t="e">
            <v>#DIV/0!</v>
          </cell>
          <cell r="R3543" t="e">
            <v>#DIV/0!</v>
          </cell>
          <cell r="S3543" t="e">
            <v>#DIV/0!</v>
          </cell>
        </row>
        <row r="3544">
          <cell r="L3544" t="e">
            <v>#DIV/0!</v>
          </cell>
          <cell r="M3544">
            <v>0</v>
          </cell>
          <cell r="N3544" t="e">
            <v>#DIV/0!</v>
          </cell>
          <cell r="O3544" t="e">
            <v>#DIV/0!</v>
          </cell>
          <cell r="P3544" t="e">
            <v>#DIV/0!</v>
          </cell>
          <cell r="Q3544" t="e">
            <v>#DIV/0!</v>
          </cell>
          <cell r="R3544" t="e">
            <v>#DIV/0!</v>
          </cell>
          <cell r="S3544" t="e">
            <v>#DIV/0!</v>
          </cell>
        </row>
        <row r="3545">
          <cell r="L3545" t="e">
            <v>#DIV/0!</v>
          </cell>
          <cell r="M3545">
            <v>0</v>
          </cell>
          <cell r="N3545" t="e">
            <v>#DIV/0!</v>
          </cell>
          <cell r="O3545" t="e">
            <v>#DIV/0!</v>
          </cell>
          <cell r="P3545" t="e">
            <v>#DIV/0!</v>
          </cell>
          <cell r="Q3545" t="e">
            <v>#DIV/0!</v>
          </cell>
          <cell r="R3545" t="e">
            <v>#DIV/0!</v>
          </cell>
          <cell r="S3545" t="e">
            <v>#DIV/0!</v>
          </cell>
        </row>
        <row r="3546">
          <cell r="L3546" t="e">
            <v>#DIV/0!</v>
          </cell>
          <cell r="M3546">
            <v>0</v>
          </cell>
          <cell r="N3546" t="e">
            <v>#DIV/0!</v>
          </cell>
          <cell r="O3546" t="e">
            <v>#DIV/0!</v>
          </cell>
          <cell r="P3546" t="e">
            <v>#DIV/0!</v>
          </cell>
          <cell r="Q3546" t="e">
            <v>#DIV/0!</v>
          </cell>
          <cell r="R3546" t="e">
            <v>#DIV/0!</v>
          </cell>
          <cell r="S3546" t="e">
            <v>#DIV/0!</v>
          </cell>
        </row>
        <row r="3547">
          <cell r="L3547" t="e">
            <v>#DIV/0!</v>
          </cell>
          <cell r="M3547">
            <v>0</v>
          </cell>
          <cell r="N3547" t="e">
            <v>#DIV/0!</v>
          </cell>
          <cell r="O3547" t="e">
            <v>#DIV/0!</v>
          </cell>
          <cell r="P3547" t="e">
            <v>#DIV/0!</v>
          </cell>
          <cell r="Q3547" t="e">
            <v>#DIV/0!</v>
          </cell>
          <cell r="R3547" t="e">
            <v>#DIV/0!</v>
          </cell>
          <cell r="S3547" t="e">
            <v>#DIV/0!</v>
          </cell>
        </row>
        <row r="3548">
          <cell r="L3548" t="e">
            <v>#DIV/0!</v>
          </cell>
          <cell r="M3548">
            <v>0</v>
          </cell>
          <cell r="N3548" t="e">
            <v>#DIV/0!</v>
          </cell>
          <cell r="O3548" t="e">
            <v>#DIV/0!</v>
          </cell>
          <cell r="P3548" t="e">
            <v>#DIV/0!</v>
          </cell>
          <cell r="Q3548" t="e">
            <v>#DIV/0!</v>
          </cell>
          <cell r="R3548" t="e">
            <v>#DIV/0!</v>
          </cell>
          <cell r="S3548" t="e">
            <v>#DIV/0!</v>
          </cell>
        </row>
        <row r="3549">
          <cell r="L3549" t="e">
            <v>#DIV/0!</v>
          </cell>
          <cell r="M3549">
            <v>0</v>
          </cell>
          <cell r="N3549" t="e">
            <v>#DIV/0!</v>
          </cell>
          <cell r="O3549" t="e">
            <v>#DIV/0!</v>
          </cell>
          <cell r="P3549" t="e">
            <v>#DIV/0!</v>
          </cell>
          <cell r="Q3549" t="e">
            <v>#DIV/0!</v>
          </cell>
          <cell r="R3549" t="e">
            <v>#DIV/0!</v>
          </cell>
          <cell r="S3549" t="e">
            <v>#DIV/0!</v>
          </cell>
        </row>
        <row r="3550">
          <cell r="L3550" t="e">
            <v>#DIV/0!</v>
          </cell>
          <cell r="M3550">
            <v>0</v>
          </cell>
          <cell r="N3550" t="e">
            <v>#DIV/0!</v>
          </cell>
          <cell r="O3550" t="e">
            <v>#DIV/0!</v>
          </cell>
          <cell r="P3550" t="e">
            <v>#DIV/0!</v>
          </cell>
          <cell r="Q3550" t="e">
            <v>#DIV/0!</v>
          </cell>
          <cell r="R3550" t="e">
            <v>#DIV/0!</v>
          </cell>
          <cell r="S3550" t="e">
            <v>#DIV/0!</v>
          </cell>
        </row>
        <row r="3551">
          <cell r="L3551" t="e">
            <v>#DIV/0!</v>
          </cell>
          <cell r="M3551">
            <v>0</v>
          </cell>
          <cell r="N3551" t="e">
            <v>#DIV/0!</v>
          </cell>
          <cell r="O3551" t="e">
            <v>#DIV/0!</v>
          </cell>
          <cell r="P3551" t="e">
            <v>#DIV/0!</v>
          </cell>
          <cell r="Q3551" t="e">
            <v>#DIV/0!</v>
          </cell>
          <cell r="R3551" t="e">
            <v>#DIV/0!</v>
          </cell>
          <cell r="S3551" t="e">
            <v>#DIV/0!</v>
          </cell>
        </row>
        <row r="3552">
          <cell r="L3552" t="e">
            <v>#DIV/0!</v>
          </cell>
          <cell r="M3552">
            <v>0</v>
          </cell>
          <cell r="N3552" t="e">
            <v>#DIV/0!</v>
          </cell>
          <cell r="O3552" t="e">
            <v>#DIV/0!</v>
          </cell>
          <cell r="P3552" t="e">
            <v>#DIV/0!</v>
          </cell>
          <cell r="Q3552" t="e">
            <v>#DIV/0!</v>
          </cell>
          <cell r="R3552" t="e">
            <v>#DIV/0!</v>
          </cell>
          <cell r="S3552" t="e">
            <v>#DIV/0!</v>
          </cell>
        </row>
        <row r="3553">
          <cell r="L3553" t="e">
            <v>#DIV/0!</v>
          </cell>
          <cell r="M3553">
            <v>0</v>
          </cell>
          <cell r="N3553" t="e">
            <v>#DIV/0!</v>
          </cell>
          <cell r="O3553" t="e">
            <v>#DIV/0!</v>
          </cell>
          <cell r="P3553" t="e">
            <v>#DIV/0!</v>
          </cell>
          <cell r="Q3553" t="e">
            <v>#DIV/0!</v>
          </cell>
          <cell r="R3553" t="e">
            <v>#DIV/0!</v>
          </cell>
          <cell r="S3553" t="e">
            <v>#DIV/0!</v>
          </cell>
        </row>
        <row r="3554">
          <cell r="L3554" t="e">
            <v>#DIV/0!</v>
          </cell>
          <cell r="M3554">
            <v>0</v>
          </cell>
          <cell r="N3554" t="e">
            <v>#DIV/0!</v>
          </cell>
          <cell r="O3554" t="e">
            <v>#DIV/0!</v>
          </cell>
          <cell r="P3554" t="e">
            <v>#DIV/0!</v>
          </cell>
          <cell r="Q3554" t="e">
            <v>#DIV/0!</v>
          </cell>
          <cell r="R3554" t="e">
            <v>#DIV/0!</v>
          </cell>
          <cell r="S3554" t="e">
            <v>#DIV/0!</v>
          </cell>
        </row>
        <row r="3555">
          <cell r="L3555" t="e">
            <v>#DIV/0!</v>
          </cell>
          <cell r="M3555">
            <v>0</v>
          </cell>
          <cell r="N3555" t="e">
            <v>#DIV/0!</v>
          </cell>
          <cell r="O3555" t="e">
            <v>#DIV/0!</v>
          </cell>
          <cell r="P3555" t="e">
            <v>#DIV/0!</v>
          </cell>
          <cell r="Q3555" t="e">
            <v>#DIV/0!</v>
          </cell>
          <cell r="R3555" t="e">
            <v>#DIV/0!</v>
          </cell>
          <cell r="S3555" t="e">
            <v>#DIV/0!</v>
          </cell>
        </row>
        <row r="3556">
          <cell r="L3556" t="e">
            <v>#DIV/0!</v>
          </cell>
          <cell r="M3556">
            <v>0</v>
          </cell>
          <cell r="N3556" t="e">
            <v>#DIV/0!</v>
          </cell>
          <cell r="O3556" t="e">
            <v>#DIV/0!</v>
          </cell>
          <cell r="P3556" t="e">
            <v>#DIV/0!</v>
          </cell>
          <cell r="Q3556" t="e">
            <v>#DIV/0!</v>
          </cell>
          <cell r="R3556" t="e">
            <v>#DIV/0!</v>
          </cell>
          <cell r="S3556" t="e">
            <v>#DIV/0!</v>
          </cell>
        </row>
        <row r="3557">
          <cell r="L3557" t="e">
            <v>#DIV/0!</v>
          </cell>
          <cell r="M3557">
            <v>0</v>
          </cell>
          <cell r="N3557" t="e">
            <v>#DIV/0!</v>
          </cell>
          <cell r="O3557" t="e">
            <v>#DIV/0!</v>
          </cell>
          <cell r="P3557" t="e">
            <v>#DIV/0!</v>
          </cell>
          <cell r="Q3557" t="e">
            <v>#DIV/0!</v>
          </cell>
          <cell r="R3557" t="e">
            <v>#DIV/0!</v>
          </cell>
          <cell r="S3557" t="e">
            <v>#DIV/0!</v>
          </cell>
        </row>
        <row r="3558">
          <cell r="L3558" t="e">
            <v>#DIV/0!</v>
          </cell>
          <cell r="M3558">
            <v>0</v>
          </cell>
          <cell r="N3558" t="e">
            <v>#DIV/0!</v>
          </cell>
          <cell r="O3558" t="e">
            <v>#DIV/0!</v>
          </cell>
          <cell r="P3558" t="e">
            <v>#DIV/0!</v>
          </cell>
          <cell r="Q3558" t="e">
            <v>#DIV/0!</v>
          </cell>
          <cell r="R3558" t="e">
            <v>#DIV/0!</v>
          </cell>
          <cell r="S3558" t="e">
            <v>#DIV/0!</v>
          </cell>
        </row>
        <row r="3559">
          <cell r="L3559" t="e">
            <v>#DIV/0!</v>
          </cell>
          <cell r="M3559">
            <v>0</v>
          </cell>
          <cell r="N3559" t="e">
            <v>#DIV/0!</v>
          </cell>
          <cell r="O3559" t="e">
            <v>#DIV/0!</v>
          </cell>
          <cell r="P3559" t="e">
            <v>#DIV/0!</v>
          </cell>
          <cell r="Q3559" t="e">
            <v>#DIV/0!</v>
          </cell>
          <cell r="R3559" t="e">
            <v>#DIV/0!</v>
          </cell>
          <cell r="S3559" t="e">
            <v>#DIV/0!</v>
          </cell>
        </row>
        <row r="3560">
          <cell r="L3560" t="e">
            <v>#DIV/0!</v>
          </cell>
          <cell r="M3560">
            <v>0</v>
          </cell>
          <cell r="N3560" t="e">
            <v>#DIV/0!</v>
          </cell>
          <cell r="O3560" t="e">
            <v>#DIV/0!</v>
          </cell>
          <cell r="P3560" t="e">
            <v>#DIV/0!</v>
          </cell>
          <cell r="Q3560" t="e">
            <v>#DIV/0!</v>
          </cell>
          <cell r="R3560" t="e">
            <v>#DIV/0!</v>
          </cell>
          <cell r="S3560" t="e">
            <v>#DIV/0!</v>
          </cell>
        </row>
        <row r="3561">
          <cell r="L3561" t="e">
            <v>#DIV/0!</v>
          </cell>
          <cell r="M3561">
            <v>0</v>
          </cell>
          <cell r="N3561" t="e">
            <v>#DIV/0!</v>
          </cell>
          <cell r="O3561" t="e">
            <v>#DIV/0!</v>
          </cell>
          <cell r="P3561" t="e">
            <v>#DIV/0!</v>
          </cell>
          <cell r="Q3561" t="e">
            <v>#DIV/0!</v>
          </cell>
          <cell r="R3561" t="e">
            <v>#DIV/0!</v>
          </cell>
          <cell r="S3561" t="e">
            <v>#DIV/0!</v>
          </cell>
        </row>
        <row r="3562">
          <cell r="L3562" t="e">
            <v>#DIV/0!</v>
          </cell>
          <cell r="M3562">
            <v>0</v>
          </cell>
          <cell r="N3562" t="e">
            <v>#DIV/0!</v>
          </cell>
          <cell r="O3562" t="e">
            <v>#DIV/0!</v>
          </cell>
          <cell r="P3562" t="e">
            <v>#DIV/0!</v>
          </cell>
          <cell r="Q3562" t="e">
            <v>#DIV/0!</v>
          </cell>
          <cell r="R3562" t="e">
            <v>#DIV/0!</v>
          </cell>
          <cell r="S3562" t="e">
            <v>#DIV/0!</v>
          </cell>
        </row>
        <row r="3563">
          <cell r="L3563" t="e">
            <v>#DIV/0!</v>
          </cell>
          <cell r="M3563">
            <v>0</v>
          </cell>
          <cell r="N3563" t="e">
            <v>#DIV/0!</v>
          </cell>
          <cell r="O3563" t="e">
            <v>#DIV/0!</v>
          </cell>
          <cell r="P3563" t="e">
            <v>#DIV/0!</v>
          </cell>
          <cell r="Q3563" t="e">
            <v>#DIV/0!</v>
          </cell>
          <cell r="R3563" t="e">
            <v>#DIV/0!</v>
          </cell>
          <cell r="S3563" t="e">
            <v>#DIV/0!</v>
          </cell>
        </row>
        <row r="3564">
          <cell r="L3564" t="e">
            <v>#DIV/0!</v>
          </cell>
          <cell r="M3564">
            <v>0</v>
          </cell>
          <cell r="N3564" t="e">
            <v>#DIV/0!</v>
          </cell>
          <cell r="O3564" t="e">
            <v>#DIV/0!</v>
          </cell>
          <cell r="P3564" t="e">
            <v>#DIV/0!</v>
          </cell>
          <cell r="Q3564" t="e">
            <v>#DIV/0!</v>
          </cell>
          <cell r="R3564" t="e">
            <v>#DIV/0!</v>
          </cell>
          <cell r="S3564" t="e">
            <v>#DIV/0!</v>
          </cell>
        </row>
        <row r="3565">
          <cell r="L3565" t="e">
            <v>#DIV/0!</v>
          </cell>
          <cell r="M3565">
            <v>0</v>
          </cell>
          <cell r="N3565" t="e">
            <v>#DIV/0!</v>
          </cell>
          <cell r="O3565" t="e">
            <v>#DIV/0!</v>
          </cell>
          <cell r="P3565" t="e">
            <v>#DIV/0!</v>
          </cell>
          <cell r="Q3565" t="e">
            <v>#DIV/0!</v>
          </cell>
          <cell r="R3565" t="e">
            <v>#DIV/0!</v>
          </cell>
          <cell r="S3565" t="e">
            <v>#DIV/0!</v>
          </cell>
        </row>
        <row r="3566">
          <cell r="L3566" t="e">
            <v>#DIV/0!</v>
          </cell>
          <cell r="M3566">
            <v>0</v>
          </cell>
          <cell r="N3566" t="e">
            <v>#DIV/0!</v>
          </cell>
          <cell r="O3566" t="e">
            <v>#DIV/0!</v>
          </cell>
          <cell r="P3566" t="e">
            <v>#DIV/0!</v>
          </cell>
          <cell r="Q3566" t="e">
            <v>#DIV/0!</v>
          </cell>
          <cell r="R3566" t="e">
            <v>#DIV/0!</v>
          </cell>
          <cell r="S3566" t="e">
            <v>#DIV/0!</v>
          </cell>
        </row>
        <row r="3567">
          <cell r="L3567" t="e">
            <v>#DIV/0!</v>
          </cell>
          <cell r="M3567">
            <v>0</v>
          </cell>
          <cell r="N3567" t="e">
            <v>#DIV/0!</v>
          </cell>
          <cell r="O3567" t="e">
            <v>#DIV/0!</v>
          </cell>
          <cell r="P3567" t="e">
            <v>#DIV/0!</v>
          </cell>
          <cell r="Q3567" t="e">
            <v>#DIV/0!</v>
          </cell>
          <cell r="R3567" t="e">
            <v>#DIV/0!</v>
          </cell>
          <cell r="S3567" t="e">
            <v>#DIV/0!</v>
          </cell>
        </row>
        <row r="3568">
          <cell r="L3568" t="e">
            <v>#DIV/0!</v>
          </cell>
          <cell r="M3568">
            <v>0</v>
          </cell>
          <cell r="N3568" t="e">
            <v>#DIV/0!</v>
          </cell>
          <cell r="O3568" t="e">
            <v>#DIV/0!</v>
          </cell>
          <cell r="P3568" t="e">
            <v>#DIV/0!</v>
          </cell>
          <cell r="Q3568" t="e">
            <v>#DIV/0!</v>
          </cell>
          <cell r="R3568" t="e">
            <v>#DIV/0!</v>
          </cell>
          <cell r="S3568" t="e">
            <v>#DIV/0!</v>
          </cell>
        </row>
        <row r="3569">
          <cell r="L3569" t="e">
            <v>#DIV/0!</v>
          </cell>
          <cell r="M3569">
            <v>0</v>
          </cell>
          <cell r="N3569" t="e">
            <v>#DIV/0!</v>
          </cell>
          <cell r="O3569" t="e">
            <v>#DIV/0!</v>
          </cell>
          <cell r="P3569" t="e">
            <v>#DIV/0!</v>
          </cell>
          <cell r="Q3569" t="e">
            <v>#DIV/0!</v>
          </cell>
          <cell r="R3569" t="e">
            <v>#DIV/0!</v>
          </cell>
          <cell r="S3569" t="e">
            <v>#DIV/0!</v>
          </cell>
        </row>
        <row r="3570">
          <cell r="L3570" t="e">
            <v>#DIV/0!</v>
          </cell>
          <cell r="M3570">
            <v>0</v>
          </cell>
          <cell r="N3570" t="e">
            <v>#DIV/0!</v>
          </cell>
          <cell r="O3570" t="e">
            <v>#DIV/0!</v>
          </cell>
          <cell r="P3570" t="e">
            <v>#DIV/0!</v>
          </cell>
          <cell r="Q3570" t="e">
            <v>#DIV/0!</v>
          </cell>
          <cell r="R3570" t="e">
            <v>#DIV/0!</v>
          </cell>
          <cell r="S3570" t="e">
            <v>#DIV/0!</v>
          </cell>
        </row>
        <row r="3571">
          <cell r="L3571" t="e">
            <v>#DIV/0!</v>
          </cell>
          <cell r="M3571">
            <v>0</v>
          </cell>
          <cell r="N3571" t="e">
            <v>#DIV/0!</v>
          </cell>
          <cell r="O3571" t="e">
            <v>#DIV/0!</v>
          </cell>
          <cell r="P3571" t="e">
            <v>#DIV/0!</v>
          </cell>
          <cell r="Q3571" t="e">
            <v>#DIV/0!</v>
          </cell>
          <cell r="R3571" t="e">
            <v>#DIV/0!</v>
          </cell>
          <cell r="S3571" t="e">
            <v>#DIV/0!</v>
          </cell>
        </row>
        <row r="3572">
          <cell r="L3572" t="e">
            <v>#DIV/0!</v>
          </cell>
          <cell r="M3572">
            <v>0</v>
          </cell>
          <cell r="N3572" t="e">
            <v>#DIV/0!</v>
          </cell>
          <cell r="O3572" t="e">
            <v>#DIV/0!</v>
          </cell>
          <cell r="P3572" t="e">
            <v>#DIV/0!</v>
          </cell>
          <cell r="Q3572" t="e">
            <v>#DIV/0!</v>
          </cell>
          <cell r="R3572" t="e">
            <v>#DIV/0!</v>
          </cell>
          <cell r="S3572" t="e">
            <v>#DIV/0!</v>
          </cell>
        </row>
        <row r="3573">
          <cell r="L3573" t="e">
            <v>#DIV/0!</v>
          </cell>
          <cell r="M3573">
            <v>0</v>
          </cell>
          <cell r="N3573" t="e">
            <v>#DIV/0!</v>
          </cell>
          <cell r="O3573" t="e">
            <v>#DIV/0!</v>
          </cell>
          <cell r="P3573" t="e">
            <v>#DIV/0!</v>
          </cell>
          <cell r="Q3573" t="e">
            <v>#DIV/0!</v>
          </cell>
          <cell r="R3573" t="e">
            <v>#DIV/0!</v>
          </cell>
          <cell r="S3573" t="e">
            <v>#DIV/0!</v>
          </cell>
        </row>
        <row r="3574">
          <cell r="L3574" t="e">
            <v>#DIV/0!</v>
          </cell>
          <cell r="M3574">
            <v>0</v>
          </cell>
          <cell r="N3574" t="e">
            <v>#DIV/0!</v>
          </cell>
          <cell r="O3574" t="e">
            <v>#DIV/0!</v>
          </cell>
          <cell r="P3574" t="e">
            <v>#DIV/0!</v>
          </cell>
          <cell r="Q3574" t="e">
            <v>#DIV/0!</v>
          </cell>
          <cell r="R3574" t="e">
            <v>#DIV/0!</v>
          </cell>
          <cell r="S3574" t="e">
            <v>#DIV/0!</v>
          </cell>
        </row>
        <row r="3575">
          <cell r="L3575" t="e">
            <v>#DIV/0!</v>
          </cell>
          <cell r="M3575">
            <v>0</v>
          </cell>
          <cell r="N3575" t="e">
            <v>#DIV/0!</v>
          </cell>
          <cell r="O3575" t="e">
            <v>#DIV/0!</v>
          </cell>
          <cell r="P3575" t="e">
            <v>#DIV/0!</v>
          </cell>
          <cell r="Q3575" t="e">
            <v>#DIV/0!</v>
          </cell>
          <cell r="R3575" t="e">
            <v>#DIV/0!</v>
          </cell>
          <cell r="S3575" t="e">
            <v>#DIV/0!</v>
          </cell>
        </row>
        <row r="3576">
          <cell r="L3576" t="e">
            <v>#DIV/0!</v>
          </cell>
          <cell r="M3576">
            <v>0</v>
          </cell>
          <cell r="N3576" t="e">
            <v>#DIV/0!</v>
          </cell>
          <cell r="O3576" t="e">
            <v>#DIV/0!</v>
          </cell>
          <cell r="P3576" t="e">
            <v>#DIV/0!</v>
          </cell>
          <cell r="Q3576" t="e">
            <v>#DIV/0!</v>
          </cell>
          <cell r="R3576" t="e">
            <v>#DIV/0!</v>
          </cell>
          <cell r="S3576" t="e">
            <v>#DIV/0!</v>
          </cell>
        </row>
        <row r="3577">
          <cell r="L3577" t="e">
            <v>#DIV/0!</v>
          </cell>
          <cell r="M3577">
            <v>0</v>
          </cell>
          <cell r="N3577" t="e">
            <v>#DIV/0!</v>
          </cell>
          <cell r="O3577" t="e">
            <v>#DIV/0!</v>
          </cell>
          <cell r="P3577" t="e">
            <v>#DIV/0!</v>
          </cell>
          <cell r="Q3577" t="e">
            <v>#DIV/0!</v>
          </cell>
          <cell r="R3577" t="e">
            <v>#DIV/0!</v>
          </cell>
          <cell r="S3577" t="e">
            <v>#DIV/0!</v>
          </cell>
        </row>
        <row r="3578">
          <cell r="L3578" t="e">
            <v>#DIV/0!</v>
          </cell>
          <cell r="M3578">
            <v>0</v>
          </cell>
          <cell r="N3578" t="e">
            <v>#DIV/0!</v>
          </cell>
          <cell r="O3578" t="e">
            <v>#DIV/0!</v>
          </cell>
          <cell r="P3578" t="e">
            <v>#DIV/0!</v>
          </cell>
          <cell r="Q3578" t="e">
            <v>#DIV/0!</v>
          </cell>
          <cell r="R3578" t="e">
            <v>#DIV/0!</v>
          </cell>
          <cell r="S3578" t="e">
            <v>#DIV/0!</v>
          </cell>
        </row>
        <row r="3579">
          <cell r="L3579" t="e">
            <v>#DIV/0!</v>
          </cell>
          <cell r="M3579">
            <v>0</v>
          </cell>
          <cell r="N3579" t="e">
            <v>#DIV/0!</v>
          </cell>
          <cell r="O3579" t="e">
            <v>#DIV/0!</v>
          </cell>
          <cell r="P3579" t="e">
            <v>#DIV/0!</v>
          </cell>
          <cell r="Q3579" t="e">
            <v>#DIV/0!</v>
          </cell>
          <cell r="R3579" t="e">
            <v>#DIV/0!</v>
          </cell>
          <cell r="S3579" t="e">
            <v>#DIV/0!</v>
          </cell>
        </row>
        <row r="3580">
          <cell r="L3580" t="e">
            <v>#DIV/0!</v>
          </cell>
          <cell r="M3580">
            <v>0</v>
          </cell>
          <cell r="N3580" t="e">
            <v>#DIV/0!</v>
          </cell>
          <cell r="O3580" t="e">
            <v>#DIV/0!</v>
          </cell>
          <cell r="P3580" t="e">
            <v>#DIV/0!</v>
          </cell>
          <cell r="Q3580" t="e">
            <v>#DIV/0!</v>
          </cell>
          <cell r="R3580" t="e">
            <v>#DIV/0!</v>
          </cell>
          <cell r="S3580" t="e">
            <v>#DIV/0!</v>
          </cell>
        </row>
        <row r="3581">
          <cell r="L3581" t="e">
            <v>#DIV/0!</v>
          </cell>
          <cell r="M3581">
            <v>0</v>
          </cell>
          <cell r="N3581" t="e">
            <v>#DIV/0!</v>
          </cell>
          <cell r="O3581" t="e">
            <v>#DIV/0!</v>
          </cell>
          <cell r="P3581" t="e">
            <v>#DIV/0!</v>
          </cell>
          <cell r="Q3581" t="e">
            <v>#DIV/0!</v>
          </cell>
          <cell r="R3581" t="e">
            <v>#DIV/0!</v>
          </cell>
          <cell r="S3581" t="e">
            <v>#DIV/0!</v>
          </cell>
        </row>
        <row r="3582">
          <cell r="L3582" t="e">
            <v>#DIV/0!</v>
          </cell>
          <cell r="M3582">
            <v>0</v>
          </cell>
          <cell r="N3582" t="e">
            <v>#DIV/0!</v>
          </cell>
          <cell r="O3582" t="e">
            <v>#DIV/0!</v>
          </cell>
          <cell r="P3582" t="e">
            <v>#DIV/0!</v>
          </cell>
          <cell r="Q3582" t="e">
            <v>#DIV/0!</v>
          </cell>
          <cell r="R3582" t="e">
            <v>#DIV/0!</v>
          </cell>
          <cell r="S3582" t="e">
            <v>#DIV/0!</v>
          </cell>
        </row>
        <row r="3583">
          <cell r="L3583" t="e">
            <v>#DIV/0!</v>
          </cell>
          <cell r="M3583">
            <v>0</v>
          </cell>
          <cell r="N3583" t="e">
            <v>#DIV/0!</v>
          </cell>
          <cell r="O3583" t="e">
            <v>#DIV/0!</v>
          </cell>
          <cell r="P3583" t="e">
            <v>#DIV/0!</v>
          </cell>
          <cell r="Q3583" t="e">
            <v>#DIV/0!</v>
          </cell>
          <cell r="R3583" t="e">
            <v>#DIV/0!</v>
          </cell>
          <cell r="S3583" t="e">
            <v>#DIV/0!</v>
          </cell>
        </row>
        <row r="3584">
          <cell r="L3584" t="e">
            <v>#DIV/0!</v>
          </cell>
          <cell r="M3584">
            <v>0</v>
          </cell>
          <cell r="N3584" t="e">
            <v>#DIV/0!</v>
          </cell>
          <cell r="O3584" t="e">
            <v>#DIV/0!</v>
          </cell>
          <cell r="P3584" t="e">
            <v>#DIV/0!</v>
          </cell>
          <cell r="Q3584" t="e">
            <v>#DIV/0!</v>
          </cell>
          <cell r="R3584" t="e">
            <v>#DIV/0!</v>
          </cell>
          <cell r="S3584" t="e">
            <v>#DIV/0!</v>
          </cell>
        </row>
        <row r="3585">
          <cell r="L3585" t="e">
            <v>#DIV/0!</v>
          </cell>
          <cell r="M3585">
            <v>0</v>
          </cell>
          <cell r="N3585" t="e">
            <v>#DIV/0!</v>
          </cell>
          <cell r="O3585" t="e">
            <v>#DIV/0!</v>
          </cell>
          <cell r="P3585" t="e">
            <v>#DIV/0!</v>
          </cell>
          <cell r="Q3585" t="e">
            <v>#DIV/0!</v>
          </cell>
          <cell r="R3585" t="e">
            <v>#DIV/0!</v>
          </cell>
          <cell r="S3585" t="e">
            <v>#DIV/0!</v>
          </cell>
        </row>
        <row r="3586">
          <cell r="L3586" t="e">
            <v>#DIV/0!</v>
          </cell>
          <cell r="M3586">
            <v>0</v>
          </cell>
          <cell r="N3586" t="e">
            <v>#DIV/0!</v>
          </cell>
          <cell r="O3586" t="e">
            <v>#DIV/0!</v>
          </cell>
          <cell r="P3586" t="e">
            <v>#DIV/0!</v>
          </cell>
          <cell r="Q3586" t="e">
            <v>#DIV/0!</v>
          </cell>
          <cell r="R3586" t="e">
            <v>#DIV/0!</v>
          </cell>
          <cell r="S3586" t="e">
            <v>#DIV/0!</v>
          </cell>
        </row>
        <row r="3587">
          <cell r="L3587" t="e">
            <v>#DIV/0!</v>
          </cell>
          <cell r="M3587">
            <v>0</v>
          </cell>
          <cell r="N3587" t="e">
            <v>#DIV/0!</v>
          </cell>
          <cell r="O3587" t="e">
            <v>#DIV/0!</v>
          </cell>
          <cell r="P3587" t="e">
            <v>#DIV/0!</v>
          </cell>
          <cell r="Q3587" t="e">
            <v>#DIV/0!</v>
          </cell>
          <cell r="R3587" t="e">
            <v>#DIV/0!</v>
          </cell>
          <cell r="S3587" t="e">
            <v>#DIV/0!</v>
          </cell>
        </row>
        <row r="3588">
          <cell r="L3588" t="e">
            <v>#DIV/0!</v>
          </cell>
          <cell r="M3588">
            <v>0</v>
          </cell>
          <cell r="N3588" t="e">
            <v>#DIV/0!</v>
          </cell>
          <cell r="O3588" t="e">
            <v>#DIV/0!</v>
          </cell>
          <cell r="P3588" t="e">
            <v>#DIV/0!</v>
          </cell>
          <cell r="Q3588" t="e">
            <v>#DIV/0!</v>
          </cell>
          <cell r="R3588" t="e">
            <v>#DIV/0!</v>
          </cell>
          <cell r="S3588" t="e">
            <v>#DIV/0!</v>
          </cell>
        </row>
        <row r="3589">
          <cell r="L3589" t="e">
            <v>#DIV/0!</v>
          </cell>
          <cell r="M3589">
            <v>0</v>
          </cell>
          <cell r="N3589" t="e">
            <v>#DIV/0!</v>
          </cell>
          <cell r="O3589" t="e">
            <v>#DIV/0!</v>
          </cell>
          <cell r="P3589" t="e">
            <v>#DIV/0!</v>
          </cell>
          <cell r="Q3589" t="e">
            <v>#DIV/0!</v>
          </cell>
          <cell r="R3589" t="e">
            <v>#DIV/0!</v>
          </cell>
          <cell r="S3589" t="e">
            <v>#DIV/0!</v>
          </cell>
        </row>
        <row r="3590">
          <cell r="L3590" t="e">
            <v>#DIV/0!</v>
          </cell>
          <cell r="M3590">
            <v>0</v>
          </cell>
          <cell r="N3590" t="e">
            <v>#DIV/0!</v>
          </cell>
          <cell r="O3590" t="e">
            <v>#DIV/0!</v>
          </cell>
          <cell r="P3590" t="e">
            <v>#DIV/0!</v>
          </cell>
          <cell r="Q3590" t="e">
            <v>#DIV/0!</v>
          </cell>
          <cell r="R3590" t="e">
            <v>#DIV/0!</v>
          </cell>
          <cell r="S3590" t="e">
            <v>#DIV/0!</v>
          </cell>
        </row>
        <row r="3591">
          <cell r="L3591" t="e">
            <v>#DIV/0!</v>
          </cell>
          <cell r="M3591">
            <v>0</v>
          </cell>
          <cell r="N3591" t="e">
            <v>#DIV/0!</v>
          </cell>
          <cell r="O3591" t="e">
            <v>#DIV/0!</v>
          </cell>
          <cell r="P3591" t="e">
            <v>#DIV/0!</v>
          </cell>
          <cell r="Q3591" t="e">
            <v>#DIV/0!</v>
          </cell>
          <cell r="R3591" t="e">
            <v>#DIV/0!</v>
          </cell>
          <cell r="S3591" t="e">
            <v>#DIV/0!</v>
          </cell>
        </row>
        <row r="3592">
          <cell r="L3592" t="e">
            <v>#DIV/0!</v>
          </cell>
          <cell r="M3592">
            <v>0</v>
          </cell>
          <cell r="N3592" t="e">
            <v>#DIV/0!</v>
          </cell>
          <cell r="O3592" t="e">
            <v>#DIV/0!</v>
          </cell>
          <cell r="P3592" t="e">
            <v>#DIV/0!</v>
          </cell>
          <cell r="Q3592" t="e">
            <v>#DIV/0!</v>
          </cell>
          <cell r="R3592" t="e">
            <v>#DIV/0!</v>
          </cell>
          <cell r="S3592" t="e">
            <v>#DIV/0!</v>
          </cell>
        </row>
        <row r="3593">
          <cell r="L3593" t="e">
            <v>#DIV/0!</v>
          </cell>
          <cell r="M3593">
            <v>0</v>
          </cell>
          <cell r="N3593" t="e">
            <v>#DIV/0!</v>
          </cell>
          <cell r="O3593" t="e">
            <v>#DIV/0!</v>
          </cell>
          <cell r="P3593" t="e">
            <v>#DIV/0!</v>
          </cell>
          <cell r="Q3593" t="e">
            <v>#DIV/0!</v>
          </cell>
          <cell r="R3593" t="e">
            <v>#DIV/0!</v>
          </cell>
          <cell r="S3593" t="e">
            <v>#DIV/0!</v>
          </cell>
        </row>
        <row r="3594">
          <cell r="L3594" t="e">
            <v>#DIV/0!</v>
          </cell>
          <cell r="M3594">
            <v>0</v>
          </cell>
          <cell r="N3594" t="e">
            <v>#DIV/0!</v>
          </cell>
          <cell r="O3594" t="e">
            <v>#DIV/0!</v>
          </cell>
          <cell r="P3594" t="e">
            <v>#DIV/0!</v>
          </cell>
          <cell r="Q3594" t="e">
            <v>#DIV/0!</v>
          </cell>
          <cell r="R3594" t="e">
            <v>#DIV/0!</v>
          </cell>
          <cell r="S3594" t="e">
            <v>#DIV/0!</v>
          </cell>
        </row>
        <row r="3595">
          <cell r="L3595" t="e">
            <v>#DIV/0!</v>
          </cell>
          <cell r="M3595">
            <v>0</v>
          </cell>
          <cell r="N3595" t="e">
            <v>#DIV/0!</v>
          </cell>
          <cell r="O3595" t="e">
            <v>#DIV/0!</v>
          </cell>
          <cell r="P3595" t="e">
            <v>#DIV/0!</v>
          </cell>
          <cell r="Q3595" t="e">
            <v>#DIV/0!</v>
          </cell>
          <cell r="R3595" t="e">
            <v>#DIV/0!</v>
          </cell>
          <cell r="S3595" t="e">
            <v>#DIV/0!</v>
          </cell>
        </row>
        <row r="3596">
          <cell r="L3596" t="e">
            <v>#DIV/0!</v>
          </cell>
          <cell r="M3596">
            <v>0</v>
          </cell>
          <cell r="N3596" t="e">
            <v>#DIV/0!</v>
          </cell>
          <cell r="O3596" t="e">
            <v>#DIV/0!</v>
          </cell>
          <cell r="P3596" t="e">
            <v>#DIV/0!</v>
          </cell>
          <cell r="Q3596" t="e">
            <v>#DIV/0!</v>
          </cell>
          <cell r="R3596" t="e">
            <v>#DIV/0!</v>
          </cell>
          <cell r="S3596" t="e">
            <v>#DIV/0!</v>
          </cell>
        </row>
        <row r="3597">
          <cell r="L3597" t="e">
            <v>#DIV/0!</v>
          </cell>
          <cell r="M3597">
            <v>0</v>
          </cell>
          <cell r="N3597" t="e">
            <v>#DIV/0!</v>
          </cell>
          <cell r="O3597" t="e">
            <v>#DIV/0!</v>
          </cell>
          <cell r="P3597" t="e">
            <v>#DIV/0!</v>
          </cell>
          <cell r="Q3597" t="e">
            <v>#DIV/0!</v>
          </cell>
          <cell r="R3597" t="e">
            <v>#DIV/0!</v>
          </cell>
          <cell r="S3597" t="e">
            <v>#DIV/0!</v>
          </cell>
        </row>
        <row r="3598">
          <cell r="L3598" t="e">
            <v>#DIV/0!</v>
          </cell>
          <cell r="M3598">
            <v>0</v>
          </cell>
          <cell r="N3598" t="e">
            <v>#DIV/0!</v>
          </cell>
          <cell r="O3598" t="e">
            <v>#DIV/0!</v>
          </cell>
          <cell r="P3598" t="e">
            <v>#DIV/0!</v>
          </cell>
          <cell r="Q3598" t="e">
            <v>#DIV/0!</v>
          </cell>
          <cell r="R3598" t="e">
            <v>#DIV/0!</v>
          </cell>
          <cell r="S3598" t="e">
            <v>#DIV/0!</v>
          </cell>
        </row>
        <row r="3599">
          <cell r="L3599" t="e">
            <v>#DIV/0!</v>
          </cell>
          <cell r="M3599">
            <v>0</v>
          </cell>
          <cell r="N3599" t="e">
            <v>#DIV/0!</v>
          </cell>
          <cell r="O3599" t="e">
            <v>#DIV/0!</v>
          </cell>
          <cell r="P3599" t="e">
            <v>#DIV/0!</v>
          </cell>
          <cell r="Q3599" t="e">
            <v>#DIV/0!</v>
          </cell>
          <cell r="R3599" t="e">
            <v>#DIV/0!</v>
          </cell>
          <cell r="S3599" t="e">
            <v>#DIV/0!</v>
          </cell>
        </row>
        <row r="3600">
          <cell r="L3600" t="e">
            <v>#DIV/0!</v>
          </cell>
          <cell r="M3600">
            <v>0</v>
          </cell>
          <cell r="N3600" t="e">
            <v>#DIV/0!</v>
          </cell>
          <cell r="O3600" t="e">
            <v>#DIV/0!</v>
          </cell>
          <cell r="P3600" t="e">
            <v>#DIV/0!</v>
          </cell>
          <cell r="Q3600" t="e">
            <v>#DIV/0!</v>
          </cell>
          <cell r="R3600" t="e">
            <v>#DIV/0!</v>
          </cell>
          <cell r="S3600" t="e">
            <v>#DIV/0!</v>
          </cell>
        </row>
        <row r="3601">
          <cell r="L3601" t="e">
            <v>#DIV/0!</v>
          </cell>
          <cell r="M3601">
            <v>0</v>
          </cell>
          <cell r="N3601" t="e">
            <v>#DIV/0!</v>
          </cell>
          <cell r="O3601" t="e">
            <v>#DIV/0!</v>
          </cell>
          <cell r="P3601" t="e">
            <v>#DIV/0!</v>
          </cell>
          <cell r="Q3601" t="e">
            <v>#DIV/0!</v>
          </cell>
          <cell r="R3601" t="e">
            <v>#DIV/0!</v>
          </cell>
          <cell r="S3601" t="e">
            <v>#DIV/0!</v>
          </cell>
        </row>
        <row r="3602">
          <cell r="L3602" t="e">
            <v>#DIV/0!</v>
          </cell>
          <cell r="M3602">
            <v>0</v>
          </cell>
          <cell r="N3602" t="e">
            <v>#DIV/0!</v>
          </cell>
          <cell r="O3602" t="e">
            <v>#DIV/0!</v>
          </cell>
          <cell r="P3602" t="e">
            <v>#DIV/0!</v>
          </cell>
          <cell r="Q3602" t="e">
            <v>#DIV/0!</v>
          </cell>
          <cell r="R3602" t="e">
            <v>#DIV/0!</v>
          </cell>
          <cell r="S3602" t="e">
            <v>#DIV/0!</v>
          </cell>
        </row>
        <row r="3603">
          <cell r="L3603" t="e">
            <v>#DIV/0!</v>
          </cell>
          <cell r="M3603">
            <v>0</v>
          </cell>
          <cell r="N3603" t="e">
            <v>#DIV/0!</v>
          </cell>
          <cell r="O3603" t="e">
            <v>#DIV/0!</v>
          </cell>
          <cell r="P3603" t="e">
            <v>#DIV/0!</v>
          </cell>
          <cell r="Q3603" t="e">
            <v>#DIV/0!</v>
          </cell>
          <cell r="R3603" t="e">
            <v>#DIV/0!</v>
          </cell>
          <cell r="S3603" t="e">
            <v>#DIV/0!</v>
          </cell>
        </row>
        <row r="3604">
          <cell r="L3604" t="e">
            <v>#DIV/0!</v>
          </cell>
          <cell r="M3604">
            <v>0</v>
          </cell>
          <cell r="N3604" t="e">
            <v>#DIV/0!</v>
          </cell>
          <cell r="O3604" t="e">
            <v>#DIV/0!</v>
          </cell>
          <cell r="P3604" t="e">
            <v>#DIV/0!</v>
          </cell>
          <cell r="Q3604" t="e">
            <v>#DIV/0!</v>
          </cell>
          <cell r="R3604" t="e">
            <v>#DIV/0!</v>
          </cell>
          <cell r="S3604" t="e">
            <v>#DIV/0!</v>
          </cell>
        </row>
        <row r="3605">
          <cell r="L3605" t="e">
            <v>#DIV/0!</v>
          </cell>
          <cell r="M3605">
            <v>0</v>
          </cell>
          <cell r="N3605" t="e">
            <v>#DIV/0!</v>
          </cell>
          <cell r="O3605" t="e">
            <v>#DIV/0!</v>
          </cell>
          <cell r="P3605" t="e">
            <v>#DIV/0!</v>
          </cell>
          <cell r="Q3605" t="e">
            <v>#DIV/0!</v>
          </cell>
          <cell r="R3605" t="e">
            <v>#DIV/0!</v>
          </cell>
          <cell r="S3605" t="e">
            <v>#DIV/0!</v>
          </cell>
        </row>
        <row r="3606">
          <cell r="L3606" t="e">
            <v>#DIV/0!</v>
          </cell>
          <cell r="M3606">
            <v>0</v>
          </cell>
          <cell r="N3606" t="e">
            <v>#DIV/0!</v>
          </cell>
          <cell r="O3606" t="e">
            <v>#DIV/0!</v>
          </cell>
          <cell r="P3606" t="e">
            <v>#DIV/0!</v>
          </cell>
          <cell r="Q3606" t="e">
            <v>#DIV/0!</v>
          </cell>
          <cell r="R3606" t="e">
            <v>#DIV/0!</v>
          </cell>
          <cell r="S3606" t="e">
            <v>#DIV/0!</v>
          </cell>
        </row>
        <row r="3607">
          <cell r="L3607" t="e">
            <v>#DIV/0!</v>
          </cell>
          <cell r="M3607">
            <v>0</v>
          </cell>
          <cell r="N3607" t="e">
            <v>#DIV/0!</v>
          </cell>
          <cell r="O3607" t="e">
            <v>#DIV/0!</v>
          </cell>
          <cell r="P3607" t="e">
            <v>#DIV/0!</v>
          </cell>
          <cell r="Q3607" t="e">
            <v>#DIV/0!</v>
          </cell>
          <cell r="R3607" t="e">
            <v>#DIV/0!</v>
          </cell>
          <cell r="S3607" t="e">
            <v>#DIV/0!</v>
          </cell>
        </row>
        <row r="3608">
          <cell r="L3608" t="e">
            <v>#DIV/0!</v>
          </cell>
          <cell r="M3608">
            <v>0</v>
          </cell>
          <cell r="N3608" t="e">
            <v>#DIV/0!</v>
          </cell>
          <cell r="O3608" t="e">
            <v>#DIV/0!</v>
          </cell>
          <cell r="P3608" t="e">
            <v>#DIV/0!</v>
          </cell>
          <cell r="Q3608" t="e">
            <v>#DIV/0!</v>
          </cell>
          <cell r="R3608" t="e">
            <v>#DIV/0!</v>
          </cell>
          <cell r="S3608" t="e">
            <v>#DIV/0!</v>
          </cell>
        </row>
        <row r="3609">
          <cell r="L3609" t="e">
            <v>#DIV/0!</v>
          </cell>
          <cell r="M3609">
            <v>0</v>
          </cell>
          <cell r="N3609" t="e">
            <v>#DIV/0!</v>
          </cell>
          <cell r="O3609" t="e">
            <v>#DIV/0!</v>
          </cell>
          <cell r="P3609" t="e">
            <v>#DIV/0!</v>
          </cell>
          <cell r="Q3609" t="e">
            <v>#DIV/0!</v>
          </cell>
          <cell r="R3609" t="e">
            <v>#DIV/0!</v>
          </cell>
          <cell r="S3609" t="e">
            <v>#DIV/0!</v>
          </cell>
        </row>
        <row r="3610">
          <cell r="L3610" t="e">
            <v>#DIV/0!</v>
          </cell>
          <cell r="M3610">
            <v>0</v>
          </cell>
          <cell r="N3610" t="e">
            <v>#DIV/0!</v>
          </cell>
          <cell r="O3610" t="e">
            <v>#DIV/0!</v>
          </cell>
          <cell r="P3610" t="e">
            <v>#DIV/0!</v>
          </cell>
          <cell r="Q3610" t="e">
            <v>#DIV/0!</v>
          </cell>
          <cell r="R3610" t="e">
            <v>#DIV/0!</v>
          </cell>
          <cell r="S3610" t="e">
            <v>#DIV/0!</v>
          </cell>
        </row>
        <row r="3611">
          <cell r="L3611" t="e">
            <v>#DIV/0!</v>
          </cell>
          <cell r="M3611">
            <v>0</v>
          </cell>
          <cell r="N3611" t="e">
            <v>#DIV/0!</v>
          </cell>
          <cell r="O3611" t="e">
            <v>#DIV/0!</v>
          </cell>
          <cell r="P3611" t="e">
            <v>#DIV/0!</v>
          </cell>
          <cell r="Q3611" t="e">
            <v>#DIV/0!</v>
          </cell>
          <cell r="R3611" t="e">
            <v>#DIV/0!</v>
          </cell>
          <cell r="S3611" t="e">
            <v>#DIV/0!</v>
          </cell>
        </row>
        <row r="3612">
          <cell r="L3612" t="e">
            <v>#DIV/0!</v>
          </cell>
          <cell r="M3612">
            <v>0</v>
          </cell>
          <cell r="N3612" t="e">
            <v>#DIV/0!</v>
          </cell>
          <cell r="O3612" t="e">
            <v>#DIV/0!</v>
          </cell>
          <cell r="P3612" t="e">
            <v>#DIV/0!</v>
          </cell>
          <cell r="Q3612" t="e">
            <v>#DIV/0!</v>
          </cell>
          <cell r="R3612" t="e">
            <v>#DIV/0!</v>
          </cell>
          <cell r="S3612" t="e">
            <v>#DIV/0!</v>
          </cell>
        </row>
        <row r="3613">
          <cell r="L3613" t="e">
            <v>#DIV/0!</v>
          </cell>
          <cell r="M3613">
            <v>0</v>
          </cell>
          <cell r="N3613" t="e">
            <v>#DIV/0!</v>
          </cell>
          <cell r="O3613" t="e">
            <v>#DIV/0!</v>
          </cell>
          <cell r="P3613" t="e">
            <v>#DIV/0!</v>
          </cell>
          <cell r="Q3613" t="e">
            <v>#DIV/0!</v>
          </cell>
          <cell r="R3613" t="e">
            <v>#DIV/0!</v>
          </cell>
          <cell r="S3613" t="e">
            <v>#DIV/0!</v>
          </cell>
        </row>
        <row r="3614">
          <cell r="L3614" t="e">
            <v>#DIV/0!</v>
          </cell>
          <cell r="M3614">
            <v>0</v>
          </cell>
          <cell r="N3614" t="e">
            <v>#DIV/0!</v>
          </cell>
          <cell r="O3614" t="e">
            <v>#DIV/0!</v>
          </cell>
          <cell r="P3614" t="e">
            <v>#DIV/0!</v>
          </cell>
          <cell r="Q3614" t="e">
            <v>#DIV/0!</v>
          </cell>
          <cell r="R3614" t="e">
            <v>#DIV/0!</v>
          </cell>
          <cell r="S3614" t="e">
            <v>#DIV/0!</v>
          </cell>
        </row>
        <row r="3615">
          <cell r="L3615" t="e">
            <v>#DIV/0!</v>
          </cell>
          <cell r="M3615">
            <v>0</v>
          </cell>
          <cell r="N3615" t="e">
            <v>#DIV/0!</v>
          </cell>
          <cell r="O3615" t="e">
            <v>#DIV/0!</v>
          </cell>
          <cell r="P3615" t="e">
            <v>#DIV/0!</v>
          </cell>
          <cell r="Q3615" t="e">
            <v>#DIV/0!</v>
          </cell>
          <cell r="R3615" t="e">
            <v>#DIV/0!</v>
          </cell>
          <cell r="S3615" t="e">
            <v>#DIV/0!</v>
          </cell>
        </row>
        <row r="3616">
          <cell r="L3616" t="e">
            <v>#DIV/0!</v>
          </cell>
          <cell r="M3616">
            <v>0</v>
          </cell>
          <cell r="N3616" t="e">
            <v>#DIV/0!</v>
          </cell>
          <cell r="O3616" t="e">
            <v>#DIV/0!</v>
          </cell>
          <cell r="P3616" t="e">
            <v>#DIV/0!</v>
          </cell>
          <cell r="Q3616" t="e">
            <v>#DIV/0!</v>
          </cell>
          <cell r="R3616" t="e">
            <v>#DIV/0!</v>
          </cell>
          <cell r="S3616" t="e">
            <v>#DIV/0!</v>
          </cell>
        </row>
        <row r="3617">
          <cell r="L3617" t="e">
            <v>#DIV/0!</v>
          </cell>
          <cell r="M3617">
            <v>0</v>
          </cell>
          <cell r="N3617" t="e">
            <v>#DIV/0!</v>
          </cell>
          <cell r="O3617" t="e">
            <v>#DIV/0!</v>
          </cell>
          <cell r="P3617" t="e">
            <v>#DIV/0!</v>
          </cell>
          <cell r="Q3617" t="e">
            <v>#DIV/0!</v>
          </cell>
          <cell r="R3617" t="e">
            <v>#DIV/0!</v>
          </cell>
          <cell r="S3617" t="e">
            <v>#DIV/0!</v>
          </cell>
        </row>
        <row r="3618">
          <cell r="L3618" t="e">
            <v>#DIV/0!</v>
          </cell>
          <cell r="M3618">
            <v>0</v>
          </cell>
          <cell r="N3618" t="e">
            <v>#DIV/0!</v>
          </cell>
          <cell r="O3618" t="e">
            <v>#DIV/0!</v>
          </cell>
          <cell r="P3618" t="e">
            <v>#DIV/0!</v>
          </cell>
          <cell r="Q3618" t="e">
            <v>#DIV/0!</v>
          </cell>
          <cell r="R3618" t="e">
            <v>#DIV/0!</v>
          </cell>
          <cell r="S3618" t="e">
            <v>#DIV/0!</v>
          </cell>
        </row>
        <row r="3619">
          <cell r="L3619" t="e">
            <v>#DIV/0!</v>
          </cell>
          <cell r="M3619">
            <v>0</v>
          </cell>
          <cell r="N3619" t="e">
            <v>#DIV/0!</v>
          </cell>
          <cell r="O3619" t="e">
            <v>#DIV/0!</v>
          </cell>
          <cell r="P3619" t="e">
            <v>#DIV/0!</v>
          </cell>
          <cell r="Q3619" t="e">
            <v>#DIV/0!</v>
          </cell>
          <cell r="R3619" t="e">
            <v>#DIV/0!</v>
          </cell>
          <cell r="S3619" t="e">
            <v>#DIV/0!</v>
          </cell>
        </row>
        <row r="3620">
          <cell r="L3620" t="e">
            <v>#DIV/0!</v>
          </cell>
          <cell r="M3620">
            <v>0</v>
          </cell>
          <cell r="N3620" t="e">
            <v>#DIV/0!</v>
          </cell>
          <cell r="O3620" t="e">
            <v>#DIV/0!</v>
          </cell>
          <cell r="P3620" t="e">
            <v>#DIV/0!</v>
          </cell>
          <cell r="Q3620" t="e">
            <v>#DIV/0!</v>
          </cell>
          <cell r="R3620" t="e">
            <v>#DIV/0!</v>
          </cell>
          <cell r="S3620" t="e">
            <v>#DIV/0!</v>
          </cell>
        </row>
        <row r="3621">
          <cell r="L3621" t="e">
            <v>#DIV/0!</v>
          </cell>
          <cell r="M3621">
            <v>0</v>
          </cell>
          <cell r="N3621" t="e">
            <v>#DIV/0!</v>
          </cell>
          <cell r="O3621" t="e">
            <v>#DIV/0!</v>
          </cell>
          <cell r="P3621" t="e">
            <v>#DIV/0!</v>
          </cell>
          <cell r="Q3621" t="e">
            <v>#DIV/0!</v>
          </cell>
          <cell r="R3621" t="e">
            <v>#DIV/0!</v>
          </cell>
          <cell r="S3621" t="e">
            <v>#DIV/0!</v>
          </cell>
        </row>
        <row r="3622">
          <cell r="L3622" t="e">
            <v>#DIV/0!</v>
          </cell>
          <cell r="M3622">
            <v>0</v>
          </cell>
          <cell r="N3622" t="e">
            <v>#DIV/0!</v>
          </cell>
          <cell r="O3622" t="e">
            <v>#DIV/0!</v>
          </cell>
          <cell r="P3622" t="e">
            <v>#DIV/0!</v>
          </cell>
          <cell r="Q3622" t="e">
            <v>#DIV/0!</v>
          </cell>
          <cell r="R3622" t="e">
            <v>#DIV/0!</v>
          </cell>
          <cell r="S3622" t="e">
            <v>#DIV/0!</v>
          </cell>
        </row>
        <row r="3623">
          <cell r="L3623" t="e">
            <v>#DIV/0!</v>
          </cell>
          <cell r="M3623">
            <v>0</v>
          </cell>
          <cell r="N3623" t="e">
            <v>#DIV/0!</v>
          </cell>
          <cell r="O3623" t="e">
            <v>#DIV/0!</v>
          </cell>
          <cell r="P3623" t="e">
            <v>#DIV/0!</v>
          </cell>
          <cell r="Q3623" t="e">
            <v>#DIV/0!</v>
          </cell>
          <cell r="R3623" t="e">
            <v>#DIV/0!</v>
          </cell>
          <cell r="S3623" t="e">
            <v>#DIV/0!</v>
          </cell>
        </row>
        <row r="3624">
          <cell r="L3624" t="e">
            <v>#DIV/0!</v>
          </cell>
          <cell r="M3624">
            <v>0</v>
          </cell>
          <cell r="N3624" t="e">
            <v>#DIV/0!</v>
          </cell>
          <cell r="O3624" t="e">
            <v>#DIV/0!</v>
          </cell>
          <cell r="P3624" t="e">
            <v>#DIV/0!</v>
          </cell>
          <cell r="Q3624" t="e">
            <v>#DIV/0!</v>
          </cell>
          <cell r="R3624" t="e">
            <v>#DIV/0!</v>
          </cell>
          <cell r="S3624" t="e">
            <v>#DIV/0!</v>
          </cell>
        </row>
        <row r="3625">
          <cell r="L3625" t="e">
            <v>#DIV/0!</v>
          </cell>
          <cell r="M3625">
            <v>0</v>
          </cell>
          <cell r="N3625" t="e">
            <v>#DIV/0!</v>
          </cell>
          <cell r="O3625" t="e">
            <v>#DIV/0!</v>
          </cell>
          <cell r="P3625" t="e">
            <v>#DIV/0!</v>
          </cell>
          <cell r="Q3625" t="e">
            <v>#DIV/0!</v>
          </cell>
          <cell r="R3625" t="e">
            <v>#DIV/0!</v>
          </cell>
          <cell r="S3625" t="e">
            <v>#DIV/0!</v>
          </cell>
        </row>
        <row r="3626">
          <cell r="L3626" t="e">
            <v>#DIV/0!</v>
          </cell>
          <cell r="M3626">
            <v>0</v>
          </cell>
          <cell r="N3626" t="e">
            <v>#DIV/0!</v>
          </cell>
          <cell r="O3626" t="e">
            <v>#DIV/0!</v>
          </cell>
          <cell r="P3626" t="e">
            <v>#DIV/0!</v>
          </cell>
          <cell r="Q3626" t="e">
            <v>#DIV/0!</v>
          </cell>
          <cell r="R3626" t="e">
            <v>#DIV/0!</v>
          </cell>
          <cell r="S3626" t="e">
            <v>#DIV/0!</v>
          </cell>
        </row>
        <row r="3627">
          <cell r="L3627" t="e">
            <v>#DIV/0!</v>
          </cell>
          <cell r="M3627">
            <v>0</v>
          </cell>
          <cell r="N3627" t="e">
            <v>#DIV/0!</v>
          </cell>
          <cell r="O3627" t="e">
            <v>#DIV/0!</v>
          </cell>
          <cell r="P3627" t="e">
            <v>#DIV/0!</v>
          </cell>
          <cell r="Q3627" t="e">
            <v>#DIV/0!</v>
          </cell>
          <cell r="R3627" t="e">
            <v>#DIV/0!</v>
          </cell>
          <cell r="S3627" t="e">
            <v>#DIV/0!</v>
          </cell>
        </row>
        <row r="3628">
          <cell r="L3628" t="e">
            <v>#DIV/0!</v>
          </cell>
          <cell r="M3628">
            <v>0</v>
          </cell>
          <cell r="N3628" t="e">
            <v>#DIV/0!</v>
          </cell>
          <cell r="O3628" t="e">
            <v>#DIV/0!</v>
          </cell>
          <cell r="P3628" t="e">
            <v>#DIV/0!</v>
          </cell>
          <cell r="Q3628" t="e">
            <v>#DIV/0!</v>
          </cell>
          <cell r="R3628" t="e">
            <v>#DIV/0!</v>
          </cell>
          <cell r="S3628" t="e">
            <v>#DIV/0!</v>
          </cell>
        </row>
        <row r="3629">
          <cell r="L3629" t="e">
            <v>#DIV/0!</v>
          </cell>
          <cell r="M3629">
            <v>0</v>
          </cell>
          <cell r="N3629" t="e">
            <v>#DIV/0!</v>
          </cell>
          <cell r="O3629" t="e">
            <v>#DIV/0!</v>
          </cell>
          <cell r="P3629" t="e">
            <v>#DIV/0!</v>
          </cell>
          <cell r="Q3629" t="e">
            <v>#DIV/0!</v>
          </cell>
          <cell r="R3629" t="e">
            <v>#DIV/0!</v>
          </cell>
          <cell r="S3629" t="e">
            <v>#DIV/0!</v>
          </cell>
        </row>
        <row r="3630">
          <cell r="L3630" t="e">
            <v>#DIV/0!</v>
          </cell>
          <cell r="M3630">
            <v>0</v>
          </cell>
          <cell r="N3630" t="e">
            <v>#DIV/0!</v>
          </cell>
          <cell r="O3630" t="e">
            <v>#DIV/0!</v>
          </cell>
          <cell r="P3630" t="e">
            <v>#DIV/0!</v>
          </cell>
          <cell r="Q3630" t="e">
            <v>#DIV/0!</v>
          </cell>
          <cell r="R3630" t="e">
            <v>#DIV/0!</v>
          </cell>
          <cell r="S3630" t="e">
            <v>#DIV/0!</v>
          </cell>
        </row>
        <row r="3631">
          <cell r="L3631" t="e">
            <v>#DIV/0!</v>
          </cell>
          <cell r="M3631">
            <v>0</v>
          </cell>
          <cell r="N3631" t="e">
            <v>#DIV/0!</v>
          </cell>
          <cell r="O3631" t="e">
            <v>#DIV/0!</v>
          </cell>
          <cell r="P3631" t="e">
            <v>#DIV/0!</v>
          </cell>
          <cell r="Q3631" t="e">
            <v>#DIV/0!</v>
          </cell>
          <cell r="R3631" t="e">
            <v>#DIV/0!</v>
          </cell>
          <cell r="S3631" t="e">
            <v>#DIV/0!</v>
          </cell>
        </row>
        <row r="3632">
          <cell r="L3632" t="e">
            <v>#DIV/0!</v>
          </cell>
          <cell r="M3632">
            <v>0</v>
          </cell>
          <cell r="N3632" t="e">
            <v>#DIV/0!</v>
          </cell>
          <cell r="O3632" t="e">
            <v>#DIV/0!</v>
          </cell>
          <cell r="P3632" t="e">
            <v>#DIV/0!</v>
          </cell>
          <cell r="Q3632" t="e">
            <v>#DIV/0!</v>
          </cell>
          <cell r="R3632" t="e">
            <v>#DIV/0!</v>
          </cell>
          <cell r="S3632" t="e">
            <v>#DIV/0!</v>
          </cell>
        </row>
        <row r="3633">
          <cell r="L3633" t="e">
            <v>#DIV/0!</v>
          </cell>
          <cell r="M3633">
            <v>0</v>
          </cell>
          <cell r="N3633" t="e">
            <v>#DIV/0!</v>
          </cell>
          <cell r="O3633" t="e">
            <v>#DIV/0!</v>
          </cell>
          <cell r="P3633" t="e">
            <v>#DIV/0!</v>
          </cell>
          <cell r="Q3633" t="e">
            <v>#DIV/0!</v>
          </cell>
          <cell r="R3633" t="e">
            <v>#DIV/0!</v>
          </cell>
          <cell r="S3633" t="e">
            <v>#DIV/0!</v>
          </cell>
        </row>
        <row r="3634">
          <cell r="L3634" t="e">
            <v>#DIV/0!</v>
          </cell>
          <cell r="M3634">
            <v>0</v>
          </cell>
          <cell r="N3634" t="e">
            <v>#DIV/0!</v>
          </cell>
          <cell r="O3634" t="e">
            <v>#DIV/0!</v>
          </cell>
          <cell r="P3634" t="e">
            <v>#DIV/0!</v>
          </cell>
          <cell r="Q3634" t="e">
            <v>#DIV/0!</v>
          </cell>
          <cell r="R3634" t="e">
            <v>#DIV/0!</v>
          </cell>
          <cell r="S3634" t="e">
            <v>#DIV/0!</v>
          </cell>
        </row>
        <row r="3635">
          <cell r="L3635" t="e">
            <v>#DIV/0!</v>
          </cell>
          <cell r="M3635">
            <v>0</v>
          </cell>
          <cell r="N3635" t="e">
            <v>#DIV/0!</v>
          </cell>
          <cell r="O3635" t="e">
            <v>#DIV/0!</v>
          </cell>
          <cell r="P3635" t="e">
            <v>#DIV/0!</v>
          </cell>
          <cell r="Q3635" t="e">
            <v>#DIV/0!</v>
          </cell>
          <cell r="R3635" t="e">
            <v>#DIV/0!</v>
          </cell>
          <cell r="S3635" t="e">
            <v>#DIV/0!</v>
          </cell>
        </row>
        <row r="3636">
          <cell r="L3636" t="e">
            <v>#DIV/0!</v>
          </cell>
          <cell r="M3636">
            <v>0</v>
          </cell>
          <cell r="N3636" t="e">
            <v>#DIV/0!</v>
          </cell>
          <cell r="O3636" t="e">
            <v>#DIV/0!</v>
          </cell>
          <cell r="P3636" t="e">
            <v>#DIV/0!</v>
          </cell>
          <cell r="Q3636" t="e">
            <v>#DIV/0!</v>
          </cell>
          <cell r="R3636" t="e">
            <v>#DIV/0!</v>
          </cell>
          <cell r="S3636" t="e">
            <v>#DIV/0!</v>
          </cell>
        </row>
        <row r="3637">
          <cell r="L3637" t="e">
            <v>#DIV/0!</v>
          </cell>
          <cell r="M3637">
            <v>0</v>
          </cell>
          <cell r="N3637" t="e">
            <v>#DIV/0!</v>
          </cell>
          <cell r="O3637" t="e">
            <v>#DIV/0!</v>
          </cell>
          <cell r="P3637" t="e">
            <v>#DIV/0!</v>
          </cell>
          <cell r="Q3637" t="e">
            <v>#DIV/0!</v>
          </cell>
          <cell r="R3637" t="e">
            <v>#DIV/0!</v>
          </cell>
          <cell r="S3637" t="e">
            <v>#DIV/0!</v>
          </cell>
        </row>
        <row r="3638">
          <cell r="L3638" t="e">
            <v>#DIV/0!</v>
          </cell>
          <cell r="M3638">
            <v>0</v>
          </cell>
          <cell r="N3638" t="e">
            <v>#DIV/0!</v>
          </cell>
          <cell r="O3638" t="e">
            <v>#DIV/0!</v>
          </cell>
          <cell r="P3638" t="e">
            <v>#DIV/0!</v>
          </cell>
          <cell r="Q3638" t="e">
            <v>#DIV/0!</v>
          </cell>
          <cell r="R3638" t="e">
            <v>#DIV/0!</v>
          </cell>
          <cell r="S3638" t="e">
            <v>#DIV/0!</v>
          </cell>
        </row>
        <row r="3639">
          <cell r="L3639" t="e">
            <v>#DIV/0!</v>
          </cell>
          <cell r="M3639">
            <v>0</v>
          </cell>
          <cell r="N3639" t="e">
            <v>#DIV/0!</v>
          </cell>
          <cell r="O3639" t="e">
            <v>#DIV/0!</v>
          </cell>
          <cell r="P3639" t="e">
            <v>#DIV/0!</v>
          </cell>
          <cell r="Q3639" t="e">
            <v>#DIV/0!</v>
          </cell>
          <cell r="R3639" t="e">
            <v>#DIV/0!</v>
          </cell>
          <cell r="S3639" t="e">
            <v>#DIV/0!</v>
          </cell>
        </row>
        <row r="3640">
          <cell r="L3640" t="e">
            <v>#DIV/0!</v>
          </cell>
          <cell r="M3640">
            <v>0</v>
          </cell>
          <cell r="N3640" t="e">
            <v>#DIV/0!</v>
          </cell>
          <cell r="O3640" t="e">
            <v>#DIV/0!</v>
          </cell>
          <cell r="P3640" t="e">
            <v>#DIV/0!</v>
          </cell>
          <cell r="Q3640" t="e">
            <v>#DIV/0!</v>
          </cell>
          <cell r="R3640" t="e">
            <v>#DIV/0!</v>
          </cell>
          <cell r="S3640" t="e">
            <v>#DIV/0!</v>
          </cell>
        </row>
        <row r="3641">
          <cell r="L3641" t="e">
            <v>#DIV/0!</v>
          </cell>
          <cell r="M3641">
            <v>0</v>
          </cell>
          <cell r="N3641" t="e">
            <v>#DIV/0!</v>
          </cell>
          <cell r="O3641" t="e">
            <v>#DIV/0!</v>
          </cell>
          <cell r="P3641" t="e">
            <v>#DIV/0!</v>
          </cell>
          <cell r="Q3641" t="e">
            <v>#DIV/0!</v>
          </cell>
          <cell r="R3641" t="e">
            <v>#DIV/0!</v>
          </cell>
          <cell r="S3641" t="e">
            <v>#DIV/0!</v>
          </cell>
        </row>
        <row r="3642">
          <cell r="L3642" t="e">
            <v>#DIV/0!</v>
          </cell>
          <cell r="M3642">
            <v>0</v>
          </cell>
          <cell r="N3642" t="e">
            <v>#DIV/0!</v>
          </cell>
          <cell r="O3642" t="e">
            <v>#DIV/0!</v>
          </cell>
          <cell r="P3642" t="e">
            <v>#DIV/0!</v>
          </cell>
          <cell r="Q3642" t="e">
            <v>#DIV/0!</v>
          </cell>
          <cell r="R3642" t="e">
            <v>#DIV/0!</v>
          </cell>
          <cell r="S3642" t="e">
            <v>#DIV/0!</v>
          </cell>
        </row>
        <row r="3643">
          <cell r="L3643" t="e">
            <v>#DIV/0!</v>
          </cell>
          <cell r="M3643">
            <v>0</v>
          </cell>
          <cell r="N3643" t="e">
            <v>#DIV/0!</v>
          </cell>
          <cell r="O3643" t="e">
            <v>#DIV/0!</v>
          </cell>
          <cell r="P3643" t="e">
            <v>#DIV/0!</v>
          </cell>
          <cell r="Q3643" t="e">
            <v>#DIV/0!</v>
          </cell>
          <cell r="R3643" t="e">
            <v>#DIV/0!</v>
          </cell>
          <cell r="S3643" t="e">
            <v>#DIV/0!</v>
          </cell>
        </row>
        <row r="3644">
          <cell r="L3644" t="e">
            <v>#DIV/0!</v>
          </cell>
          <cell r="M3644">
            <v>0</v>
          </cell>
          <cell r="N3644" t="e">
            <v>#DIV/0!</v>
          </cell>
          <cell r="O3644" t="e">
            <v>#DIV/0!</v>
          </cell>
          <cell r="P3644" t="e">
            <v>#DIV/0!</v>
          </cell>
          <cell r="Q3644" t="e">
            <v>#DIV/0!</v>
          </cell>
          <cell r="R3644" t="e">
            <v>#DIV/0!</v>
          </cell>
          <cell r="S3644" t="e">
            <v>#DIV/0!</v>
          </cell>
        </row>
        <row r="3645">
          <cell r="L3645" t="e">
            <v>#DIV/0!</v>
          </cell>
          <cell r="M3645">
            <v>0</v>
          </cell>
          <cell r="N3645" t="e">
            <v>#DIV/0!</v>
          </cell>
          <cell r="O3645" t="e">
            <v>#DIV/0!</v>
          </cell>
          <cell r="P3645" t="e">
            <v>#DIV/0!</v>
          </cell>
          <cell r="Q3645" t="e">
            <v>#DIV/0!</v>
          </cell>
          <cell r="R3645" t="e">
            <v>#DIV/0!</v>
          </cell>
          <cell r="S3645" t="e">
            <v>#DIV/0!</v>
          </cell>
        </row>
        <row r="3646">
          <cell r="L3646" t="e">
            <v>#DIV/0!</v>
          </cell>
          <cell r="M3646">
            <v>0</v>
          </cell>
          <cell r="N3646" t="e">
            <v>#DIV/0!</v>
          </cell>
          <cell r="O3646" t="e">
            <v>#DIV/0!</v>
          </cell>
          <cell r="P3646" t="e">
            <v>#DIV/0!</v>
          </cell>
          <cell r="Q3646" t="e">
            <v>#DIV/0!</v>
          </cell>
          <cell r="R3646" t="e">
            <v>#DIV/0!</v>
          </cell>
          <cell r="S3646" t="e">
            <v>#DIV/0!</v>
          </cell>
        </row>
        <row r="3647">
          <cell r="L3647" t="e">
            <v>#DIV/0!</v>
          </cell>
          <cell r="M3647">
            <v>0</v>
          </cell>
          <cell r="N3647" t="e">
            <v>#DIV/0!</v>
          </cell>
          <cell r="O3647" t="e">
            <v>#DIV/0!</v>
          </cell>
          <cell r="P3647" t="e">
            <v>#DIV/0!</v>
          </cell>
          <cell r="Q3647" t="e">
            <v>#DIV/0!</v>
          </cell>
          <cell r="R3647" t="e">
            <v>#DIV/0!</v>
          </cell>
          <cell r="S3647" t="e">
            <v>#DIV/0!</v>
          </cell>
        </row>
        <row r="3648">
          <cell r="L3648" t="e">
            <v>#DIV/0!</v>
          </cell>
          <cell r="M3648">
            <v>0</v>
          </cell>
          <cell r="N3648" t="e">
            <v>#DIV/0!</v>
          </cell>
          <cell r="O3648" t="e">
            <v>#DIV/0!</v>
          </cell>
          <cell r="P3648" t="e">
            <v>#DIV/0!</v>
          </cell>
          <cell r="Q3648" t="e">
            <v>#DIV/0!</v>
          </cell>
          <cell r="R3648" t="e">
            <v>#DIV/0!</v>
          </cell>
          <cell r="S3648" t="e">
            <v>#DIV/0!</v>
          </cell>
        </row>
        <row r="3649">
          <cell r="L3649" t="e">
            <v>#DIV/0!</v>
          </cell>
          <cell r="M3649">
            <v>0</v>
          </cell>
          <cell r="N3649" t="e">
            <v>#DIV/0!</v>
          </cell>
          <cell r="O3649" t="e">
            <v>#DIV/0!</v>
          </cell>
          <cell r="P3649" t="e">
            <v>#DIV/0!</v>
          </cell>
          <cell r="Q3649" t="e">
            <v>#DIV/0!</v>
          </cell>
          <cell r="R3649" t="e">
            <v>#DIV/0!</v>
          </cell>
          <cell r="S3649" t="e">
            <v>#DIV/0!</v>
          </cell>
        </row>
        <row r="3650">
          <cell r="L3650" t="e">
            <v>#DIV/0!</v>
          </cell>
          <cell r="M3650">
            <v>0</v>
          </cell>
          <cell r="N3650" t="e">
            <v>#DIV/0!</v>
          </cell>
          <cell r="O3650" t="e">
            <v>#DIV/0!</v>
          </cell>
          <cell r="P3650" t="e">
            <v>#DIV/0!</v>
          </cell>
          <cell r="Q3650" t="e">
            <v>#DIV/0!</v>
          </cell>
          <cell r="R3650" t="e">
            <v>#DIV/0!</v>
          </cell>
          <cell r="S3650" t="e">
            <v>#DIV/0!</v>
          </cell>
        </row>
        <row r="3651">
          <cell r="L3651" t="e">
            <v>#DIV/0!</v>
          </cell>
          <cell r="M3651">
            <v>0</v>
          </cell>
          <cell r="N3651" t="e">
            <v>#DIV/0!</v>
          </cell>
          <cell r="O3651" t="e">
            <v>#DIV/0!</v>
          </cell>
          <cell r="P3651" t="e">
            <v>#DIV/0!</v>
          </cell>
          <cell r="Q3651" t="e">
            <v>#DIV/0!</v>
          </cell>
          <cell r="R3651" t="e">
            <v>#DIV/0!</v>
          </cell>
          <cell r="S3651" t="e">
            <v>#DIV/0!</v>
          </cell>
        </row>
        <row r="3652">
          <cell r="L3652" t="e">
            <v>#DIV/0!</v>
          </cell>
          <cell r="M3652">
            <v>0</v>
          </cell>
          <cell r="N3652" t="e">
            <v>#DIV/0!</v>
          </cell>
          <cell r="O3652" t="e">
            <v>#DIV/0!</v>
          </cell>
          <cell r="P3652" t="e">
            <v>#DIV/0!</v>
          </cell>
          <cell r="Q3652" t="e">
            <v>#DIV/0!</v>
          </cell>
          <cell r="R3652" t="e">
            <v>#DIV/0!</v>
          </cell>
          <cell r="S3652" t="e">
            <v>#DIV/0!</v>
          </cell>
        </row>
        <row r="3653">
          <cell r="L3653" t="e">
            <v>#DIV/0!</v>
          </cell>
          <cell r="M3653">
            <v>0</v>
          </cell>
          <cell r="N3653" t="e">
            <v>#DIV/0!</v>
          </cell>
          <cell r="O3653" t="e">
            <v>#DIV/0!</v>
          </cell>
          <cell r="P3653" t="e">
            <v>#DIV/0!</v>
          </cell>
          <cell r="Q3653" t="e">
            <v>#DIV/0!</v>
          </cell>
          <cell r="R3653" t="e">
            <v>#DIV/0!</v>
          </cell>
          <cell r="S3653" t="e">
            <v>#DIV/0!</v>
          </cell>
        </row>
        <row r="3654">
          <cell r="L3654" t="e">
            <v>#DIV/0!</v>
          </cell>
          <cell r="M3654">
            <v>0</v>
          </cell>
          <cell r="N3654" t="e">
            <v>#DIV/0!</v>
          </cell>
          <cell r="O3654" t="e">
            <v>#DIV/0!</v>
          </cell>
          <cell r="P3654" t="e">
            <v>#DIV/0!</v>
          </cell>
          <cell r="Q3654" t="e">
            <v>#DIV/0!</v>
          </cell>
          <cell r="R3654" t="e">
            <v>#DIV/0!</v>
          </cell>
          <cell r="S3654" t="e">
            <v>#DIV/0!</v>
          </cell>
        </row>
        <row r="3655">
          <cell r="L3655" t="e">
            <v>#DIV/0!</v>
          </cell>
          <cell r="M3655">
            <v>0</v>
          </cell>
          <cell r="N3655" t="e">
            <v>#DIV/0!</v>
          </cell>
          <cell r="O3655" t="e">
            <v>#DIV/0!</v>
          </cell>
          <cell r="P3655" t="e">
            <v>#DIV/0!</v>
          </cell>
          <cell r="Q3655" t="e">
            <v>#DIV/0!</v>
          </cell>
          <cell r="R3655" t="e">
            <v>#DIV/0!</v>
          </cell>
          <cell r="S3655" t="e">
            <v>#DIV/0!</v>
          </cell>
        </row>
        <row r="3656">
          <cell r="L3656" t="e">
            <v>#DIV/0!</v>
          </cell>
          <cell r="M3656">
            <v>0</v>
          </cell>
          <cell r="N3656" t="e">
            <v>#DIV/0!</v>
          </cell>
          <cell r="O3656" t="e">
            <v>#DIV/0!</v>
          </cell>
          <cell r="P3656" t="e">
            <v>#DIV/0!</v>
          </cell>
          <cell r="Q3656" t="e">
            <v>#DIV/0!</v>
          </cell>
          <cell r="R3656" t="e">
            <v>#DIV/0!</v>
          </cell>
          <cell r="S3656" t="e">
            <v>#DIV/0!</v>
          </cell>
        </row>
        <row r="3657">
          <cell r="L3657" t="e">
            <v>#DIV/0!</v>
          </cell>
          <cell r="M3657">
            <v>0</v>
          </cell>
          <cell r="N3657" t="e">
            <v>#DIV/0!</v>
          </cell>
          <cell r="O3657" t="e">
            <v>#DIV/0!</v>
          </cell>
          <cell r="P3657" t="e">
            <v>#DIV/0!</v>
          </cell>
          <cell r="Q3657" t="e">
            <v>#DIV/0!</v>
          </cell>
          <cell r="R3657" t="e">
            <v>#DIV/0!</v>
          </cell>
          <cell r="S3657" t="e">
            <v>#DIV/0!</v>
          </cell>
        </row>
        <row r="3658">
          <cell r="L3658" t="e">
            <v>#DIV/0!</v>
          </cell>
          <cell r="M3658">
            <v>0</v>
          </cell>
          <cell r="N3658" t="e">
            <v>#DIV/0!</v>
          </cell>
          <cell r="O3658" t="e">
            <v>#DIV/0!</v>
          </cell>
          <cell r="P3658" t="e">
            <v>#DIV/0!</v>
          </cell>
          <cell r="Q3658" t="e">
            <v>#DIV/0!</v>
          </cell>
          <cell r="R3658" t="e">
            <v>#DIV/0!</v>
          </cell>
          <cell r="S3658" t="e">
            <v>#DIV/0!</v>
          </cell>
        </row>
        <row r="3659">
          <cell r="L3659" t="e">
            <v>#DIV/0!</v>
          </cell>
          <cell r="M3659">
            <v>0</v>
          </cell>
          <cell r="N3659" t="e">
            <v>#DIV/0!</v>
          </cell>
          <cell r="O3659" t="e">
            <v>#DIV/0!</v>
          </cell>
          <cell r="P3659" t="e">
            <v>#DIV/0!</v>
          </cell>
          <cell r="Q3659" t="e">
            <v>#DIV/0!</v>
          </cell>
          <cell r="R3659" t="e">
            <v>#DIV/0!</v>
          </cell>
          <cell r="S3659" t="e">
            <v>#DIV/0!</v>
          </cell>
        </row>
        <row r="3660">
          <cell r="L3660" t="e">
            <v>#DIV/0!</v>
          </cell>
          <cell r="M3660">
            <v>0</v>
          </cell>
          <cell r="N3660" t="e">
            <v>#DIV/0!</v>
          </cell>
          <cell r="O3660" t="e">
            <v>#DIV/0!</v>
          </cell>
          <cell r="P3660" t="e">
            <v>#DIV/0!</v>
          </cell>
          <cell r="Q3660" t="e">
            <v>#DIV/0!</v>
          </cell>
          <cell r="R3660" t="e">
            <v>#DIV/0!</v>
          </cell>
          <cell r="S3660" t="e">
            <v>#DIV/0!</v>
          </cell>
        </row>
        <row r="3661">
          <cell r="L3661" t="e">
            <v>#DIV/0!</v>
          </cell>
          <cell r="M3661">
            <v>0</v>
          </cell>
          <cell r="N3661" t="e">
            <v>#DIV/0!</v>
          </cell>
          <cell r="O3661" t="e">
            <v>#DIV/0!</v>
          </cell>
          <cell r="P3661" t="e">
            <v>#DIV/0!</v>
          </cell>
          <cell r="Q3661" t="e">
            <v>#DIV/0!</v>
          </cell>
          <cell r="R3661" t="e">
            <v>#DIV/0!</v>
          </cell>
          <cell r="S3661" t="e">
            <v>#DIV/0!</v>
          </cell>
        </row>
        <row r="3662">
          <cell r="L3662" t="e">
            <v>#DIV/0!</v>
          </cell>
          <cell r="M3662">
            <v>0</v>
          </cell>
          <cell r="N3662" t="e">
            <v>#DIV/0!</v>
          </cell>
          <cell r="O3662" t="e">
            <v>#DIV/0!</v>
          </cell>
          <cell r="P3662" t="e">
            <v>#DIV/0!</v>
          </cell>
          <cell r="Q3662" t="e">
            <v>#DIV/0!</v>
          </cell>
          <cell r="R3662" t="e">
            <v>#DIV/0!</v>
          </cell>
          <cell r="S3662" t="e">
            <v>#DIV/0!</v>
          </cell>
        </row>
        <row r="3663">
          <cell r="L3663" t="e">
            <v>#DIV/0!</v>
          </cell>
          <cell r="M3663">
            <v>0</v>
          </cell>
          <cell r="N3663" t="e">
            <v>#DIV/0!</v>
          </cell>
          <cell r="O3663" t="e">
            <v>#DIV/0!</v>
          </cell>
          <cell r="P3663" t="e">
            <v>#DIV/0!</v>
          </cell>
          <cell r="Q3663" t="e">
            <v>#DIV/0!</v>
          </cell>
          <cell r="R3663" t="e">
            <v>#DIV/0!</v>
          </cell>
          <cell r="S3663" t="e">
            <v>#DIV/0!</v>
          </cell>
        </row>
        <row r="3664">
          <cell r="L3664" t="e">
            <v>#DIV/0!</v>
          </cell>
          <cell r="M3664">
            <v>0</v>
          </cell>
          <cell r="N3664" t="e">
            <v>#DIV/0!</v>
          </cell>
          <cell r="O3664" t="e">
            <v>#DIV/0!</v>
          </cell>
          <cell r="P3664" t="e">
            <v>#DIV/0!</v>
          </cell>
          <cell r="Q3664" t="e">
            <v>#DIV/0!</v>
          </cell>
          <cell r="R3664" t="e">
            <v>#DIV/0!</v>
          </cell>
          <cell r="S3664" t="e">
            <v>#DIV/0!</v>
          </cell>
        </row>
        <row r="3665">
          <cell r="L3665" t="e">
            <v>#DIV/0!</v>
          </cell>
          <cell r="M3665">
            <v>0</v>
          </cell>
          <cell r="N3665" t="e">
            <v>#DIV/0!</v>
          </cell>
          <cell r="O3665" t="e">
            <v>#DIV/0!</v>
          </cell>
          <cell r="P3665" t="e">
            <v>#DIV/0!</v>
          </cell>
          <cell r="Q3665" t="e">
            <v>#DIV/0!</v>
          </cell>
          <cell r="R3665" t="e">
            <v>#DIV/0!</v>
          </cell>
          <cell r="S3665" t="e">
            <v>#DIV/0!</v>
          </cell>
        </row>
        <row r="3666">
          <cell r="L3666" t="e">
            <v>#DIV/0!</v>
          </cell>
          <cell r="M3666">
            <v>0</v>
          </cell>
          <cell r="N3666" t="e">
            <v>#DIV/0!</v>
          </cell>
          <cell r="O3666" t="e">
            <v>#DIV/0!</v>
          </cell>
          <cell r="P3666" t="e">
            <v>#DIV/0!</v>
          </cell>
          <cell r="Q3666" t="e">
            <v>#DIV/0!</v>
          </cell>
          <cell r="R3666" t="e">
            <v>#DIV/0!</v>
          </cell>
          <cell r="S3666" t="e">
            <v>#DIV/0!</v>
          </cell>
        </row>
        <row r="3667">
          <cell r="L3667" t="e">
            <v>#DIV/0!</v>
          </cell>
          <cell r="M3667">
            <v>0</v>
          </cell>
          <cell r="N3667" t="e">
            <v>#DIV/0!</v>
          </cell>
          <cell r="O3667" t="e">
            <v>#DIV/0!</v>
          </cell>
          <cell r="P3667" t="e">
            <v>#DIV/0!</v>
          </cell>
          <cell r="Q3667" t="e">
            <v>#DIV/0!</v>
          </cell>
          <cell r="R3667" t="e">
            <v>#DIV/0!</v>
          </cell>
          <cell r="S3667" t="e">
            <v>#DIV/0!</v>
          </cell>
        </row>
        <row r="3668">
          <cell r="L3668" t="e">
            <v>#DIV/0!</v>
          </cell>
          <cell r="M3668">
            <v>0</v>
          </cell>
          <cell r="N3668" t="e">
            <v>#DIV/0!</v>
          </cell>
          <cell r="O3668" t="e">
            <v>#DIV/0!</v>
          </cell>
          <cell r="P3668" t="e">
            <v>#DIV/0!</v>
          </cell>
          <cell r="Q3668" t="e">
            <v>#DIV/0!</v>
          </cell>
          <cell r="R3668" t="e">
            <v>#DIV/0!</v>
          </cell>
          <cell r="S3668" t="e">
            <v>#DIV/0!</v>
          </cell>
        </row>
        <row r="3669">
          <cell r="L3669" t="e">
            <v>#DIV/0!</v>
          </cell>
          <cell r="M3669">
            <v>0</v>
          </cell>
          <cell r="N3669" t="e">
            <v>#DIV/0!</v>
          </cell>
          <cell r="O3669" t="e">
            <v>#DIV/0!</v>
          </cell>
          <cell r="P3669" t="e">
            <v>#DIV/0!</v>
          </cell>
          <cell r="Q3669" t="e">
            <v>#DIV/0!</v>
          </cell>
          <cell r="R3669" t="e">
            <v>#DIV/0!</v>
          </cell>
          <cell r="S3669" t="e">
            <v>#DIV/0!</v>
          </cell>
        </row>
        <row r="3670">
          <cell r="L3670" t="e">
            <v>#DIV/0!</v>
          </cell>
          <cell r="M3670">
            <v>0</v>
          </cell>
          <cell r="N3670" t="e">
            <v>#DIV/0!</v>
          </cell>
          <cell r="O3670" t="e">
            <v>#DIV/0!</v>
          </cell>
          <cell r="P3670" t="e">
            <v>#DIV/0!</v>
          </cell>
          <cell r="Q3670" t="e">
            <v>#DIV/0!</v>
          </cell>
          <cell r="R3670" t="e">
            <v>#DIV/0!</v>
          </cell>
          <cell r="S3670" t="e">
            <v>#DIV/0!</v>
          </cell>
        </row>
        <row r="3671">
          <cell r="L3671" t="e">
            <v>#DIV/0!</v>
          </cell>
          <cell r="M3671">
            <v>0</v>
          </cell>
          <cell r="N3671" t="e">
            <v>#DIV/0!</v>
          </cell>
          <cell r="O3671" t="e">
            <v>#DIV/0!</v>
          </cell>
          <cell r="P3671" t="e">
            <v>#DIV/0!</v>
          </cell>
          <cell r="Q3671" t="e">
            <v>#DIV/0!</v>
          </cell>
          <cell r="R3671" t="e">
            <v>#DIV/0!</v>
          </cell>
          <cell r="S3671" t="e">
            <v>#DIV/0!</v>
          </cell>
        </row>
        <row r="3672">
          <cell r="L3672" t="e">
            <v>#DIV/0!</v>
          </cell>
          <cell r="M3672">
            <v>0</v>
          </cell>
          <cell r="N3672" t="e">
            <v>#DIV/0!</v>
          </cell>
          <cell r="O3672" t="e">
            <v>#DIV/0!</v>
          </cell>
          <cell r="P3672" t="e">
            <v>#DIV/0!</v>
          </cell>
          <cell r="Q3672" t="e">
            <v>#DIV/0!</v>
          </cell>
          <cell r="R3672" t="e">
            <v>#DIV/0!</v>
          </cell>
          <cell r="S3672" t="e">
            <v>#DIV/0!</v>
          </cell>
        </row>
        <row r="3673">
          <cell r="L3673" t="e">
            <v>#DIV/0!</v>
          </cell>
          <cell r="M3673">
            <v>0</v>
          </cell>
          <cell r="N3673" t="e">
            <v>#DIV/0!</v>
          </cell>
          <cell r="O3673" t="e">
            <v>#DIV/0!</v>
          </cell>
          <cell r="P3673" t="e">
            <v>#DIV/0!</v>
          </cell>
          <cell r="Q3673" t="e">
            <v>#DIV/0!</v>
          </cell>
          <cell r="R3673" t="e">
            <v>#DIV/0!</v>
          </cell>
          <cell r="S3673" t="e">
            <v>#DIV/0!</v>
          </cell>
        </row>
        <row r="3674">
          <cell r="L3674" t="e">
            <v>#DIV/0!</v>
          </cell>
          <cell r="M3674">
            <v>0</v>
          </cell>
          <cell r="N3674" t="e">
            <v>#DIV/0!</v>
          </cell>
          <cell r="O3674" t="e">
            <v>#DIV/0!</v>
          </cell>
          <cell r="P3674" t="e">
            <v>#DIV/0!</v>
          </cell>
          <cell r="Q3674" t="e">
            <v>#DIV/0!</v>
          </cell>
          <cell r="R3674" t="e">
            <v>#DIV/0!</v>
          </cell>
          <cell r="S3674" t="e">
            <v>#DIV/0!</v>
          </cell>
        </row>
        <row r="3675">
          <cell r="L3675" t="e">
            <v>#DIV/0!</v>
          </cell>
          <cell r="M3675">
            <v>0</v>
          </cell>
          <cell r="N3675" t="e">
            <v>#DIV/0!</v>
          </cell>
          <cell r="O3675" t="e">
            <v>#DIV/0!</v>
          </cell>
          <cell r="P3675" t="e">
            <v>#DIV/0!</v>
          </cell>
          <cell r="Q3675" t="e">
            <v>#DIV/0!</v>
          </cell>
          <cell r="R3675" t="e">
            <v>#DIV/0!</v>
          </cell>
          <cell r="S3675" t="e">
            <v>#DIV/0!</v>
          </cell>
        </row>
        <row r="3676">
          <cell r="L3676" t="e">
            <v>#DIV/0!</v>
          </cell>
          <cell r="M3676">
            <v>0</v>
          </cell>
          <cell r="N3676" t="e">
            <v>#DIV/0!</v>
          </cell>
          <cell r="O3676" t="e">
            <v>#DIV/0!</v>
          </cell>
          <cell r="P3676" t="e">
            <v>#DIV/0!</v>
          </cell>
          <cell r="Q3676" t="e">
            <v>#DIV/0!</v>
          </cell>
          <cell r="R3676" t="e">
            <v>#DIV/0!</v>
          </cell>
          <cell r="S3676" t="e">
            <v>#DIV/0!</v>
          </cell>
        </row>
        <row r="3677">
          <cell r="L3677" t="e">
            <v>#DIV/0!</v>
          </cell>
          <cell r="M3677">
            <v>0</v>
          </cell>
          <cell r="N3677" t="e">
            <v>#DIV/0!</v>
          </cell>
          <cell r="O3677" t="e">
            <v>#DIV/0!</v>
          </cell>
          <cell r="P3677" t="e">
            <v>#DIV/0!</v>
          </cell>
          <cell r="Q3677" t="e">
            <v>#DIV/0!</v>
          </cell>
          <cell r="R3677" t="e">
            <v>#DIV/0!</v>
          </cell>
          <cell r="S3677" t="e">
            <v>#DIV/0!</v>
          </cell>
        </row>
        <row r="3678">
          <cell r="L3678" t="e">
            <v>#DIV/0!</v>
          </cell>
          <cell r="M3678">
            <v>0</v>
          </cell>
          <cell r="N3678" t="e">
            <v>#DIV/0!</v>
          </cell>
          <cell r="O3678" t="e">
            <v>#DIV/0!</v>
          </cell>
          <cell r="P3678" t="e">
            <v>#DIV/0!</v>
          </cell>
          <cell r="Q3678" t="e">
            <v>#DIV/0!</v>
          </cell>
          <cell r="R3678" t="e">
            <v>#DIV/0!</v>
          </cell>
          <cell r="S3678" t="e">
            <v>#DIV/0!</v>
          </cell>
        </row>
        <row r="3679">
          <cell r="L3679" t="e">
            <v>#DIV/0!</v>
          </cell>
          <cell r="M3679">
            <v>0</v>
          </cell>
          <cell r="N3679" t="e">
            <v>#DIV/0!</v>
          </cell>
          <cell r="O3679" t="e">
            <v>#DIV/0!</v>
          </cell>
          <cell r="P3679" t="e">
            <v>#DIV/0!</v>
          </cell>
          <cell r="Q3679" t="e">
            <v>#DIV/0!</v>
          </cell>
          <cell r="R3679" t="e">
            <v>#DIV/0!</v>
          </cell>
          <cell r="S3679" t="e">
            <v>#DIV/0!</v>
          </cell>
        </row>
        <row r="3680">
          <cell r="L3680" t="e">
            <v>#DIV/0!</v>
          </cell>
          <cell r="M3680">
            <v>0</v>
          </cell>
          <cell r="N3680" t="e">
            <v>#DIV/0!</v>
          </cell>
          <cell r="O3680" t="e">
            <v>#DIV/0!</v>
          </cell>
          <cell r="P3680" t="e">
            <v>#DIV/0!</v>
          </cell>
          <cell r="Q3680" t="e">
            <v>#DIV/0!</v>
          </cell>
          <cell r="R3680" t="e">
            <v>#DIV/0!</v>
          </cell>
          <cell r="S3680" t="e">
            <v>#DIV/0!</v>
          </cell>
        </row>
        <row r="3681">
          <cell r="L3681" t="e">
            <v>#DIV/0!</v>
          </cell>
          <cell r="M3681">
            <v>0</v>
          </cell>
          <cell r="N3681" t="e">
            <v>#DIV/0!</v>
          </cell>
          <cell r="O3681" t="e">
            <v>#DIV/0!</v>
          </cell>
          <cell r="P3681" t="e">
            <v>#DIV/0!</v>
          </cell>
          <cell r="Q3681" t="e">
            <v>#DIV/0!</v>
          </cell>
          <cell r="R3681" t="e">
            <v>#DIV/0!</v>
          </cell>
          <cell r="S3681" t="e">
            <v>#DIV/0!</v>
          </cell>
        </row>
        <row r="3682">
          <cell r="L3682" t="e">
            <v>#DIV/0!</v>
          </cell>
          <cell r="M3682">
            <v>0</v>
          </cell>
          <cell r="N3682" t="e">
            <v>#DIV/0!</v>
          </cell>
          <cell r="O3682" t="e">
            <v>#DIV/0!</v>
          </cell>
          <cell r="P3682" t="e">
            <v>#DIV/0!</v>
          </cell>
          <cell r="Q3682" t="e">
            <v>#DIV/0!</v>
          </cell>
          <cell r="R3682" t="e">
            <v>#DIV/0!</v>
          </cell>
          <cell r="S3682" t="e">
            <v>#DIV/0!</v>
          </cell>
        </row>
        <row r="3683">
          <cell r="L3683" t="e">
            <v>#DIV/0!</v>
          </cell>
          <cell r="M3683">
            <v>0</v>
          </cell>
          <cell r="N3683" t="e">
            <v>#DIV/0!</v>
          </cell>
          <cell r="O3683" t="e">
            <v>#DIV/0!</v>
          </cell>
          <cell r="P3683" t="e">
            <v>#DIV/0!</v>
          </cell>
          <cell r="Q3683" t="e">
            <v>#DIV/0!</v>
          </cell>
          <cell r="R3683" t="e">
            <v>#DIV/0!</v>
          </cell>
          <cell r="S3683" t="e">
            <v>#DIV/0!</v>
          </cell>
        </row>
        <row r="3684">
          <cell r="L3684" t="e">
            <v>#DIV/0!</v>
          </cell>
          <cell r="M3684">
            <v>0</v>
          </cell>
          <cell r="N3684" t="e">
            <v>#DIV/0!</v>
          </cell>
          <cell r="O3684" t="e">
            <v>#DIV/0!</v>
          </cell>
          <cell r="P3684" t="e">
            <v>#DIV/0!</v>
          </cell>
          <cell r="Q3684" t="e">
            <v>#DIV/0!</v>
          </cell>
          <cell r="R3684" t="e">
            <v>#DIV/0!</v>
          </cell>
          <cell r="S3684" t="e">
            <v>#DIV/0!</v>
          </cell>
        </row>
        <row r="3685">
          <cell r="L3685" t="e">
            <v>#DIV/0!</v>
          </cell>
          <cell r="M3685">
            <v>0</v>
          </cell>
          <cell r="N3685" t="e">
            <v>#DIV/0!</v>
          </cell>
          <cell r="O3685" t="e">
            <v>#DIV/0!</v>
          </cell>
          <cell r="P3685" t="e">
            <v>#DIV/0!</v>
          </cell>
          <cell r="Q3685" t="e">
            <v>#DIV/0!</v>
          </cell>
          <cell r="R3685" t="e">
            <v>#DIV/0!</v>
          </cell>
          <cell r="S3685" t="e">
            <v>#DIV/0!</v>
          </cell>
        </row>
        <row r="3686">
          <cell r="L3686" t="e">
            <v>#DIV/0!</v>
          </cell>
          <cell r="M3686">
            <v>0</v>
          </cell>
          <cell r="N3686" t="e">
            <v>#DIV/0!</v>
          </cell>
          <cell r="O3686" t="e">
            <v>#DIV/0!</v>
          </cell>
          <cell r="P3686" t="e">
            <v>#DIV/0!</v>
          </cell>
          <cell r="Q3686" t="e">
            <v>#DIV/0!</v>
          </cell>
          <cell r="R3686" t="e">
            <v>#DIV/0!</v>
          </cell>
          <cell r="S3686" t="e">
            <v>#DIV/0!</v>
          </cell>
        </row>
        <row r="3687">
          <cell r="L3687" t="e">
            <v>#DIV/0!</v>
          </cell>
          <cell r="M3687">
            <v>0</v>
          </cell>
          <cell r="N3687" t="e">
            <v>#DIV/0!</v>
          </cell>
          <cell r="O3687" t="e">
            <v>#DIV/0!</v>
          </cell>
          <cell r="P3687" t="e">
            <v>#DIV/0!</v>
          </cell>
          <cell r="Q3687" t="e">
            <v>#DIV/0!</v>
          </cell>
          <cell r="R3687" t="e">
            <v>#DIV/0!</v>
          </cell>
          <cell r="S3687" t="e">
            <v>#DIV/0!</v>
          </cell>
        </row>
        <row r="3688">
          <cell r="L3688" t="e">
            <v>#DIV/0!</v>
          </cell>
          <cell r="M3688">
            <v>0</v>
          </cell>
          <cell r="N3688" t="e">
            <v>#DIV/0!</v>
          </cell>
          <cell r="O3688" t="e">
            <v>#DIV/0!</v>
          </cell>
          <cell r="P3688" t="e">
            <v>#DIV/0!</v>
          </cell>
          <cell r="Q3688" t="e">
            <v>#DIV/0!</v>
          </cell>
          <cell r="R3688" t="e">
            <v>#DIV/0!</v>
          </cell>
          <cell r="S3688" t="e">
            <v>#DIV/0!</v>
          </cell>
        </row>
        <row r="3689">
          <cell r="L3689" t="e">
            <v>#DIV/0!</v>
          </cell>
          <cell r="M3689">
            <v>0</v>
          </cell>
          <cell r="N3689" t="e">
            <v>#DIV/0!</v>
          </cell>
          <cell r="O3689" t="e">
            <v>#DIV/0!</v>
          </cell>
          <cell r="P3689" t="e">
            <v>#DIV/0!</v>
          </cell>
          <cell r="Q3689" t="e">
            <v>#DIV/0!</v>
          </cell>
          <cell r="R3689" t="e">
            <v>#DIV/0!</v>
          </cell>
          <cell r="S3689" t="e">
            <v>#DIV/0!</v>
          </cell>
        </row>
        <row r="3690">
          <cell r="L3690" t="e">
            <v>#DIV/0!</v>
          </cell>
          <cell r="M3690">
            <v>0</v>
          </cell>
          <cell r="N3690" t="e">
            <v>#DIV/0!</v>
          </cell>
          <cell r="O3690" t="e">
            <v>#DIV/0!</v>
          </cell>
          <cell r="P3690" t="e">
            <v>#DIV/0!</v>
          </cell>
          <cell r="Q3690" t="e">
            <v>#DIV/0!</v>
          </cell>
          <cell r="R3690" t="e">
            <v>#DIV/0!</v>
          </cell>
          <cell r="S3690" t="e">
            <v>#DIV/0!</v>
          </cell>
        </row>
        <row r="3691">
          <cell r="L3691" t="e">
            <v>#DIV/0!</v>
          </cell>
          <cell r="M3691">
            <v>0</v>
          </cell>
          <cell r="N3691" t="e">
            <v>#DIV/0!</v>
          </cell>
          <cell r="O3691" t="e">
            <v>#DIV/0!</v>
          </cell>
          <cell r="P3691" t="e">
            <v>#DIV/0!</v>
          </cell>
          <cell r="Q3691" t="e">
            <v>#DIV/0!</v>
          </cell>
          <cell r="R3691" t="e">
            <v>#DIV/0!</v>
          </cell>
          <cell r="S3691" t="e">
            <v>#DIV/0!</v>
          </cell>
        </row>
        <row r="3692">
          <cell r="L3692" t="e">
            <v>#DIV/0!</v>
          </cell>
          <cell r="M3692">
            <v>0</v>
          </cell>
          <cell r="N3692" t="e">
            <v>#DIV/0!</v>
          </cell>
          <cell r="O3692" t="e">
            <v>#DIV/0!</v>
          </cell>
          <cell r="P3692" t="e">
            <v>#DIV/0!</v>
          </cell>
          <cell r="Q3692" t="e">
            <v>#DIV/0!</v>
          </cell>
          <cell r="R3692" t="e">
            <v>#DIV/0!</v>
          </cell>
          <cell r="S3692" t="e">
            <v>#DIV/0!</v>
          </cell>
        </row>
        <row r="3693">
          <cell r="L3693" t="e">
            <v>#DIV/0!</v>
          </cell>
          <cell r="M3693">
            <v>0</v>
          </cell>
          <cell r="N3693" t="e">
            <v>#DIV/0!</v>
          </cell>
          <cell r="O3693" t="e">
            <v>#DIV/0!</v>
          </cell>
          <cell r="P3693" t="e">
            <v>#DIV/0!</v>
          </cell>
          <cell r="Q3693" t="e">
            <v>#DIV/0!</v>
          </cell>
          <cell r="R3693" t="e">
            <v>#DIV/0!</v>
          </cell>
          <cell r="S3693" t="e">
            <v>#DIV/0!</v>
          </cell>
        </row>
        <row r="3694">
          <cell r="L3694" t="e">
            <v>#DIV/0!</v>
          </cell>
          <cell r="M3694">
            <v>0</v>
          </cell>
          <cell r="N3694" t="e">
            <v>#DIV/0!</v>
          </cell>
          <cell r="O3694" t="e">
            <v>#DIV/0!</v>
          </cell>
          <cell r="P3694" t="e">
            <v>#DIV/0!</v>
          </cell>
          <cell r="Q3694" t="e">
            <v>#DIV/0!</v>
          </cell>
          <cell r="R3694" t="e">
            <v>#DIV/0!</v>
          </cell>
          <cell r="S3694" t="e">
            <v>#DIV/0!</v>
          </cell>
        </row>
        <row r="3695">
          <cell r="L3695" t="e">
            <v>#DIV/0!</v>
          </cell>
          <cell r="M3695">
            <v>0</v>
          </cell>
          <cell r="N3695" t="e">
            <v>#DIV/0!</v>
          </cell>
          <cell r="O3695" t="e">
            <v>#DIV/0!</v>
          </cell>
          <cell r="P3695" t="e">
            <v>#DIV/0!</v>
          </cell>
          <cell r="Q3695" t="e">
            <v>#DIV/0!</v>
          </cell>
          <cell r="R3695" t="e">
            <v>#DIV/0!</v>
          </cell>
          <cell r="S3695" t="e">
            <v>#DIV/0!</v>
          </cell>
        </row>
        <row r="3696">
          <cell r="L3696" t="e">
            <v>#DIV/0!</v>
          </cell>
          <cell r="M3696">
            <v>0</v>
          </cell>
          <cell r="N3696" t="e">
            <v>#DIV/0!</v>
          </cell>
          <cell r="O3696" t="e">
            <v>#DIV/0!</v>
          </cell>
          <cell r="P3696" t="e">
            <v>#DIV/0!</v>
          </cell>
          <cell r="Q3696" t="e">
            <v>#DIV/0!</v>
          </cell>
          <cell r="R3696" t="e">
            <v>#DIV/0!</v>
          </cell>
          <cell r="S3696" t="e">
            <v>#DIV/0!</v>
          </cell>
        </row>
        <row r="3697">
          <cell r="L3697" t="e">
            <v>#DIV/0!</v>
          </cell>
          <cell r="M3697">
            <v>0</v>
          </cell>
          <cell r="N3697" t="e">
            <v>#DIV/0!</v>
          </cell>
          <cell r="O3697" t="e">
            <v>#DIV/0!</v>
          </cell>
          <cell r="P3697" t="e">
            <v>#DIV/0!</v>
          </cell>
          <cell r="Q3697" t="e">
            <v>#DIV/0!</v>
          </cell>
          <cell r="R3697" t="e">
            <v>#DIV/0!</v>
          </cell>
          <cell r="S3697" t="e">
            <v>#DIV/0!</v>
          </cell>
        </row>
        <row r="3698">
          <cell r="L3698" t="e">
            <v>#DIV/0!</v>
          </cell>
          <cell r="M3698">
            <v>0</v>
          </cell>
          <cell r="N3698" t="e">
            <v>#DIV/0!</v>
          </cell>
          <cell r="O3698" t="e">
            <v>#DIV/0!</v>
          </cell>
          <cell r="P3698" t="e">
            <v>#DIV/0!</v>
          </cell>
          <cell r="Q3698" t="e">
            <v>#DIV/0!</v>
          </cell>
          <cell r="R3698" t="e">
            <v>#DIV/0!</v>
          </cell>
          <cell r="S3698" t="e">
            <v>#DIV/0!</v>
          </cell>
        </row>
        <row r="3699">
          <cell r="L3699" t="e">
            <v>#DIV/0!</v>
          </cell>
          <cell r="M3699">
            <v>0</v>
          </cell>
          <cell r="N3699" t="e">
            <v>#DIV/0!</v>
          </cell>
          <cell r="O3699" t="e">
            <v>#DIV/0!</v>
          </cell>
          <cell r="P3699" t="e">
            <v>#DIV/0!</v>
          </cell>
          <cell r="Q3699" t="e">
            <v>#DIV/0!</v>
          </cell>
          <cell r="R3699" t="e">
            <v>#DIV/0!</v>
          </cell>
          <cell r="S3699" t="e">
            <v>#DIV/0!</v>
          </cell>
        </row>
        <row r="3700">
          <cell r="L3700" t="e">
            <v>#DIV/0!</v>
          </cell>
          <cell r="M3700">
            <v>0</v>
          </cell>
          <cell r="N3700" t="e">
            <v>#DIV/0!</v>
          </cell>
          <cell r="O3700" t="e">
            <v>#DIV/0!</v>
          </cell>
          <cell r="P3700" t="e">
            <v>#DIV/0!</v>
          </cell>
          <cell r="Q3700" t="e">
            <v>#DIV/0!</v>
          </cell>
          <cell r="R3700" t="e">
            <v>#DIV/0!</v>
          </cell>
          <cell r="S3700" t="e">
            <v>#DIV/0!</v>
          </cell>
        </row>
        <row r="3701">
          <cell r="L3701" t="e">
            <v>#DIV/0!</v>
          </cell>
          <cell r="M3701">
            <v>0</v>
          </cell>
          <cell r="N3701" t="e">
            <v>#DIV/0!</v>
          </cell>
          <cell r="O3701" t="e">
            <v>#DIV/0!</v>
          </cell>
          <cell r="P3701" t="e">
            <v>#DIV/0!</v>
          </cell>
          <cell r="Q3701" t="e">
            <v>#DIV/0!</v>
          </cell>
          <cell r="R3701" t="e">
            <v>#DIV/0!</v>
          </cell>
          <cell r="S3701" t="e">
            <v>#DIV/0!</v>
          </cell>
        </row>
        <row r="3702">
          <cell r="L3702" t="e">
            <v>#DIV/0!</v>
          </cell>
          <cell r="M3702">
            <v>0</v>
          </cell>
          <cell r="N3702" t="e">
            <v>#DIV/0!</v>
          </cell>
          <cell r="O3702" t="e">
            <v>#DIV/0!</v>
          </cell>
          <cell r="P3702" t="e">
            <v>#DIV/0!</v>
          </cell>
          <cell r="Q3702" t="e">
            <v>#DIV/0!</v>
          </cell>
          <cell r="R3702" t="e">
            <v>#DIV/0!</v>
          </cell>
          <cell r="S3702" t="e">
            <v>#DIV/0!</v>
          </cell>
        </row>
        <row r="3703">
          <cell r="L3703" t="e">
            <v>#DIV/0!</v>
          </cell>
          <cell r="M3703">
            <v>0</v>
          </cell>
          <cell r="N3703" t="e">
            <v>#DIV/0!</v>
          </cell>
          <cell r="O3703" t="e">
            <v>#DIV/0!</v>
          </cell>
          <cell r="P3703" t="e">
            <v>#DIV/0!</v>
          </cell>
          <cell r="Q3703" t="e">
            <v>#DIV/0!</v>
          </cell>
          <cell r="R3703" t="e">
            <v>#DIV/0!</v>
          </cell>
          <cell r="S3703" t="e">
            <v>#DIV/0!</v>
          </cell>
        </row>
        <row r="3704">
          <cell r="L3704" t="e">
            <v>#DIV/0!</v>
          </cell>
          <cell r="M3704">
            <v>0</v>
          </cell>
          <cell r="N3704" t="e">
            <v>#DIV/0!</v>
          </cell>
          <cell r="O3704" t="e">
            <v>#DIV/0!</v>
          </cell>
          <cell r="P3704" t="e">
            <v>#DIV/0!</v>
          </cell>
          <cell r="Q3704" t="e">
            <v>#DIV/0!</v>
          </cell>
          <cell r="R3704" t="e">
            <v>#DIV/0!</v>
          </cell>
          <cell r="S3704" t="e">
            <v>#DIV/0!</v>
          </cell>
        </row>
        <row r="3705">
          <cell r="L3705" t="e">
            <v>#DIV/0!</v>
          </cell>
          <cell r="M3705">
            <v>0</v>
          </cell>
          <cell r="N3705" t="e">
            <v>#DIV/0!</v>
          </cell>
          <cell r="O3705" t="e">
            <v>#DIV/0!</v>
          </cell>
          <cell r="P3705" t="e">
            <v>#DIV/0!</v>
          </cell>
          <cell r="Q3705" t="e">
            <v>#DIV/0!</v>
          </cell>
          <cell r="R3705" t="e">
            <v>#DIV/0!</v>
          </cell>
          <cell r="S3705" t="e">
            <v>#DIV/0!</v>
          </cell>
        </row>
        <row r="3706">
          <cell r="L3706" t="e">
            <v>#DIV/0!</v>
          </cell>
          <cell r="M3706">
            <v>0</v>
          </cell>
          <cell r="N3706" t="e">
            <v>#DIV/0!</v>
          </cell>
          <cell r="O3706" t="e">
            <v>#DIV/0!</v>
          </cell>
          <cell r="P3706" t="e">
            <v>#DIV/0!</v>
          </cell>
          <cell r="Q3706" t="e">
            <v>#DIV/0!</v>
          </cell>
          <cell r="R3706" t="e">
            <v>#DIV/0!</v>
          </cell>
          <cell r="S3706" t="e">
            <v>#DIV/0!</v>
          </cell>
        </row>
        <row r="3707">
          <cell r="L3707" t="e">
            <v>#DIV/0!</v>
          </cell>
          <cell r="M3707">
            <v>0</v>
          </cell>
          <cell r="N3707" t="e">
            <v>#DIV/0!</v>
          </cell>
          <cell r="O3707" t="e">
            <v>#DIV/0!</v>
          </cell>
          <cell r="P3707" t="e">
            <v>#DIV/0!</v>
          </cell>
          <cell r="Q3707" t="e">
            <v>#DIV/0!</v>
          </cell>
          <cell r="R3707" t="e">
            <v>#DIV/0!</v>
          </cell>
          <cell r="S3707" t="e">
            <v>#DIV/0!</v>
          </cell>
        </row>
        <row r="3708">
          <cell r="L3708" t="e">
            <v>#DIV/0!</v>
          </cell>
          <cell r="M3708">
            <v>0</v>
          </cell>
          <cell r="N3708" t="e">
            <v>#DIV/0!</v>
          </cell>
          <cell r="O3708" t="e">
            <v>#DIV/0!</v>
          </cell>
          <cell r="P3708" t="e">
            <v>#DIV/0!</v>
          </cell>
          <cell r="Q3708" t="e">
            <v>#DIV/0!</v>
          </cell>
          <cell r="R3708" t="e">
            <v>#DIV/0!</v>
          </cell>
          <cell r="S3708" t="e">
            <v>#DIV/0!</v>
          </cell>
        </row>
        <row r="3709">
          <cell r="L3709" t="e">
            <v>#DIV/0!</v>
          </cell>
          <cell r="M3709">
            <v>0</v>
          </cell>
          <cell r="N3709" t="e">
            <v>#DIV/0!</v>
          </cell>
          <cell r="O3709" t="e">
            <v>#DIV/0!</v>
          </cell>
          <cell r="P3709" t="e">
            <v>#DIV/0!</v>
          </cell>
          <cell r="Q3709" t="e">
            <v>#DIV/0!</v>
          </cell>
          <cell r="R3709" t="e">
            <v>#DIV/0!</v>
          </cell>
          <cell r="S3709" t="e">
            <v>#DIV/0!</v>
          </cell>
        </row>
        <row r="3710">
          <cell r="L3710" t="e">
            <v>#DIV/0!</v>
          </cell>
          <cell r="M3710">
            <v>0</v>
          </cell>
          <cell r="N3710" t="e">
            <v>#DIV/0!</v>
          </cell>
          <cell r="O3710" t="e">
            <v>#DIV/0!</v>
          </cell>
          <cell r="P3710" t="e">
            <v>#DIV/0!</v>
          </cell>
          <cell r="Q3710" t="e">
            <v>#DIV/0!</v>
          </cell>
          <cell r="R3710" t="e">
            <v>#DIV/0!</v>
          </cell>
          <cell r="S3710" t="e">
            <v>#DIV/0!</v>
          </cell>
        </row>
        <row r="3711">
          <cell r="L3711" t="e">
            <v>#DIV/0!</v>
          </cell>
          <cell r="M3711">
            <v>0</v>
          </cell>
          <cell r="N3711" t="e">
            <v>#DIV/0!</v>
          </cell>
          <cell r="O3711" t="e">
            <v>#DIV/0!</v>
          </cell>
          <cell r="P3711" t="e">
            <v>#DIV/0!</v>
          </cell>
          <cell r="Q3711" t="e">
            <v>#DIV/0!</v>
          </cell>
          <cell r="R3711" t="e">
            <v>#DIV/0!</v>
          </cell>
          <cell r="S3711" t="e">
            <v>#DIV/0!</v>
          </cell>
        </row>
        <row r="3712">
          <cell r="L3712" t="e">
            <v>#DIV/0!</v>
          </cell>
          <cell r="M3712">
            <v>0</v>
          </cell>
          <cell r="N3712" t="e">
            <v>#DIV/0!</v>
          </cell>
          <cell r="O3712" t="e">
            <v>#DIV/0!</v>
          </cell>
          <cell r="P3712" t="e">
            <v>#DIV/0!</v>
          </cell>
          <cell r="Q3712" t="e">
            <v>#DIV/0!</v>
          </cell>
          <cell r="R3712" t="e">
            <v>#DIV/0!</v>
          </cell>
          <cell r="S3712" t="e">
            <v>#DIV/0!</v>
          </cell>
        </row>
        <row r="3713">
          <cell r="L3713" t="e">
            <v>#DIV/0!</v>
          </cell>
          <cell r="M3713">
            <v>0</v>
          </cell>
          <cell r="N3713" t="e">
            <v>#DIV/0!</v>
          </cell>
          <cell r="O3713" t="e">
            <v>#DIV/0!</v>
          </cell>
          <cell r="P3713" t="e">
            <v>#DIV/0!</v>
          </cell>
          <cell r="Q3713" t="e">
            <v>#DIV/0!</v>
          </cell>
          <cell r="R3713" t="e">
            <v>#DIV/0!</v>
          </cell>
          <cell r="S3713" t="e">
            <v>#DIV/0!</v>
          </cell>
        </row>
        <row r="3714">
          <cell r="L3714" t="e">
            <v>#DIV/0!</v>
          </cell>
          <cell r="M3714">
            <v>0</v>
          </cell>
          <cell r="N3714" t="e">
            <v>#DIV/0!</v>
          </cell>
          <cell r="O3714" t="e">
            <v>#DIV/0!</v>
          </cell>
          <cell r="P3714" t="e">
            <v>#DIV/0!</v>
          </cell>
          <cell r="Q3714" t="e">
            <v>#DIV/0!</v>
          </cell>
          <cell r="R3714" t="e">
            <v>#DIV/0!</v>
          </cell>
          <cell r="S3714" t="e">
            <v>#DIV/0!</v>
          </cell>
        </row>
        <row r="3715">
          <cell r="L3715" t="e">
            <v>#DIV/0!</v>
          </cell>
          <cell r="M3715">
            <v>0</v>
          </cell>
          <cell r="N3715" t="e">
            <v>#DIV/0!</v>
          </cell>
          <cell r="O3715" t="e">
            <v>#DIV/0!</v>
          </cell>
          <cell r="P3715" t="e">
            <v>#DIV/0!</v>
          </cell>
          <cell r="Q3715" t="e">
            <v>#DIV/0!</v>
          </cell>
          <cell r="R3715" t="e">
            <v>#DIV/0!</v>
          </cell>
          <cell r="S3715" t="e">
            <v>#DIV/0!</v>
          </cell>
        </row>
        <row r="3716">
          <cell r="L3716" t="e">
            <v>#DIV/0!</v>
          </cell>
          <cell r="M3716">
            <v>0</v>
          </cell>
          <cell r="N3716" t="e">
            <v>#DIV/0!</v>
          </cell>
          <cell r="O3716" t="e">
            <v>#DIV/0!</v>
          </cell>
          <cell r="P3716" t="e">
            <v>#DIV/0!</v>
          </cell>
          <cell r="Q3716" t="e">
            <v>#DIV/0!</v>
          </cell>
          <cell r="R3716" t="e">
            <v>#DIV/0!</v>
          </cell>
          <cell r="S3716" t="e">
            <v>#DIV/0!</v>
          </cell>
        </row>
        <row r="3717">
          <cell r="L3717" t="e">
            <v>#DIV/0!</v>
          </cell>
          <cell r="M3717">
            <v>0</v>
          </cell>
          <cell r="N3717" t="e">
            <v>#DIV/0!</v>
          </cell>
          <cell r="O3717" t="e">
            <v>#DIV/0!</v>
          </cell>
          <cell r="P3717" t="e">
            <v>#DIV/0!</v>
          </cell>
          <cell r="Q3717" t="e">
            <v>#DIV/0!</v>
          </cell>
          <cell r="R3717" t="e">
            <v>#DIV/0!</v>
          </cell>
          <cell r="S3717" t="e">
            <v>#DIV/0!</v>
          </cell>
        </row>
        <row r="3718">
          <cell r="L3718" t="e">
            <v>#DIV/0!</v>
          </cell>
          <cell r="M3718">
            <v>0</v>
          </cell>
          <cell r="N3718" t="e">
            <v>#DIV/0!</v>
          </cell>
          <cell r="O3718" t="e">
            <v>#DIV/0!</v>
          </cell>
          <cell r="P3718" t="e">
            <v>#DIV/0!</v>
          </cell>
          <cell r="Q3718" t="e">
            <v>#DIV/0!</v>
          </cell>
          <cell r="R3718" t="e">
            <v>#DIV/0!</v>
          </cell>
          <cell r="S3718" t="e">
            <v>#DIV/0!</v>
          </cell>
        </row>
        <row r="3719">
          <cell r="L3719" t="e">
            <v>#DIV/0!</v>
          </cell>
          <cell r="M3719">
            <v>0</v>
          </cell>
          <cell r="N3719" t="e">
            <v>#DIV/0!</v>
          </cell>
          <cell r="O3719" t="e">
            <v>#DIV/0!</v>
          </cell>
          <cell r="P3719" t="e">
            <v>#DIV/0!</v>
          </cell>
          <cell r="Q3719" t="e">
            <v>#DIV/0!</v>
          </cell>
          <cell r="R3719" t="e">
            <v>#DIV/0!</v>
          </cell>
          <cell r="S3719" t="e">
            <v>#DIV/0!</v>
          </cell>
        </row>
        <row r="3720">
          <cell r="L3720" t="e">
            <v>#DIV/0!</v>
          </cell>
          <cell r="M3720">
            <v>0</v>
          </cell>
          <cell r="N3720" t="e">
            <v>#DIV/0!</v>
          </cell>
          <cell r="O3720" t="e">
            <v>#DIV/0!</v>
          </cell>
          <cell r="P3720" t="e">
            <v>#DIV/0!</v>
          </cell>
          <cell r="Q3720" t="e">
            <v>#DIV/0!</v>
          </cell>
          <cell r="R3720" t="e">
            <v>#DIV/0!</v>
          </cell>
          <cell r="S3720" t="e">
            <v>#DIV/0!</v>
          </cell>
        </row>
        <row r="3721">
          <cell r="L3721" t="e">
            <v>#DIV/0!</v>
          </cell>
          <cell r="M3721">
            <v>0</v>
          </cell>
          <cell r="N3721" t="e">
            <v>#DIV/0!</v>
          </cell>
          <cell r="O3721" t="e">
            <v>#DIV/0!</v>
          </cell>
          <cell r="P3721" t="e">
            <v>#DIV/0!</v>
          </cell>
          <cell r="Q3721" t="e">
            <v>#DIV/0!</v>
          </cell>
          <cell r="R3721" t="e">
            <v>#DIV/0!</v>
          </cell>
          <cell r="S3721" t="e">
            <v>#DIV/0!</v>
          </cell>
        </row>
        <row r="3722">
          <cell r="L3722" t="e">
            <v>#DIV/0!</v>
          </cell>
          <cell r="M3722">
            <v>0</v>
          </cell>
          <cell r="N3722" t="e">
            <v>#DIV/0!</v>
          </cell>
          <cell r="O3722" t="e">
            <v>#DIV/0!</v>
          </cell>
          <cell r="P3722" t="e">
            <v>#DIV/0!</v>
          </cell>
          <cell r="Q3722" t="e">
            <v>#DIV/0!</v>
          </cell>
          <cell r="R3722" t="e">
            <v>#DIV/0!</v>
          </cell>
          <cell r="S3722" t="e">
            <v>#DIV/0!</v>
          </cell>
        </row>
        <row r="3723">
          <cell r="L3723" t="e">
            <v>#DIV/0!</v>
          </cell>
          <cell r="M3723">
            <v>0</v>
          </cell>
          <cell r="N3723" t="e">
            <v>#DIV/0!</v>
          </cell>
          <cell r="O3723" t="e">
            <v>#DIV/0!</v>
          </cell>
          <cell r="P3723" t="e">
            <v>#DIV/0!</v>
          </cell>
          <cell r="Q3723" t="e">
            <v>#DIV/0!</v>
          </cell>
          <cell r="R3723" t="e">
            <v>#DIV/0!</v>
          </cell>
          <cell r="S3723" t="e">
            <v>#DIV/0!</v>
          </cell>
        </row>
        <row r="3724">
          <cell r="L3724" t="e">
            <v>#DIV/0!</v>
          </cell>
          <cell r="M3724">
            <v>0</v>
          </cell>
          <cell r="N3724" t="e">
            <v>#DIV/0!</v>
          </cell>
          <cell r="O3724" t="e">
            <v>#DIV/0!</v>
          </cell>
          <cell r="P3724" t="e">
            <v>#DIV/0!</v>
          </cell>
          <cell r="Q3724" t="e">
            <v>#DIV/0!</v>
          </cell>
          <cell r="R3724" t="e">
            <v>#DIV/0!</v>
          </cell>
          <cell r="S3724" t="e">
            <v>#DIV/0!</v>
          </cell>
        </row>
        <row r="3725">
          <cell r="L3725" t="e">
            <v>#DIV/0!</v>
          </cell>
          <cell r="M3725">
            <v>0</v>
          </cell>
          <cell r="N3725" t="e">
            <v>#DIV/0!</v>
          </cell>
          <cell r="O3725" t="e">
            <v>#DIV/0!</v>
          </cell>
          <cell r="P3725" t="e">
            <v>#DIV/0!</v>
          </cell>
          <cell r="Q3725" t="e">
            <v>#DIV/0!</v>
          </cell>
          <cell r="R3725" t="e">
            <v>#DIV/0!</v>
          </cell>
          <cell r="S3725" t="e">
            <v>#DIV/0!</v>
          </cell>
        </row>
        <row r="3726">
          <cell r="L3726" t="e">
            <v>#DIV/0!</v>
          </cell>
          <cell r="M3726">
            <v>0</v>
          </cell>
          <cell r="N3726" t="e">
            <v>#DIV/0!</v>
          </cell>
          <cell r="O3726" t="e">
            <v>#DIV/0!</v>
          </cell>
          <cell r="P3726" t="e">
            <v>#DIV/0!</v>
          </cell>
          <cell r="Q3726" t="e">
            <v>#DIV/0!</v>
          </cell>
          <cell r="R3726" t="e">
            <v>#DIV/0!</v>
          </cell>
          <cell r="S3726" t="e">
            <v>#DIV/0!</v>
          </cell>
        </row>
        <row r="3727">
          <cell r="L3727" t="e">
            <v>#DIV/0!</v>
          </cell>
          <cell r="M3727">
            <v>0</v>
          </cell>
          <cell r="N3727" t="e">
            <v>#DIV/0!</v>
          </cell>
          <cell r="O3727" t="e">
            <v>#DIV/0!</v>
          </cell>
          <cell r="P3727" t="e">
            <v>#DIV/0!</v>
          </cell>
          <cell r="Q3727" t="e">
            <v>#DIV/0!</v>
          </cell>
          <cell r="R3727" t="e">
            <v>#DIV/0!</v>
          </cell>
          <cell r="S3727" t="e">
            <v>#DIV/0!</v>
          </cell>
        </row>
        <row r="3728">
          <cell r="L3728" t="e">
            <v>#DIV/0!</v>
          </cell>
          <cell r="M3728">
            <v>0</v>
          </cell>
          <cell r="N3728" t="e">
            <v>#DIV/0!</v>
          </cell>
          <cell r="O3728" t="e">
            <v>#DIV/0!</v>
          </cell>
          <cell r="P3728" t="e">
            <v>#DIV/0!</v>
          </cell>
          <cell r="Q3728" t="e">
            <v>#DIV/0!</v>
          </cell>
          <cell r="R3728" t="e">
            <v>#DIV/0!</v>
          </cell>
          <cell r="S3728" t="e">
            <v>#DIV/0!</v>
          </cell>
        </row>
        <row r="3729">
          <cell r="L3729" t="e">
            <v>#DIV/0!</v>
          </cell>
          <cell r="M3729">
            <v>0</v>
          </cell>
          <cell r="N3729" t="e">
            <v>#DIV/0!</v>
          </cell>
          <cell r="O3729" t="e">
            <v>#DIV/0!</v>
          </cell>
          <cell r="P3729" t="e">
            <v>#DIV/0!</v>
          </cell>
          <cell r="Q3729" t="e">
            <v>#DIV/0!</v>
          </cell>
          <cell r="R3729" t="e">
            <v>#DIV/0!</v>
          </cell>
          <cell r="S3729" t="e">
            <v>#DIV/0!</v>
          </cell>
        </row>
        <row r="3730">
          <cell r="L3730" t="e">
            <v>#DIV/0!</v>
          </cell>
          <cell r="M3730">
            <v>0</v>
          </cell>
          <cell r="N3730" t="e">
            <v>#DIV/0!</v>
          </cell>
          <cell r="O3730" t="e">
            <v>#DIV/0!</v>
          </cell>
          <cell r="P3730" t="e">
            <v>#DIV/0!</v>
          </cell>
          <cell r="Q3730" t="e">
            <v>#DIV/0!</v>
          </cell>
          <cell r="R3730" t="e">
            <v>#DIV/0!</v>
          </cell>
          <cell r="S3730" t="e">
            <v>#DIV/0!</v>
          </cell>
        </row>
        <row r="3731">
          <cell r="L3731" t="e">
            <v>#DIV/0!</v>
          </cell>
          <cell r="M3731">
            <v>0</v>
          </cell>
          <cell r="N3731" t="e">
            <v>#DIV/0!</v>
          </cell>
          <cell r="O3731" t="e">
            <v>#DIV/0!</v>
          </cell>
          <cell r="P3731" t="e">
            <v>#DIV/0!</v>
          </cell>
          <cell r="Q3731" t="e">
            <v>#DIV/0!</v>
          </cell>
          <cell r="R3731" t="e">
            <v>#DIV/0!</v>
          </cell>
          <cell r="S3731" t="e">
            <v>#DIV/0!</v>
          </cell>
        </row>
        <row r="3732">
          <cell r="L3732" t="e">
            <v>#DIV/0!</v>
          </cell>
          <cell r="M3732">
            <v>0</v>
          </cell>
          <cell r="N3732" t="e">
            <v>#DIV/0!</v>
          </cell>
          <cell r="O3732" t="e">
            <v>#DIV/0!</v>
          </cell>
          <cell r="P3732" t="e">
            <v>#DIV/0!</v>
          </cell>
          <cell r="Q3732" t="e">
            <v>#DIV/0!</v>
          </cell>
          <cell r="R3732" t="e">
            <v>#DIV/0!</v>
          </cell>
          <cell r="S3732" t="e">
            <v>#DIV/0!</v>
          </cell>
        </row>
        <row r="3733">
          <cell r="L3733" t="e">
            <v>#DIV/0!</v>
          </cell>
          <cell r="M3733">
            <v>0</v>
          </cell>
          <cell r="N3733" t="e">
            <v>#DIV/0!</v>
          </cell>
          <cell r="O3733" t="e">
            <v>#DIV/0!</v>
          </cell>
          <cell r="P3733" t="e">
            <v>#DIV/0!</v>
          </cell>
          <cell r="Q3733" t="e">
            <v>#DIV/0!</v>
          </cell>
          <cell r="R3733" t="e">
            <v>#DIV/0!</v>
          </cell>
          <cell r="S3733" t="e">
            <v>#DIV/0!</v>
          </cell>
        </row>
        <row r="3734">
          <cell r="L3734" t="e">
            <v>#DIV/0!</v>
          </cell>
          <cell r="M3734">
            <v>0</v>
          </cell>
          <cell r="N3734" t="e">
            <v>#DIV/0!</v>
          </cell>
          <cell r="O3734" t="e">
            <v>#DIV/0!</v>
          </cell>
          <cell r="P3734" t="e">
            <v>#DIV/0!</v>
          </cell>
          <cell r="Q3734" t="e">
            <v>#DIV/0!</v>
          </cell>
          <cell r="R3734" t="e">
            <v>#DIV/0!</v>
          </cell>
          <cell r="S3734" t="e">
            <v>#DIV/0!</v>
          </cell>
        </row>
        <row r="3735">
          <cell r="L3735" t="e">
            <v>#DIV/0!</v>
          </cell>
          <cell r="M3735">
            <v>0</v>
          </cell>
          <cell r="N3735" t="e">
            <v>#DIV/0!</v>
          </cell>
          <cell r="O3735" t="e">
            <v>#DIV/0!</v>
          </cell>
          <cell r="P3735" t="e">
            <v>#DIV/0!</v>
          </cell>
          <cell r="Q3735" t="e">
            <v>#DIV/0!</v>
          </cell>
          <cell r="R3735" t="e">
            <v>#DIV/0!</v>
          </cell>
          <cell r="S3735" t="e">
            <v>#DIV/0!</v>
          </cell>
        </row>
        <row r="3736">
          <cell r="L3736" t="e">
            <v>#DIV/0!</v>
          </cell>
          <cell r="M3736">
            <v>0</v>
          </cell>
          <cell r="N3736" t="e">
            <v>#DIV/0!</v>
          </cell>
          <cell r="O3736" t="e">
            <v>#DIV/0!</v>
          </cell>
          <cell r="P3736" t="e">
            <v>#DIV/0!</v>
          </cell>
          <cell r="Q3736" t="e">
            <v>#DIV/0!</v>
          </cell>
          <cell r="R3736" t="e">
            <v>#DIV/0!</v>
          </cell>
          <cell r="S3736" t="e">
            <v>#DIV/0!</v>
          </cell>
        </row>
        <row r="3737">
          <cell r="L3737" t="e">
            <v>#DIV/0!</v>
          </cell>
          <cell r="M3737">
            <v>0</v>
          </cell>
          <cell r="N3737" t="e">
            <v>#DIV/0!</v>
          </cell>
          <cell r="O3737" t="e">
            <v>#DIV/0!</v>
          </cell>
          <cell r="P3737" t="e">
            <v>#DIV/0!</v>
          </cell>
          <cell r="Q3737" t="e">
            <v>#DIV/0!</v>
          </cell>
          <cell r="R3737" t="e">
            <v>#DIV/0!</v>
          </cell>
          <cell r="S3737" t="e">
            <v>#DIV/0!</v>
          </cell>
        </row>
        <row r="3738">
          <cell r="L3738" t="e">
            <v>#DIV/0!</v>
          </cell>
          <cell r="M3738">
            <v>0</v>
          </cell>
          <cell r="N3738" t="e">
            <v>#DIV/0!</v>
          </cell>
          <cell r="O3738" t="e">
            <v>#DIV/0!</v>
          </cell>
          <cell r="P3738" t="e">
            <v>#DIV/0!</v>
          </cell>
          <cell r="Q3738" t="e">
            <v>#DIV/0!</v>
          </cell>
          <cell r="R3738" t="e">
            <v>#DIV/0!</v>
          </cell>
          <cell r="S3738" t="e">
            <v>#DIV/0!</v>
          </cell>
        </row>
        <row r="3739">
          <cell r="L3739" t="e">
            <v>#DIV/0!</v>
          </cell>
          <cell r="M3739">
            <v>0</v>
          </cell>
          <cell r="N3739" t="e">
            <v>#DIV/0!</v>
          </cell>
          <cell r="O3739" t="e">
            <v>#DIV/0!</v>
          </cell>
          <cell r="P3739" t="e">
            <v>#DIV/0!</v>
          </cell>
          <cell r="Q3739" t="e">
            <v>#DIV/0!</v>
          </cell>
          <cell r="R3739" t="e">
            <v>#DIV/0!</v>
          </cell>
          <cell r="S3739" t="e">
            <v>#DIV/0!</v>
          </cell>
        </row>
        <row r="3740">
          <cell r="L3740" t="e">
            <v>#DIV/0!</v>
          </cell>
          <cell r="M3740">
            <v>0</v>
          </cell>
          <cell r="N3740" t="e">
            <v>#DIV/0!</v>
          </cell>
          <cell r="O3740" t="e">
            <v>#DIV/0!</v>
          </cell>
          <cell r="P3740" t="e">
            <v>#DIV/0!</v>
          </cell>
          <cell r="Q3740" t="e">
            <v>#DIV/0!</v>
          </cell>
          <cell r="R3740" t="e">
            <v>#DIV/0!</v>
          </cell>
          <cell r="S3740" t="e">
            <v>#DIV/0!</v>
          </cell>
        </row>
        <row r="3741">
          <cell r="L3741" t="e">
            <v>#DIV/0!</v>
          </cell>
          <cell r="M3741">
            <v>0</v>
          </cell>
          <cell r="N3741" t="e">
            <v>#DIV/0!</v>
          </cell>
          <cell r="O3741" t="e">
            <v>#DIV/0!</v>
          </cell>
          <cell r="P3741" t="e">
            <v>#DIV/0!</v>
          </cell>
          <cell r="Q3741" t="e">
            <v>#DIV/0!</v>
          </cell>
          <cell r="R3741" t="e">
            <v>#DIV/0!</v>
          </cell>
          <cell r="S3741" t="e">
            <v>#DIV/0!</v>
          </cell>
        </row>
        <row r="3742">
          <cell r="L3742" t="e">
            <v>#DIV/0!</v>
          </cell>
          <cell r="M3742">
            <v>0</v>
          </cell>
          <cell r="N3742" t="e">
            <v>#DIV/0!</v>
          </cell>
          <cell r="O3742" t="e">
            <v>#DIV/0!</v>
          </cell>
          <cell r="P3742" t="e">
            <v>#DIV/0!</v>
          </cell>
          <cell r="Q3742" t="e">
            <v>#DIV/0!</v>
          </cell>
          <cell r="R3742" t="e">
            <v>#DIV/0!</v>
          </cell>
          <cell r="S3742" t="e">
            <v>#DIV/0!</v>
          </cell>
        </row>
        <row r="3743">
          <cell r="L3743" t="e">
            <v>#DIV/0!</v>
          </cell>
          <cell r="M3743">
            <v>0</v>
          </cell>
          <cell r="N3743" t="e">
            <v>#DIV/0!</v>
          </cell>
          <cell r="O3743" t="e">
            <v>#DIV/0!</v>
          </cell>
          <cell r="P3743" t="e">
            <v>#DIV/0!</v>
          </cell>
          <cell r="Q3743" t="e">
            <v>#DIV/0!</v>
          </cell>
          <cell r="R3743" t="e">
            <v>#DIV/0!</v>
          </cell>
          <cell r="S3743" t="e">
            <v>#DIV/0!</v>
          </cell>
        </row>
        <row r="3744">
          <cell r="L3744" t="e">
            <v>#DIV/0!</v>
          </cell>
          <cell r="M3744">
            <v>0</v>
          </cell>
          <cell r="N3744" t="e">
            <v>#DIV/0!</v>
          </cell>
          <cell r="O3744" t="e">
            <v>#DIV/0!</v>
          </cell>
          <cell r="P3744" t="e">
            <v>#DIV/0!</v>
          </cell>
          <cell r="Q3744" t="e">
            <v>#DIV/0!</v>
          </cell>
          <cell r="R3744" t="e">
            <v>#DIV/0!</v>
          </cell>
          <cell r="S3744" t="e">
            <v>#DIV/0!</v>
          </cell>
        </row>
        <row r="3745">
          <cell r="L3745" t="e">
            <v>#DIV/0!</v>
          </cell>
          <cell r="M3745">
            <v>0</v>
          </cell>
          <cell r="N3745" t="e">
            <v>#DIV/0!</v>
          </cell>
          <cell r="O3745" t="e">
            <v>#DIV/0!</v>
          </cell>
          <cell r="P3745" t="e">
            <v>#DIV/0!</v>
          </cell>
          <cell r="Q3745" t="e">
            <v>#DIV/0!</v>
          </cell>
          <cell r="R3745" t="e">
            <v>#DIV/0!</v>
          </cell>
          <cell r="S3745" t="e">
            <v>#DIV/0!</v>
          </cell>
        </row>
        <row r="3746">
          <cell r="L3746" t="e">
            <v>#DIV/0!</v>
          </cell>
          <cell r="M3746">
            <v>0</v>
          </cell>
          <cell r="N3746" t="e">
            <v>#DIV/0!</v>
          </cell>
          <cell r="O3746" t="e">
            <v>#DIV/0!</v>
          </cell>
          <cell r="P3746" t="e">
            <v>#DIV/0!</v>
          </cell>
          <cell r="Q3746" t="e">
            <v>#DIV/0!</v>
          </cell>
          <cell r="R3746" t="e">
            <v>#DIV/0!</v>
          </cell>
          <cell r="S3746" t="e">
            <v>#DIV/0!</v>
          </cell>
        </row>
        <row r="3747">
          <cell r="L3747" t="e">
            <v>#DIV/0!</v>
          </cell>
          <cell r="M3747">
            <v>0</v>
          </cell>
          <cell r="N3747" t="e">
            <v>#DIV/0!</v>
          </cell>
          <cell r="O3747" t="e">
            <v>#DIV/0!</v>
          </cell>
          <cell r="P3747" t="e">
            <v>#DIV/0!</v>
          </cell>
          <cell r="Q3747" t="e">
            <v>#DIV/0!</v>
          </cell>
          <cell r="R3747" t="e">
            <v>#DIV/0!</v>
          </cell>
          <cell r="S3747" t="e">
            <v>#DIV/0!</v>
          </cell>
        </row>
        <row r="3748">
          <cell r="L3748" t="e">
            <v>#DIV/0!</v>
          </cell>
          <cell r="M3748">
            <v>0</v>
          </cell>
          <cell r="N3748" t="e">
            <v>#DIV/0!</v>
          </cell>
          <cell r="O3748" t="e">
            <v>#DIV/0!</v>
          </cell>
          <cell r="P3748" t="e">
            <v>#DIV/0!</v>
          </cell>
          <cell r="Q3748" t="e">
            <v>#DIV/0!</v>
          </cell>
          <cell r="R3748" t="e">
            <v>#DIV/0!</v>
          </cell>
          <cell r="S3748" t="e">
            <v>#DIV/0!</v>
          </cell>
        </row>
        <row r="3749">
          <cell r="L3749" t="e">
            <v>#DIV/0!</v>
          </cell>
          <cell r="M3749">
            <v>0</v>
          </cell>
          <cell r="N3749" t="e">
            <v>#DIV/0!</v>
          </cell>
          <cell r="O3749" t="e">
            <v>#DIV/0!</v>
          </cell>
          <cell r="P3749" t="e">
            <v>#DIV/0!</v>
          </cell>
          <cell r="Q3749" t="e">
            <v>#DIV/0!</v>
          </cell>
          <cell r="R3749" t="e">
            <v>#DIV/0!</v>
          </cell>
          <cell r="S3749" t="e">
            <v>#DIV/0!</v>
          </cell>
        </row>
        <row r="3750">
          <cell r="L3750" t="e">
            <v>#DIV/0!</v>
          </cell>
          <cell r="M3750">
            <v>0</v>
          </cell>
          <cell r="N3750" t="e">
            <v>#DIV/0!</v>
          </cell>
          <cell r="O3750" t="e">
            <v>#DIV/0!</v>
          </cell>
          <cell r="P3750" t="e">
            <v>#DIV/0!</v>
          </cell>
          <cell r="Q3750" t="e">
            <v>#DIV/0!</v>
          </cell>
          <cell r="R3750" t="e">
            <v>#DIV/0!</v>
          </cell>
          <cell r="S3750" t="e">
            <v>#DIV/0!</v>
          </cell>
        </row>
        <row r="3751">
          <cell r="L3751" t="e">
            <v>#DIV/0!</v>
          </cell>
          <cell r="M3751">
            <v>0</v>
          </cell>
          <cell r="N3751" t="e">
            <v>#DIV/0!</v>
          </cell>
          <cell r="O3751" t="e">
            <v>#DIV/0!</v>
          </cell>
          <cell r="P3751" t="e">
            <v>#DIV/0!</v>
          </cell>
          <cell r="Q3751" t="e">
            <v>#DIV/0!</v>
          </cell>
          <cell r="R3751" t="e">
            <v>#DIV/0!</v>
          </cell>
          <cell r="S3751" t="e">
            <v>#DIV/0!</v>
          </cell>
        </row>
        <row r="3752">
          <cell r="L3752" t="e">
            <v>#DIV/0!</v>
          </cell>
          <cell r="M3752">
            <v>0</v>
          </cell>
          <cell r="N3752" t="e">
            <v>#DIV/0!</v>
          </cell>
          <cell r="O3752" t="e">
            <v>#DIV/0!</v>
          </cell>
          <cell r="P3752" t="e">
            <v>#DIV/0!</v>
          </cell>
          <cell r="Q3752" t="e">
            <v>#DIV/0!</v>
          </cell>
          <cell r="R3752" t="e">
            <v>#DIV/0!</v>
          </cell>
          <cell r="S3752" t="e">
            <v>#DIV/0!</v>
          </cell>
        </row>
        <row r="3753">
          <cell r="L3753" t="e">
            <v>#DIV/0!</v>
          </cell>
          <cell r="M3753">
            <v>0</v>
          </cell>
          <cell r="N3753" t="e">
            <v>#DIV/0!</v>
          </cell>
          <cell r="O3753" t="e">
            <v>#DIV/0!</v>
          </cell>
          <cell r="P3753" t="e">
            <v>#DIV/0!</v>
          </cell>
          <cell r="Q3753" t="e">
            <v>#DIV/0!</v>
          </cell>
          <cell r="R3753" t="e">
            <v>#DIV/0!</v>
          </cell>
          <cell r="S3753" t="e">
            <v>#DIV/0!</v>
          </cell>
        </row>
        <row r="3754">
          <cell r="L3754" t="e">
            <v>#DIV/0!</v>
          </cell>
          <cell r="M3754">
            <v>0</v>
          </cell>
          <cell r="N3754" t="e">
            <v>#DIV/0!</v>
          </cell>
          <cell r="O3754" t="e">
            <v>#DIV/0!</v>
          </cell>
          <cell r="P3754" t="e">
            <v>#DIV/0!</v>
          </cell>
          <cell r="Q3754" t="e">
            <v>#DIV/0!</v>
          </cell>
          <cell r="R3754" t="e">
            <v>#DIV/0!</v>
          </cell>
          <cell r="S3754" t="e">
            <v>#DIV/0!</v>
          </cell>
        </row>
        <row r="3755">
          <cell r="L3755" t="e">
            <v>#DIV/0!</v>
          </cell>
          <cell r="M3755">
            <v>0</v>
          </cell>
          <cell r="N3755" t="e">
            <v>#DIV/0!</v>
          </cell>
          <cell r="O3755" t="e">
            <v>#DIV/0!</v>
          </cell>
          <cell r="P3755" t="e">
            <v>#DIV/0!</v>
          </cell>
          <cell r="Q3755" t="e">
            <v>#DIV/0!</v>
          </cell>
          <cell r="R3755" t="e">
            <v>#DIV/0!</v>
          </cell>
          <cell r="S3755" t="e">
            <v>#DIV/0!</v>
          </cell>
        </row>
        <row r="3756">
          <cell r="L3756" t="e">
            <v>#DIV/0!</v>
          </cell>
          <cell r="M3756">
            <v>0</v>
          </cell>
          <cell r="N3756" t="e">
            <v>#DIV/0!</v>
          </cell>
          <cell r="O3756" t="e">
            <v>#DIV/0!</v>
          </cell>
          <cell r="P3756" t="e">
            <v>#DIV/0!</v>
          </cell>
          <cell r="Q3756" t="e">
            <v>#DIV/0!</v>
          </cell>
          <cell r="R3756" t="e">
            <v>#DIV/0!</v>
          </cell>
          <cell r="S3756" t="e">
            <v>#DIV/0!</v>
          </cell>
        </row>
        <row r="3757">
          <cell r="L3757" t="e">
            <v>#DIV/0!</v>
          </cell>
          <cell r="M3757">
            <v>0</v>
          </cell>
          <cell r="N3757" t="e">
            <v>#DIV/0!</v>
          </cell>
          <cell r="O3757" t="e">
            <v>#DIV/0!</v>
          </cell>
          <cell r="P3757" t="e">
            <v>#DIV/0!</v>
          </cell>
          <cell r="Q3757" t="e">
            <v>#DIV/0!</v>
          </cell>
          <cell r="R3757" t="e">
            <v>#DIV/0!</v>
          </cell>
          <cell r="S3757" t="e">
            <v>#DIV/0!</v>
          </cell>
        </row>
        <row r="3758">
          <cell r="L3758" t="e">
            <v>#DIV/0!</v>
          </cell>
          <cell r="M3758">
            <v>0</v>
          </cell>
          <cell r="N3758" t="e">
            <v>#DIV/0!</v>
          </cell>
          <cell r="O3758" t="e">
            <v>#DIV/0!</v>
          </cell>
          <cell r="P3758" t="e">
            <v>#DIV/0!</v>
          </cell>
          <cell r="Q3758" t="e">
            <v>#DIV/0!</v>
          </cell>
          <cell r="R3758" t="e">
            <v>#DIV/0!</v>
          </cell>
          <cell r="S3758" t="e">
            <v>#DIV/0!</v>
          </cell>
        </row>
        <row r="3759">
          <cell r="L3759" t="e">
            <v>#DIV/0!</v>
          </cell>
          <cell r="M3759">
            <v>0</v>
          </cell>
          <cell r="N3759" t="e">
            <v>#DIV/0!</v>
          </cell>
          <cell r="O3759" t="e">
            <v>#DIV/0!</v>
          </cell>
          <cell r="P3759" t="e">
            <v>#DIV/0!</v>
          </cell>
          <cell r="Q3759" t="e">
            <v>#DIV/0!</v>
          </cell>
          <cell r="R3759" t="e">
            <v>#DIV/0!</v>
          </cell>
          <cell r="S3759" t="e">
            <v>#DIV/0!</v>
          </cell>
        </row>
        <row r="3760">
          <cell r="L3760" t="e">
            <v>#DIV/0!</v>
          </cell>
          <cell r="M3760">
            <v>0</v>
          </cell>
          <cell r="N3760" t="e">
            <v>#DIV/0!</v>
          </cell>
          <cell r="O3760" t="e">
            <v>#DIV/0!</v>
          </cell>
          <cell r="P3760" t="e">
            <v>#DIV/0!</v>
          </cell>
          <cell r="Q3760" t="e">
            <v>#DIV/0!</v>
          </cell>
          <cell r="R3760" t="e">
            <v>#DIV/0!</v>
          </cell>
          <cell r="S3760" t="e">
            <v>#DIV/0!</v>
          </cell>
        </row>
        <row r="3761">
          <cell r="L3761" t="e">
            <v>#DIV/0!</v>
          </cell>
          <cell r="M3761">
            <v>0</v>
          </cell>
          <cell r="N3761" t="e">
            <v>#DIV/0!</v>
          </cell>
          <cell r="O3761" t="e">
            <v>#DIV/0!</v>
          </cell>
          <cell r="P3761" t="e">
            <v>#DIV/0!</v>
          </cell>
          <cell r="Q3761" t="e">
            <v>#DIV/0!</v>
          </cell>
          <cell r="R3761" t="e">
            <v>#DIV/0!</v>
          </cell>
          <cell r="S3761" t="e">
            <v>#DIV/0!</v>
          </cell>
        </row>
        <row r="3762">
          <cell r="L3762" t="e">
            <v>#DIV/0!</v>
          </cell>
          <cell r="M3762">
            <v>0</v>
          </cell>
          <cell r="N3762" t="e">
            <v>#DIV/0!</v>
          </cell>
          <cell r="O3762" t="e">
            <v>#DIV/0!</v>
          </cell>
          <cell r="P3762" t="e">
            <v>#DIV/0!</v>
          </cell>
          <cell r="Q3762" t="e">
            <v>#DIV/0!</v>
          </cell>
          <cell r="R3762" t="e">
            <v>#DIV/0!</v>
          </cell>
          <cell r="S3762" t="e">
            <v>#DIV/0!</v>
          </cell>
        </row>
        <row r="3763">
          <cell r="L3763" t="e">
            <v>#DIV/0!</v>
          </cell>
          <cell r="M3763">
            <v>0</v>
          </cell>
          <cell r="N3763" t="e">
            <v>#DIV/0!</v>
          </cell>
          <cell r="O3763" t="e">
            <v>#DIV/0!</v>
          </cell>
          <cell r="P3763" t="e">
            <v>#DIV/0!</v>
          </cell>
          <cell r="Q3763" t="e">
            <v>#DIV/0!</v>
          </cell>
          <cell r="R3763" t="e">
            <v>#DIV/0!</v>
          </cell>
          <cell r="S3763" t="e">
            <v>#DIV/0!</v>
          </cell>
        </row>
        <row r="3764">
          <cell r="L3764" t="e">
            <v>#DIV/0!</v>
          </cell>
          <cell r="M3764">
            <v>0</v>
          </cell>
          <cell r="N3764" t="e">
            <v>#DIV/0!</v>
          </cell>
          <cell r="O3764" t="e">
            <v>#DIV/0!</v>
          </cell>
          <cell r="P3764" t="e">
            <v>#DIV/0!</v>
          </cell>
          <cell r="Q3764" t="e">
            <v>#DIV/0!</v>
          </cell>
          <cell r="R3764" t="e">
            <v>#DIV/0!</v>
          </cell>
          <cell r="S3764" t="e">
            <v>#DIV/0!</v>
          </cell>
        </row>
        <row r="3765">
          <cell r="L3765" t="e">
            <v>#DIV/0!</v>
          </cell>
          <cell r="M3765">
            <v>0</v>
          </cell>
          <cell r="N3765" t="e">
            <v>#DIV/0!</v>
          </cell>
          <cell r="O3765" t="e">
            <v>#DIV/0!</v>
          </cell>
          <cell r="P3765" t="e">
            <v>#DIV/0!</v>
          </cell>
          <cell r="Q3765" t="e">
            <v>#DIV/0!</v>
          </cell>
          <cell r="R3765" t="e">
            <v>#DIV/0!</v>
          </cell>
          <cell r="S3765" t="e">
            <v>#DIV/0!</v>
          </cell>
        </row>
        <row r="3766">
          <cell r="L3766" t="e">
            <v>#DIV/0!</v>
          </cell>
          <cell r="M3766">
            <v>0</v>
          </cell>
          <cell r="N3766" t="e">
            <v>#DIV/0!</v>
          </cell>
          <cell r="O3766" t="e">
            <v>#DIV/0!</v>
          </cell>
          <cell r="P3766" t="e">
            <v>#DIV/0!</v>
          </cell>
          <cell r="Q3766" t="e">
            <v>#DIV/0!</v>
          </cell>
          <cell r="R3766" t="e">
            <v>#DIV/0!</v>
          </cell>
          <cell r="S3766" t="e">
            <v>#DIV/0!</v>
          </cell>
        </row>
        <row r="3767">
          <cell r="L3767" t="e">
            <v>#DIV/0!</v>
          </cell>
          <cell r="M3767">
            <v>0</v>
          </cell>
          <cell r="N3767" t="e">
            <v>#DIV/0!</v>
          </cell>
          <cell r="O3767" t="e">
            <v>#DIV/0!</v>
          </cell>
          <cell r="P3767" t="e">
            <v>#DIV/0!</v>
          </cell>
          <cell r="Q3767" t="e">
            <v>#DIV/0!</v>
          </cell>
          <cell r="R3767" t="e">
            <v>#DIV/0!</v>
          </cell>
          <cell r="S3767" t="e">
            <v>#DIV/0!</v>
          </cell>
        </row>
        <row r="3768">
          <cell r="L3768" t="e">
            <v>#DIV/0!</v>
          </cell>
          <cell r="M3768">
            <v>0</v>
          </cell>
          <cell r="N3768" t="e">
            <v>#DIV/0!</v>
          </cell>
          <cell r="O3768" t="e">
            <v>#DIV/0!</v>
          </cell>
          <cell r="P3768" t="e">
            <v>#DIV/0!</v>
          </cell>
          <cell r="Q3768" t="e">
            <v>#DIV/0!</v>
          </cell>
          <cell r="R3768" t="e">
            <v>#DIV/0!</v>
          </cell>
          <cell r="S3768" t="e">
            <v>#DIV/0!</v>
          </cell>
        </row>
        <row r="3769">
          <cell r="L3769" t="e">
            <v>#DIV/0!</v>
          </cell>
          <cell r="M3769">
            <v>0</v>
          </cell>
          <cell r="N3769" t="e">
            <v>#DIV/0!</v>
          </cell>
          <cell r="O3769" t="e">
            <v>#DIV/0!</v>
          </cell>
          <cell r="P3769" t="e">
            <v>#DIV/0!</v>
          </cell>
          <cell r="Q3769" t="e">
            <v>#DIV/0!</v>
          </cell>
          <cell r="R3769" t="e">
            <v>#DIV/0!</v>
          </cell>
          <cell r="S3769" t="e">
            <v>#DIV/0!</v>
          </cell>
        </row>
        <row r="3770">
          <cell r="L3770" t="e">
            <v>#DIV/0!</v>
          </cell>
          <cell r="M3770">
            <v>0</v>
          </cell>
          <cell r="N3770" t="e">
            <v>#DIV/0!</v>
          </cell>
          <cell r="O3770" t="e">
            <v>#DIV/0!</v>
          </cell>
          <cell r="P3770" t="e">
            <v>#DIV/0!</v>
          </cell>
          <cell r="Q3770" t="e">
            <v>#DIV/0!</v>
          </cell>
          <cell r="R3770" t="e">
            <v>#DIV/0!</v>
          </cell>
          <cell r="S3770" t="e">
            <v>#DIV/0!</v>
          </cell>
        </row>
        <row r="3771">
          <cell r="L3771" t="e">
            <v>#DIV/0!</v>
          </cell>
          <cell r="M3771">
            <v>0</v>
          </cell>
          <cell r="N3771" t="e">
            <v>#DIV/0!</v>
          </cell>
          <cell r="O3771" t="e">
            <v>#DIV/0!</v>
          </cell>
          <cell r="P3771" t="e">
            <v>#DIV/0!</v>
          </cell>
          <cell r="Q3771" t="e">
            <v>#DIV/0!</v>
          </cell>
          <cell r="R3771" t="e">
            <v>#DIV/0!</v>
          </cell>
          <cell r="S3771" t="e">
            <v>#DIV/0!</v>
          </cell>
        </row>
        <row r="3772">
          <cell r="L3772" t="e">
            <v>#DIV/0!</v>
          </cell>
          <cell r="M3772">
            <v>0</v>
          </cell>
          <cell r="N3772" t="e">
            <v>#DIV/0!</v>
          </cell>
          <cell r="O3772" t="e">
            <v>#DIV/0!</v>
          </cell>
          <cell r="P3772" t="e">
            <v>#DIV/0!</v>
          </cell>
          <cell r="Q3772" t="e">
            <v>#DIV/0!</v>
          </cell>
          <cell r="R3772" t="e">
            <v>#DIV/0!</v>
          </cell>
          <cell r="S3772" t="e">
            <v>#DIV/0!</v>
          </cell>
        </row>
        <row r="3773">
          <cell r="L3773" t="e">
            <v>#DIV/0!</v>
          </cell>
          <cell r="M3773">
            <v>0</v>
          </cell>
          <cell r="N3773" t="e">
            <v>#DIV/0!</v>
          </cell>
          <cell r="O3773" t="e">
            <v>#DIV/0!</v>
          </cell>
          <cell r="P3773" t="e">
            <v>#DIV/0!</v>
          </cell>
          <cell r="Q3773" t="e">
            <v>#DIV/0!</v>
          </cell>
          <cell r="R3773" t="e">
            <v>#DIV/0!</v>
          </cell>
          <cell r="S3773" t="e">
            <v>#DIV/0!</v>
          </cell>
        </row>
        <row r="3774">
          <cell r="L3774" t="e">
            <v>#DIV/0!</v>
          </cell>
          <cell r="M3774">
            <v>0</v>
          </cell>
          <cell r="N3774" t="e">
            <v>#DIV/0!</v>
          </cell>
          <cell r="O3774" t="e">
            <v>#DIV/0!</v>
          </cell>
          <cell r="P3774" t="e">
            <v>#DIV/0!</v>
          </cell>
          <cell r="Q3774" t="e">
            <v>#DIV/0!</v>
          </cell>
          <cell r="R3774" t="e">
            <v>#DIV/0!</v>
          </cell>
          <cell r="S3774" t="e">
            <v>#DIV/0!</v>
          </cell>
        </row>
        <row r="3775">
          <cell r="L3775" t="e">
            <v>#DIV/0!</v>
          </cell>
          <cell r="M3775">
            <v>0</v>
          </cell>
          <cell r="N3775" t="e">
            <v>#DIV/0!</v>
          </cell>
          <cell r="O3775" t="e">
            <v>#DIV/0!</v>
          </cell>
          <cell r="P3775" t="e">
            <v>#DIV/0!</v>
          </cell>
          <cell r="Q3775" t="e">
            <v>#DIV/0!</v>
          </cell>
          <cell r="R3775" t="e">
            <v>#DIV/0!</v>
          </cell>
          <cell r="S3775" t="e">
            <v>#DIV/0!</v>
          </cell>
        </row>
        <row r="3776">
          <cell r="L3776" t="e">
            <v>#DIV/0!</v>
          </cell>
          <cell r="M3776">
            <v>0</v>
          </cell>
          <cell r="N3776" t="e">
            <v>#DIV/0!</v>
          </cell>
          <cell r="O3776" t="e">
            <v>#DIV/0!</v>
          </cell>
          <cell r="P3776" t="e">
            <v>#DIV/0!</v>
          </cell>
          <cell r="Q3776" t="e">
            <v>#DIV/0!</v>
          </cell>
          <cell r="R3776" t="e">
            <v>#DIV/0!</v>
          </cell>
          <cell r="S3776" t="e">
            <v>#DIV/0!</v>
          </cell>
        </row>
        <row r="3777">
          <cell r="L3777" t="e">
            <v>#DIV/0!</v>
          </cell>
          <cell r="M3777">
            <v>0</v>
          </cell>
          <cell r="N3777" t="e">
            <v>#DIV/0!</v>
          </cell>
          <cell r="O3777" t="e">
            <v>#DIV/0!</v>
          </cell>
          <cell r="P3777" t="e">
            <v>#DIV/0!</v>
          </cell>
          <cell r="Q3777" t="e">
            <v>#DIV/0!</v>
          </cell>
          <cell r="R3777" t="e">
            <v>#DIV/0!</v>
          </cell>
          <cell r="S3777" t="e">
            <v>#DIV/0!</v>
          </cell>
        </row>
        <row r="3778">
          <cell r="L3778" t="e">
            <v>#DIV/0!</v>
          </cell>
          <cell r="M3778">
            <v>0</v>
          </cell>
          <cell r="N3778" t="e">
            <v>#DIV/0!</v>
          </cell>
          <cell r="O3778" t="e">
            <v>#DIV/0!</v>
          </cell>
          <cell r="P3778" t="e">
            <v>#DIV/0!</v>
          </cell>
          <cell r="Q3778" t="e">
            <v>#DIV/0!</v>
          </cell>
          <cell r="R3778" t="e">
            <v>#DIV/0!</v>
          </cell>
          <cell r="S3778" t="e">
            <v>#DIV/0!</v>
          </cell>
        </row>
        <row r="3779">
          <cell r="L3779" t="e">
            <v>#DIV/0!</v>
          </cell>
          <cell r="M3779">
            <v>0</v>
          </cell>
          <cell r="N3779" t="e">
            <v>#DIV/0!</v>
          </cell>
          <cell r="O3779" t="e">
            <v>#DIV/0!</v>
          </cell>
          <cell r="P3779" t="e">
            <v>#DIV/0!</v>
          </cell>
          <cell r="Q3779" t="e">
            <v>#DIV/0!</v>
          </cell>
          <cell r="R3779" t="e">
            <v>#DIV/0!</v>
          </cell>
          <cell r="S3779" t="e">
            <v>#DIV/0!</v>
          </cell>
        </row>
        <row r="3780">
          <cell r="L3780" t="e">
            <v>#DIV/0!</v>
          </cell>
          <cell r="M3780">
            <v>0</v>
          </cell>
          <cell r="N3780" t="e">
            <v>#DIV/0!</v>
          </cell>
          <cell r="O3780" t="e">
            <v>#DIV/0!</v>
          </cell>
          <cell r="P3780" t="e">
            <v>#DIV/0!</v>
          </cell>
          <cell r="Q3780" t="e">
            <v>#DIV/0!</v>
          </cell>
          <cell r="R3780" t="e">
            <v>#DIV/0!</v>
          </cell>
          <cell r="S3780" t="e">
            <v>#DIV/0!</v>
          </cell>
        </row>
        <row r="3781">
          <cell r="L3781" t="e">
            <v>#DIV/0!</v>
          </cell>
          <cell r="M3781">
            <v>0</v>
          </cell>
          <cell r="N3781" t="e">
            <v>#DIV/0!</v>
          </cell>
          <cell r="O3781" t="e">
            <v>#DIV/0!</v>
          </cell>
          <cell r="P3781" t="e">
            <v>#DIV/0!</v>
          </cell>
          <cell r="Q3781" t="e">
            <v>#DIV/0!</v>
          </cell>
          <cell r="R3781" t="e">
            <v>#DIV/0!</v>
          </cell>
          <cell r="S3781" t="e">
            <v>#DIV/0!</v>
          </cell>
        </row>
        <row r="3782">
          <cell r="L3782" t="e">
            <v>#DIV/0!</v>
          </cell>
          <cell r="M3782">
            <v>0</v>
          </cell>
          <cell r="N3782" t="e">
            <v>#DIV/0!</v>
          </cell>
          <cell r="O3782" t="e">
            <v>#DIV/0!</v>
          </cell>
          <cell r="P3782" t="e">
            <v>#DIV/0!</v>
          </cell>
          <cell r="Q3782" t="e">
            <v>#DIV/0!</v>
          </cell>
          <cell r="R3782" t="e">
            <v>#DIV/0!</v>
          </cell>
          <cell r="S3782" t="e">
            <v>#DIV/0!</v>
          </cell>
        </row>
        <row r="3783">
          <cell r="L3783" t="e">
            <v>#DIV/0!</v>
          </cell>
          <cell r="M3783">
            <v>0</v>
          </cell>
          <cell r="N3783" t="e">
            <v>#DIV/0!</v>
          </cell>
          <cell r="O3783" t="e">
            <v>#DIV/0!</v>
          </cell>
          <cell r="P3783" t="e">
            <v>#DIV/0!</v>
          </cell>
          <cell r="Q3783" t="e">
            <v>#DIV/0!</v>
          </cell>
          <cell r="R3783" t="e">
            <v>#DIV/0!</v>
          </cell>
          <cell r="S3783" t="e">
            <v>#DIV/0!</v>
          </cell>
        </row>
        <row r="3784">
          <cell r="L3784" t="e">
            <v>#DIV/0!</v>
          </cell>
          <cell r="M3784">
            <v>0</v>
          </cell>
          <cell r="N3784" t="e">
            <v>#DIV/0!</v>
          </cell>
          <cell r="O3784" t="e">
            <v>#DIV/0!</v>
          </cell>
          <cell r="P3784" t="e">
            <v>#DIV/0!</v>
          </cell>
          <cell r="Q3784" t="e">
            <v>#DIV/0!</v>
          </cell>
          <cell r="R3784" t="e">
            <v>#DIV/0!</v>
          </cell>
          <cell r="S3784" t="e">
            <v>#DIV/0!</v>
          </cell>
        </row>
        <row r="3785">
          <cell r="L3785" t="e">
            <v>#DIV/0!</v>
          </cell>
          <cell r="M3785">
            <v>0</v>
          </cell>
          <cell r="N3785" t="e">
            <v>#DIV/0!</v>
          </cell>
          <cell r="O3785" t="e">
            <v>#DIV/0!</v>
          </cell>
          <cell r="P3785" t="e">
            <v>#DIV/0!</v>
          </cell>
          <cell r="Q3785" t="e">
            <v>#DIV/0!</v>
          </cell>
          <cell r="R3785" t="e">
            <v>#DIV/0!</v>
          </cell>
          <cell r="S3785" t="e">
            <v>#DIV/0!</v>
          </cell>
        </row>
        <row r="3786">
          <cell r="L3786" t="e">
            <v>#DIV/0!</v>
          </cell>
          <cell r="M3786">
            <v>0</v>
          </cell>
          <cell r="N3786" t="e">
            <v>#DIV/0!</v>
          </cell>
          <cell r="O3786" t="e">
            <v>#DIV/0!</v>
          </cell>
          <cell r="P3786" t="e">
            <v>#DIV/0!</v>
          </cell>
          <cell r="Q3786" t="e">
            <v>#DIV/0!</v>
          </cell>
          <cell r="R3786" t="e">
            <v>#DIV/0!</v>
          </cell>
          <cell r="S3786" t="e">
            <v>#DIV/0!</v>
          </cell>
        </row>
        <row r="3787">
          <cell r="L3787" t="e">
            <v>#DIV/0!</v>
          </cell>
          <cell r="M3787">
            <v>0</v>
          </cell>
          <cell r="N3787" t="e">
            <v>#DIV/0!</v>
          </cell>
          <cell r="O3787" t="e">
            <v>#DIV/0!</v>
          </cell>
          <cell r="P3787" t="e">
            <v>#DIV/0!</v>
          </cell>
          <cell r="Q3787" t="e">
            <v>#DIV/0!</v>
          </cell>
          <cell r="R3787" t="e">
            <v>#DIV/0!</v>
          </cell>
          <cell r="S3787" t="e">
            <v>#DIV/0!</v>
          </cell>
        </row>
        <row r="3788">
          <cell r="L3788" t="e">
            <v>#DIV/0!</v>
          </cell>
          <cell r="M3788">
            <v>0</v>
          </cell>
          <cell r="N3788" t="e">
            <v>#DIV/0!</v>
          </cell>
          <cell r="O3788" t="e">
            <v>#DIV/0!</v>
          </cell>
          <cell r="P3788" t="e">
            <v>#DIV/0!</v>
          </cell>
          <cell r="Q3788" t="e">
            <v>#DIV/0!</v>
          </cell>
          <cell r="R3788" t="e">
            <v>#DIV/0!</v>
          </cell>
          <cell r="S3788" t="e">
            <v>#DIV/0!</v>
          </cell>
        </row>
        <row r="3789">
          <cell r="L3789" t="e">
            <v>#DIV/0!</v>
          </cell>
          <cell r="M3789">
            <v>0</v>
          </cell>
          <cell r="N3789" t="e">
            <v>#DIV/0!</v>
          </cell>
          <cell r="O3789" t="e">
            <v>#DIV/0!</v>
          </cell>
          <cell r="P3789" t="e">
            <v>#DIV/0!</v>
          </cell>
          <cell r="Q3789" t="e">
            <v>#DIV/0!</v>
          </cell>
          <cell r="R3789" t="e">
            <v>#DIV/0!</v>
          </cell>
          <cell r="S3789" t="e">
            <v>#DIV/0!</v>
          </cell>
        </row>
        <row r="3790">
          <cell r="L3790" t="e">
            <v>#DIV/0!</v>
          </cell>
          <cell r="M3790">
            <v>0</v>
          </cell>
          <cell r="N3790" t="e">
            <v>#DIV/0!</v>
          </cell>
          <cell r="O3790" t="e">
            <v>#DIV/0!</v>
          </cell>
          <cell r="P3790" t="e">
            <v>#DIV/0!</v>
          </cell>
          <cell r="Q3790" t="e">
            <v>#DIV/0!</v>
          </cell>
          <cell r="R3790" t="e">
            <v>#DIV/0!</v>
          </cell>
          <cell r="S3790" t="e">
            <v>#DIV/0!</v>
          </cell>
        </row>
        <row r="3791">
          <cell r="L3791" t="e">
            <v>#DIV/0!</v>
          </cell>
          <cell r="M3791">
            <v>0</v>
          </cell>
          <cell r="N3791" t="e">
            <v>#DIV/0!</v>
          </cell>
          <cell r="O3791" t="e">
            <v>#DIV/0!</v>
          </cell>
          <cell r="P3791" t="e">
            <v>#DIV/0!</v>
          </cell>
          <cell r="Q3791" t="e">
            <v>#DIV/0!</v>
          </cell>
          <cell r="R3791" t="e">
            <v>#DIV/0!</v>
          </cell>
          <cell r="S3791" t="e">
            <v>#DIV/0!</v>
          </cell>
        </row>
        <row r="3792">
          <cell r="L3792" t="e">
            <v>#DIV/0!</v>
          </cell>
          <cell r="M3792">
            <v>0</v>
          </cell>
          <cell r="N3792" t="e">
            <v>#DIV/0!</v>
          </cell>
          <cell r="O3792" t="e">
            <v>#DIV/0!</v>
          </cell>
          <cell r="P3792" t="e">
            <v>#DIV/0!</v>
          </cell>
          <cell r="Q3792" t="e">
            <v>#DIV/0!</v>
          </cell>
          <cell r="R3792" t="e">
            <v>#DIV/0!</v>
          </cell>
          <cell r="S3792" t="e">
            <v>#DIV/0!</v>
          </cell>
        </row>
        <row r="3793">
          <cell r="L3793" t="e">
            <v>#DIV/0!</v>
          </cell>
          <cell r="M3793">
            <v>0</v>
          </cell>
          <cell r="N3793" t="e">
            <v>#DIV/0!</v>
          </cell>
          <cell r="O3793" t="e">
            <v>#DIV/0!</v>
          </cell>
          <cell r="P3793" t="e">
            <v>#DIV/0!</v>
          </cell>
          <cell r="Q3793" t="e">
            <v>#DIV/0!</v>
          </cell>
          <cell r="R3793" t="e">
            <v>#DIV/0!</v>
          </cell>
          <cell r="S3793" t="e">
            <v>#DIV/0!</v>
          </cell>
        </row>
        <row r="3794">
          <cell r="L3794" t="e">
            <v>#DIV/0!</v>
          </cell>
          <cell r="M3794">
            <v>0</v>
          </cell>
          <cell r="N3794" t="e">
            <v>#DIV/0!</v>
          </cell>
          <cell r="O3794" t="e">
            <v>#DIV/0!</v>
          </cell>
          <cell r="P3794" t="e">
            <v>#DIV/0!</v>
          </cell>
          <cell r="Q3794" t="e">
            <v>#DIV/0!</v>
          </cell>
          <cell r="R3794" t="e">
            <v>#DIV/0!</v>
          </cell>
          <cell r="S3794" t="e">
            <v>#DIV/0!</v>
          </cell>
        </row>
        <row r="3795">
          <cell r="L3795" t="e">
            <v>#DIV/0!</v>
          </cell>
          <cell r="M3795">
            <v>0</v>
          </cell>
          <cell r="N3795" t="e">
            <v>#DIV/0!</v>
          </cell>
          <cell r="O3795" t="e">
            <v>#DIV/0!</v>
          </cell>
          <cell r="P3795" t="e">
            <v>#DIV/0!</v>
          </cell>
          <cell r="Q3795" t="e">
            <v>#DIV/0!</v>
          </cell>
          <cell r="R3795" t="e">
            <v>#DIV/0!</v>
          </cell>
          <cell r="S3795" t="e">
            <v>#DIV/0!</v>
          </cell>
        </row>
        <row r="3796">
          <cell r="L3796" t="e">
            <v>#DIV/0!</v>
          </cell>
          <cell r="M3796">
            <v>0</v>
          </cell>
          <cell r="N3796" t="e">
            <v>#DIV/0!</v>
          </cell>
          <cell r="O3796" t="e">
            <v>#DIV/0!</v>
          </cell>
          <cell r="P3796" t="e">
            <v>#DIV/0!</v>
          </cell>
          <cell r="Q3796" t="e">
            <v>#DIV/0!</v>
          </cell>
          <cell r="R3796" t="e">
            <v>#DIV/0!</v>
          </cell>
          <cell r="S3796" t="e">
            <v>#DIV/0!</v>
          </cell>
        </row>
        <row r="3797">
          <cell r="L3797" t="e">
            <v>#DIV/0!</v>
          </cell>
          <cell r="M3797">
            <v>0</v>
          </cell>
          <cell r="N3797" t="e">
            <v>#DIV/0!</v>
          </cell>
          <cell r="O3797" t="e">
            <v>#DIV/0!</v>
          </cell>
          <cell r="P3797" t="e">
            <v>#DIV/0!</v>
          </cell>
          <cell r="Q3797" t="e">
            <v>#DIV/0!</v>
          </cell>
          <cell r="R3797" t="e">
            <v>#DIV/0!</v>
          </cell>
          <cell r="S3797" t="e">
            <v>#DIV/0!</v>
          </cell>
        </row>
        <row r="3798">
          <cell r="L3798" t="e">
            <v>#DIV/0!</v>
          </cell>
          <cell r="M3798">
            <v>0</v>
          </cell>
          <cell r="N3798" t="e">
            <v>#DIV/0!</v>
          </cell>
          <cell r="O3798" t="e">
            <v>#DIV/0!</v>
          </cell>
          <cell r="P3798" t="e">
            <v>#DIV/0!</v>
          </cell>
          <cell r="Q3798" t="e">
            <v>#DIV/0!</v>
          </cell>
          <cell r="R3798" t="e">
            <v>#DIV/0!</v>
          </cell>
          <cell r="S3798" t="e">
            <v>#DIV/0!</v>
          </cell>
        </row>
        <row r="3799">
          <cell r="L3799" t="e">
            <v>#DIV/0!</v>
          </cell>
          <cell r="M3799">
            <v>0</v>
          </cell>
          <cell r="N3799" t="e">
            <v>#DIV/0!</v>
          </cell>
          <cell r="O3799" t="e">
            <v>#DIV/0!</v>
          </cell>
          <cell r="P3799" t="e">
            <v>#DIV/0!</v>
          </cell>
          <cell r="Q3799" t="e">
            <v>#DIV/0!</v>
          </cell>
          <cell r="R3799" t="e">
            <v>#DIV/0!</v>
          </cell>
          <cell r="S3799" t="e">
            <v>#DIV/0!</v>
          </cell>
        </row>
        <row r="3800">
          <cell r="L3800" t="e">
            <v>#DIV/0!</v>
          </cell>
          <cell r="M3800">
            <v>0</v>
          </cell>
          <cell r="N3800" t="e">
            <v>#DIV/0!</v>
          </cell>
          <cell r="O3800" t="e">
            <v>#DIV/0!</v>
          </cell>
          <cell r="P3800" t="e">
            <v>#DIV/0!</v>
          </cell>
          <cell r="Q3800" t="e">
            <v>#DIV/0!</v>
          </cell>
          <cell r="R3800" t="e">
            <v>#DIV/0!</v>
          </cell>
          <cell r="S3800" t="e">
            <v>#DIV/0!</v>
          </cell>
        </row>
        <row r="3801">
          <cell r="L3801" t="e">
            <v>#DIV/0!</v>
          </cell>
          <cell r="M3801">
            <v>0</v>
          </cell>
          <cell r="N3801" t="e">
            <v>#DIV/0!</v>
          </cell>
          <cell r="O3801" t="e">
            <v>#DIV/0!</v>
          </cell>
          <cell r="P3801" t="e">
            <v>#DIV/0!</v>
          </cell>
          <cell r="Q3801" t="e">
            <v>#DIV/0!</v>
          </cell>
          <cell r="R3801" t="e">
            <v>#DIV/0!</v>
          </cell>
          <cell r="S3801" t="e">
            <v>#DIV/0!</v>
          </cell>
        </row>
        <row r="3802">
          <cell r="L3802" t="e">
            <v>#DIV/0!</v>
          </cell>
          <cell r="M3802">
            <v>0</v>
          </cell>
          <cell r="N3802" t="e">
            <v>#DIV/0!</v>
          </cell>
          <cell r="O3802" t="e">
            <v>#DIV/0!</v>
          </cell>
          <cell r="P3802" t="e">
            <v>#DIV/0!</v>
          </cell>
          <cell r="Q3802" t="e">
            <v>#DIV/0!</v>
          </cell>
          <cell r="R3802" t="e">
            <v>#DIV/0!</v>
          </cell>
          <cell r="S3802" t="e">
            <v>#DIV/0!</v>
          </cell>
        </row>
        <row r="3803">
          <cell r="L3803" t="e">
            <v>#DIV/0!</v>
          </cell>
          <cell r="M3803">
            <v>0</v>
          </cell>
          <cell r="N3803" t="e">
            <v>#DIV/0!</v>
          </cell>
          <cell r="O3803" t="e">
            <v>#DIV/0!</v>
          </cell>
          <cell r="P3803" t="e">
            <v>#DIV/0!</v>
          </cell>
          <cell r="Q3803" t="e">
            <v>#DIV/0!</v>
          </cell>
          <cell r="R3803" t="e">
            <v>#DIV/0!</v>
          </cell>
          <cell r="S3803" t="e">
            <v>#DIV/0!</v>
          </cell>
        </row>
        <row r="3804">
          <cell r="L3804" t="e">
            <v>#DIV/0!</v>
          </cell>
          <cell r="M3804">
            <v>0</v>
          </cell>
          <cell r="N3804" t="e">
            <v>#DIV/0!</v>
          </cell>
          <cell r="O3804" t="e">
            <v>#DIV/0!</v>
          </cell>
          <cell r="P3804" t="e">
            <v>#DIV/0!</v>
          </cell>
          <cell r="Q3804" t="e">
            <v>#DIV/0!</v>
          </cell>
          <cell r="R3804" t="e">
            <v>#DIV/0!</v>
          </cell>
          <cell r="S3804" t="e">
            <v>#DIV/0!</v>
          </cell>
        </row>
        <row r="3805">
          <cell r="L3805" t="e">
            <v>#DIV/0!</v>
          </cell>
          <cell r="M3805">
            <v>0</v>
          </cell>
          <cell r="N3805" t="e">
            <v>#DIV/0!</v>
          </cell>
          <cell r="O3805" t="e">
            <v>#DIV/0!</v>
          </cell>
          <cell r="P3805" t="e">
            <v>#DIV/0!</v>
          </cell>
          <cell r="Q3805" t="e">
            <v>#DIV/0!</v>
          </cell>
          <cell r="R3805" t="e">
            <v>#DIV/0!</v>
          </cell>
          <cell r="S3805" t="e">
            <v>#DIV/0!</v>
          </cell>
        </row>
        <row r="3806">
          <cell r="L3806" t="e">
            <v>#DIV/0!</v>
          </cell>
          <cell r="M3806">
            <v>0</v>
          </cell>
          <cell r="N3806" t="e">
            <v>#DIV/0!</v>
          </cell>
          <cell r="O3806" t="e">
            <v>#DIV/0!</v>
          </cell>
          <cell r="P3806" t="e">
            <v>#DIV/0!</v>
          </cell>
          <cell r="Q3806" t="e">
            <v>#DIV/0!</v>
          </cell>
          <cell r="R3806" t="e">
            <v>#DIV/0!</v>
          </cell>
          <cell r="S3806" t="e">
            <v>#DIV/0!</v>
          </cell>
        </row>
        <row r="3807">
          <cell r="L3807" t="e">
            <v>#DIV/0!</v>
          </cell>
          <cell r="M3807">
            <v>0</v>
          </cell>
          <cell r="N3807" t="e">
            <v>#DIV/0!</v>
          </cell>
          <cell r="O3807" t="e">
            <v>#DIV/0!</v>
          </cell>
          <cell r="P3807" t="e">
            <v>#DIV/0!</v>
          </cell>
          <cell r="Q3807" t="e">
            <v>#DIV/0!</v>
          </cell>
          <cell r="R3807" t="e">
            <v>#DIV/0!</v>
          </cell>
          <cell r="S3807" t="e">
            <v>#DIV/0!</v>
          </cell>
        </row>
        <row r="3808">
          <cell r="L3808" t="e">
            <v>#DIV/0!</v>
          </cell>
          <cell r="M3808">
            <v>0</v>
          </cell>
          <cell r="N3808" t="e">
            <v>#DIV/0!</v>
          </cell>
          <cell r="O3808" t="e">
            <v>#DIV/0!</v>
          </cell>
          <cell r="P3808" t="e">
            <v>#DIV/0!</v>
          </cell>
          <cell r="Q3808" t="e">
            <v>#DIV/0!</v>
          </cell>
          <cell r="R3808" t="e">
            <v>#DIV/0!</v>
          </cell>
          <cell r="S3808" t="e">
            <v>#DIV/0!</v>
          </cell>
        </row>
        <row r="3809">
          <cell r="L3809" t="e">
            <v>#DIV/0!</v>
          </cell>
          <cell r="M3809">
            <v>0</v>
          </cell>
          <cell r="N3809" t="e">
            <v>#DIV/0!</v>
          </cell>
          <cell r="O3809" t="e">
            <v>#DIV/0!</v>
          </cell>
          <cell r="P3809" t="e">
            <v>#DIV/0!</v>
          </cell>
          <cell r="Q3809" t="e">
            <v>#DIV/0!</v>
          </cell>
          <cell r="R3809" t="e">
            <v>#DIV/0!</v>
          </cell>
          <cell r="S3809" t="e">
            <v>#DIV/0!</v>
          </cell>
        </row>
        <row r="3810">
          <cell r="L3810" t="e">
            <v>#DIV/0!</v>
          </cell>
          <cell r="M3810">
            <v>0</v>
          </cell>
          <cell r="N3810" t="e">
            <v>#DIV/0!</v>
          </cell>
          <cell r="O3810" t="e">
            <v>#DIV/0!</v>
          </cell>
          <cell r="P3810" t="e">
            <v>#DIV/0!</v>
          </cell>
          <cell r="Q3810" t="e">
            <v>#DIV/0!</v>
          </cell>
          <cell r="R3810" t="e">
            <v>#DIV/0!</v>
          </cell>
          <cell r="S3810" t="e">
            <v>#DIV/0!</v>
          </cell>
        </row>
        <row r="3811">
          <cell r="L3811" t="e">
            <v>#DIV/0!</v>
          </cell>
          <cell r="M3811">
            <v>0</v>
          </cell>
          <cell r="N3811" t="e">
            <v>#DIV/0!</v>
          </cell>
          <cell r="O3811" t="e">
            <v>#DIV/0!</v>
          </cell>
          <cell r="P3811" t="e">
            <v>#DIV/0!</v>
          </cell>
          <cell r="Q3811" t="e">
            <v>#DIV/0!</v>
          </cell>
          <cell r="R3811" t="e">
            <v>#DIV/0!</v>
          </cell>
          <cell r="S3811" t="e">
            <v>#DIV/0!</v>
          </cell>
        </row>
        <row r="3812">
          <cell r="L3812" t="e">
            <v>#DIV/0!</v>
          </cell>
          <cell r="M3812">
            <v>0</v>
          </cell>
          <cell r="N3812" t="e">
            <v>#DIV/0!</v>
          </cell>
          <cell r="O3812" t="e">
            <v>#DIV/0!</v>
          </cell>
          <cell r="P3812" t="e">
            <v>#DIV/0!</v>
          </cell>
          <cell r="Q3812" t="e">
            <v>#DIV/0!</v>
          </cell>
          <cell r="R3812" t="e">
            <v>#DIV/0!</v>
          </cell>
          <cell r="S3812" t="e">
            <v>#DIV/0!</v>
          </cell>
        </row>
        <row r="3813">
          <cell r="L3813" t="e">
            <v>#DIV/0!</v>
          </cell>
          <cell r="M3813">
            <v>0</v>
          </cell>
          <cell r="N3813" t="e">
            <v>#DIV/0!</v>
          </cell>
          <cell r="O3813" t="e">
            <v>#DIV/0!</v>
          </cell>
          <cell r="P3813" t="e">
            <v>#DIV/0!</v>
          </cell>
          <cell r="Q3813" t="e">
            <v>#DIV/0!</v>
          </cell>
          <cell r="R3813" t="e">
            <v>#DIV/0!</v>
          </cell>
          <cell r="S3813" t="e">
            <v>#DIV/0!</v>
          </cell>
        </row>
        <row r="3814">
          <cell r="L3814" t="e">
            <v>#DIV/0!</v>
          </cell>
          <cell r="M3814">
            <v>0</v>
          </cell>
          <cell r="N3814" t="e">
            <v>#DIV/0!</v>
          </cell>
          <cell r="O3814" t="e">
            <v>#DIV/0!</v>
          </cell>
          <cell r="P3814" t="e">
            <v>#DIV/0!</v>
          </cell>
          <cell r="Q3814" t="e">
            <v>#DIV/0!</v>
          </cell>
          <cell r="R3814" t="e">
            <v>#DIV/0!</v>
          </cell>
          <cell r="S3814" t="e">
            <v>#DIV/0!</v>
          </cell>
        </row>
        <row r="3815">
          <cell r="L3815" t="e">
            <v>#DIV/0!</v>
          </cell>
          <cell r="M3815">
            <v>0</v>
          </cell>
          <cell r="N3815" t="e">
            <v>#DIV/0!</v>
          </cell>
          <cell r="O3815" t="e">
            <v>#DIV/0!</v>
          </cell>
          <cell r="P3815" t="e">
            <v>#DIV/0!</v>
          </cell>
          <cell r="Q3815" t="e">
            <v>#DIV/0!</v>
          </cell>
          <cell r="R3815" t="e">
            <v>#DIV/0!</v>
          </cell>
          <cell r="S3815" t="e">
            <v>#DIV/0!</v>
          </cell>
        </row>
        <row r="3816">
          <cell r="L3816" t="e">
            <v>#DIV/0!</v>
          </cell>
          <cell r="M3816">
            <v>0</v>
          </cell>
          <cell r="N3816" t="e">
            <v>#DIV/0!</v>
          </cell>
          <cell r="O3816" t="e">
            <v>#DIV/0!</v>
          </cell>
          <cell r="P3816" t="e">
            <v>#DIV/0!</v>
          </cell>
          <cell r="Q3816" t="e">
            <v>#DIV/0!</v>
          </cell>
          <cell r="R3816" t="e">
            <v>#DIV/0!</v>
          </cell>
          <cell r="S3816" t="e">
            <v>#DIV/0!</v>
          </cell>
        </row>
        <row r="3817">
          <cell r="L3817" t="e">
            <v>#DIV/0!</v>
          </cell>
          <cell r="M3817">
            <v>0</v>
          </cell>
          <cell r="N3817" t="e">
            <v>#DIV/0!</v>
          </cell>
          <cell r="O3817" t="e">
            <v>#DIV/0!</v>
          </cell>
          <cell r="P3817" t="e">
            <v>#DIV/0!</v>
          </cell>
          <cell r="Q3817" t="e">
            <v>#DIV/0!</v>
          </cell>
          <cell r="R3817" t="e">
            <v>#DIV/0!</v>
          </cell>
          <cell r="S3817" t="e">
            <v>#DIV/0!</v>
          </cell>
        </row>
        <row r="3818">
          <cell r="L3818" t="e">
            <v>#DIV/0!</v>
          </cell>
          <cell r="M3818">
            <v>0</v>
          </cell>
          <cell r="N3818" t="e">
            <v>#DIV/0!</v>
          </cell>
          <cell r="O3818" t="e">
            <v>#DIV/0!</v>
          </cell>
          <cell r="P3818" t="e">
            <v>#DIV/0!</v>
          </cell>
          <cell r="Q3818" t="e">
            <v>#DIV/0!</v>
          </cell>
          <cell r="R3818" t="e">
            <v>#DIV/0!</v>
          </cell>
          <cell r="S3818" t="e">
            <v>#DIV/0!</v>
          </cell>
        </row>
        <row r="3819">
          <cell r="L3819" t="e">
            <v>#DIV/0!</v>
          </cell>
          <cell r="M3819">
            <v>0</v>
          </cell>
          <cell r="N3819" t="e">
            <v>#DIV/0!</v>
          </cell>
          <cell r="O3819" t="e">
            <v>#DIV/0!</v>
          </cell>
          <cell r="P3819" t="e">
            <v>#DIV/0!</v>
          </cell>
          <cell r="Q3819" t="e">
            <v>#DIV/0!</v>
          </cell>
          <cell r="R3819" t="e">
            <v>#DIV/0!</v>
          </cell>
          <cell r="S3819" t="e">
            <v>#DIV/0!</v>
          </cell>
        </row>
        <row r="3820">
          <cell r="L3820" t="e">
            <v>#DIV/0!</v>
          </cell>
          <cell r="M3820">
            <v>0</v>
          </cell>
          <cell r="N3820" t="e">
            <v>#DIV/0!</v>
          </cell>
          <cell r="O3820" t="e">
            <v>#DIV/0!</v>
          </cell>
          <cell r="P3820" t="e">
            <v>#DIV/0!</v>
          </cell>
          <cell r="Q3820" t="e">
            <v>#DIV/0!</v>
          </cell>
          <cell r="R3820" t="e">
            <v>#DIV/0!</v>
          </cell>
          <cell r="S3820" t="e">
            <v>#DIV/0!</v>
          </cell>
        </row>
        <row r="3821">
          <cell r="L3821" t="e">
            <v>#DIV/0!</v>
          </cell>
          <cell r="M3821">
            <v>0</v>
          </cell>
          <cell r="N3821" t="e">
            <v>#DIV/0!</v>
          </cell>
          <cell r="O3821" t="e">
            <v>#DIV/0!</v>
          </cell>
          <cell r="P3821" t="e">
            <v>#DIV/0!</v>
          </cell>
          <cell r="Q3821" t="e">
            <v>#DIV/0!</v>
          </cell>
          <cell r="R3821" t="e">
            <v>#DIV/0!</v>
          </cell>
          <cell r="S3821" t="e">
            <v>#DIV/0!</v>
          </cell>
        </row>
        <row r="3822">
          <cell r="L3822" t="e">
            <v>#DIV/0!</v>
          </cell>
          <cell r="M3822">
            <v>0</v>
          </cell>
          <cell r="N3822" t="e">
            <v>#DIV/0!</v>
          </cell>
          <cell r="O3822" t="e">
            <v>#DIV/0!</v>
          </cell>
          <cell r="P3822" t="e">
            <v>#DIV/0!</v>
          </cell>
          <cell r="Q3822" t="e">
            <v>#DIV/0!</v>
          </cell>
          <cell r="R3822" t="e">
            <v>#DIV/0!</v>
          </cell>
          <cell r="S3822" t="e">
            <v>#DIV/0!</v>
          </cell>
        </row>
        <row r="3823">
          <cell r="L3823" t="e">
            <v>#DIV/0!</v>
          </cell>
          <cell r="M3823">
            <v>0</v>
          </cell>
          <cell r="N3823" t="e">
            <v>#DIV/0!</v>
          </cell>
          <cell r="O3823" t="e">
            <v>#DIV/0!</v>
          </cell>
          <cell r="P3823" t="e">
            <v>#DIV/0!</v>
          </cell>
          <cell r="Q3823" t="e">
            <v>#DIV/0!</v>
          </cell>
          <cell r="R3823" t="e">
            <v>#DIV/0!</v>
          </cell>
          <cell r="S3823" t="e">
            <v>#DIV/0!</v>
          </cell>
        </row>
        <row r="3824">
          <cell r="L3824" t="e">
            <v>#DIV/0!</v>
          </cell>
          <cell r="M3824">
            <v>0</v>
          </cell>
          <cell r="N3824" t="e">
            <v>#DIV/0!</v>
          </cell>
          <cell r="O3824" t="e">
            <v>#DIV/0!</v>
          </cell>
          <cell r="P3824" t="e">
            <v>#DIV/0!</v>
          </cell>
          <cell r="Q3824" t="e">
            <v>#DIV/0!</v>
          </cell>
          <cell r="R3824" t="e">
            <v>#DIV/0!</v>
          </cell>
          <cell r="S3824" t="e">
            <v>#DIV/0!</v>
          </cell>
        </row>
        <row r="3825">
          <cell r="L3825" t="e">
            <v>#DIV/0!</v>
          </cell>
          <cell r="M3825">
            <v>0</v>
          </cell>
          <cell r="N3825" t="e">
            <v>#DIV/0!</v>
          </cell>
          <cell r="O3825" t="e">
            <v>#DIV/0!</v>
          </cell>
          <cell r="P3825" t="e">
            <v>#DIV/0!</v>
          </cell>
          <cell r="Q3825" t="e">
            <v>#DIV/0!</v>
          </cell>
          <cell r="R3825" t="e">
            <v>#DIV/0!</v>
          </cell>
          <cell r="S3825" t="e">
            <v>#DIV/0!</v>
          </cell>
        </row>
        <row r="3826">
          <cell r="L3826" t="e">
            <v>#DIV/0!</v>
          </cell>
          <cell r="M3826">
            <v>0</v>
          </cell>
          <cell r="N3826" t="e">
            <v>#DIV/0!</v>
          </cell>
          <cell r="O3826" t="e">
            <v>#DIV/0!</v>
          </cell>
          <cell r="P3826" t="e">
            <v>#DIV/0!</v>
          </cell>
          <cell r="Q3826" t="e">
            <v>#DIV/0!</v>
          </cell>
          <cell r="R3826" t="e">
            <v>#DIV/0!</v>
          </cell>
          <cell r="S3826" t="e">
            <v>#DIV/0!</v>
          </cell>
        </row>
        <row r="3827">
          <cell r="L3827" t="e">
            <v>#DIV/0!</v>
          </cell>
          <cell r="M3827">
            <v>0</v>
          </cell>
          <cell r="N3827" t="e">
            <v>#DIV/0!</v>
          </cell>
          <cell r="O3827" t="e">
            <v>#DIV/0!</v>
          </cell>
          <cell r="P3827" t="e">
            <v>#DIV/0!</v>
          </cell>
          <cell r="Q3827" t="e">
            <v>#DIV/0!</v>
          </cell>
          <cell r="R3827" t="e">
            <v>#DIV/0!</v>
          </cell>
          <cell r="S3827" t="e">
            <v>#DIV/0!</v>
          </cell>
        </row>
        <row r="3828">
          <cell r="L3828" t="e">
            <v>#DIV/0!</v>
          </cell>
          <cell r="M3828">
            <v>0</v>
          </cell>
          <cell r="N3828" t="e">
            <v>#DIV/0!</v>
          </cell>
          <cell r="O3828" t="e">
            <v>#DIV/0!</v>
          </cell>
          <cell r="P3828" t="e">
            <v>#DIV/0!</v>
          </cell>
          <cell r="Q3828" t="e">
            <v>#DIV/0!</v>
          </cell>
          <cell r="R3828" t="e">
            <v>#DIV/0!</v>
          </cell>
          <cell r="S3828" t="e">
            <v>#DIV/0!</v>
          </cell>
        </row>
        <row r="3829">
          <cell r="L3829" t="e">
            <v>#DIV/0!</v>
          </cell>
          <cell r="M3829">
            <v>0</v>
          </cell>
          <cell r="N3829" t="e">
            <v>#DIV/0!</v>
          </cell>
          <cell r="O3829" t="e">
            <v>#DIV/0!</v>
          </cell>
          <cell r="P3829" t="e">
            <v>#DIV/0!</v>
          </cell>
          <cell r="Q3829" t="e">
            <v>#DIV/0!</v>
          </cell>
          <cell r="R3829" t="e">
            <v>#DIV/0!</v>
          </cell>
          <cell r="S3829" t="e">
            <v>#DIV/0!</v>
          </cell>
        </row>
        <row r="3830">
          <cell r="L3830" t="e">
            <v>#DIV/0!</v>
          </cell>
          <cell r="M3830">
            <v>0</v>
          </cell>
          <cell r="N3830" t="e">
            <v>#DIV/0!</v>
          </cell>
          <cell r="O3830" t="e">
            <v>#DIV/0!</v>
          </cell>
          <cell r="P3830" t="e">
            <v>#DIV/0!</v>
          </cell>
          <cell r="Q3830" t="e">
            <v>#DIV/0!</v>
          </cell>
          <cell r="R3830" t="e">
            <v>#DIV/0!</v>
          </cell>
          <cell r="S3830" t="e">
            <v>#DIV/0!</v>
          </cell>
        </row>
        <row r="3831">
          <cell r="L3831" t="e">
            <v>#DIV/0!</v>
          </cell>
          <cell r="M3831">
            <v>0</v>
          </cell>
          <cell r="N3831" t="e">
            <v>#DIV/0!</v>
          </cell>
          <cell r="O3831" t="e">
            <v>#DIV/0!</v>
          </cell>
          <cell r="P3831" t="e">
            <v>#DIV/0!</v>
          </cell>
          <cell r="Q3831" t="e">
            <v>#DIV/0!</v>
          </cell>
          <cell r="R3831" t="e">
            <v>#DIV/0!</v>
          </cell>
          <cell r="S3831" t="e">
            <v>#DIV/0!</v>
          </cell>
        </row>
        <row r="3832">
          <cell r="L3832" t="e">
            <v>#DIV/0!</v>
          </cell>
          <cell r="M3832">
            <v>0</v>
          </cell>
          <cell r="N3832" t="e">
            <v>#DIV/0!</v>
          </cell>
          <cell r="O3832" t="e">
            <v>#DIV/0!</v>
          </cell>
          <cell r="P3832" t="e">
            <v>#DIV/0!</v>
          </cell>
          <cell r="Q3832" t="e">
            <v>#DIV/0!</v>
          </cell>
          <cell r="R3832" t="e">
            <v>#DIV/0!</v>
          </cell>
          <cell r="S3832" t="e">
            <v>#DIV/0!</v>
          </cell>
        </row>
        <row r="3833">
          <cell r="L3833" t="e">
            <v>#DIV/0!</v>
          </cell>
          <cell r="M3833">
            <v>0</v>
          </cell>
          <cell r="N3833" t="e">
            <v>#DIV/0!</v>
          </cell>
          <cell r="O3833" t="e">
            <v>#DIV/0!</v>
          </cell>
          <cell r="P3833" t="e">
            <v>#DIV/0!</v>
          </cell>
          <cell r="Q3833" t="e">
            <v>#DIV/0!</v>
          </cell>
          <cell r="R3833" t="e">
            <v>#DIV/0!</v>
          </cell>
          <cell r="S3833" t="e">
            <v>#DIV/0!</v>
          </cell>
        </row>
        <row r="3834">
          <cell r="L3834" t="e">
            <v>#DIV/0!</v>
          </cell>
          <cell r="M3834">
            <v>0</v>
          </cell>
          <cell r="N3834" t="e">
            <v>#DIV/0!</v>
          </cell>
          <cell r="O3834" t="e">
            <v>#DIV/0!</v>
          </cell>
          <cell r="P3834" t="e">
            <v>#DIV/0!</v>
          </cell>
          <cell r="Q3834" t="e">
            <v>#DIV/0!</v>
          </cell>
          <cell r="R3834" t="e">
            <v>#DIV/0!</v>
          </cell>
          <cell r="S3834" t="e">
            <v>#DIV/0!</v>
          </cell>
        </row>
        <row r="3835">
          <cell r="L3835" t="e">
            <v>#DIV/0!</v>
          </cell>
          <cell r="M3835">
            <v>0</v>
          </cell>
          <cell r="N3835" t="e">
            <v>#DIV/0!</v>
          </cell>
          <cell r="O3835" t="e">
            <v>#DIV/0!</v>
          </cell>
          <cell r="P3835" t="e">
            <v>#DIV/0!</v>
          </cell>
          <cell r="Q3835" t="e">
            <v>#DIV/0!</v>
          </cell>
          <cell r="R3835" t="e">
            <v>#DIV/0!</v>
          </cell>
          <cell r="S3835" t="e">
            <v>#DIV/0!</v>
          </cell>
        </row>
        <row r="3836">
          <cell r="L3836" t="e">
            <v>#DIV/0!</v>
          </cell>
          <cell r="M3836">
            <v>0</v>
          </cell>
          <cell r="N3836" t="e">
            <v>#DIV/0!</v>
          </cell>
          <cell r="O3836" t="e">
            <v>#DIV/0!</v>
          </cell>
          <cell r="P3836" t="e">
            <v>#DIV/0!</v>
          </cell>
          <cell r="Q3836" t="e">
            <v>#DIV/0!</v>
          </cell>
          <cell r="R3836" t="e">
            <v>#DIV/0!</v>
          </cell>
          <cell r="S3836" t="e">
            <v>#DIV/0!</v>
          </cell>
        </row>
        <row r="3837">
          <cell r="L3837" t="e">
            <v>#DIV/0!</v>
          </cell>
          <cell r="M3837">
            <v>0</v>
          </cell>
          <cell r="N3837" t="e">
            <v>#DIV/0!</v>
          </cell>
          <cell r="O3837" t="e">
            <v>#DIV/0!</v>
          </cell>
          <cell r="P3837" t="e">
            <v>#DIV/0!</v>
          </cell>
          <cell r="Q3837" t="e">
            <v>#DIV/0!</v>
          </cell>
          <cell r="R3837" t="e">
            <v>#DIV/0!</v>
          </cell>
          <cell r="S3837" t="e">
            <v>#DIV/0!</v>
          </cell>
        </row>
        <row r="3838">
          <cell r="L3838" t="e">
            <v>#DIV/0!</v>
          </cell>
          <cell r="M3838">
            <v>0</v>
          </cell>
          <cell r="N3838" t="e">
            <v>#DIV/0!</v>
          </cell>
          <cell r="O3838" t="e">
            <v>#DIV/0!</v>
          </cell>
          <cell r="P3838" t="e">
            <v>#DIV/0!</v>
          </cell>
          <cell r="Q3838" t="e">
            <v>#DIV/0!</v>
          </cell>
          <cell r="R3838" t="e">
            <v>#DIV/0!</v>
          </cell>
          <cell r="S3838" t="e">
            <v>#DIV/0!</v>
          </cell>
        </row>
        <row r="3839">
          <cell r="L3839" t="e">
            <v>#DIV/0!</v>
          </cell>
          <cell r="M3839">
            <v>0</v>
          </cell>
          <cell r="N3839" t="e">
            <v>#DIV/0!</v>
          </cell>
          <cell r="O3839" t="e">
            <v>#DIV/0!</v>
          </cell>
          <cell r="P3839" t="e">
            <v>#DIV/0!</v>
          </cell>
          <cell r="Q3839" t="e">
            <v>#DIV/0!</v>
          </cell>
          <cell r="R3839" t="e">
            <v>#DIV/0!</v>
          </cell>
          <cell r="S3839" t="e">
            <v>#DIV/0!</v>
          </cell>
        </row>
        <row r="3840">
          <cell r="L3840" t="e">
            <v>#DIV/0!</v>
          </cell>
          <cell r="M3840">
            <v>0</v>
          </cell>
          <cell r="N3840" t="e">
            <v>#DIV/0!</v>
          </cell>
          <cell r="O3840" t="e">
            <v>#DIV/0!</v>
          </cell>
          <cell r="P3840" t="e">
            <v>#DIV/0!</v>
          </cell>
          <cell r="Q3840" t="e">
            <v>#DIV/0!</v>
          </cell>
          <cell r="R3840" t="e">
            <v>#DIV/0!</v>
          </cell>
          <cell r="S3840" t="e">
            <v>#DIV/0!</v>
          </cell>
        </row>
        <row r="3841">
          <cell r="L3841" t="e">
            <v>#DIV/0!</v>
          </cell>
          <cell r="M3841">
            <v>0</v>
          </cell>
          <cell r="N3841" t="e">
            <v>#DIV/0!</v>
          </cell>
          <cell r="O3841" t="e">
            <v>#DIV/0!</v>
          </cell>
          <cell r="P3841" t="e">
            <v>#DIV/0!</v>
          </cell>
          <cell r="Q3841" t="e">
            <v>#DIV/0!</v>
          </cell>
          <cell r="R3841" t="e">
            <v>#DIV/0!</v>
          </cell>
          <cell r="S3841" t="e">
            <v>#DIV/0!</v>
          </cell>
        </row>
        <row r="3842">
          <cell r="L3842" t="e">
            <v>#DIV/0!</v>
          </cell>
          <cell r="M3842">
            <v>0</v>
          </cell>
          <cell r="N3842" t="e">
            <v>#DIV/0!</v>
          </cell>
          <cell r="O3842" t="e">
            <v>#DIV/0!</v>
          </cell>
          <cell r="P3842" t="e">
            <v>#DIV/0!</v>
          </cell>
          <cell r="Q3842" t="e">
            <v>#DIV/0!</v>
          </cell>
          <cell r="R3842" t="e">
            <v>#DIV/0!</v>
          </cell>
          <cell r="S3842" t="e">
            <v>#DIV/0!</v>
          </cell>
        </row>
        <row r="3843">
          <cell r="L3843" t="e">
            <v>#DIV/0!</v>
          </cell>
          <cell r="M3843">
            <v>0</v>
          </cell>
          <cell r="N3843" t="e">
            <v>#DIV/0!</v>
          </cell>
          <cell r="O3843" t="e">
            <v>#DIV/0!</v>
          </cell>
          <cell r="P3843" t="e">
            <v>#DIV/0!</v>
          </cell>
          <cell r="Q3843" t="e">
            <v>#DIV/0!</v>
          </cell>
          <cell r="R3843" t="e">
            <v>#DIV/0!</v>
          </cell>
          <cell r="S3843" t="e">
            <v>#DIV/0!</v>
          </cell>
        </row>
        <row r="3844">
          <cell r="L3844" t="e">
            <v>#DIV/0!</v>
          </cell>
          <cell r="M3844">
            <v>0</v>
          </cell>
          <cell r="N3844" t="e">
            <v>#DIV/0!</v>
          </cell>
          <cell r="O3844" t="e">
            <v>#DIV/0!</v>
          </cell>
          <cell r="P3844" t="e">
            <v>#DIV/0!</v>
          </cell>
          <cell r="Q3844" t="e">
            <v>#DIV/0!</v>
          </cell>
          <cell r="R3844" t="e">
            <v>#DIV/0!</v>
          </cell>
          <cell r="S3844" t="e">
            <v>#DIV/0!</v>
          </cell>
        </row>
        <row r="3845">
          <cell r="L3845" t="e">
            <v>#DIV/0!</v>
          </cell>
          <cell r="M3845">
            <v>0</v>
          </cell>
          <cell r="N3845" t="e">
            <v>#DIV/0!</v>
          </cell>
          <cell r="O3845" t="e">
            <v>#DIV/0!</v>
          </cell>
          <cell r="P3845" t="e">
            <v>#DIV/0!</v>
          </cell>
          <cell r="Q3845" t="e">
            <v>#DIV/0!</v>
          </cell>
          <cell r="R3845" t="e">
            <v>#DIV/0!</v>
          </cell>
          <cell r="S3845" t="e">
            <v>#DIV/0!</v>
          </cell>
        </row>
        <row r="3846">
          <cell r="L3846" t="e">
            <v>#DIV/0!</v>
          </cell>
          <cell r="M3846">
            <v>0</v>
          </cell>
          <cell r="N3846" t="e">
            <v>#DIV/0!</v>
          </cell>
          <cell r="O3846" t="e">
            <v>#DIV/0!</v>
          </cell>
          <cell r="P3846" t="e">
            <v>#DIV/0!</v>
          </cell>
          <cell r="Q3846" t="e">
            <v>#DIV/0!</v>
          </cell>
          <cell r="R3846" t="e">
            <v>#DIV/0!</v>
          </cell>
          <cell r="S3846" t="e">
            <v>#DIV/0!</v>
          </cell>
        </row>
        <row r="3847">
          <cell r="L3847" t="e">
            <v>#DIV/0!</v>
          </cell>
          <cell r="M3847">
            <v>0</v>
          </cell>
          <cell r="N3847" t="e">
            <v>#DIV/0!</v>
          </cell>
          <cell r="O3847" t="e">
            <v>#DIV/0!</v>
          </cell>
          <cell r="P3847" t="e">
            <v>#DIV/0!</v>
          </cell>
          <cell r="Q3847" t="e">
            <v>#DIV/0!</v>
          </cell>
          <cell r="R3847" t="e">
            <v>#DIV/0!</v>
          </cell>
          <cell r="S3847" t="e">
            <v>#DIV/0!</v>
          </cell>
        </row>
        <row r="3848">
          <cell r="L3848" t="e">
            <v>#DIV/0!</v>
          </cell>
          <cell r="M3848">
            <v>0</v>
          </cell>
          <cell r="N3848" t="e">
            <v>#DIV/0!</v>
          </cell>
          <cell r="O3848" t="e">
            <v>#DIV/0!</v>
          </cell>
          <cell r="P3848" t="e">
            <v>#DIV/0!</v>
          </cell>
          <cell r="Q3848" t="e">
            <v>#DIV/0!</v>
          </cell>
          <cell r="R3848" t="e">
            <v>#DIV/0!</v>
          </cell>
          <cell r="S3848" t="e">
            <v>#DIV/0!</v>
          </cell>
        </row>
        <row r="3849">
          <cell r="L3849" t="e">
            <v>#DIV/0!</v>
          </cell>
          <cell r="M3849">
            <v>0</v>
          </cell>
          <cell r="N3849" t="e">
            <v>#DIV/0!</v>
          </cell>
          <cell r="O3849" t="e">
            <v>#DIV/0!</v>
          </cell>
          <cell r="P3849" t="e">
            <v>#DIV/0!</v>
          </cell>
          <cell r="Q3849" t="e">
            <v>#DIV/0!</v>
          </cell>
          <cell r="R3849" t="e">
            <v>#DIV/0!</v>
          </cell>
          <cell r="S3849" t="e">
            <v>#DIV/0!</v>
          </cell>
        </row>
        <row r="3850">
          <cell r="L3850" t="e">
            <v>#DIV/0!</v>
          </cell>
          <cell r="M3850">
            <v>0</v>
          </cell>
          <cell r="N3850" t="e">
            <v>#DIV/0!</v>
          </cell>
          <cell r="O3850" t="e">
            <v>#DIV/0!</v>
          </cell>
          <cell r="P3850" t="e">
            <v>#DIV/0!</v>
          </cell>
          <cell r="Q3850" t="e">
            <v>#DIV/0!</v>
          </cell>
          <cell r="R3850" t="e">
            <v>#DIV/0!</v>
          </cell>
          <cell r="S3850" t="e">
            <v>#DIV/0!</v>
          </cell>
        </row>
        <row r="3851">
          <cell r="L3851" t="e">
            <v>#DIV/0!</v>
          </cell>
          <cell r="M3851">
            <v>0</v>
          </cell>
          <cell r="N3851" t="e">
            <v>#DIV/0!</v>
          </cell>
          <cell r="O3851" t="e">
            <v>#DIV/0!</v>
          </cell>
          <cell r="P3851" t="e">
            <v>#DIV/0!</v>
          </cell>
          <cell r="Q3851" t="e">
            <v>#DIV/0!</v>
          </cell>
          <cell r="R3851" t="e">
            <v>#DIV/0!</v>
          </cell>
          <cell r="S3851" t="e">
            <v>#DIV/0!</v>
          </cell>
        </row>
        <row r="3852">
          <cell r="L3852" t="e">
            <v>#DIV/0!</v>
          </cell>
          <cell r="M3852">
            <v>0</v>
          </cell>
          <cell r="N3852" t="e">
            <v>#DIV/0!</v>
          </cell>
          <cell r="O3852" t="e">
            <v>#DIV/0!</v>
          </cell>
          <cell r="P3852" t="e">
            <v>#DIV/0!</v>
          </cell>
          <cell r="Q3852" t="e">
            <v>#DIV/0!</v>
          </cell>
          <cell r="R3852" t="e">
            <v>#DIV/0!</v>
          </cell>
          <cell r="S3852" t="e">
            <v>#DIV/0!</v>
          </cell>
        </row>
        <row r="3853">
          <cell r="L3853" t="e">
            <v>#DIV/0!</v>
          </cell>
          <cell r="M3853">
            <v>0</v>
          </cell>
          <cell r="N3853" t="e">
            <v>#DIV/0!</v>
          </cell>
          <cell r="O3853" t="e">
            <v>#DIV/0!</v>
          </cell>
          <cell r="P3853" t="e">
            <v>#DIV/0!</v>
          </cell>
          <cell r="Q3853" t="e">
            <v>#DIV/0!</v>
          </cell>
          <cell r="R3853" t="e">
            <v>#DIV/0!</v>
          </cell>
          <cell r="S3853" t="e">
            <v>#DIV/0!</v>
          </cell>
        </row>
        <row r="3854">
          <cell r="L3854" t="e">
            <v>#DIV/0!</v>
          </cell>
          <cell r="M3854">
            <v>0</v>
          </cell>
          <cell r="N3854" t="e">
            <v>#DIV/0!</v>
          </cell>
          <cell r="O3854" t="e">
            <v>#DIV/0!</v>
          </cell>
          <cell r="P3854" t="e">
            <v>#DIV/0!</v>
          </cell>
          <cell r="Q3854" t="e">
            <v>#DIV/0!</v>
          </cell>
          <cell r="R3854" t="e">
            <v>#DIV/0!</v>
          </cell>
          <cell r="S3854" t="e">
            <v>#DIV/0!</v>
          </cell>
        </row>
        <row r="3855">
          <cell r="L3855" t="e">
            <v>#DIV/0!</v>
          </cell>
          <cell r="M3855">
            <v>0</v>
          </cell>
          <cell r="N3855" t="e">
            <v>#DIV/0!</v>
          </cell>
          <cell r="O3855" t="e">
            <v>#DIV/0!</v>
          </cell>
          <cell r="P3855" t="e">
            <v>#DIV/0!</v>
          </cell>
          <cell r="Q3855" t="e">
            <v>#DIV/0!</v>
          </cell>
          <cell r="R3855" t="e">
            <v>#DIV/0!</v>
          </cell>
          <cell r="S3855" t="e">
            <v>#DIV/0!</v>
          </cell>
        </row>
        <row r="3856">
          <cell r="L3856" t="e">
            <v>#DIV/0!</v>
          </cell>
          <cell r="M3856">
            <v>0</v>
          </cell>
          <cell r="N3856" t="e">
            <v>#DIV/0!</v>
          </cell>
          <cell r="O3856" t="e">
            <v>#DIV/0!</v>
          </cell>
          <cell r="P3856" t="e">
            <v>#DIV/0!</v>
          </cell>
          <cell r="Q3856" t="e">
            <v>#DIV/0!</v>
          </cell>
          <cell r="R3856" t="e">
            <v>#DIV/0!</v>
          </cell>
          <cell r="S3856" t="e">
            <v>#DIV/0!</v>
          </cell>
        </row>
        <row r="3857">
          <cell r="L3857" t="e">
            <v>#DIV/0!</v>
          </cell>
          <cell r="M3857">
            <v>0</v>
          </cell>
          <cell r="N3857" t="e">
            <v>#DIV/0!</v>
          </cell>
          <cell r="O3857" t="e">
            <v>#DIV/0!</v>
          </cell>
          <cell r="P3857" t="e">
            <v>#DIV/0!</v>
          </cell>
          <cell r="Q3857" t="e">
            <v>#DIV/0!</v>
          </cell>
          <cell r="R3857" t="e">
            <v>#DIV/0!</v>
          </cell>
          <cell r="S3857" t="e">
            <v>#DIV/0!</v>
          </cell>
        </row>
        <row r="3858">
          <cell r="L3858" t="e">
            <v>#DIV/0!</v>
          </cell>
          <cell r="M3858">
            <v>0</v>
          </cell>
          <cell r="N3858" t="e">
            <v>#DIV/0!</v>
          </cell>
          <cell r="O3858" t="e">
            <v>#DIV/0!</v>
          </cell>
          <cell r="P3858" t="e">
            <v>#DIV/0!</v>
          </cell>
          <cell r="Q3858" t="e">
            <v>#DIV/0!</v>
          </cell>
          <cell r="R3858" t="e">
            <v>#DIV/0!</v>
          </cell>
          <cell r="S3858" t="e">
            <v>#DIV/0!</v>
          </cell>
        </row>
        <row r="3859">
          <cell r="L3859" t="e">
            <v>#DIV/0!</v>
          </cell>
          <cell r="M3859">
            <v>0</v>
          </cell>
          <cell r="N3859" t="e">
            <v>#DIV/0!</v>
          </cell>
          <cell r="O3859" t="e">
            <v>#DIV/0!</v>
          </cell>
          <cell r="P3859" t="e">
            <v>#DIV/0!</v>
          </cell>
          <cell r="Q3859" t="e">
            <v>#DIV/0!</v>
          </cell>
          <cell r="R3859" t="e">
            <v>#DIV/0!</v>
          </cell>
          <cell r="S3859" t="e">
            <v>#DIV/0!</v>
          </cell>
        </row>
        <row r="3860">
          <cell r="L3860" t="e">
            <v>#DIV/0!</v>
          </cell>
          <cell r="M3860">
            <v>0</v>
          </cell>
          <cell r="N3860" t="e">
            <v>#DIV/0!</v>
          </cell>
          <cell r="O3860" t="e">
            <v>#DIV/0!</v>
          </cell>
          <cell r="P3860" t="e">
            <v>#DIV/0!</v>
          </cell>
          <cell r="Q3860" t="e">
            <v>#DIV/0!</v>
          </cell>
          <cell r="R3860" t="e">
            <v>#DIV/0!</v>
          </cell>
          <cell r="S3860" t="e">
            <v>#DIV/0!</v>
          </cell>
        </row>
        <row r="3861">
          <cell r="L3861" t="e">
            <v>#DIV/0!</v>
          </cell>
          <cell r="M3861">
            <v>0</v>
          </cell>
          <cell r="N3861" t="e">
            <v>#DIV/0!</v>
          </cell>
          <cell r="O3861" t="e">
            <v>#DIV/0!</v>
          </cell>
          <cell r="P3861" t="e">
            <v>#DIV/0!</v>
          </cell>
          <cell r="Q3861" t="e">
            <v>#DIV/0!</v>
          </cell>
          <cell r="R3861" t="e">
            <v>#DIV/0!</v>
          </cell>
          <cell r="S3861" t="e">
            <v>#DIV/0!</v>
          </cell>
        </row>
        <row r="3862">
          <cell r="L3862" t="e">
            <v>#DIV/0!</v>
          </cell>
          <cell r="M3862">
            <v>0</v>
          </cell>
          <cell r="N3862" t="e">
            <v>#DIV/0!</v>
          </cell>
          <cell r="O3862" t="e">
            <v>#DIV/0!</v>
          </cell>
          <cell r="P3862" t="e">
            <v>#DIV/0!</v>
          </cell>
          <cell r="Q3862" t="e">
            <v>#DIV/0!</v>
          </cell>
          <cell r="R3862" t="e">
            <v>#DIV/0!</v>
          </cell>
          <cell r="S3862" t="e">
            <v>#DIV/0!</v>
          </cell>
        </row>
        <row r="3863">
          <cell r="L3863" t="e">
            <v>#DIV/0!</v>
          </cell>
          <cell r="M3863">
            <v>0</v>
          </cell>
          <cell r="N3863" t="e">
            <v>#DIV/0!</v>
          </cell>
          <cell r="O3863" t="e">
            <v>#DIV/0!</v>
          </cell>
          <cell r="P3863" t="e">
            <v>#DIV/0!</v>
          </cell>
          <cell r="Q3863" t="e">
            <v>#DIV/0!</v>
          </cell>
          <cell r="R3863" t="e">
            <v>#DIV/0!</v>
          </cell>
          <cell r="S3863" t="e">
            <v>#DIV/0!</v>
          </cell>
        </row>
        <row r="3864">
          <cell r="L3864" t="e">
            <v>#DIV/0!</v>
          </cell>
          <cell r="M3864">
            <v>0</v>
          </cell>
          <cell r="N3864" t="e">
            <v>#DIV/0!</v>
          </cell>
          <cell r="O3864" t="e">
            <v>#DIV/0!</v>
          </cell>
          <cell r="P3864" t="e">
            <v>#DIV/0!</v>
          </cell>
          <cell r="Q3864" t="e">
            <v>#DIV/0!</v>
          </cell>
          <cell r="R3864" t="e">
            <v>#DIV/0!</v>
          </cell>
          <cell r="S3864" t="e">
            <v>#DIV/0!</v>
          </cell>
        </row>
        <row r="3865">
          <cell r="L3865" t="e">
            <v>#DIV/0!</v>
          </cell>
          <cell r="M3865">
            <v>0</v>
          </cell>
          <cell r="N3865" t="e">
            <v>#DIV/0!</v>
          </cell>
          <cell r="O3865" t="e">
            <v>#DIV/0!</v>
          </cell>
          <cell r="P3865" t="e">
            <v>#DIV/0!</v>
          </cell>
          <cell r="Q3865" t="e">
            <v>#DIV/0!</v>
          </cell>
          <cell r="R3865" t="e">
            <v>#DIV/0!</v>
          </cell>
          <cell r="S3865" t="e">
            <v>#DIV/0!</v>
          </cell>
        </row>
        <row r="3866">
          <cell r="L3866" t="e">
            <v>#DIV/0!</v>
          </cell>
          <cell r="M3866">
            <v>0</v>
          </cell>
          <cell r="N3866" t="e">
            <v>#DIV/0!</v>
          </cell>
          <cell r="O3866" t="e">
            <v>#DIV/0!</v>
          </cell>
          <cell r="P3866" t="e">
            <v>#DIV/0!</v>
          </cell>
          <cell r="Q3866" t="e">
            <v>#DIV/0!</v>
          </cell>
          <cell r="R3866" t="e">
            <v>#DIV/0!</v>
          </cell>
          <cell r="S3866" t="e">
            <v>#DIV/0!</v>
          </cell>
        </row>
        <row r="3867">
          <cell r="L3867" t="e">
            <v>#DIV/0!</v>
          </cell>
          <cell r="M3867">
            <v>0</v>
          </cell>
          <cell r="N3867" t="e">
            <v>#DIV/0!</v>
          </cell>
          <cell r="O3867" t="e">
            <v>#DIV/0!</v>
          </cell>
          <cell r="P3867" t="e">
            <v>#DIV/0!</v>
          </cell>
          <cell r="Q3867" t="e">
            <v>#DIV/0!</v>
          </cell>
          <cell r="R3867" t="e">
            <v>#DIV/0!</v>
          </cell>
          <cell r="S3867" t="e">
            <v>#DIV/0!</v>
          </cell>
        </row>
        <row r="3868">
          <cell r="L3868" t="e">
            <v>#DIV/0!</v>
          </cell>
          <cell r="M3868">
            <v>0</v>
          </cell>
          <cell r="N3868" t="e">
            <v>#DIV/0!</v>
          </cell>
          <cell r="O3868" t="e">
            <v>#DIV/0!</v>
          </cell>
          <cell r="P3868" t="e">
            <v>#DIV/0!</v>
          </cell>
          <cell r="Q3868" t="e">
            <v>#DIV/0!</v>
          </cell>
          <cell r="R3868" t="e">
            <v>#DIV/0!</v>
          </cell>
          <cell r="S3868" t="e">
            <v>#DIV/0!</v>
          </cell>
        </row>
        <row r="3869">
          <cell r="L3869" t="e">
            <v>#DIV/0!</v>
          </cell>
          <cell r="M3869">
            <v>0</v>
          </cell>
          <cell r="N3869" t="e">
            <v>#DIV/0!</v>
          </cell>
          <cell r="O3869" t="e">
            <v>#DIV/0!</v>
          </cell>
          <cell r="P3869" t="e">
            <v>#DIV/0!</v>
          </cell>
          <cell r="Q3869" t="e">
            <v>#DIV/0!</v>
          </cell>
          <cell r="R3869" t="e">
            <v>#DIV/0!</v>
          </cell>
          <cell r="S3869" t="e">
            <v>#DIV/0!</v>
          </cell>
        </row>
        <row r="3870">
          <cell r="L3870" t="e">
            <v>#DIV/0!</v>
          </cell>
          <cell r="M3870">
            <v>0</v>
          </cell>
          <cell r="N3870" t="e">
            <v>#DIV/0!</v>
          </cell>
          <cell r="O3870" t="e">
            <v>#DIV/0!</v>
          </cell>
          <cell r="P3870" t="e">
            <v>#DIV/0!</v>
          </cell>
          <cell r="Q3870" t="e">
            <v>#DIV/0!</v>
          </cell>
          <cell r="R3870" t="e">
            <v>#DIV/0!</v>
          </cell>
          <cell r="S3870" t="e">
            <v>#DIV/0!</v>
          </cell>
        </row>
        <row r="3871">
          <cell r="L3871" t="e">
            <v>#DIV/0!</v>
          </cell>
          <cell r="M3871">
            <v>0</v>
          </cell>
          <cell r="N3871" t="e">
            <v>#DIV/0!</v>
          </cell>
          <cell r="O3871" t="e">
            <v>#DIV/0!</v>
          </cell>
          <cell r="P3871" t="e">
            <v>#DIV/0!</v>
          </cell>
          <cell r="Q3871" t="e">
            <v>#DIV/0!</v>
          </cell>
          <cell r="R3871" t="e">
            <v>#DIV/0!</v>
          </cell>
          <cell r="S3871" t="e">
            <v>#DIV/0!</v>
          </cell>
        </row>
        <row r="3872">
          <cell r="L3872" t="e">
            <v>#DIV/0!</v>
          </cell>
          <cell r="M3872">
            <v>0</v>
          </cell>
          <cell r="N3872" t="e">
            <v>#DIV/0!</v>
          </cell>
          <cell r="O3872" t="e">
            <v>#DIV/0!</v>
          </cell>
          <cell r="P3872" t="e">
            <v>#DIV/0!</v>
          </cell>
          <cell r="Q3872" t="e">
            <v>#DIV/0!</v>
          </cell>
          <cell r="R3872" t="e">
            <v>#DIV/0!</v>
          </cell>
          <cell r="S3872" t="e">
            <v>#DIV/0!</v>
          </cell>
        </row>
        <row r="3873">
          <cell r="L3873" t="e">
            <v>#DIV/0!</v>
          </cell>
          <cell r="M3873">
            <v>0</v>
          </cell>
          <cell r="N3873" t="e">
            <v>#DIV/0!</v>
          </cell>
          <cell r="O3873" t="e">
            <v>#DIV/0!</v>
          </cell>
          <cell r="P3873" t="e">
            <v>#DIV/0!</v>
          </cell>
          <cell r="Q3873" t="e">
            <v>#DIV/0!</v>
          </cell>
          <cell r="R3873" t="e">
            <v>#DIV/0!</v>
          </cell>
          <cell r="S3873" t="e">
            <v>#DIV/0!</v>
          </cell>
        </row>
        <row r="3874">
          <cell r="L3874" t="e">
            <v>#DIV/0!</v>
          </cell>
          <cell r="M3874">
            <v>0</v>
          </cell>
          <cell r="N3874" t="e">
            <v>#DIV/0!</v>
          </cell>
          <cell r="O3874" t="e">
            <v>#DIV/0!</v>
          </cell>
          <cell r="P3874" t="e">
            <v>#DIV/0!</v>
          </cell>
          <cell r="Q3874" t="e">
            <v>#DIV/0!</v>
          </cell>
          <cell r="R3874" t="e">
            <v>#DIV/0!</v>
          </cell>
          <cell r="S3874" t="e">
            <v>#DIV/0!</v>
          </cell>
        </row>
        <row r="3875">
          <cell r="L3875" t="e">
            <v>#DIV/0!</v>
          </cell>
          <cell r="M3875">
            <v>0</v>
          </cell>
          <cell r="N3875" t="e">
            <v>#DIV/0!</v>
          </cell>
          <cell r="O3875" t="e">
            <v>#DIV/0!</v>
          </cell>
          <cell r="P3875" t="e">
            <v>#DIV/0!</v>
          </cell>
          <cell r="Q3875" t="e">
            <v>#DIV/0!</v>
          </cell>
          <cell r="R3875" t="e">
            <v>#DIV/0!</v>
          </cell>
          <cell r="S3875" t="e">
            <v>#DIV/0!</v>
          </cell>
        </row>
        <row r="3876">
          <cell r="L3876" t="e">
            <v>#DIV/0!</v>
          </cell>
          <cell r="M3876">
            <v>0</v>
          </cell>
          <cell r="N3876" t="e">
            <v>#DIV/0!</v>
          </cell>
          <cell r="O3876" t="e">
            <v>#DIV/0!</v>
          </cell>
          <cell r="P3876" t="e">
            <v>#DIV/0!</v>
          </cell>
          <cell r="Q3876" t="e">
            <v>#DIV/0!</v>
          </cell>
          <cell r="R3876" t="e">
            <v>#DIV/0!</v>
          </cell>
          <cell r="S3876" t="e">
            <v>#DIV/0!</v>
          </cell>
        </row>
        <row r="3877">
          <cell r="L3877" t="e">
            <v>#DIV/0!</v>
          </cell>
          <cell r="M3877">
            <v>0</v>
          </cell>
          <cell r="N3877" t="e">
            <v>#DIV/0!</v>
          </cell>
          <cell r="O3877" t="e">
            <v>#DIV/0!</v>
          </cell>
          <cell r="P3877" t="e">
            <v>#DIV/0!</v>
          </cell>
          <cell r="Q3877" t="e">
            <v>#DIV/0!</v>
          </cell>
          <cell r="R3877" t="e">
            <v>#DIV/0!</v>
          </cell>
          <cell r="S3877" t="e">
            <v>#DIV/0!</v>
          </cell>
        </row>
        <row r="3878">
          <cell r="L3878" t="e">
            <v>#DIV/0!</v>
          </cell>
          <cell r="M3878">
            <v>0</v>
          </cell>
          <cell r="N3878" t="e">
            <v>#DIV/0!</v>
          </cell>
          <cell r="O3878" t="e">
            <v>#DIV/0!</v>
          </cell>
          <cell r="P3878" t="e">
            <v>#DIV/0!</v>
          </cell>
          <cell r="Q3878" t="e">
            <v>#DIV/0!</v>
          </cell>
          <cell r="R3878" t="e">
            <v>#DIV/0!</v>
          </cell>
          <cell r="S3878" t="e">
            <v>#DIV/0!</v>
          </cell>
        </row>
        <row r="3879">
          <cell r="L3879" t="e">
            <v>#DIV/0!</v>
          </cell>
          <cell r="M3879">
            <v>0</v>
          </cell>
          <cell r="N3879" t="e">
            <v>#DIV/0!</v>
          </cell>
          <cell r="O3879" t="e">
            <v>#DIV/0!</v>
          </cell>
          <cell r="P3879" t="e">
            <v>#DIV/0!</v>
          </cell>
          <cell r="Q3879" t="e">
            <v>#DIV/0!</v>
          </cell>
          <cell r="R3879" t="e">
            <v>#DIV/0!</v>
          </cell>
          <cell r="S3879" t="e">
            <v>#DIV/0!</v>
          </cell>
        </row>
        <row r="3880">
          <cell r="L3880" t="e">
            <v>#DIV/0!</v>
          </cell>
          <cell r="M3880">
            <v>0</v>
          </cell>
          <cell r="N3880" t="e">
            <v>#DIV/0!</v>
          </cell>
          <cell r="O3880" t="e">
            <v>#DIV/0!</v>
          </cell>
          <cell r="P3880" t="e">
            <v>#DIV/0!</v>
          </cell>
          <cell r="Q3880" t="e">
            <v>#DIV/0!</v>
          </cell>
          <cell r="R3880" t="e">
            <v>#DIV/0!</v>
          </cell>
          <cell r="S3880" t="e">
            <v>#DIV/0!</v>
          </cell>
        </row>
        <row r="3881">
          <cell r="L3881" t="e">
            <v>#DIV/0!</v>
          </cell>
          <cell r="M3881">
            <v>0</v>
          </cell>
          <cell r="N3881" t="e">
            <v>#DIV/0!</v>
          </cell>
          <cell r="O3881" t="e">
            <v>#DIV/0!</v>
          </cell>
          <cell r="P3881" t="e">
            <v>#DIV/0!</v>
          </cell>
          <cell r="Q3881" t="e">
            <v>#DIV/0!</v>
          </cell>
          <cell r="R3881" t="e">
            <v>#DIV/0!</v>
          </cell>
          <cell r="S3881" t="e">
            <v>#DIV/0!</v>
          </cell>
        </row>
        <row r="3882">
          <cell r="L3882" t="e">
            <v>#DIV/0!</v>
          </cell>
          <cell r="M3882">
            <v>0</v>
          </cell>
          <cell r="N3882" t="e">
            <v>#DIV/0!</v>
          </cell>
          <cell r="O3882" t="e">
            <v>#DIV/0!</v>
          </cell>
          <cell r="P3882" t="e">
            <v>#DIV/0!</v>
          </cell>
          <cell r="Q3882" t="e">
            <v>#DIV/0!</v>
          </cell>
          <cell r="R3882" t="e">
            <v>#DIV/0!</v>
          </cell>
          <cell r="S3882" t="e">
            <v>#DIV/0!</v>
          </cell>
        </row>
        <row r="3883">
          <cell r="L3883" t="e">
            <v>#DIV/0!</v>
          </cell>
          <cell r="M3883">
            <v>0</v>
          </cell>
          <cell r="N3883" t="e">
            <v>#DIV/0!</v>
          </cell>
          <cell r="O3883" t="e">
            <v>#DIV/0!</v>
          </cell>
          <cell r="P3883" t="e">
            <v>#DIV/0!</v>
          </cell>
          <cell r="Q3883" t="e">
            <v>#DIV/0!</v>
          </cell>
          <cell r="R3883" t="e">
            <v>#DIV/0!</v>
          </cell>
          <cell r="S3883" t="e">
            <v>#DIV/0!</v>
          </cell>
        </row>
        <row r="3884">
          <cell r="L3884" t="e">
            <v>#DIV/0!</v>
          </cell>
          <cell r="M3884">
            <v>0</v>
          </cell>
          <cell r="N3884" t="e">
            <v>#DIV/0!</v>
          </cell>
          <cell r="O3884" t="e">
            <v>#DIV/0!</v>
          </cell>
          <cell r="P3884" t="e">
            <v>#DIV/0!</v>
          </cell>
          <cell r="Q3884" t="e">
            <v>#DIV/0!</v>
          </cell>
          <cell r="R3884" t="e">
            <v>#DIV/0!</v>
          </cell>
          <cell r="S3884" t="e">
            <v>#DIV/0!</v>
          </cell>
        </row>
        <row r="3885">
          <cell r="L3885" t="e">
            <v>#DIV/0!</v>
          </cell>
          <cell r="M3885">
            <v>0</v>
          </cell>
          <cell r="N3885" t="e">
            <v>#DIV/0!</v>
          </cell>
          <cell r="O3885" t="e">
            <v>#DIV/0!</v>
          </cell>
          <cell r="P3885" t="e">
            <v>#DIV/0!</v>
          </cell>
          <cell r="Q3885" t="e">
            <v>#DIV/0!</v>
          </cell>
          <cell r="R3885" t="e">
            <v>#DIV/0!</v>
          </cell>
          <cell r="S3885" t="e">
            <v>#DIV/0!</v>
          </cell>
        </row>
        <row r="3886">
          <cell r="L3886" t="e">
            <v>#DIV/0!</v>
          </cell>
          <cell r="M3886">
            <v>0</v>
          </cell>
          <cell r="N3886" t="e">
            <v>#DIV/0!</v>
          </cell>
          <cell r="O3886" t="e">
            <v>#DIV/0!</v>
          </cell>
          <cell r="P3886" t="e">
            <v>#DIV/0!</v>
          </cell>
          <cell r="Q3886" t="e">
            <v>#DIV/0!</v>
          </cell>
          <cell r="R3886" t="e">
            <v>#DIV/0!</v>
          </cell>
          <cell r="S3886" t="e">
            <v>#DIV/0!</v>
          </cell>
        </row>
        <row r="3887">
          <cell r="L3887" t="e">
            <v>#DIV/0!</v>
          </cell>
          <cell r="M3887">
            <v>0</v>
          </cell>
          <cell r="N3887" t="e">
            <v>#DIV/0!</v>
          </cell>
          <cell r="O3887" t="e">
            <v>#DIV/0!</v>
          </cell>
          <cell r="P3887" t="e">
            <v>#DIV/0!</v>
          </cell>
          <cell r="Q3887" t="e">
            <v>#DIV/0!</v>
          </cell>
          <cell r="R3887" t="e">
            <v>#DIV/0!</v>
          </cell>
          <cell r="S3887" t="e">
            <v>#DIV/0!</v>
          </cell>
        </row>
        <row r="3888">
          <cell r="L3888" t="e">
            <v>#DIV/0!</v>
          </cell>
          <cell r="M3888">
            <v>0</v>
          </cell>
          <cell r="N3888" t="e">
            <v>#DIV/0!</v>
          </cell>
          <cell r="O3888" t="e">
            <v>#DIV/0!</v>
          </cell>
          <cell r="P3888" t="e">
            <v>#DIV/0!</v>
          </cell>
          <cell r="Q3888" t="e">
            <v>#DIV/0!</v>
          </cell>
          <cell r="R3888" t="e">
            <v>#DIV/0!</v>
          </cell>
          <cell r="S3888" t="e">
            <v>#DIV/0!</v>
          </cell>
        </row>
        <row r="3889">
          <cell r="L3889" t="e">
            <v>#DIV/0!</v>
          </cell>
          <cell r="M3889">
            <v>0</v>
          </cell>
          <cell r="N3889" t="e">
            <v>#DIV/0!</v>
          </cell>
          <cell r="O3889" t="e">
            <v>#DIV/0!</v>
          </cell>
          <cell r="P3889" t="e">
            <v>#DIV/0!</v>
          </cell>
          <cell r="Q3889" t="e">
            <v>#DIV/0!</v>
          </cell>
          <cell r="R3889" t="e">
            <v>#DIV/0!</v>
          </cell>
          <cell r="S3889" t="e">
            <v>#DIV/0!</v>
          </cell>
        </row>
        <row r="3890">
          <cell r="L3890" t="e">
            <v>#DIV/0!</v>
          </cell>
          <cell r="M3890">
            <v>0</v>
          </cell>
          <cell r="N3890" t="e">
            <v>#DIV/0!</v>
          </cell>
          <cell r="O3890" t="e">
            <v>#DIV/0!</v>
          </cell>
          <cell r="P3890" t="e">
            <v>#DIV/0!</v>
          </cell>
          <cell r="Q3890" t="e">
            <v>#DIV/0!</v>
          </cell>
          <cell r="R3890" t="e">
            <v>#DIV/0!</v>
          </cell>
          <cell r="S3890" t="e">
            <v>#DIV/0!</v>
          </cell>
        </row>
        <row r="3891">
          <cell r="L3891" t="e">
            <v>#DIV/0!</v>
          </cell>
          <cell r="M3891">
            <v>0</v>
          </cell>
          <cell r="N3891" t="e">
            <v>#DIV/0!</v>
          </cell>
          <cell r="O3891" t="e">
            <v>#DIV/0!</v>
          </cell>
          <cell r="P3891" t="e">
            <v>#DIV/0!</v>
          </cell>
          <cell r="Q3891" t="e">
            <v>#DIV/0!</v>
          </cell>
          <cell r="R3891" t="e">
            <v>#DIV/0!</v>
          </cell>
          <cell r="S3891" t="e">
            <v>#DIV/0!</v>
          </cell>
        </row>
        <row r="3892">
          <cell r="L3892" t="e">
            <v>#DIV/0!</v>
          </cell>
          <cell r="M3892">
            <v>0</v>
          </cell>
          <cell r="N3892" t="e">
            <v>#DIV/0!</v>
          </cell>
          <cell r="O3892" t="e">
            <v>#DIV/0!</v>
          </cell>
          <cell r="P3892" t="e">
            <v>#DIV/0!</v>
          </cell>
          <cell r="Q3892" t="e">
            <v>#DIV/0!</v>
          </cell>
          <cell r="R3892" t="e">
            <v>#DIV/0!</v>
          </cell>
          <cell r="S3892" t="e">
            <v>#DIV/0!</v>
          </cell>
        </row>
        <row r="3893">
          <cell r="L3893" t="e">
            <v>#DIV/0!</v>
          </cell>
          <cell r="M3893">
            <v>0</v>
          </cell>
          <cell r="N3893" t="e">
            <v>#DIV/0!</v>
          </cell>
          <cell r="O3893" t="e">
            <v>#DIV/0!</v>
          </cell>
          <cell r="P3893" t="e">
            <v>#DIV/0!</v>
          </cell>
          <cell r="Q3893" t="e">
            <v>#DIV/0!</v>
          </cell>
          <cell r="R3893" t="e">
            <v>#DIV/0!</v>
          </cell>
          <cell r="S3893" t="e">
            <v>#DIV/0!</v>
          </cell>
        </row>
        <row r="3894">
          <cell r="L3894" t="e">
            <v>#DIV/0!</v>
          </cell>
          <cell r="M3894">
            <v>0</v>
          </cell>
          <cell r="N3894" t="e">
            <v>#DIV/0!</v>
          </cell>
          <cell r="O3894" t="e">
            <v>#DIV/0!</v>
          </cell>
          <cell r="P3894" t="e">
            <v>#DIV/0!</v>
          </cell>
          <cell r="Q3894" t="e">
            <v>#DIV/0!</v>
          </cell>
          <cell r="R3894" t="e">
            <v>#DIV/0!</v>
          </cell>
          <cell r="S3894" t="e">
            <v>#DIV/0!</v>
          </cell>
        </row>
        <row r="3895">
          <cell r="L3895" t="e">
            <v>#DIV/0!</v>
          </cell>
          <cell r="M3895">
            <v>0</v>
          </cell>
          <cell r="N3895" t="e">
            <v>#DIV/0!</v>
          </cell>
          <cell r="O3895" t="e">
            <v>#DIV/0!</v>
          </cell>
          <cell r="P3895" t="e">
            <v>#DIV/0!</v>
          </cell>
          <cell r="Q3895" t="e">
            <v>#DIV/0!</v>
          </cell>
          <cell r="R3895" t="e">
            <v>#DIV/0!</v>
          </cell>
          <cell r="S3895" t="e">
            <v>#DIV/0!</v>
          </cell>
        </row>
        <row r="3896">
          <cell r="L3896" t="e">
            <v>#DIV/0!</v>
          </cell>
          <cell r="M3896">
            <v>0</v>
          </cell>
          <cell r="N3896" t="e">
            <v>#DIV/0!</v>
          </cell>
          <cell r="O3896" t="e">
            <v>#DIV/0!</v>
          </cell>
          <cell r="P3896" t="e">
            <v>#DIV/0!</v>
          </cell>
          <cell r="Q3896" t="e">
            <v>#DIV/0!</v>
          </cell>
          <cell r="R3896" t="e">
            <v>#DIV/0!</v>
          </cell>
          <cell r="S3896" t="e">
            <v>#DIV/0!</v>
          </cell>
        </row>
        <row r="3897">
          <cell r="L3897" t="e">
            <v>#DIV/0!</v>
          </cell>
          <cell r="M3897">
            <v>0</v>
          </cell>
          <cell r="N3897" t="e">
            <v>#DIV/0!</v>
          </cell>
          <cell r="O3897" t="e">
            <v>#DIV/0!</v>
          </cell>
          <cell r="P3897" t="e">
            <v>#DIV/0!</v>
          </cell>
          <cell r="Q3897" t="e">
            <v>#DIV/0!</v>
          </cell>
          <cell r="R3897" t="e">
            <v>#DIV/0!</v>
          </cell>
          <cell r="S3897" t="e">
            <v>#DIV/0!</v>
          </cell>
        </row>
        <row r="3898">
          <cell r="L3898" t="e">
            <v>#DIV/0!</v>
          </cell>
          <cell r="M3898">
            <v>0</v>
          </cell>
          <cell r="N3898" t="e">
            <v>#DIV/0!</v>
          </cell>
          <cell r="O3898" t="e">
            <v>#DIV/0!</v>
          </cell>
          <cell r="P3898" t="e">
            <v>#DIV/0!</v>
          </cell>
          <cell r="Q3898" t="e">
            <v>#DIV/0!</v>
          </cell>
          <cell r="R3898" t="e">
            <v>#DIV/0!</v>
          </cell>
          <cell r="S3898" t="e">
            <v>#DIV/0!</v>
          </cell>
        </row>
        <row r="3899">
          <cell r="L3899" t="e">
            <v>#DIV/0!</v>
          </cell>
          <cell r="M3899">
            <v>0</v>
          </cell>
          <cell r="N3899" t="e">
            <v>#DIV/0!</v>
          </cell>
          <cell r="O3899" t="e">
            <v>#DIV/0!</v>
          </cell>
          <cell r="P3899" t="e">
            <v>#DIV/0!</v>
          </cell>
          <cell r="Q3899" t="e">
            <v>#DIV/0!</v>
          </cell>
          <cell r="R3899" t="e">
            <v>#DIV/0!</v>
          </cell>
          <cell r="S3899" t="e">
            <v>#DIV/0!</v>
          </cell>
        </row>
        <row r="3900">
          <cell r="L3900" t="e">
            <v>#DIV/0!</v>
          </cell>
          <cell r="M3900">
            <v>0</v>
          </cell>
          <cell r="N3900" t="e">
            <v>#DIV/0!</v>
          </cell>
          <cell r="O3900" t="e">
            <v>#DIV/0!</v>
          </cell>
          <cell r="P3900" t="e">
            <v>#DIV/0!</v>
          </cell>
          <cell r="Q3900" t="e">
            <v>#DIV/0!</v>
          </cell>
          <cell r="R3900" t="e">
            <v>#DIV/0!</v>
          </cell>
          <cell r="S3900" t="e">
            <v>#DIV/0!</v>
          </cell>
        </row>
        <row r="3901">
          <cell r="L3901" t="e">
            <v>#DIV/0!</v>
          </cell>
          <cell r="M3901">
            <v>0</v>
          </cell>
          <cell r="N3901" t="e">
            <v>#DIV/0!</v>
          </cell>
          <cell r="O3901" t="e">
            <v>#DIV/0!</v>
          </cell>
          <cell r="P3901" t="e">
            <v>#DIV/0!</v>
          </cell>
          <cell r="Q3901" t="e">
            <v>#DIV/0!</v>
          </cell>
          <cell r="R3901" t="e">
            <v>#DIV/0!</v>
          </cell>
          <cell r="S3901" t="e">
            <v>#DIV/0!</v>
          </cell>
        </row>
        <row r="3902">
          <cell r="L3902" t="e">
            <v>#DIV/0!</v>
          </cell>
          <cell r="M3902">
            <v>0</v>
          </cell>
          <cell r="N3902" t="e">
            <v>#DIV/0!</v>
          </cell>
          <cell r="O3902" t="e">
            <v>#DIV/0!</v>
          </cell>
          <cell r="P3902" t="e">
            <v>#DIV/0!</v>
          </cell>
          <cell r="Q3902" t="e">
            <v>#DIV/0!</v>
          </cell>
          <cell r="R3902" t="e">
            <v>#DIV/0!</v>
          </cell>
          <cell r="S3902" t="e">
            <v>#DIV/0!</v>
          </cell>
        </row>
        <row r="3903">
          <cell r="L3903" t="e">
            <v>#DIV/0!</v>
          </cell>
          <cell r="M3903">
            <v>0</v>
          </cell>
          <cell r="N3903" t="e">
            <v>#DIV/0!</v>
          </cell>
          <cell r="O3903" t="e">
            <v>#DIV/0!</v>
          </cell>
          <cell r="P3903" t="e">
            <v>#DIV/0!</v>
          </cell>
          <cell r="Q3903" t="e">
            <v>#DIV/0!</v>
          </cell>
          <cell r="R3903" t="e">
            <v>#DIV/0!</v>
          </cell>
          <cell r="S3903" t="e">
            <v>#DIV/0!</v>
          </cell>
        </row>
        <row r="3904">
          <cell r="L3904" t="e">
            <v>#DIV/0!</v>
          </cell>
          <cell r="M3904">
            <v>0</v>
          </cell>
          <cell r="N3904" t="e">
            <v>#DIV/0!</v>
          </cell>
          <cell r="O3904" t="e">
            <v>#DIV/0!</v>
          </cell>
          <cell r="P3904" t="e">
            <v>#DIV/0!</v>
          </cell>
          <cell r="Q3904" t="e">
            <v>#DIV/0!</v>
          </cell>
          <cell r="R3904" t="e">
            <v>#DIV/0!</v>
          </cell>
          <cell r="S3904" t="e">
            <v>#DIV/0!</v>
          </cell>
        </row>
        <row r="3905">
          <cell r="L3905" t="e">
            <v>#DIV/0!</v>
          </cell>
          <cell r="M3905">
            <v>0</v>
          </cell>
          <cell r="N3905" t="e">
            <v>#DIV/0!</v>
          </cell>
          <cell r="O3905" t="e">
            <v>#DIV/0!</v>
          </cell>
          <cell r="P3905" t="e">
            <v>#DIV/0!</v>
          </cell>
          <cell r="Q3905" t="e">
            <v>#DIV/0!</v>
          </cell>
          <cell r="R3905" t="e">
            <v>#DIV/0!</v>
          </cell>
          <cell r="S3905" t="e">
            <v>#DIV/0!</v>
          </cell>
        </row>
        <row r="3906">
          <cell r="L3906" t="e">
            <v>#DIV/0!</v>
          </cell>
          <cell r="M3906">
            <v>0</v>
          </cell>
          <cell r="N3906" t="e">
            <v>#DIV/0!</v>
          </cell>
          <cell r="O3906" t="e">
            <v>#DIV/0!</v>
          </cell>
          <cell r="P3906" t="e">
            <v>#DIV/0!</v>
          </cell>
          <cell r="Q3906" t="e">
            <v>#DIV/0!</v>
          </cell>
          <cell r="R3906" t="e">
            <v>#DIV/0!</v>
          </cell>
          <cell r="S3906" t="e">
            <v>#DIV/0!</v>
          </cell>
        </row>
        <row r="3907">
          <cell r="L3907" t="e">
            <v>#DIV/0!</v>
          </cell>
          <cell r="M3907">
            <v>0</v>
          </cell>
          <cell r="N3907" t="e">
            <v>#DIV/0!</v>
          </cell>
          <cell r="O3907" t="e">
            <v>#DIV/0!</v>
          </cell>
          <cell r="P3907" t="e">
            <v>#DIV/0!</v>
          </cell>
          <cell r="Q3907" t="e">
            <v>#DIV/0!</v>
          </cell>
          <cell r="R3907" t="e">
            <v>#DIV/0!</v>
          </cell>
          <cell r="S3907" t="e">
            <v>#DIV/0!</v>
          </cell>
        </row>
        <row r="3908">
          <cell r="L3908" t="e">
            <v>#DIV/0!</v>
          </cell>
          <cell r="M3908">
            <v>0</v>
          </cell>
          <cell r="N3908" t="e">
            <v>#DIV/0!</v>
          </cell>
          <cell r="O3908" t="e">
            <v>#DIV/0!</v>
          </cell>
          <cell r="P3908" t="e">
            <v>#DIV/0!</v>
          </cell>
          <cell r="Q3908" t="e">
            <v>#DIV/0!</v>
          </cell>
          <cell r="R3908" t="e">
            <v>#DIV/0!</v>
          </cell>
          <cell r="S3908" t="e">
            <v>#DIV/0!</v>
          </cell>
        </row>
        <row r="3909">
          <cell r="L3909" t="e">
            <v>#DIV/0!</v>
          </cell>
          <cell r="M3909">
            <v>0</v>
          </cell>
          <cell r="N3909" t="e">
            <v>#DIV/0!</v>
          </cell>
          <cell r="O3909" t="e">
            <v>#DIV/0!</v>
          </cell>
          <cell r="P3909" t="e">
            <v>#DIV/0!</v>
          </cell>
          <cell r="Q3909" t="e">
            <v>#DIV/0!</v>
          </cell>
          <cell r="R3909" t="e">
            <v>#DIV/0!</v>
          </cell>
          <cell r="S3909" t="e">
            <v>#DIV/0!</v>
          </cell>
        </row>
        <row r="3910">
          <cell r="L3910" t="e">
            <v>#DIV/0!</v>
          </cell>
          <cell r="M3910">
            <v>0</v>
          </cell>
          <cell r="N3910" t="e">
            <v>#DIV/0!</v>
          </cell>
          <cell r="O3910" t="e">
            <v>#DIV/0!</v>
          </cell>
          <cell r="P3910" t="e">
            <v>#DIV/0!</v>
          </cell>
          <cell r="Q3910" t="e">
            <v>#DIV/0!</v>
          </cell>
          <cell r="R3910" t="e">
            <v>#DIV/0!</v>
          </cell>
          <cell r="S3910" t="e">
            <v>#DIV/0!</v>
          </cell>
        </row>
        <row r="3911">
          <cell r="L3911" t="e">
            <v>#DIV/0!</v>
          </cell>
          <cell r="M3911">
            <v>0</v>
          </cell>
          <cell r="N3911" t="e">
            <v>#DIV/0!</v>
          </cell>
          <cell r="O3911" t="e">
            <v>#DIV/0!</v>
          </cell>
          <cell r="P3911" t="e">
            <v>#DIV/0!</v>
          </cell>
          <cell r="Q3911" t="e">
            <v>#DIV/0!</v>
          </cell>
          <cell r="R3911" t="e">
            <v>#DIV/0!</v>
          </cell>
          <cell r="S3911" t="e">
            <v>#DIV/0!</v>
          </cell>
        </row>
        <row r="3912">
          <cell r="L3912" t="e">
            <v>#DIV/0!</v>
          </cell>
          <cell r="M3912">
            <v>0</v>
          </cell>
          <cell r="N3912" t="e">
            <v>#DIV/0!</v>
          </cell>
          <cell r="O3912" t="e">
            <v>#DIV/0!</v>
          </cell>
          <cell r="P3912" t="e">
            <v>#DIV/0!</v>
          </cell>
          <cell r="Q3912" t="e">
            <v>#DIV/0!</v>
          </cell>
          <cell r="R3912" t="e">
            <v>#DIV/0!</v>
          </cell>
          <cell r="S3912" t="e">
            <v>#DIV/0!</v>
          </cell>
        </row>
        <row r="3913">
          <cell r="L3913" t="e">
            <v>#DIV/0!</v>
          </cell>
          <cell r="M3913">
            <v>0</v>
          </cell>
          <cell r="N3913" t="e">
            <v>#DIV/0!</v>
          </cell>
          <cell r="O3913" t="e">
            <v>#DIV/0!</v>
          </cell>
          <cell r="P3913" t="e">
            <v>#DIV/0!</v>
          </cell>
          <cell r="Q3913" t="e">
            <v>#DIV/0!</v>
          </cell>
          <cell r="R3913" t="e">
            <v>#DIV/0!</v>
          </cell>
          <cell r="S3913" t="e">
            <v>#DIV/0!</v>
          </cell>
        </row>
        <row r="3914">
          <cell r="L3914" t="e">
            <v>#DIV/0!</v>
          </cell>
          <cell r="M3914">
            <v>0</v>
          </cell>
          <cell r="N3914" t="e">
            <v>#DIV/0!</v>
          </cell>
          <cell r="O3914" t="e">
            <v>#DIV/0!</v>
          </cell>
          <cell r="P3914" t="e">
            <v>#DIV/0!</v>
          </cell>
          <cell r="Q3914" t="e">
            <v>#DIV/0!</v>
          </cell>
          <cell r="R3914" t="e">
            <v>#DIV/0!</v>
          </cell>
          <cell r="S3914" t="e">
            <v>#DIV/0!</v>
          </cell>
        </row>
        <row r="3915">
          <cell r="L3915" t="e">
            <v>#DIV/0!</v>
          </cell>
          <cell r="M3915">
            <v>0</v>
          </cell>
          <cell r="N3915" t="e">
            <v>#DIV/0!</v>
          </cell>
          <cell r="O3915" t="e">
            <v>#DIV/0!</v>
          </cell>
          <cell r="P3915" t="e">
            <v>#DIV/0!</v>
          </cell>
          <cell r="Q3915" t="e">
            <v>#DIV/0!</v>
          </cell>
          <cell r="R3915" t="e">
            <v>#DIV/0!</v>
          </cell>
          <cell r="S3915" t="e">
            <v>#DIV/0!</v>
          </cell>
        </row>
        <row r="3916">
          <cell r="L3916" t="e">
            <v>#DIV/0!</v>
          </cell>
          <cell r="M3916">
            <v>0</v>
          </cell>
          <cell r="N3916" t="e">
            <v>#DIV/0!</v>
          </cell>
          <cell r="O3916" t="e">
            <v>#DIV/0!</v>
          </cell>
          <cell r="P3916" t="e">
            <v>#DIV/0!</v>
          </cell>
          <cell r="Q3916" t="e">
            <v>#DIV/0!</v>
          </cell>
          <cell r="R3916" t="e">
            <v>#DIV/0!</v>
          </cell>
          <cell r="S3916" t="e">
            <v>#DIV/0!</v>
          </cell>
        </row>
        <row r="3917">
          <cell r="L3917" t="e">
            <v>#DIV/0!</v>
          </cell>
          <cell r="M3917">
            <v>0</v>
          </cell>
          <cell r="N3917" t="e">
            <v>#DIV/0!</v>
          </cell>
          <cell r="O3917" t="e">
            <v>#DIV/0!</v>
          </cell>
          <cell r="P3917" t="e">
            <v>#DIV/0!</v>
          </cell>
          <cell r="Q3917" t="e">
            <v>#DIV/0!</v>
          </cell>
          <cell r="R3917" t="e">
            <v>#DIV/0!</v>
          </cell>
          <cell r="S3917" t="e">
            <v>#DIV/0!</v>
          </cell>
        </row>
        <row r="3918">
          <cell r="L3918" t="e">
            <v>#DIV/0!</v>
          </cell>
          <cell r="M3918">
            <v>0</v>
          </cell>
          <cell r="N3918" t="e">
            <v>#DIV/0!</v>
          </cell>
          <cell r="O3918" t="e">
            <v>#DIV/0!</v>
          </cell>
          <cell r="P3918" t="e">
            <v>#DIV/0!</v>
          </cell>
          <cell r="Q3918" t="e">
            <v>#DIV/0!</v>
          </cell>
          <cell r="R3918" t="e">
            <v>#DIV/0!</v>
          </cell>
          <cell r="S3918" t="e">
            <v>#DIV/0!</v>
          </cell>
        </row>
        <row r="3919">
          <cell r="L3919" t="e">
            <v>#DIV/0!</v>
          </cell>
          <cell r="M3919">
            <v>0</v>
          </cell>
          <cell r="N3919" t="e">
            <v>#DIV/0!</v>
          </cell>
          <cell r="O3919" t="e">
            <v>#DIV/0!</v>
          </cell>
          <cell r="P3919" t="e">
            <v>#DIV/0!</v>
          </cell>
          <cell r="Q3919" t="e">
            <v>#DIV/0!</v>
          </cell>
          <cell r="R3919" t="e">
            <v>#DIV/0!</v>
          </cell>
          <cell r="S3919" t="e">
            <v>#DIV/0!</v>
          </cell>
        </row>
        <row r="3920">
          <cell r="L3920" t="e">
            <v>#DIV/0!</v>
          </cell>
          <cell r="M3920">
            <v>0</v>
          </cell>
          <cell r="N3920" t="e">
            <v>#DIV/0!</v>
          </cell>
          <cell r="O3920" t="e">
            <v>#DIV/0!</v>
          </cell>
          <cell r="P3920" t="e">
            <v>#DIV/0!</v>
          </cell>
          <cell r="Q3920" t="e">
            <v>#DIV/0!</v>
          </cell>
          <cell r="R3920" t="e">
            <v>#DIV/0!</v>
          </cell>
          <cell r="S3920" t="e">
            <v>#DIV/0!</v>
          </cell>
        </row>
        <row r="3921">
          <cell r="L3921" t="e">
            <v>#DIV/0!</v>
          </cell>
          <cell r="M3921">
            <v>0</v>
          </cell>
          <cell r="N3921" t="e">
            <v>#DIV/0!</v>
          </cell>
          <cell r="O3921" t="e">
            <v>#DIV/0!</v>
          </cell>
          <cell r="P3921" t="e">
            <v>#DIV/0!</v>
          </cell>
          <cell r="Q3921" t="e">
            <v>#DIV/0!</v>
          </cell>
          <cell r="R3921" t="e">
            <v>#DIV/0!</v>
          </cell>
          <cell r="S3921" t="e">
            <v>#DIV/0!</v>
          </cell>
        </row>
        <row r="3922">
          <cell r="L3922" t="e">
            <v>#DIV/0!</v>
          </cell>
          <cell r="M3922">
            <v>0</v>
          </cell>
          <cell r="N3922" t="e">
            <v>#DIV/0!</v>
          </cell>
          <cell r="O3922" t="e">
            <v>#DIV/0!</v>
          </cell>
          <cell r="P3922" t="e">
            <v>#DIV/0!</v>
          </cell>
          <cell r="Q3922" t="e">
            <v>#DIV/0!</v>
          </cell>
          <cell r="R3922" t="e">
            <v>#DIV/0!</v>
          </cell>
          <cell r="S3922" t="e">
            <v>#DIV/0!</v>
          </cell>
        </row>
        <row r="3923">
          <cell r="L3923" t="e">
            <v>#DIV/0!</v>
          </cell>
          <cell r="M3923">
            <v>0</v>
          </cell>
          <cell r="N3923" t="e">
            <v>#DIV/0!</v>
          </cell>
          <cell r="O3923" t="e">
            <v>#DIV/0!</v>
          </cell>
          <cell r="P3923" t="e">
            <v>#DIV/0!</v>
          </cell>
          <cell r="Q3923" t="e">
            <v>#DIV/0!</v>
          </cell>
          <cell r="R3923" t="e">
            <v>#DIV/0!</v>
          </cell>
          <cell r="S3923" t="e">
            <v>#DIV/0!</v>
          </cell>
        </row>
        <row r="3924">
          <cell r="L3924" t="e">
            <v>#DIV/0!</v>
          </cell>
          <cell r="M3924">
            <v>0</v>
          </cell>
          <cell r="N3924" t="e">
            <v>#DIV/0!</v>
          </cell>
          <cell r="O3924" t="e">
            <v>#DIV/0!</v>
          </cell>
          <cell r="P3924" t="e">
            <v>#DIV/0!</v>
          </cell>
          <cell r="Q3924" t="e">
            <v>#DIV/0!</v>
          </cell>
          <cell r="R3924" t="e">
            <v>#DIV/0!</v>
          </cell>
          <cell r="S3924" t="e">
            <v>#DIV/0!</v>
          </cell>
        </row>
        <row r="3925">
          <cell r="L3925" t="e">
            <v>#DIV/0!</v>
          </cell>
          <cell r="M3925">
            <v>0</v>
          </cell>
          <cell r="N3925" t="e">
            <v>#DIV/0!</v>
          </cell>
          <cell r="O3925" t="e">
            <v>#DIV/0!</v>
          </cell>
          <cell r="P3925" t="e">
            <v>#DIV/0!</v>
          </cell>
          <cell r="Q3925" t="e">
            <v>#DIV/0!</v>
          </cell>
          <cell r="R3925" t="e">
            <v>#DIV/0!</v>
          </cell>
          <cell r="S3925" t="e">
            <v>#DIV/0!</v>
          </cell>
        </row>
        <row r="3926">
          <cell r="L3926" t="e">
            <v>#DIV/0!</v>
          </cell>
          <cell r="M3926">
            <v>0</v>
          </cell>
          <cell r="N3926" t="e">
            <v>#DIV/0!</v>
          </cell>
          <cell r="O3926" t="e">
            <v>#DIV/0!</v>
          </cell>
          <cell r="P3926" t="e">
            <v>#DIV/0!</v>
          </cell>
          <cell r="Q3926" t="e">
            <v>#DIV/0!</v>
          </cell>
          <cell r="R3926" t="e">
            <v>#DIV/0!</v>
          </cell>
          <cell r="S3926" t="e">
            <v>#DIV/0!</v>
          </cell>
        </row>
        <row r="3927">
          <cell r="L3927" t="e">
            <v>#DIV/0!</v>
          </cell>
          <cell r="M3927">
            <v>0</v>
          </cell>
          <cell r="N3927" t="e">
            <v>#DIV/0!</v>
          </cell>
          <cell r="O3927" t="e">
            <v>#DIV/0!</v>
          </cell>
          <cell r="P3927" t="e">
            <v>#DIV/0!</v>
          </cell>
          <cell r="Q3927" t="e">
            <v>#DIV/0!</v>
          </cell>
          <cell r="R3927" t="e">
            <v>#DIV/0!</v>
          </cell>
          <cell r="S3927" t="e">
            <v>#DIV/0!</v>
          </cell>
        </row>
        <row r="3928">
          <cell r="L3928" t="e">
            <v>#DIV/0!</v>
          </cell>
          <cell r="M3928">
            <v>0</v>
          </cell>
          <cell r="N3928" t="e">
            <v>#DIV/0!</v>
          </cell>
          <cell r="O3928" t="e">
            <v>#DIV/0!</v>
          </cell>
          <cell r="P3928" t="e">
            <v>#DIV/0!</v>
          </cell>
          <cell r="Q3928" t="e">
            <v>#DIV/0!</v>
          </cell>
          <cell r="R3928" t="e">
            <v>#DIV/0!</v>
          </cell>
          <cell r="S3928" t="e">
            <v>#DIV/0!</v>
          </cell>
        </row>
        <row r="3929">
          <cell r="L3929" t="e">
            <v>#DIV/0!</v>
          </cell>
          <cell r="M3929">
            <v>0</v>
          </cell>
          <cell r="N3929" t="e">
            <v>#DIV/0!</v>
          </cell>
          <cell r="O3929" t="e">
            <v>#DIV/0!</v>
          </cell>
          <cell r="P3929" t="e">
            <v>#DIV/0!</v>
          </cell>
          <cell r="Q3929" t="e">
            <v>#DIV/0!</v>
          </cell>
          <cell r="R3929" t="e">
            <v>#DIV/0!</v>
          </cell>
          <cell r="S3929" t="e">
            <v>#DIV/0!</v>
          </cell>
        </row>
        <row r="3930">
          <cell r="L3930" t="e">
            <v>#DIV/0!</v>
          </cell>
          <cell r="M3930">
            <v>0</v>
          </cell>
          <cell r="N3930" t="e">
            <v>#DIV/0!</v>
          </cell>
          <cell r="O3930" t="e">
            <v>#DIV/0!</v>
          </cell>
          <cell r="P3930" t="e">
            <v>#DIV/0!</v>
          </cell>
          <cell r="Q3930" t="e">
            <v>#DIV/0!</v>
          </cell>
          <cell r="R3930" t="e">
            <v>#DIV/0!</v>
          </cell>
          <cell r="S3930" t="e">
            <v>#DIV/0!</v>
          </cell>
        </row>
        <row r="3931">
          <cell r="L3931" t="e">
            <v>#DIV/0!</v>
          </cell>
          <cell r="M3931">
            <v>0</v>
          </cell>
          <cell r="N3931" t="e">
            <v>#DIV/0!</v>
          </cell>
          <cell r="O3931" t="e">
            <v>#DIV/0!</v>
          </cell>
          <cell r="P3931" t="e">
            <v>#DIV/0!</v>
          </cell>
          <cell r="Q3931" t="e">
            <v>#DIV/0!</v>
          </cell>
          <cell r="R3931" t="e">
            <v>#DIV/0!</v>
          </cell>
          <cell r="S3931" t="e">
            <v>#DIV/0!</v>
          </cell>
        </row>
        <row r="3932">
          <cell r="L3932" t="e">
            <v>#DIV/0!</v>
          </cell>
          <cell r="M3932">
            <v>0</v>
          </cell>
          <cell r="N3932" t="e">
            <v>#DIV/0!</v>
          </cell>
          <cell r="O3932" t="e">
            <v>#DIV/0!</v>
          </cell>
          <cell r="P3932" t="e">
            <v>#DIV/0!</v>
          </cell>
          <cell r="Q3932" t="e">
            <v>#DIV/0!</v>
          </cell>
          <cell r="R3932" t="e">
            <v>#DIV/0!</v>
          </cell>
          <cell r="S3932" t="e">
            <v>#DIV/0!</v>
          </cell>
        </row>
        <row r="3933">
          <cell r="L3933" t="e">
            <v>#DIV/0!</v>
          </cell>
          <cell r="M3933">
            <v>0</v>
          </cell>
          <cell r="N3933" t="e">
            <v>#DIV/0!</v>
          </cell>
          <cell r="O3933" t="e">
            <v>#DIV/0!</v>
          </cell>
          <cell r="P3933" t="e">
            <v>#DIV/0!</v>
          </cell>
          <cell r="Q3933" t="e">
            <v>#DIV/0!</v>
          </cell>
          <cell r="R3933" t="e">
            <v>#DIV/0!</v>
          </cell>
          <cell r="S3933" t="e">
            <v>#DIV/0!</v>
          </cell>
        </row>
        <row r="3934">
          <cell r="L3934" t="e">
            <v>#DIV/0!</v>
          </cell>
          <cell r="M3934">
            <v>0</v>
          </cell>
          <cell r="N3934" t="e">
            <v>#DIV/0!</v>
          </cell>
          <cell r="O3934" t="e">
            <v>#DIV/0!</v>
          </cell>
          <cell r="P3934" t="e">
            <v>#DIV/0!</v>
          </cell>
          <cell r="Q3934" t="e">
            <v>#DIV/0!</v>
          </cell>
          <cell r="R3934" t="e">
            <v>#DIV/0!</v>
          </cell>
          <cell r="S3934" t="e">
            <v>#DIV/0!</v>
          </cell>
        </row>
        <row r="3935">
          <cell r="L3935" t="e">
            <v>#DIV/0!</v>
          </cell>
          <cell r="M3935">
            <v>0</v>
          </cell>
          <cell r="N3935" t="e">
            <v>#DIV/0!</v>
          </cell>
          <cell r="O3935" t="e">
            <v>#DIV/0!</v>
          </cell>
          <cell r="P3935" t="e">
            <v>#DIV/0!</v>
          </cell>
          <cell r="Q3935" t="e">
            <v>#DIV/0!</v>
          </cell>
          <cell r="R3935" t="e">
            <v>#DIV/0!</v>
          </cell>
          <cell r="S3935" t="e">
            <v>#DIV/0!</v>
          </cell>
        </row>
        <row r="3936">
          <cell r="L3936" t="e">
            <v>#DIV/0!</v>
          </cell>
          <cell r="M3936">
            <v>0</v>
          </cell>
          <cell r="N3936" t="e">
            <v>#DIV/0!</v>
          </cell>
          <cell r="O3936" t="e">
            <v>#DIV/0!</v>
          </cell>
          <cell r="P3936" t="e">
            <v>#DIV/0!</v>
          </cell>
          <cell r="Q3936" t="e">
            <v>#DIV/0!</v>
          </cell>
          <cell r="R3936" t="e">
            <v>#DIV/0!</v>
          </cell>
          <cell r="S3936" t="e">
            <v>#DIV/0!</v>
          </cell>
        </row>
        <row r="3937">
          <cell r="L3937" t="e">
            <v>#DIV/0!</v>
          </cell>
          <cell r="M3937">
            <v>0</v>
          </cell>
          <cell r="N3937" t="e">
            <v>#DIV/0!</v>
          </cell>
          <cell r="O3937" t="e">
            <v>#DIV/0!</v>
          </cell>
          <cell r="P3937" t="e">
            <v>#DIV/0!</v>
          </cell>
          <cell r="Q3937" t="e">
            <v>#DIV/0!</v>
          </cell>
          <cell r="R3937" t="e">
            <v>#DIV/0!</v>
          </cell>
          <cell r="S3937" t="e">
            <v>#DIV/0!</v>
          </cell>
        </row>
        <row r="3938">
          <cell r="L3938" t="e">
            <v>#DIV/0!</v>
          </cell>
          <cell r="M3938">
            <v>0</v>
          </cell>
          <cell r="N3938" t="e">
            <v>#DIV/0!</v>
          </cell>
          <cell r="O3938" t="e">
            <v>#DIV/0!</v>
          </cell>
          <cell r="P3938" t="e">
            <v>#DIV/0!</v>
          </cell>
          <cell r="Q3938" t="e">
            <v>#DIV/0!</v>
          </cell>
          <cell r="R3938" t="e">
            <v>#DIV/0!</v>
          </cell>
          <cell r="S3938" t="e">
            <v>#DIV/0!</v>
          </cell>
        </row>
        <row r="3939">
          <cell r="L3939" t="e">
            <v>#DIV/0!</v>
          </cell>
          <cell r="M3939">
            <v>0</v>
          </cell>
          <cell r="N3939" t="e">
            <v>#DIV/0!</v>
          </cell>
          <cell r="O3939" t="e">
            <v>#DIV/0!</v>
          </cell>
          <cell r="P3939" t="e">
            <v>#DIV/0!</v>
          </cell>
          <cell r="Q3939" t="e">
            <v>#DIV/0!</v>
          </cell>
          <cell r="R3939" t="e">
            <v>#DIV/0!</v>
          </cell>
          <cell r="S3939" t="e">
            <v>#DIV/0!</v>
          </cell>
        </row>
        <row r="3940">
          <cell r="L3940" t="e">
            <v>#DIV/0!</v>
          </cell>
          <cell r="M3940">
            <v>0</v>
          </cell>
          <cell r="N3940" t="e">
            <v>#DIV/0!</v>
          </cell>
          <cell r="O3940" t="e">
            <v>#DIV/0!</v>
          </cell>
          <cell r="P3940" t="e">
            <v>#DIV/0!</v>
          </cell>
          <cell r="Q3940" t="e">
            <v>#DIV/0!</v>
          </cell>
          <cell r="R3940" t="e">
            <v>#DIV/0!</v>
          </cell>
          <cell r="S3940" t="e">
            <v>#DIV/0!</v>
          </cell>
        </row>
        <row r="3941">
          <cell r="L3941" t="e">
            <v>#DIV/0!</v>
          </cell>
          <cell r="M3941">
            <v>0</v>
          </cell>
          <cell r="N3941" t="e">
            <v>#DIV/0!</v>
          </cell>
          <cell r="O3941" t="e">
            <v>#DIV/0!</v>
          </cell>
          <cell r="P3941" t="e">
            <v>#DIV/0!</v>
          </cell>
          <cell r="Q3941" t="e">
            <v>#DIV/0!</v>
          </cell>
          <cell r="R3941" t="e">
            <v>#DIV/0!</v>
          </cell>
          <cell r="S3941" t="e">
            <v>#DIV/0!</v>
          </cell>
        </row>
        <row r="3942">
          <cell r="L3942" t="e">
            <v>#DIV/0!</v>
          </cell>
          <cell r="M3942">
            <v>0</v>
          </cell>
          <cell r="N3942" t="e">
            <v>#DIV/0!</v>
          </cell>
          <cell r="O3942" t="e">
            <v>#DIV/0!</v>
          </cell>
          <cell r="P3942" t="e">
            <v>#DIV/0!</v>
          </cell>
          <cell r="Q3942" t="e">
            <v>#DIV/0!</v>
          </cell>
          <cell r="R3942" t="e">
            <v>#DIV/0!</v>
          </cell>
          <cell r="S3942" t="e">
            <v>#DIV/0!</v>
          </cell>
        </row>
        <row r="3943">
          <cell r="L3943" t="e">
            <v>#DIV/0!</v>
          </cell>
          <cell r="M3943">
            <v>0</v>
          </cell>
          <cell r="N3943" t="e">
            <v>#DIV/0!</v>
          </cell>
          <cell r="O3943" t="e">
            <v>#DIV/0!</v>
          </cell>
          <cell r="P3943" t="e">
            <v>#DIV/0!</v>
          </cell>
          <cell r="Q3943" t="e">
            <v>#DIV/0!</v>
          </cell>
          <cell r="R3943" t="e">
            <v>#DIV/0!</v>
          </cell>
          <cell r="S3943" t="e">
            <v>#DIV/0!</v>
          </cell>
        </row>
        <row r="3944">
          <cell r="L3944" t="e">
            <v>#DIV/0!</v>
          </cell>
          <cell r="M3944">
            <v>0</v>
          </cell>
          <cell r="N3944" t="e">
            <v>#DIV/0!</v>
          </cell>
          <cell r="O3944" t="e">
            <v>#DIV/0!</v>
          </cell>
          <cell r="P3944" t="e">
            <v>#DIV/0!</v>
          </cell>
          <cell r="Q3944" t="e">
            <v>#DIV/0!</v>
          </cell>
          <cell r="R3944" t="e">
            <v>#DIV/0!</v>
          </cell>
          <cell r="S3944" t="e">
            <v>#DIV/0!</v>
          </cell>
        </row>
        <row r="3945">
          <cell r="L3945" t="e">
            <v>#DIV/0!</v>
          </cell>
          <cell r="M3945">
            <v>0</v>
          </cell>
          <cell r="N3945" t="e">
            <v>#DIV/0!</v>
          </cell>
          <cell r="O3945" t="e">
            <v>#DIV/0!</v>
          </cell>
          <cell r="P3945" t="e">
            <v>#DIV/0!</v>
          </cell>
          <cell r="Q3945" t="e">
            <v>#DIV/0!</v>
          </cell>
          <cell r="R3945" t="e">
            <v>#DIV/0!</v>
          </cell>
          <cell r="S3945" t="e">
            <v>#DIV/0!</v>
          </cell>
        </row>
        <row r="3946">
          <cell r="L3946" t="e">
            <v>#DIV/0!</v>
          </cell>
          <cell r="M3946">
            <v>0</v>
          </cell>
          <cell r="N3946" t="e">
            <v>#DIV/0!</v>
          </cell>
          <cell r="O3946" t="e">
            <v>#DIV/0!</v>
          </cell>
          <cell r="P3946" t="e">
            <v>#DIV/0!</v>
          </cell>
          <cell r="Q3946" t="e">
            <v>#DIV/0!</v>
          </cell>
          <cell r="R3946" t="e">
            <v>#DIV/0!</v>
          </cell>
          <cell r="S3946" t="e">
            <v>#DIV/0!</v>
          </cell>
        </row>
        <row r="3947">
          <cell r="L3947" t="e">
            <v>#DIV/0!</v>
          </cell>
          <cell r="M3947">
            <v>0</v>
          </cell>
          <cell r="N3947" t="e">
            <v>#DIV/0!</v>
          </cell>
          <cell r="O3947" t="e">
            <v>#DIV/0!</v>
          </cell>
          <cell r="P3947" t="e">
            <v>#DIV/0!</v>
          </cell>
          <cell r="Q3947" t="e">
            <v>#DIV/0!</v>
          </cell>
          <cell r="R3947" t="e">
            <v>#DIV/0!</v>
          </cell>
          <cell r="S3947" t="e">
            <v>#DIV/0!</v>
          </cell>
        </row>
        <row r="3948">
          <cell r="L3948" t="e">
            <v>#DIV/0!</v>
          </cell>
          <cell r="M3948">
            <v>0</v>
          </cell>
          <cell r="N3948" t="e">
            <v>#DIV/0!</v>
          </cell>
          <cell r="O3948" t="e">
            <v>#DIV/0!</v>
          </cell>
          <cell r="P3948" t="e">
            <v>#DIV/0!</v>
          </cell>
          <cell r="Q3948" t="e">
            <v>#DIV/0!</v>
          </cell>
          <cell r="R3948" t="e">
            <v>#DIV/0!</v>
          </cell>
          <cell r="S3948" t="e">
            <v>#DIV/0!</v>
          </cell>
        </row>
        <row r="3949">
          <cell r="L3949" t="e">
            <v>#DIV/0!</v>
          </cell>
          <cell r="M3949">
            <v>0</v>
          </cell>
          <cell r="N3949" t="e">
            <v>#DIV/0!</v>
          </cell>
          <cell r="O3949" t="e">
            <v>#DIV/0!</v>
          </cell>
          <cell r="P3949" t="e">
            <v>#DIV/0!</v>
          </cell>
          <cell r="Q3949" t="e">
            <v>#DIV/0!</v>
          </cell>
          <cell r="R3949" t="e">
            <v>#DIV/0!</v>
          </cell>
          <cell r="S3949" t="e">
            <v>#DIV/0!</v>
          </cell>
        </row>
        <row r="3950">
          <cell r="L3950" t="e">
            <v>#DIV/0!</v>
          </cell>
          <cell r="M3950">
            <v>0</v>
          </cell>
          <cell r="N3950" t="e">
            <v>#DIV/0!</v>
          </cell>
          <cell r="O3950" t="e">
            <v>#DIV/0!</v>
          </cell>
          <cell r="P3950" t="e">
            <v>#DIV/0!</v>
          </cell>
          <cell r="Q3950" t="e">
            <v>#DIV/0!</v>
          </cell>
          <cell r="R3950" t="e">
            <v>#DIV/0!</v>
          </cell>
          <cell r="S3950" t="e">
            <v>#DIV/0!</v>
          </cell>
        </row>
        <row r="3951">
          <cell r="L3951" t="e">
            <v>#DIV/0!</v>
          </cell>
          <cell r="M3951">
            <v>0</v>
          </cell>
          <cell r="N3951" t="e">
            <v>#DIV/0!</v>
          </cell>
          <cell r="O3951" t="e">
            <v>#DIV/0!</v>
          </cell>
          <cell r="P3951" t="e">
            <v>#DIV/0!</v>
          </cell>
          <cell r="Q3951" t="e">
            <v>#DIV/0!</v>
          </cell>
          <cell r="R3951" t="e">
            <v>#DIV/0!</v>
          </cell>
          <cell r="S3951" t="e">
            <v>#DIV/0!</v>
          </cell>
        </row>
        <row r="3952">
          <cell r="L3952" t="e">
            <v>#DIV/0!</v>
          </cell>
          <cell r="M3952">
            <v>0</v>
          </cell>
          <cell r="N3952" t="e">
            <v>#DIV/0!</v>
          </cell>
          <cell r="O3952" t="e">
            <v>#DIV/0!</v>
          </cell>
          <cell r="P3952" t="e">
            <v>#DIV/0!</v>
          </cell>
          <cell r="Q3952" t="e">
            <v>#DIV/0!</v>
          </cell>
          <cell r="R3952" t="e">
            <v>#DIV/0!</v>
          </cell>
          <cell r="S3952" t="e">
            <v>#DIV/0!</v>
          </cell>
        </row>
        <row r="3953">
          <cell r="L3953" t="e">
            <v>#DIV/0!</v>
          </cell>
          <cell r="M3953">
            <v>0</v>
          </cell>
          <cell r="N3953" t="e">
            <v>#DIV/0!</v>
          </cell>
          <cell r="O3953" t="e">
            <v>#DIV/0!</v>
          </cell>
          <cell r="P3953" t="e">
            <v>#DIV/0!</v>
          </cell>
          <cell r="Q3953" t="e">
            <v>#DIV/0!</v>
          </cell>
          <cell r="R3953" t="e">
            <v>#DIV/0!</v>
          </cell>
          <cell r="S3953" t="e">
            <v>#DIV/0!</v>
          </cell>
        </row>
        <row r="3954">
          <cell r="L3954" t="e">
            <v>#DIV/0!</v>
          </cell>
          <cell r="M3954">
            <v>0</v>
          </cell>
          <cell r="N3954" t="e">
            <v>#DIV/0!</v>
          </cell>
          <cell r="O3954" t="e">
            <v>#DIV/0!</v>
          </cell>
          <cell r="P3954" t="e">
            <v>#DIV/0!</v>
          </cell>
          <cell r="Q3954" t="e">
            <v>#DIV/0!</v>
          </cell>
          <cell r="R3954" t="e">
            <v>#DIV/0!</v>
          </cell>
          <cell r="S3954" t="e">
            <v>#DIV/0!</v>
          </cell>
        </row>
        <row r="3955">
          <cell r="L3955" t="e">
            <v>#DIV/0!</v>
          </cell>
          <cell r="M3955">
            <v>0</v>
          </cell>
          <cell r="N3955" t="e">
            <v>#DIV/0!</v>
          </cell>
          <cell r="O3955" t="e">
            <v>#DIV/0!</v>
          </cell>
          <cell r="P3955" t="e">
            <v>#DIV/0!</v>
          </cell>
          <cell r="Q3955" t="e">
            <v>#DIV/0!</v>
          </cell>
          <cell r="R3955" t="e">
            <v>#DIV/0!</v>
          </cell>
          <cell r="S3955" t="e">
            <v>#DIV/0!</v>
          </cell>
        </row>
        <row r="3956">
          <cell r="L3956" t="e">
            <v>#DIV/0!</v>
          </cell>
          <cell r="M3956">
            <v>0</v>
          </cell>
          <cell r="N3956" t="e">
            <v>#DIV/0!</v>
          </cell>
          <cell r="O3956" t="e">
            <v>#DIV/0!</v>
          </cell>
          <cell r="P3956" t="e">
            <v>#DIV/0!</v>
          </cell>
          <cell r="Q3956" t="e">
            <v>#DIV/0!</v>
          </cell>
          <cell r="R3956" t="e">
            <v>#DIV/0!</v>
          </cell>
          <cell r="S3956" t="e">
            <v>#DIV/0!</v>
          </cell>
        </row>
        <row r="3957">
          <cell r="L3957" t="e">
            <v>#DIV/0!</v>
          </cell>
          <cell r="M3957">
            <v>0</v>
          </cell>
          <cell r="N3957" t="e">
            <v>#DIV/0!</v>
          </cell>
          <cell r="O3957" t="e">
            <v>#DIV/0!</v>
          </cell>
          <cell r="P3957" t="e">
            <v>#DIV/0!</v>
          </cell>
          <cell r="Q3957" t="e">
            <v>#DIV/0!</v>
          </cell>
          <cell r="R3957" t="e">
            <v>#DIV/0!</v>
          </cell>
          <cell r="S3957" t="e">
            <v>#DIV/0!</v>
          </cell>
        </row>
        <row r="3958">
          <cell r="L3958" t="e">
            <v>#DIV/0!</v>
          </cell>
          <cell r="M3958">
            <v>0</v>
          </cell>
          <cell r="N3958" t="e">
            <v>#DIV/0!</v>
          </cell>
          <cell r="O3958" t="e">
            <v>#DIV/0!</v>
          </cell>
          <cell r="P3958" t="e">
            <v>#DIV/0!</v>
          </cell>
          <cell r="Q3958" t="e">
            <v>#DIV/0!</v>
          </cell>
          <cell r="R3958" t="e">
            <v>#DIV/0!</v>
          </cell>
          <cell r="S3958" t="e">
            <v>#DIV/0!</v>
          </cell>
        </row>
        <row r="3959">
          <cell r="L3959" t="e">
            <v>#DIV/0!</v>
          </cell>
          <cell r="M3959">
            <v>0</v>
          </cell>
          <cell r="N3959" t="e">
            <v>#DIV/0!</v>
          </cell>
          <cell r="O3959" t="e">
            <v>#DIV/0!</v>
          </cell>
          <cell r="P3959" t="e">
            <v>#DIV/0!</v>
          </cell>
          <cell r="Q3959" t="e">
            <v>#DIV/0!</v>
          </cell>
          <cell r="R3959" t="e">
            <v>#DIV/0!</v>
          </cell>
          <cell r="S3959" t="e">
            <v>#DIV/0!</v>
          </cell>
        </row>
        <row r="3960">
          <cell r="L3960" t="e">
            <v>#DIV/0!</v>
          </cell>
          <cell r="M3960">
            <v>0</v>
          </cell>
          <cell r="N3960" t="e">
            <v>#DIV/0!</v>
          </cell>
          <cell r="O3960" t="e">
            <v>#DIV/0!</v>
          </cell>
          <cell r="P3960" t="e">
            <v>#DIV/0!</v>
          </cell>
          <cell r="Q3960" t="e">
            <v>#DIV/0!</v>
          </cell>
          <cell r="R3960" t="e">
            <v>#DIV/0!</v>
          </cell>
          <cell r="S3960" t="e">
            <v>#DIV/0!</v>
          </cell>
        </row>
        <row r="3961">
          <cell r="L3961" t="e">
            <v>#DIV/0!</v>
          </cell>
          <cell r="M3961">
            <v>0</v>
          </cell>
          <cell r="N3961" t="e">
            <v>#DIV/0!</v>
          </cell>
          <cell r="O3961" t="e">
            <v>#DIV/0!</v>
          </cell>
          <cell r="P3961" t="e">
            <v>#DIV/0!</v>
          </cell>
          <cell r="Q3961" t="e">
            <v>#DIV/0!</v>
          </cell>
          <cell r="R3961" t="e">
            <v>#DIV/0!</v>
          </cell>
          <cell r="S3961" t="e">
            <v>#DIV/0!</v>
          </cell>
        </row>
        <row r="3962">
          <cell r="L3962" t="e">
            <v>#DIV/0!</v>
          </cell>
          <cell r="M3962">
            <v>0</v>
          </cell>
          <cell r="N3962" t="e">
            <v>#DIV/0!</v>
          </cell>
          <cell r="O3962" t="e">
            <v>#DIV/0!</v>
          </cell>
          <cell r="P3962" t="e">
            <v>#DIV/0!</v>
          </cell>
          <cell r="Q3962" t="e">
            <v>#DIV/0!</v>
          </cell>
          <cell r="R3962" t="e">
            <v>#DIV/0!</v>
          </cell>
          <cell r="S3962" t="e">
            <v>#DIV/0!</v>
          </cell>
        </row>
        <row r="3963">
          <cell r="L3963" t="e">
            <v>#DIV/0!</v>
          </cell>
          <cell r="M3963">
            <v>0</v>
          </cell>
          <cell r="N3963" t="e">
            <v>#DIV/0!</v>
          </cell>
          <cell r="O3963" t="e">
            <v>#DIV/0!</v>
          </cell>
          <cell r="P3963" t="e">
            <v>#DIV/0!</v>
          </cell>
          <cell r="Q3963" t="e">
            <v>#DIV/0!</v>
          </cell>
          <cell r="R3963" t="e">
            <v>#DIV/0!</v>
          </cell>
          <cell r="S3963" t="e">
            <v>#DIV/0!</v>
          </cell>
        </row>
        <row r="3964">
          <cell r="L3964" t="e">
            <v>#DIV/0!</v>
          </cell>
          <cell r="M3964">
            <v>0</v>
          </cell>
          <cell r="N3964" t="e">
            <v>#DIV/0!</v>
          </cell>
          <cell r="O3964" t="e">
            <v>#DIV/0!</v>
          </cell>
          <cell r="P3964" t="e">
            <v>#DIV/0!</v>
          </cell>
          <cell r="Q3964" t="e">
            <v>#DIV/0!</v>
          </cell>
          <cell r="R3964" t="e">
            <v>#DIV/0!</v>
          </cell>
          <cell r="S3964" t="e">
            <v>#DIV/0!</v>
          </cell>
        </row>
        <row r="3965">
          <cell r="L3965" t="e">
            <v>#DIV/0!</v>
          </cell>
          <cell r="M3965">
            <v>0</v>
          </cell>
          <cell r="N3965" t="e">
            <v>#DIV/0!</v>
          </cell>
          <cell r="O3965" t="e">
            <v>#DIV/0!</v>
          </cell>
          <cell r="P3965" t="e">
            <v>#DIV/0!</v>
          </cell>
          <cell r="Q3965" t="e">
            <v>#DIV/0!</v>
          </cell>
          <cell r="R3965" t="e">
            <v>#DIV/0!</v>
          </cell>
          <cell r="S3965" t="e">
            <v>#DIV/0!</v>
          </cell>
        </row>
        <row r="3966">
          <cell r="L3966" t="e">
            <v>#DIV/0!</v>
          </cell>
          <cell r="M3966">
            <v>0</v>
          </cell>
          <cell r="N3966" t="e">
            <v>#DIV/0!</v>
          </cell>
          <cell r="O3966" t="e">
            <v>#DIV/0!</v>
          </cell>
          <cell r="P3966" t="e">
            <v>#DIV/0!</v>
          </cell>
          <cell r="Q3966" t="e">
            <v>#DIV/0!</v>
          </cell>
          <cell r="R3966" t="e">
            <v>#DIV/0!</v>
          </cell>
          <cell r="S3966" t="e">
            <v>#DIV/0!</v>
          </cell>
        </row>
        <row r="3967">
          <cell r="L3967" t="e">
            <v>#DIV/0!</v>
          </cell>
          <cell r="M3967">
            <v>0</v>
          </cell>
          <cell r="N3967" t="e">
            <v>#DIV/0!</v>
          </cell>
          <cell r="O3967" t="e">
            <v>#DIV/0!</v>
          </cell>
          <cell r="P3967" t="e">
            <v>#DIV/0!</v>
          </cell>
          <cell r="Q3967" t="e">
            <v>#DIV/0!</v>
          </cell>
          <cell r="R3967" t="e">
            <v>#DIV/0!</v>
          </cell>
          <cell r="S3967" t="e">
            <v>#DIV/0!</v>
          </cell>
        </row>
        <row r="3968">
          <cell r="L3968" t="e">
            <v>#DIV/0!</v>
          </cell>
          <cell r="M3968">
            <v>0</v>
          </cell>
          <cell r="N3968" t="e">
            <v>#DIV/0!</v>
          </cell>
          <cell r="O3968" t="e">
            <v>#DIV/0!</v>
          </cell>
          <cell r="P3968" t="e">
            <v>#DIV/0!</v>
          </cell>
          <cell r="Q3968" t="e">
            <v>#DIV/0!</v>
          </cell>
          <cell r="R3968" t="e">
            <v>#DIV/0!</v>
          </cell>
          <cell r="S3968" t="e">
            <v>#DIV/0!</v>
          </cell>
        </row>
        <row r="3969">
          <cell r="L3969" t="e">
            <v>#DIV/0!</v>
          </cell>
          <cell r="M3969">
            <v>0</v>
          </cell>
          <cell r="N3969" t="e">
            <v>#DIV/0!</v>
          </cell>
          <cell r="O3969" t="e">
            <v>#DIV/0!</v>
          </cell>
          <cell r="P3969" t="e">
            <v>#DIV/0!</v>
          </cell>
          <cell r="Q3969" t="e">
            <v>#DIV/0!</v>
          </cell>
          <cell r="R3969" t="e">
            <v>#DIV/0!</v>
          </cell>
          <cell r="S3969" t="e">
            <v>#DIV/0!</v>
          </cell>
        </row>
        <row r="3970">
          <cell r="L3970" t="e">
            <v>#DIV/0!</v>
          </cell>
          <cell r="M3970">
            <v>0</v>
          </cell>
          <cell r="N3970" t="e">
            <v>#DIV/0!</v>
          </cell>
          <cell r="O3970" t="e">
            <v>#DIV/0!</v>
          </cell>
          <cell r="P3970" t="e">
            <v>#DIV/0!</v>
          </cell>
          <cell r="Q3970" t="e">
            <v>#DIV/0!</v>
          </cell>
          <cell r="R3970" t="e">
            <v>#DIV/0!</v>
          </cell>
          <cell r="S3970" t="e">
            <v>#DIV/0!</v>
          </cell>
        </row>
        <row r="3971">
          <cell r="L3971" t="e">
            <v>#DIV/0!</v>
          </cell>
          <cell r="M3971">
            <v>0</v>
          </cell>
          <cell r="N3971" t="e">
            <v>#DIV/0!</v>
          </cell>
          <cell r="O3971" t="e">
            <v>#DIV/0!</v>
          </cell>
          <cell r="P3971" t="e">
            <v>#DIV/0!</v>
          </cell>
          <cell r="Q3971" t="e">
            <v>#DIV/0!</v>
          </cell>
          <cell r="R3971" t="e">
            <v>#DIV/0!</v>
          </cell>
          <cell r="S3971" t="e">
            <v>#DIV/0!</v>
          </cell>
        </row>
        <row r="3972">
          <cell r="L3972" t="e">
            <v>#DIV/0!</v>
          </cell>
          <cell r="M3972">
            <v>0</v>
          </cell>
          <cell r="N3972" t="e">
            <v>#DIV/0!</v>
          </cell>
          <cell r="O3972" t="e">
            <v>#DIV/0!</v>
          </cell>
          <cell r="P3972" t="e">
            <v>#DIV/0!</v>
          </cell>
          <cell r="Q3972" t="e">
            <v>#DIV/0!</v>
          </cell>
          <cell r="R3972" t="e">
            <v>#DIV/0!</v>
          </cell>
          <cell r="S3972" t="e">
            <v>#DIV/0!</v>
          </cell>
        </row>
        <row r="3973">
          <cell r="L3973" t="e">
            <v>#DIV/0!</v>
          </cell>
          <cell r="M3973">
            <v>0</v>
          </cell>
          <cell r="N3973" t="e">
            <v>#DIV/0!</v>
          </cell>
          <cell r="O3973" t="e">
            <v>#DIV/0!</v>
          </cell>
          <cell r="P3973" t="e">
            <v>#DIV/0!</v>
          </cell>
          <cell r="Q3973" t="e">
            <v>#DIV/0!</v>
          </cell>
          <cell r="R3973" t="e">
            <v>#DIV/0!</v>
          </cell>
          <cell r="S3973" t="e">
            <v>#DIV/0!</v>
          </cell>
        </row>
        <row r="3974">
          <cell r="L3974" t="e">
            <v>#DIV/0!</v>
          </cell>
          <cell r="M3974">
            <v>0</v>
          </cell>
          <cell r="N3974" t="e">
            <v>#DIV/0!</v>
          </cell>
          <cell r="O3974" t="e">
            <v>#DIV/0!</v>
          </cell>
          <cell r="P3974" t="e">
            <v>#DIV/0!</v>
          </cell>
          <cell r="Q3974" t="e">
            <v>#DIV/0!</v>
          </cell>
          <cell r="R3974" t="e">
            <v>#DIV/0!</v>
          </cell>
          <cell r="S3974" t="e">
            <v>#DIV/0!</v>
          </cell>
        </row>
        <row r="3975">
          <cell r="L3975" t="e">
            <v>#DIV/0!</v>
          </cell>
          <cell r="M3975">
            <v>0</v>
          </cell>
          <cell r="N3975" t="e">
            <v>#DIV/0!</v>
          </cell>
          <cell r="O3975" t="e">
            <v>#DIV/0!</v>
          </cell>
          <cell r="P3975" t="e">
            <v>#DIV/0!</v>
          </cell>
          <cell r="Q3975" t="e">
            <v>#DIV/0!</v>
          </cell>
          <cell r="R3975" t="e">
            <v>#DIV/0!</v>
          </cell>
          <cell r="S3975" t="e">
            <v>#DIV/0!</v>
          </cell>
        </row>
        <row r="3976">
          <cell r="L3976" t="e">
            <v>#DIV/0!</v>
          </cell>
          <cell r="M3976">
            <v>0</v>
          </cell>
          <cell r="N3976" t="e">
            <v>#DIV/0!</v>
          </cell>
          <cell r="O3976" t="e">
            <v>#DIV/0!</v>
          </cell>
          <cell r="P3976" t="e">
            <v>#DIV/0!</v>
          </cell>
          <cell r="Q3976" t="e">
            <v>#DIV/0!</v>
          </cell>
          <cell r="R3976" t="e">
            <v>#DIV/0!</v>
          </cell>
          <cell r="S3976" t="e">
            <v>#DIV/0!</v>
          </cell>
        </row>
        <row r="3977">
          <cell r="L3977" t="e">
            <v>#DIV/0!</v>
          </cell>
          <cell r="M3977">
            <v>0</v>
          </cell>
          <cell r="N3977" t="e">
            <v>#DIV/0!</v>
          </cell>
          <cell r="O3977" t="e">
            <v>#DIV/0!</v>
          </cell>
          <cell r="P3977" t="e">
            <v>#DIV/0!</v>
          </cell>
          <cell r="Q3977" t="e">
            <v>#DIV/0!</v>
          </cell>
          <cell r="R3977" t="e">
            <v>#DIV/0!</v>
          </cell>
          <cell r="S3977" t="e">
            <v>#DIV/0!</v>
          </cell>
        </row>
        <row r="3978">
          <cell r="L3978" t="e">
            <v>#DIV/0!</v>
          </cell>
          <cell r="M3978">
            <v>0</v>
          </cell>
          <cell r="N3978" t="e">
            <v>#DIV/0!</v>
          </cell>
          <cell r="O3978" t="e">
            <v>#DIV/0!</v>
          </cell>
          <cell r="P3978" t="e">
            <v>#DIV/0!</v>
          </cell>
          <cell r="Q3978" t="e">
            <v>#DIV/0!</v>
          </cell>
          <cell r="R3978" t="e">
            <v>#DIV/0!</v>
          </cell>
          <cell r="S3978" t="e">
            <v>#DIV/0!</v>
          </cell>
        </row>
        <row r="3979">
          <cell r="L3979" t="e">
            <v>#DIV/0!</v>
          </cell>
          <cell r="M3979">
            <v>0</v>
          </cell>
          <cell r="N3979" t="e">
            <v>#DIV/0!</v>
          </cell>
          <cell r="O3979" t="e">
            <v>#DIV/0!</v>
          </cell>
          <cell r="P3979" t="e">
            <v>#DIV/0!</v>
          </cell>
          <cell r="Q3979" t="e">
            <v>#DIV/0!</v>
          </cell>
          <cell r="R3979" t="e">
            <v>#DIV/0!</v>
          </cell>
          <cell r="S3979" t="e">
            <v>#DIV/0!</v>
          </cell>
        </row>
        <row r="3980">
          <cell r="L3980" t="e">
            <v>#DIV/0!</v>
          </cell>
          <cell r="M3980">
            <v>0</v>
          </cell>
          <cell r="N3980" t="e">
            <v>#DIV/0!</v>
          </cell>
          <cell r="O3980" t="e">
            <v>#DIV/0!</v>
          </cell>
          <cell r="P3980" t="e">
            <v>#DIV/0!</v>
          </cell>
          <cell r="Q3980" t="e">
            <v>#DIV/0!</v>
          </cell>
          <cell r="R3980" t="e">
            <v>#DIV/0!</v>
          </cell>
          <cell r="S3980" t="e">
            <v>#DIV/0!</v>
          </cell>
        </row>
        <row r="3981">
          <cell r="L3981" t="e">
            <v>#DIV/0!</v>
          </cell>
          <cell r="M3981">
            <v>0</v>
          </cell>
          <cell r="N3981" t="e">
            <v>#DIV/0!</v>
          </cell>
          <cell r="O3981" t="e">
            <v>#DIV/0!</v>
          </cell>
          <cell r="P3981" t="e">
            <v>#DIV/0!</v>
          </cell>
          <cell r="Q3981" t="e">
            <v>#DIV/0!</v>
          </cell>
          <cell r="R3981" t="e">
            <v>#DIV/0!</v>
          </cell>
          <cell r="S3981" t="e">
            <v>#DIV/0!</v>
          </cell>
        </row>
        <row r="3982">
          <cell r="L3982" t="e">
            <v>#DIV/0!</v>
          </cell>
          <cell r="M3982">
            <v>0</v>
          </cell>
          <cell r="N3982" t="e">
            <v>#DIV/0!</v>
          </cell>
          <cell r="O3982" t="e">
            <v>#DIV/0!</v>
          </cell>
          <cell r="P3982" t="e">
            <v>#DIV/0!</v>
          </cell>
          <cell r="Q3982" t="e">
            <v>#DIV/0!</v>
          </cell>
          <cell r="R3982" t="e">
            <v>#DIV/0!</v>
          </cell>
          <cell r="S3982" t="e">
            <v>#DIV/0!</v>
          </cell>
        </row>
        <row r="3983">
          <cell r="L3983" t="e">
            <v>#DIV/0!</v>
          </cell>
          <cell r="M3983">
            <v>0</v>
          </cell>
          <cell r="N3983" t="e">
            <v>#DIV/0!</v>
          </cell>
          <cell r="O3983" t="e">
            <v>#DIV/0!</v>
          </cell>
          <cell r="P3983" t="e">
            <v>#DIV/0!</v>
          </cell>
          <cell r="Q3983" t="e">
            <v>#DIV/0!</v>
          </cell>
          <cell r="R3983" t="e">
            <v>#DIV/0!</v>
          </cell>
          <cell r="S3983" t="e">
            <v>#DIV/0!</v>
          </cell>
        </row>
        <row r="3984">
          <cell r="L3984" t="e">
            <v>#DIV/0!</v>
          </cell>
          <cell r="M3984">
            <v>0</v>
          </cell>
          <cell r="N3984" t="e">
            <v>#DIV/0!</v>
          </cell>
          <cell r="O3984" t="e">
            <v>#DIV/0!</v>
          </cell>
          <cell r="P3984" t="e">
            <v>#DIV/0!</v>
          </cell>
          <cell r="Q3984" t="e">
            <v>#DIV/0!</v>
          </cell>
          <cell r="R3984" t="e">
            <v>#DIV/0!</v>
          </cell>
          <cell r="S3984" t="e">
            <v>#DIV/0!</v>
          </cell>
        </row>
        <row r="3985">
          <cell r="L3985" t="e">
            <v>#DIV/0!</v>
          </cell>
          <cell r="M3985">
            <v>0</v>
          </cell>
          <cell r="N3985" t="e">
            <v>#DIV/0!</v>
          </cell>
          <cell r="O3985" t="e">
            <v>#DIV/0!</v>
          </cell>
          <cell r="P3985" t="e">
            <v>#DIV/0!</v>
          </cell>
          <cell r="Q3985" t="e">
            <v>#DIV/0!</v>
          </cell>
          <cell r="R3985" t="e">
            <v>#DIV/0!</v>
          </cell>
          <cell r="S3985" t="e">
            <v>#DIV/0!</v>
          </cell>
        </row>
        <row r="3986">
          <cell r="L3986" t="e">
            <v>#DIV/0!</v>
          </cell>
          <cell r="M3986">
            <v>0</v>
          </cell>
          <cell r="N3986" t="e">
            <v>#DIV/0!</v>
          </cell>
          <cell r="O3986" t="e">
            <v>#DIV/0!</v>
          </cell>
          <cell r="P3986" t="e">
            <v>#DIV/0!</v>
          </cell>
          <cell r="Q3986" t="e">
            <v>#DIV/0!</v>
          </cell>
          <cell r="R3986" t="e">
            <v>#DIV/0!</v>
          </cell>
          <cell r="S3986" t="e">
            <v>#DIV/0!</v>
          </cell>
        </row>
        <row r="3987">
          <cell r="L3987" t="e">
            <v>#DIV/0!</v>
          </cell>
          <cell r="M3987">
            <v>0</v>
          </cell>
          <cell r="N3987" t="e">
            <v>#DIV/0!</v>
          </cell>
          <cell r="O3987" t="e">
            <v>#DIV/0!</v>
          </cell>
          <cell r="P3987" t="e">
            <v>#DIV/0!</v>
          </cell>
          <cell r="Q3987" t="e">
            <v>#DIV/0!</v>
          </cell>
          <cell r="R3987" t="e">
            <v>#DIV/0!</v>
          </cell>
          <cell r="S3987" t="e">
            <v>#DIV/0!</v>
          </cell>
        </row>
        <row r="3988">
          <cell r="L3988" t="e">
            <v>#DIV/0!</v>
          </cell>
          <cell r="M3988">
            <v>0</v>
          </cell>
          <cell r="N3988" t="e">
            <v>#DIV/0!</v>
          </cell>
          <cell r="O3988" t="e">
            <v>#DIV/0!</v>
          </cell>
          <cell r="P3988" t="e">
            <v>#DIV/0!</v>
          </cell>
          <cell r="Q3988" t="e">
            <v>#DIV/0!</v>
          </cell>
          <cell r="R3988" t="e">
            <v>#DIV/0!</v>
          </cell>
          <cell r="S3988" t="e">
            <v>#DIV/0!</v>
          </cell>
        </row>
        <row r="3989">
          <cell r="L3989" t="e">
            <v>#DIV/0!</v>
          </cell>
          <cell r="M3989">
            <v>0</v>
          </cell>
          <cell r="N3989" t="e">
            <v>#DIV/0!</v>
          </cell>
          <cell r="O3989" t="e">
            <v>#DIV/0!</v>
          </cell>
          <cell r="P3989" t="e">
            <v>#DIV/0!</v>
          </cell>
          <cell r="Q3989" t="e">
            <v>#DIV/0!</v>
          </cell>
          <cell r="R3989" t="e">
            <v>#DIV/0!</v>
          </cell>
          <cell r="S3989" t="e">
            <v>#DIV/0!</v>
          </cell>
        </row>
        <row r="3990">
          <cell r="L3990" t="e">
            <v>#DIV/0!</v>
          </cell>
          <cell r="M3990">
            <v>0</v>
          </cell>
          <cell r="N3990" t="e">
            <v>#DIV/0!</v>
          </cell>
          <cell r="O3990" t="e">
            <v>#DIV/0!</v>
          </cell>
          <cell r="P3990" t="e">
            <v>#DIV/0!</v>
          </cell>
          <cell r="Q3990" t="e">
            <v>#DIV/0!</v>
          </cell>
          <cell r="R3990" t="e">
            <v>#DIV/0!</v>
          </cell>
          <cell r="S3990" t="e">
            <v>#DIV/0!</v>
          </cell>
        </row>
        <row r="3991">
          <cell r="L3991" t="e">
            <v>#DIV/0!</v>
          </cell>
          <cell r="M3991">
            <v>0</v>
          </cell>
          <cell r="N3991" t="e">
            <v>#DIV/0!</v>
          </cell>
          <cell r="O3991" t="e">
            <v>#DIV/0!</v>
          </cell>
          <cell r="P3991" t="e">
            <v>#DIV/0!</v>
          </cell>
          <cell r="Q3991" t="e">
            <v>#DIV/0!</v>
          </cell>
          <cell r="R3991" t="e">
            <v>#DIV/0!</v>
          </cell>
          <cell r="S3991" t="e">
            <v>#DIV/0!</v>
          </cell>
        </row>
        <row r="3992">
          <cell r="L3992" t="e">
            <v>#DIV/0!</v>
          </cell>
          <cell r="M3992">
            <v>0</v>
          </cell>
          <cell r="N3992" t="e">
            <v>#DIV/0!</v>
          </cell>
          <cell r="O3992" t="e">
            <v>#DIV/0!</v>
          </cell>
          <cell r="P3992" t="e">
            <v>#DIV/0!</v>
          </cell>
          <cell r="Q3992" t="e">
            <v>#DIV/0!</v>
          </cell>
          <cell r="R3992" t="e">
            <v>#DIV/0!</v>
          </cell>
          <cell r="S3992" t="e">
            <v>#DIV/0!</v>
          </cell>
        </row>
        <row r="3993">
          <cell r="L3993" t="e">
            <v>#DIV/0!</v>
          </cell>
          <cell r="M3993">
            <v>0</v>
          </cell>
          <cell r="N3993" t="e">
            <v>#DIV/0!</v>
          </cell>
          <cell r="O3993" t="e">
            <v>#DIV/0!</v>
          </cell>
          <cell r="P3993" t="e">
            <v>#DIV/0!</v>
          </cell>
          <cell r="Q3993" t="e">
            <v>#DIV/0!</v>
          </cell>
          <cell r="R3993" t="e">
            <v>#DIV/0!</v>
          </cell>
          <cell r="S3993" t="e">
            <v>#DIV/0!</v>
          </cell>
        </row>
        <row r="3994">
          <cell r="L3994" t="e">
            <v>#DIV/0!</v>
          </cell>
          <cell r="M3994">
            <v>0</v>
          </cell>
          <cell r="N3994" t="e">
            <v>#DIV/0!</v>
          </cell>
          <cell r="O3994" t="e">
            <v>#DIV/0!</v>
          </cell>
          <cell r="P3994" t="e">
            <v>#DIV/0!</v>
          </cell>
          <cell r="Q3994" t="e">
            <v>#DIV/0!</v>
          </cell>
          <cell r="R3994" t="e">
            <v>#DIV/0!</v>
          </cell>
          <cell r="S3994" t="e">
            <v>#DIV/0!</v>
          </cell>
        </row>
        <row r="3995">
          <cell r="L3995" t="e">
            <v>#DIV/0!</v>
          </cell>
          <cell r="M3995">
            <v>0</v>
          </cell>
          <cell r="N3995" t="e">
            <v>#DIV/0!</v>
          </cell>
          <cell r="O3995" t="e">
            <v>#DIV/0!</v>
          </cell>
          <cell r="P3995" t="e">
            <v>#DIV/0!</v>
          </cell>
          <cell r="Q3995" t="e">
            <v>#DIV/0!</v>
          </cell>
          <cell r="R3995" t="e">
            <v>#DIV/0!</v>
          </cell>
          <cell r="S3995" t="e">
            <v>#DIV/0!</v>
          </cell>
        </row>
        <row r="3996">
          <cell r="L3996" t="e">
            <v>#DIV/0!</v>
          </cell>
          <cell r="M3996">
            <v>0</v>
          </cell>
          <cell r="N3996" t="e">
            <v>#DIV/0!</v>
          </cell>
          <cell r="O3996" t="e">
            <v>#DIV/0!</v>
          </cell>
          <cell r="P3996" t="e">
            <v>#DIV/0!</v>
          </cell>
          <cell r="Q3996" t="e">
            <v>#DIV/0!</v>
          </cell>
          <cell r="R3996" t="e">
            <v>#DIV/0!</v>
          </cell>
          <cell r="S3996" t="e">
            <v>#DIV/0!</v>
          </cell>
        </row>
        <row r="3997">
          <cell r="L3997" t="e">
            <v>#DIV/0!</v>
          </cell>
          <cell r="M3997">
            <v>0</v>
          </cell>
          <cell r="N3997" t="e">
            <v>#DIV/0!</v>
          </cell>
          <cell r="O3997" t="e">
            <v>#DIV/0!</v>
          </cell>
          <cell r="P3997" t="e">
            <v>#DIV/0!</v>
          </cell>
          <cell r="Q3997" t="e">
            <v>#DIV/0!</v>
          </cell>
          <cell r="R3997" t="e">
            <v>#DIV/0!</v>
          </cell>
          <cell r="S3997" t="e">
            <v>#DIV/0!</v>
          </cell>
        </row>
        <row r="3998">
          <cell r="L3998" t="e">
            <v>#DIV/0!</v>
          </cell>
          <cell r="M3998">
            <v>0</v>
          </cell>
          <cell r="N3998" t="e">
            <v>#DIV/0!</v>
          </cell>
          <cell r="O3998" t="e">
            <v>#DIV/0!</v>
          </cell>
          <cell r="P3998" t="e">
            <v>#DIV/0!</v>
          </cell>
          <cell r="Q3998" t="e">
            <v>#DIV/0!</v>
          </cell>
          <cell r="R3998" t="e">
            <v>#DIV/0!</v>
          </cell>
          <cell r="S3998" t="e">
            <v>#DIV/0!</v>
          </cell>
        </row>
        <row r="3999">
          <cell r="L3999" t="e">
            <v>#DIV/0!</v>
          </cell>
          <cell r="M3999">
            <v>0</v>
          </cell>
          <cell r="N3999" t="e">
            <v>#DIV/0!</v>
          </cell>
          <cell r="O3999" t="e">
            <v>#DIV/0!</v>
          </cell>
          <cell r="P3999" t="e">
            <v>#DIV/0!</v>
          </cell>
          <cell r="Q3999" t="e">
            <v>#DIV/0!</v>
          </cell>
          <cell r="R3999" t="e">
            <v>#DIV/0!</v>
          </cell>
          <cell r="S3999" t="e">
            <v>#DIV/0!</v>
          </cell>
        </row>
        <row r="4000">
          <cell r="L4000" t="e">
            <v>#DIV/0!</v>
          </cell>
          <cell r="M4000">
            <v>0</v>
          </cell>
          <cell r="N4000" t="e">
            <v>#DIV/0!</v>
          </cell>
          <cell r="O4000" t="e">
            <v>#DIV/0!</v>
          </cell>
          <cell r="P4000" t="e">
            <v>#DIV/0!</v>
          </cell>
          <cell r="Q4000" t="e">
            <v>#DIV/0!</v>
          </cell>
          <cell r="R4000" t="e">
            <v>#DIV/0!</v>
          </cell>
          <cell r="S4000" t="e">
            <v>#DIV/0!</v>
          </cell>
        </row>
        <row r="4001">
          <cell r="L4001" t="e">
            <v>#DIV/0!</v>
          </cell>
          <cell r="M4001">
            <v>0</v>
          </cell>
          <cell r="N4001" t="e">
            <v>#DIV/0!</v>
          </cell>
          <cell r="O4001" t="e">
            <v>#DIV/0!</v>
          </cell>
          <cell r="P4001" t="e">
            <v>#DIV/0!</v>
          </cell>
          <cell r="Q4001" t="e">
            <v>#DIV/0!</v>
          </cell>
          <cell r="R4001" t="e">
            <v>#DIV/0!</v>
          </cell>
          <cell r="S4001" t="e">
            <v>#DIV/0!</v>
          </cell>
        </row>
        <row r="4002">
          <cell r="L4002" t="e">
            <v>#DIV/0!</v>
          </cell>
          <cell r="M4002">
            <v>0</v>
          </cell>
          <cell r="N4002" t="e">
            <v>#DIV/0!</v>
          </cell>
          <cell r="O4002" t="e">
            <v>#DIV/0!</v>
          </cell>
          <cell r="P4002" t="e">
            <v>#DIV/0!</v>
          </cell>
          <cell r="Q4002" t="e">
            <v>#DIV/0!</v>
          </cell>
          <cell r="R4002" t="e">
            <v>#DIV/0!</v>
          </cell>
          <cell r="S4002" t="e">
            <v>#DIV/0!</v>
          </cell>
        </row>
        <row r="4003">
          <cell r="L4003" t="e">
            <v>#DIV/0!</v>
          </cell>
          <cell r="M4003">
            <v>0</v>
          </cell>
          <cell r="N4003" t="e">
            <v>#DIV/0!</v>
          </cell>
          <cell r="O4003" t="e">
            <v>#DIV/0!</v>
          </cell>
          <cell r="P4003" t="e">
            <v>#DIV/0!</v>
          </cell>
          <cell r="Q4003" t="e">
            <v>#DIV/0!</v>
          </cell>
          <cell r="R4003" t="e">
            <v>#DIV/0!</v>
          </cell>
          <cell r="S4003" t="e">
            <v>#DIV/0!</v>
          </cell>
        </row>
        <row r="4004">
          <cell r="L4004" t="e">
            <v>#DIV/0!</v>
          </cell>
          <cell r="M4004">
            <v>0</v>
          </cell>
          <cell r="N4004" t="e">
            <v>#DIV/0!</v>
          </cell>
          <cell r="O4004" t="e">
            <v>#DIV/0!</v>
          </cell>
          <cell r="P4004" t="e">
            <v>#DIV/0!</v>
          </cell>
          <cell r="Q4004" t="e">
            <v>#DIV/0!</v>
          </cell>
          <cell r="R4004" t="e">
            <v>#DIV/0!</v>
          </cell>
          <cell r="S4004" t="e">
            <v>#DIV/0!</v>
          </cell>
        </row>
        <row r="4005">
          <cell r="L4005" t="e">
            <v>#DIV/0!</v>
          </cell>
          <cell r="M4005">
            <v>0</v>
          </cell>
          <cell r="N4005" t="e">
            <v>#DIV/0!</v>
          </cell>
          <cell r="O4005" t="e">
            <v>#DIV/0!</v>
          </cell>
          <cell r="P4005" t="e">
            <v>#DIV/0!</v>
          </cell>
          <cell r="Q4005" t="e">
            <v>#DIV/0!</v>
          </cell>
          <cell r="R4005" t="e">
            <v>#DIV/0!</v>
          </cell>
          <cell r="S4005" t="e">
            <v>#DIV/0!</v>
          </cell>
        </row>
        <row r="4006">
          <cell r="L4006" t="e">
            <v>#DIV/0!</v>
          </cell>
          <cell r="M4006">
            <v>0</v>
          </cell>
          <cell r="N4006" t="e">
            <v>#DIV/0!</v>
          </cell>
          <cell r="O4006" t="e">
            <v>#DIV/0!</v>
          </cell>
          <cell r="P4006" t="e">
            <v>#DIV/0!</v>
          </cell>
          <cell r="Q4006" t="e">
            <v>#DIV/0!</v>
          </cell>
          <cell r="R4006" t="e">
            <v>#DIV/0!</v>
          </cell>
          <cell r="S4006" t="e">
            <v>#DIV/0!</v>
          </cell>
        </row>
        <row r="4007">
          <cell r="L4007" t="e">
            <v>#DIV/0!</v>
          </cell>
          <cell r="M4007">
            <v>0</v>
          </cell>
          <cell r="N4007" t="e">
            <v>#DIV/0!</v>
          </cell>
          <cell r="O4007" t="e">
            <v>#DIV/0!</v>
          </cell>
          <cell r="P4007" t="e">
            <v>#DIV/0!</v>
          </cell>
          <cell r="Q4007" t="e">
            <v>#DIV/0!</v>
          </cell>
          <cell r="R4007" t="e">
            <v>#DIV/0!</v>
          </cell>
          <cell r="S4007" t="e">
            <v>#DIV/0!</v>
          </cell>
        </row>
        <row r="4008">
          <cell r="L4008" t="e">
            <v>#DIV/0!</v>
          </cell>
          <cell r="M4008">
            <v>0</v>
          </cell>
          <cell r="N4008" t="e">
            <v>#DIV/0!</v>
          </cell>
          <cell r="O4008" t="e">
            <v>#DIV/0!</v>
          </cell>
          <cell r="P4008" t="e">
            <v>#DIV/0!</v>
          </cell>
          <cell r="Q4008" t="e">
            <v>#DIV/0!</v>
          </cell>
          <cell r="R4008" t="e">
            <v>#DIV/0!</v>
          </cell>
          <cell r="S4008" t="e">
            <v>#DIV/0!</v>
          </cell>
        </row>
        <row r="4009">
          <cell r="L4009" t="e">
            <v>#DIV/0!</v>
          </cell>
          <cell r="M4009">
            <v>0</v>
          </cell>
          <cell r="N4009" t="e">
            <v>#DIV/0!</v>
          </cell>
          <cell r="O4009" t="e">
            <v>#DIV/0!</v>
          </cell>
          <cell r="P4009" t="e">
            <v>#DIV/0!</v>
          </cell>
          <cell r="Q4009" t="e">
            <v>#DIV/0!</v>
          </cell>
          <cell r="R4009" t="e">
            <v>#DIV/0!</v>
          </cell>
          <cell r="S4009" t="e">
            <v>#DIV/0!</v>
          </cell>
        </row>
        <row r="4010">
          <cell r="L4010" t="e">
            <v>#DIV/0!</v>
          </cell>
          <cell r="M4010">
            <v>0</v>
          </cell>
          <cell r="N4010" t="e">
            <v>#DIV/0!</v>
          </cell>
          <cell r="O4010" t="e">
            <v>#DIV/0!</v>
          </cell>
          <cell r="P4010" t="e">
            <v>#DIV/0!</v>
          </cell>
          <cell r="Q4010" t="e">
            <v>#DIV/0!</v>
          </cell>
          <cell r="R4010" t="e">
            <v>#DIV/0!</v>
          </cell>
          <cell r="S4010" t="e">
            <v>#DIV/0!</v>
          </cell>
        </row>
        <row r="4011">
          <cell r="L4011" t="e">
            <v>#DIV/0!</v>
          </cell>
          <cell r="M4011">
            <v>0</v>
          </cell>
          <cell r="N4011" t="e">
            <v>#DIV/0!</v>
          </cell>
          <cell r="O4011" t="e">
            <v>#DIV/0!</v>
          </cell>
          <cell r="P4011" t="e">
            <v>#DIV/0!</v>
          </cell>
          <cell r="Q4011" t="e">
            <v>#DIV/0!</v>
          </cell>
          <cell r="R4011" t="e">
            <v>#DIV/0!</v>
          </cell>
          <cell r="S4011" t="e">
            <v>#DIV/0!</v>
          </cell>
        </row>
        <row r="4012">
          <cell r="L4012" t="e">
            <v>#DIV/0!</v>
          </cell>
          <cell r="M4012">
            <v>0</v>
          </cell>
          <cell r="N4012" t="e">
            <v>#DIV/0!</v>
          </cell>
          <cell r="O4012" t="e">
            <v>#DIV/0!</v>
          </cell>
          <cell r="P4012" t="e">
            <v>#DIV/0!</v>
          </cell>
          <cell r="Q4012" t="e">
            <v>#DIV/0!</v>
          </cell>
          <cell r="R4012" t="e">
            <v>#DIV/0!</v>
          </cell>
          <cell r="S4012" t="e">
            <v>#DIV/0!</v>
          </cell>
        </row>
        <row r="4013">
          <cell r="L4013" t="e">
            <v>#DIV/0!</v>
          </cell>
          <cell r="M4013">
            <v>0</v>
          </cell>
          <cell r="N4013" t="e">
            <v>#DIV/0!</v>
          </cell>
          <cell r="O4013" t="e">
            <v>#DIV/0!</v>
          </cell>
          <cell r="P4013" t="e">
            <v>#DIV/0!</v>
          </cell>
          <cell r="Q4013" t="e">
            <v>#DIV/0!</v>
          </cell>
          <cell r="R4013" t="e">
            <v>#DIV/0!</v>
          </cell>
          <cell r="S4013" t="e">
            <v>#DIV/0!</v>
          </cell>
        </row>
        <row r="4014">
          <cell r="L4014" t="e">
            <v>#DIV/0!</v>
          </cell>
          <cell r="M4014">
            <v>0</v>
          </cell>
          <cell r="N4014" t="e">
            <v>#DIV/0!</v>
          </cell>
          <cell r="O4014" t="e">
            <v>#DIV/0!</v>
          </cell>
          <cell r="P4014" t="e">
            <v>#DIV/0!</v>
          </cell>
          <cell r="Q4014" t="e">
            <v>#DIV/0!</v>
          </cell>
          <cell r="R4014" t="e">
            <v>#DIV/0!</v>
          </cell>
          <cell r="S4014" t="e">
            <v>#DIV/0!</v>
          </cell>
        </row>
        <row r="4015">
          <cell r="L4015" t="e">
            <v>#DIV/0!</v>
          </cell>
          <cell r="M4015">
            <v>0</v>
          </cell>
          <cell r="N4015" t="e">
            <v>#DIV/0!</v>
          </cell>
          <cell r="O4015" t="e">
            <v>#DIV/0!</v>
          </cell>
          <cell r="P4015" t="e">
            <v>#DIV/0!</v>
          </cell>
          <cell r="Q4015" t="e">
            <v>#DIV/0!</v>
          </cell>
          <cell r="R4015" t="e">
            <v>#DIV/0!</v>
          </cell>
          <cell r="S4015" t="e">
            <v>#DIV/0!</v>
          </cell>
        </row>
        <row r="4016">
          <cell r="L4016" t="e">
            <v>#DIV/0!</v>
          </cell>
          <cell r="M4016">
            <v>0</v>
          </cell>
          <cell r="N4016" t="e">
            <v>#DIV/0!</v>
          </cell>
          <cell r="O4016" t="e">
            <v>#DIV/0!</v>
          </cell>
          <cell r="P4016" t="e">
            <v>#DIV/0!</v>
          </cell>
          <cell r="Q4016" t="e">
            <v>#DIV/0!</v>
          </cell>
          <cell r="R4016" t="e">
            <v>#DIV/0!</v>
          </cell>
          <cell r="S4016" t="e">
            <v>#DIV/0!</v>
          </cell>
        </row>
        <row r="4017">
          <cell r="L4017" t="e">
            <v>#DIV/0!</v>
          </cell>
          <cell r="M4017">
            <v>0</v>
          </cell>
          <cell r="N4017" t="e">
            <v>#DIV/0!</v>
          </cell>
          <cell r="O4017" t="e">
            <v>#DIV/0!</v>
          </cell>
          <cell r="P4017" t="e">
            <v>#DIV/0!</v>
          </cell>
          <cell r="Q4017" t="e">
            <v>#DIV/0!</v>
          </cell>
          <cell r="R4017" t="e">
            <v>#DIV/0!</v>
          </cell>
          <cell r="S4017" t="e">
            <v>#DIV/0!</v>
          </cell>
        </row>
        <row r="4018">
          <cell r="L4018" t="e">
            <v>#DIV/0!</v>
          </cell>
          <cell r="M4018">
            <v>0</v>
          </cell>
          <cell r="N4018" t="e">
            <v>#DIV/0!</v>
          </cell>
          <cell r="O4018" t="e">
            <v>#DIV/0!</v>
          </cell>
          <cell r="P4018" t="e">
            <v>#DIV/0!</v>
          </cell>
          <cell r="Q4018" t="e">
            <v>#DIV/0!</v>
          </cell>
          <cell r="R4018" t="e">
            <v>#DIV/0!</v>
          </cell>
          <cell r="S4018" t="e">
            <v>#DIV/0!</v>
          </cell>
        </row>
        <row r="4019">
          <cell r="L4019" t="e">
            <v>#DIV/0!</v>
          </cell>
          <cell r="M4019">
            <v>0</v>
          </cell>
          <cell r="N4019" t="e">
            <v>#DIV/0!</v>
          </cell>
          <cell r="O4019" t="e">
            <v>#DIV/0!</v>
          </cell>
          <cell r="P4019" t="e">
            <v>#DIV/0!</v>
          </cell>
          <cell r="Q4019" t="e">
            <v>#DIV/0!</v>
          </cell>
          <cell r="R4019" t="e">
            <v>#DIV/0!</v>
          </cell>
          <cell r="S4019" t="e">
            <v>#DIV/0!</v>
          </cell>
        </row>
        <row r="4020">
          <cell r="L4020" t="e">
            <v>#DIV/0!</v>
          </cell>
          <cell r="M4020">
            <v>0</v>
          </cell>
          <cell r="N4020" t="e">
            <v>#DIV/0!</v>
          </cell>
          <cell r="O4020" t="e">
            <v>#DIV/0!</v>
          </cell>
          <cell r="P4020" t="e">
            <v>#DIV/0!</v>
          </cell>
          <cell r="Q4020" t="e">
            <v>#DIV/0!</v>
          </cell>
          <cell r="R4020" t="e">
            <v>#DIV/0!</v>
          </cell>
          <cell r="S4020" t="e">
            <v>#DIV/0!</v>
          </cell>
        </row>
        <row r="4021">
          <cell r="L4021" t="e">
            <v>#DIV/0!</v>
          </cell>
          <cell r="M4021">
            <v>0</v>
          </cell>
          <cell r="N4021" t="e">
            <v>#DIV/0!</v>
          </cell>
          <cell r="O4021" t="e">
            <v>#DIV/0!</v>
          </cell>
          <cell r="P4021" t="e">
            <v>#DIV/0!</v>
          </cell>
          <cell r="Q4021" t="e">
            <v>#DIV/0!</v>
          </cell>
          <cell r="R4021" t="e">
            <v>#DIV/0!</v>
          </cell>
          <cell r="S4021" t="e">
            <v>#DIV/0!</v>
          </cell>
        </row>
        <row r="4022">
          <cell r="L4022" t="e">
            <v>#DIV/0!</v>
          </cell>
          <cell r="M4022">
            <v>0</v>
          </cell>
          <cell r="N4022" t="e">
            <v>#DIV/0!</v>
          </cell>
          <cell r="O4022" t="e">
            <v>#DIV/0!</v>
          </cell>
          <cell r="P4022" t="e">
            <v>#DIV/0!</v>
          </cell>
          <cell r="Q4022" t="e">
            <v>#DIV/0!</v>
          </cell>
          <cell r="R4022" t="e">
            <v>#DIV/0!</v>
          </cell>
          <cell r="S4022" t="e">
            <v>#DIV/0!</v>
          </cell>
        </row>
        <row r="4023">
          <cell r="L4023" t="e">
            <v>#DIV/0!</v>
          </cell>
          <cell r="M4023">
            <v>0</v>
          </cell>
          <cell r="N4023" t="e">
            <v>#DIV/0!</v>
          </cell>
          <cell r="O4023" t="e">
            <v>#DIV/0!</v>
          </cell>
          <cell r="P4023" t="e">
            <v>#DIV/0!</v>
          </cell>
          <cell r="Q4023" t="e">
            <v>#DIV/0!</v>
          </cell>
          <cell r="R4023" t="e">
            <v>#DIV/0!</v>
          </cell>
          <cell r="S4023" t="e">
            <v>#DIV/0!</v>
          </cell>
        </row>
        <row r="4024">
          <cell r="L4024" t="e">
            <v>#DIV/0!</v>
          </cell>
          <cell r="M4024">
            <v>0</v>
          </cell>
          <cell r="N4024" t="e">
            <v>#DIV/0!</v>
          </cell>
          <cell r="O4024" t="e">
            <v>#DIV/0!</v>
          </cell>
          <cell r="P4024" t="e">
            <v>#DIV/0!</v>
          </cell>
          <cell r="Q4024" t="e">
            <v>#DIV/0!</v>
          </cell>
          <cell r="R4024" t="e">
            <v>#DIV/0!</v>
          </cell>
          <cell r="S4024" t="e">
            <v>#DIV/0!</v>
          </cell>
        </row>
        <row r="4025">
          <cell r="L4025" t="e">
            <v>#DIV/0!</v>
          </cell>
          <cell r="M4025">
            <v>0</v>
          </cell>
          <cell r="N4025" t="e">
            <v>#DIV/0!</v>
          </cell>
          <cell r="O4025" t="e">
            <v>#DIV/0!</v>
          </cell>
          <cell r="P4025" t="e">
            <v>#DIV/0!</v>
          </cell>
          <cell r="Q4025" t="e">
            <v>#DIV/0!</v>
          </cell>
          <cell r="R4025" t="e">
            <v>#DIV/0!</v>
          </cell>
          <cell r="S4025" t="e">
            <v>#DIV/0!</v>
          </cell>
        </row>
        <row r="4026">
          <cell r="L4026" t="e">
            <v>#DIV/0!</v>
          </cell>
          <cell r="M4026">
            <v>0</v>
          </cell>
          <cell r="N4026" t="e">
            <v>#DIV/0!</v>
          </cell>
          <cell r="O4026" t="e">
            <v>#DIV/0!</v>
          </cell>
          <cell r="P4026" t="e">
            <v>#DIV/0!</v>
          </cell>
          <cell r="Q4026" t="e">
            <v>#DIV/0!</v>
          </cell>
          <cell r="R4026" t="e">
            <v>#DIV/0!</v>
          </cell>
          <cell r="S4026" t="e">
            <v>#DIV/0!</v>
          </cell>
        </row>
        <row r="4027">
          <cell r="L4027" t="e">
            <v>#DIV/0!</v>
          </cell>
          <cell r="M4027">
            <v>0</v>
          </cell>
          <cell r="N4027" t="e">
            <v>#DIV/0!</v>
          </cell>
          <cell r="O4027" t="e">
            <v>#DIV/0!</v>
          </cell>
          <cell r="P4027" t="e">
            <v>#DIV/0!</v>
          </cell>
          <cell r="Q4027" t="e">
            <v>#DIV/0!</v>
          </cell>
          <cell r="R4027" t="e">
            <v>#DIV/0!</v>
          </cell>
          <cell r="S4027" t="e">
            <v>#DIV/0!</v>
          </cell>
        </row>
        <row r="4028">
          <cell r="L4028" t="e">
            <v>#DIV/0!</v>
          </cell>
          <cell r="M4028">
            <v>0</v>
          </cell>
          <cell r="N4028" t="e">
            <v>#DIV/0!</v>
          </cell>
          <cell r="O4028" t="e">
            <v>#DIV/0!</v>
          </cell>
          <cell r="P4028" t="e">
            <v>#DIV/0!</v>
          </cell>
          <cell r="Q4028" t="e">
            <v>#DIV/0!</v>
          </cell>
          <cell r="R4028" t="e">
            <v>#DIV/0!</v>
          </cell>
          <cell r="S4028" t="e">
            <v>#DIV/0!</v>
          </cell>
        </row>
        <row r="4029">
          <cell r="L4029" t="e">
            <v>#DIV/0!</v>
          </cell>
          <cell r="M4029">
            <v>0</v>
          </cell>
          <cell r="N4029" t="e">
            <v>#DIV/0!</v>
          </cell>
          <cell r="O4029" t="e">
            <v>#DIV/0!</v>
          </cell>
          <cell r="P4029" t="e">
            <v>#DIV/0!</v>
          </cell>
          <cell r="Q4029" t="e">
            <v>#DIV/0!</v>
          </cell>
          <cell r="R4029" t="e">
            <v>#DIV/0!</v>
          </cell>
          <cell r="S4029" t="e">
            <v>#DIV/0!</v>
          </cell>
        </row>
        <row r="4030">
          <cell r="L4030" t="e">
            <v>#DIV/0!</v>
          </cell>
          <cell r="M4030">
            <v>0</v>
          </cell>
          <cell r="N4030" t="e">
            <v>#DIV/0!</v>
          </cell>
          <cell r="O4030" t="e">
            <v>#DIV/0!</v>
          </cell>
          <cell r="P4030" t="e">
            <v>#DIV/0!</v>
          </cell>
          <cell r="Q4030" t="e">
            <v>#DIV/0!</v>
          </cell>
          <cell r="R4030" t="e">
            <v>#DIV/0!</v>
          </cell>
          <cell r="S4030" t="e">
            <v>#DIV/0!</v>
          </cell>
        </row>
        <row r="4031">
          <cell r="L4031" t="e">
            <v>#DIV/0!</v>
          </cell>
          <cell r="M4031">
            <v>0</v>
          </cell>
          <cell r="N4031" t="e">
            <v>#DIV/0!</v>
          </cell>
          <cell r="O4031" t="e">
            <v>#DIV/0!</v>
          </cell>
          <cell r="P4031" t="e">
            <v>#DIV/0!</v>
          </cell>
          <cell r="Q4031" t="e">
            <v>#DIV/0!</v>
          </cell>
          <cell r="R4031" t="e">
            <v>#DIV/0!</v>
          </cell>
          <cell r="S4031" t="e">
            <v>#DIV/0!</v>
          </cell>
        </row>
        <row r="4032">
          <cell r="L4032" t="e">
            <v>#DIV/0!</v>
          </cell>
          <cell r="M4032">
            <v>0</v>
          </cell>
          <cell r="N4032" t="e">
            <v>#DIV/0!</v>
          </cell>
          <cell r="O4032" t="e">
            <v>#DIV/0!</v>
          </cell>
          <cell r="P4032" t="e">
            <v>#DIV/0!</v>
          </cell>
          <cell r="Q4032" t="e">
            <v>#DIV/0!</v>
          </cell>
          <cell r="R4032" t="e">
            <v>#DIV/0!</v>
          </cell>
          <cell r="S4032" t="e">
            <v>#DIV/0!</v>
          </cell>
        </row>
        <row r="4033">
          <cell r="L4033" t="e">
            <v>#DIV/0!</v>
          </cell>
          <cell r="M4033">
            <v>0</v>
          </cell>
          <cell r="N4033" t="e">
            <v>#DIV/0!</v>
          </cell>
          <cell r="O4033" t="e">
            <v>#DIV/0!</v>
          </cell>
          <cell r="P4033" t="e">
            <v>#DIV/0!</v>
          </cell>
          <cell r="Q4033" t="e">
            <v>#DIV/0!</v>
          </cell>
          <cell r="R4033" t="e">
            <v>#DIV/0!</v>
          </cell>
          <cell r="S4033" t="e">
            <v>#DIV/0!</v>
          </cell>
        </row>
        <row r="4034">
          <cell r="L4034" t="e">
            <v>#DIV/0!</v>
          </cell>
          <cell r="M4034">
            <v>0</v>
          </cell>
          <cell r="N4034" t="e">
            <v>#DIV/0!</v>
          </cell>
          <cell r="O4034" t="e">
            <v>#DIV/0!</v>
          </cell>
          <cell r="P4034" t="e">
            <v>#DIV/0!</v>
          </cell>
          <cell r="Q4034" t="e">
            <v>#DIV/0!</v>
          </cell>
          <cell r="R4034" t="e">
            <v>#DIV/0!</v>
          </cell>
          <cell r="S4034" t="e">
            <v>#DIV/0!</v>
          </cell>
        </row>
        <row r="4035">
          <cell r="L4035" t="e">
            <v>#DIV/0!</v>
          </cell>
          <cell r="M4035">
            <v>0</v>
          </cell>
          <cell r="N4035" t="e">
            <v>#DIV/0!</v>
          </cell>
          <cell r="O4035" t="e">
            <v>#DIV/0!</v>
          </cell>
          <cell r="P4035" t="e">
            <v>#DIV/0!</v>
          </cell>
          <cell r="Q4035" t="e">
            <v>#DIV/0!</v>
          </cell>
          <cell r="R4035" t="e">
            <v>#DIV/0!</v>
          </cell>
          <cell r="S4035" t="e">
            <v>#DIV/0!</v>
          </cell>
        </row>
        <row r="4036">
          <cell r="L4036" t="e">
            <v>#DIV/0!</v>
          </cell>
          <cell r="M4036">
            <v>0</v>
          </cell>
          <cell r="N4036" t="e">
            <v>#DIV/0!</v>
          </cell>
          <cell r="O4036" t="e">
            <v>#DIV/0!</v>
          </cell>
          <cell r="P4036" t="e">
            <v>#DIV/0!</v>
          </cell>
          <cell r="Q4036" t="e">
            <v>#DIV/0!</v>
          </cell>
          <cell r="R4036" t="e">
            <v>#DIV/0!</v>
          </cell>
          <cell r="S4036" t="e">
            <v>#DIV/0!</v>
          </cell>
        </row>
        <row r="4037">
          <cell r="L4037" t="e">
            <v>#DIV/0!</v>
          </cell>
          <cell r="M4037">
            <v>0</v>
          </cell>
          <cell r="N4037" t="e">
            <v>#DIV/0!</v>
          </cell>
          <cell r="O4037" t="e">
            <v>#DIV/0!</v>
          </cell>
          <cell r="P4037" t="e">
            <v>#DIV/0!</v>
          </cell>
          <cell r="Q4037" t="e">
            <v>#DIV/0!</v>
          </cell>
          <cell r="R4037" t="e">
            <v>#DIV/0!</v>
          </cell>
          <cell r="S4037" t="e">
            <v>#DIV/0!</v>
          </cell>
        </row>
        <row r="4038">
          <cell r="L4038" t="e">
            <v>#DIV/0!</v>
          </cell>
          <cell r="M4038">
            <v>0</v>
          </cell>
          <cell r="N4038" t="e">
            <v>#DIV/0!</v>
          </cell>
          <cell r="O4038" t="e">
            <v>#DIV/0!</v>
          </cell>
          <cell r="P4038" t="e">
            <v>#DIV/0!</v>
          </cell>
          <cell r="Q4038" t="e">
            <v>#DIV/0!</v>
          </cell>
          <cell r="R4038" t="e">
            <v>#DIV/0!</v>
          </cell>
          <cell r="S4038" t="e">
            <v>#DIV/0!</v>
          </cell>
        </row>
        <row r="4039">
          <cell r="L4039" t="e">
            <v>#DIV/0!</v>
          </cell>
          <cell r="M4039">
            <v>0</v>
          </cell>
          <cell r="N4039" t="e">
            <v>#DIV/0!</v>
          </cell>
          <cell r="O4039" t="e">
            <v>#DIV/0!</v>
          </cell>
          <cell r="P4039" t="e">
            <v>#DIV/0!</v>
          </cell>
          <cell r="Q4039" t="e">
            <v>#DIV/0!</v>
          </cell>
          <cell r="R4039" t="e">
            <v>#DIV/0!</v>
          </cell>
          <cell r="S4039" t="e">
            <v>#DIV/0!</v>
          </cell>
        </row>
        <row r="4040">
          <cell r="L4040" t="e">
            <v>#DIV/0!</v>
          </cell>
          <cell r="M4040">
            <v>0</v>
          </cell>
          <cell r="N4040" t="e">
            <v>#DIV/0!</v>
          </cell>
          <cell r="O4040" t="e">
            <v>#DIV/0!</v>
          </cell>
          <cell r="P4040" t="e">
            <v>#DIV/0!</v>
          </cell>
          <cell r="Q4040" t="e">
            <v>#DIV/0!</v>
          </cell>
          <cell r="R4040" t="e">
            <v>#DIV/0!</v>
          </cell>
          <cell r="S4040" t="e">
            <v>#DIV/0!</v>
          </cell>
        </row>
        <row r="4041">
          <cell r="L4041" t="e">
            <v>#DIV/0!</v>
          </cell>
          <cell r="M4041">
            <v>0</v>
          </cell>
          <cell r="N4041" t="e">
            <v>#DIV/0!</v>
          </cell>
          <cell r="O4041" t="e">
            <v>#DIV/0!</v>
          </cell>
          <cell r="P4041" t="e">
            <v>#DIV/0!</v>
          </cell>
          <cell r="Q4041" t="e">
            <v>#DIV/0!</v>
          </cell>
          <cell r="R4041" t="e">
            <v>#DIV/0!</v>
          </cell>
          <cell r="S4041" t="e">
            <v>#DIV/0!</v>
          </cell>
        </row>
        <row r="4042">
          <cell r="L4042" t="e">
            <v>#DIV/0!</v>
          </cell>
          <cell r="M4042">
            <v>0</v>
          </cell>
          <cell r="N4042" t="e">
            <v>#DIV/0!</v>
          </cell>
          <cell r="O4042" t="e">
            <v>#DIV/0!</v>
          </cell>
          <cell r="P4042" t="e">
            <v>#DIV/0!</v>
          </cell>
          <cell r="Q4042" t="e">
            <v>#DIV/0!</v>
          </cell>
          <cell r="R4042" t="e">
            <v>#DIV/0!</v>
          </cell>
          <cell r="S4042" t="e">
            <v>#DIV/0!</v>
          </cell>
        </row>
        <row r="4043">
          <cell r="L4043" t="e">
            <v>#DIV/0!</v>
          </cell>
          <cell r="M4043">
            <v>0</v>
          </cell>
          <cell r="N4043" t="e">
            <v>#DIV/0!</v>
          </cell>
          <cell r="O4043" t="e">
            <v>#DIV/0!</v>
          </cell>
          <cell r="P4043" t="e">
            <v>#DIV/0!</v>
          </cell>
          <cell r="Q4043" t="e">
            <v>#DIV/0!</v>
          </cell>
          <cell r="R4043" t="e">
            <v>#DIV/0!</v>
          </cell>
          <cell r="S4043" t="e">
            <v>#DIV/0!</v>
          </cell>
        </row>
        <row r="4044">
          <cell r="L4044" t="e">
            <v>#DIV/0!</v>
          </cell>
          <cell r="M4044">
            <v>0</v>
          </cell>
          <cell r="N4044" t="e">
            <v>#DIV/0!</v>
          </cell>
          <cell r="O4044" t="e">
            <v>#DIV/0!</v>
          </cell>
          <cell r="P4044" t="e">
            <v>#DIV/0!</v>
          </cell>
          <cell r="Q4044" t="e">
            <v>#DIV/0!</v>
          </cell>
          <cell r="R4044" t="e">
            <v>#DIV/0!</v>
          </cell>
          <cell r="S4044" t="e">
            <v>#DIV/0!</v>
          </cell>
        </row>
        <row r="4045">
          <cell r="L4045" t="e">
            <v>#DIV/0!</v>
          </cell>
          <cell r="M4045">
            <v>0</v>
          </cell>
          <cell r="N4045" t="e">
            <v>#DIV/0!</v>
          </cell>
          <cell r="O4045" t="e">
            <v>#DIV/0!</v>
          </cell>
          <cell r="P4045" t="e">
            <v>#DIV/0!</v>
          </cell>
          <cell r="Q4045" t="e">
            <v>#DIV/0!</v>
          </cell>
          <cell r="R4045" t="e">
            <v>#DIV/0!</v>
          </cell>
          <cell r="S4045" t="e">
            <v>#DIV/0!</v>
          </cell>
        </row>
        <row r="4046">
          <cell r="L4046" t="e">
            <v>#DIV/0!</v>
          </cell>
          <cell r="M4046">
            <v>0</v>
          </cell>
          <cell r="N4046" t="e">
            <v>#DIV/0!</v>
          </cell>
          <cell r="O4046" t="e">
            <v>#DIV/0!</v>
          </cell>
          <cell r="P4046" t="e">
            <v>#DIV/0!</v>
          </cell>
          <cell r="Q4046" t="e">
            <v>#DIV/0!</v>
          </cell>
          <cell r="R4046" t="e">
            <v>#DIV/0!</v>
          </cell>
          <cell r="S4046" t="e">
            <v>#DIV/0!</v>
          </cell>
        </row>
        <row r="4047">
          <cell r="L4047" t="e">
            <v>#DIV/0!</v>
          </cell>
          <cell r="M4047">
            <v>0</v>
          </cell>
          <cell r="N4047" t="e">
            <v>#DIV/0!</v>
          </cell>
          <cell r="O4047" t="e">
            <v>#DIV/0!</v>
          </cell>
          <cell r="P4047" t="e">
            <v>#DIV/0!</v>
          </cell>
          <cell r="Q4047" t="e">
            <v>#DIV/0!</v>
          </cell>
          <cell r="R4047" t="e">
            <v>#DIV/0!</v>
          </cell>
          <cell r="S4047" t="e">
            <v>#DIV/0!</v>
          </cell>
        </row>
        <row r="4048">
          <cell r="L4048" t="e">
            <v>#DIV/0!</v>
          </cell>
          <cell r="M4048">
            <v>0</v>
          </cell>
          <cell r="N4048" t="e">
            <v>#DIV/0!</v>
          </cell>
          <cell r="O4048" t="e">
            <v>#DIV/0!</v>
          </cell>
          <cell r="P4048" t="e">
            <v>#DIV/0!</v>
          </cell>
          <cell r="Q4048" t="e">
            <v>#DIV/0!</v>
          </cell>
          <cell r="R4048" t="e">
            <v>#DIV/0!</v>
          </cell>
          <cell r="S4048" t="e">
            <v>#DIV/0!</v>
          </cell>
        </row>
        <row r="4049">
          <cell r="L4049" t="e">
            <v>#DIV/0!</v>
          </cell>
          <cell r="M4049">
            <v>0</v>
          </cell>
          <cell r="N4049" t="e">
            <v>#DIV/0!</v>
          </cell>
          <cell r="O4049" t="e">
            <v>#DIV/0!</v>
          </cell>
          <cell r="P4049" t="e">
            <v>#DIV/0!</v>
          </cell>
          <cell r="Q4049" t="e">
            <v>#DIV/0!</v>
          </cell>
          <cell r="R4049" t="e">
            <v>#DIV/0!</v>
          </cell>
          <cell r="S4049" t="e">
            <v>#DIV/0!</v>
          </cell>
        </row>
        <row r="4050">
          <cell r="L4050" t="e">
            <v>#DIV/0!</v>
          </cell>
          <cell r="M4050">
            <v>0</v>
          </cell>
          <cell r="N4050" t="e">
            <v>#DIV/0!</v>
          </cell>
          <cell r="O4050" t="e">
            <v>#DIV/0!</v>
          </cell>
          <cell r="P4050" t="e">
            <v>#DIV/0!</v>
          </cell>
          <cell r="Q4050" t="e">
            <v>#DIV/0!</v>
          </cell>
          <cell r="R4050" t="e">
            <v>#DIV/0!</v>
          </cell>
          <cell r="S4050" t="e">
            <v>#DIV/0!</v>
          </cell>
        </row>
        <row r="4051">
          <cell r="L4051" t="e">
            <v>#DIV/0!</v>
          </cell>
          <cell r="M4051">
            <v>0</v>
          </cell>
          <cell r="N4051" t="e">
            <v>#DIV/0!</v>
          </cell>
          <cell r="O4051" t="e">
            <v>#DIV/0!</v>
          </cell>
          <cell r="P4051" t="e">
            <v>#DIV/0!</v>
          </cell>
          <cell r="Q4051" t="e">
            <v>#DIV/0!</v>
          </cell>
          <cell r="R4051" t="e">
            <v>#DIV/0!</v>
          </cell>
          <cell r="S4051" t="e">
            <v>#DIV/0!</v>
          </cell>
        </row>
        <row r="4052">
          <cell r="L4052" t="e">
            <v>#DIV/0!</v>
          </cell>
          <cell r="M4052">
            <v>0</v>
          </cell>
          <cell r="N4052" t="e">
            <v>#DIV/0!</v>
          </cell>
          <cell r="O4052" t="e">
            <v>#DIV/0!</v>
          </cell>
          <cell r="P4052" t="e">
            <v>#DIV/0!</v>
          </cell>
          <cell r="Q4052" t="e">
            <v>#DIV/0!</v>
          </cell>
          <cell r="R4052" t="e">
            <v>#DIV/0!</v>
          </cell>
          <cell r="S4052" t="e">
            <v>#DIV/0!</v>
          </cell>
        </row>
        <row r="4053">
          <cell r="L4053" t="e">
            <v>#DIV/0!</v>
          </cell>
          <cell r="M4053">
            <v>0</v>
          </cell>
          <cell r="N4053" t="e">
            <v>#DIV/0!</v>
          </cell>
          <cell r="O4053" t="e">
            <v>#DIV/0!</v>
          </cell>
          <cell r="P4053" t="e">
            <v>#DIV/0!</v>
          </cell>
          <cell r="Q4053" t="e">
            <v>#DIV/0!</v>
          </cell>
          <cell r="R4053" t="e">
            <v>#DIV/0!</v>
          </cell>
          <cell r="S4053" t="e">
            <v>#DIV/0!</v>
          </cell>
        </row>
        <row r="4054">
          <cell r="L4054" t="e">
            <v>#DIV/0!</v>
          </cell>
          <cell r="M4054">
            <v>0</v>
          </cell>
          <cell r="N4054" t="e">
            <v>#DIV/0!</v>
          </cell>
          <cell r="O4054" t="e">
            <v>#DIV/0!</v>
          </cell>
          <cell r="P4054" t="e">
            <v>#DIV/0!</v>
          </cell>
          <cell r="Q4054" t="e">
            <v>#DIV/0!</v>
          </cell>
          <cell r="R4054" t="e">
            <v>#DIV/0!</v>
          </cell>
          <cell r="S4054" t="e">
            <v>#DIV/0!</v>
          </cell>
        </row>
        <row r="4055">
          <cell r="L4055" t="e">
            <v>#DIV/0!</v>
          </cell>
          <cell r="M4055">
            <v>0</v>
          </cell>
          <cell r="N4055" t="e">
            <v>#DIV/0!</v>
          </cell>
          <cell r="O4055" t="e">
            <v>#DIV/0!</v>
          </cell>
          <cell r="P4055" t="e">
            <v>#DIV/0!</v>
          </cell>
          <cell r="Q4055" t="e">
            <v>#DIV/0!</v>
          </cell>
          <cell r="R4055" t="e">
            <v>#DIV/0!</v>
          </cell>
          <cell r="S4055" t="e">
            <v>#DIV/0!</v>
          </cell>
        </row>
        <row r="4056">
          <cell r="L4056" t="e">
            <v>#DIV/0!</v>
          </cell>
          <cell r="M4056">
            <v>0</v>
          </cell>
          <cell r="N4056" t="e">
            <v>#DIV/0!</v>
          </cell>
          <cell r="O4056" t="e">
            <v>#DIV/0!</v>
          </cell>
          <cell r="P4056" t="e">
            <v>#DIV/0!</v>
          </cell>
          <cell r="Q4056" t="e">
            <v>#DIV/0!</v>
          </cell>
          <cell r="R4056" t="e">
            <v>#DIV/0!</v>
          </cell>
          <cell r="S4056" t="e">
            <v>#DIV/0!</v>
          </cell>
        </row>
        <row r="4057">
          <cell r="L4057" t="e">
            <v>#DIV/0!</v>
          </cell>
          <cell r="M4057">
            <v>0</v>
          </cell>
          <cell r="N4057" t="e">
            <v>#DIV/0!</v>
          </cell>
          <cell r="O4057" t="e">
            <v>#DIV/0!</v>
          </cell>
          <cell r="P4057" t="e">
            <v>#DIV/0!</v>
          </cell>
          <cell r="Q4057" t="e">
            <v>#DIV/0!</v>
          </cell>
          <cell r="R4057" t="e">
            <v>#DIV/0!</v>
          </cell>
          <cell r="S4057" t="e">
            <v>#DIV/0!</v>
          </cell>
        </row>
        <row r="4058">
          <cell r="L4058" t="e">
            <v>#DIV/0!</v>
          </cell>
          <cell r="M4058">
            <v>0</v>
          </cell>
          <cell r="N4058" t="e">
            <v>#DIV/0!</v>
          </cell>
          <cell r="O4058" t="e">
            <v>#DIV/0!</v>
          </cell>
          <cell r="P4058" t="e">
            <v>#DIV/0!</v>
          </cell>
          <cell r="Q4058" t="e">
            <v>#DIV/0!</v>
          </cell>
          <cell r="R4058" t="e">
            <v>#DIV/0!</v>
          </cell>
          <cell r="S4058" t="e">
            <v>#DIV/0!</v>
          </cell>
        </row>
        <row r="4059">
          <cell r="L4059" t="e">
            <v>#DIV/0!</v>
          </cell>
          <cell r="M4059">
            <v>0</v>
          </cell>
          <cell r="N4059" t="e">
            <v>#DIV/0!</v>
          </cell>
          <cell r="O4059" t="e">
            <v>#DIV/0!</v>
          </cell>
          <cell r="P4059" t="e">
            <v>#DIV/0!</v>
          </cell>
          <cell r="Q4059" t="e">
            <v>#DIV/0!</v>
          </cell>
          <cell r="R4059" t="e">
            <v>#DIV/0!</v>
          </cell>
          <cell r="S4059" t="e">
            <v>#DIV/0!</v>
          </cell>
        </row>
        <row r="4060">
          <cell r="L4060" t="e">
            <v>#DIV/0!</v>
          </cell>
          <cell r="M4060">
            <v>0</v>
          </cell>
          <cell r="N4060" t="e">
            <v>#DIV/0!</v>
          </cell>
          <cell r="O4060" t="e">
            <v>#DIV/0!</v>
          </cell>
          <cell r="P4060" t="e">
            <v>#DIV/0!</v>
          </cell>
          <cell r="Q4060" t="e">
            <v>#DIV/0!</v>
          </cell>
          <cell r="R4060" t="e">
            <v>#DIV/0!</v>
          </cell>
          <cell r="S4060" t="e">
            <v>#DIV/0!</v>
          </cell>
        </row>
        <row r="4061">
          <cell r="L4061" t="e">
            <v>#DIV/0!</v>
          </cell>
          <cell r="M4061">
            <v>0</v>
          </cell>
          <cell r="N4061" t="e">
            <v>#DIV/0!</v>
          </cell>
          <cell r="O4061" t="e">
            <v>#DIV/0!</v>
          </cell>
          <cell r="P4061" t="e">
            <v>#DIV/0!</v>
          </cell>
          <cell r="Q4061" t="e">
            <v>#DIV/0!</v>
          </cell>
          <cell r="R4061" t="e">
            <v>#DIV/0!</v>
          </cell>
          <cell r="S4061" t="e">
            <v>#DIV/0!</v>
          </cell>
        </row>
        <row r="4062">
          <cell r="L4062" t="e">
            <v>#DIV/0!</v>
          </cell>
          <cell r="M4062">
            <v>0</v>
          </cell>
          <cell r="N4062" t="e">
            <v>#DIV/0!</v>
          </cell>
          <cell r="O4062" t="e">
            <v>#DIV/0!</v>
          </cell>
          <cell r="P4062" t="e">
            <v>#DIV/0!</v>
          </cell>
          <cell r="Q4062" t="e">
            <v>#DIV/0!</v>
          </cell>
          <cell r="R4062" t="e">
            <v>#DIV/0!</v>
          </cell>
          <cell r="S4062" t="e">
            <v>#DIV/0!</v>
          </cell>
        </row>
        <row r="4063">
          <cell r="L4063" t="e">
            <v>#DIV/0!</v>
          </cell>
          <cell r="M4063">
            <v>0</v>
          </cell>
          <cell r="N4063" t="e">
            <v>#DIV/0!</v>
          </cell>
          <cell r="O4063" t="e">
            <v>#DIV/0!</v>
          </cell>
          <cell r="P4063" t="e">
            <v>#DIV/0!</v>
          </cell>
          <cell r="Q4063" t="e">
            <v>#DIV/0!</v>
          </cell>
          <cell r="R4063" t="e">
            <v>#DIV/0!</v>
          </cell>
          <cell r="S4063" t="e">
            <v>#DIV/0!</v>
          </cell>
        </row>
        <row r="4064">
          <cell r="L4064" t="e">
            <v>#DIV/0!</v>
          </cell>
          <cell r="M4064">
            <v>0</v>
          </cell>
          <cell r="N4064" t="e">
            <v>#DIV/0!</v>
          </cell>
          <cell r="O4064" t="e">
            <v>#DIV/0!</v>
          </cell>
          <cell r="P4064" t="e">
            <v>#DIV/0!</v>
          </cell>
          <cell r="Q4064" t="e">
            <v>#DIV/0!</v>
          </cell>
          <cell r="R4064" t="e">
            <v>#DIV/0!</v>
          </cell>
          <cell r="S4064" t="e">
            <v>#DIV/0!</v>
          </cell>
        </row>
        <row r="4065">
          <cell r="L4065" t="e">
            <v>#DIV/0!</v>
          </cell>
          <cell r="M4065">
            <v>0</v>
          </cell>
          <cell r="N4065" t="e">
            <v>#DIV/0!</v>
          </cell>
          <cell r="O4065" t="e">
            <v>#DIV/0!</v>
          </cell>
          <cell r="P4065" t="e">
            <v>#DIV/0!</v>
          </cell>
          <cell r="Q4065" t="e">
            <v>#DIV/0!</v>
          </cell>
          <cell r="R4065" t="e">
            <v>#DIV/0!</v>
          </cell>
          <cell r="S4065" t="e">
            <v>#DIV/0!</v>
          </cell>
        </row>
        <row r="4066">
          <cell r="L4066" t="e">
            <v>#DIV/0!</v>
          </cell>
          <cell r="M4066">
            <v>0</v>
          </cell>
          <cell r="N4066" t="e">
            <v>#DIV/0!</v>
          </cell>
          <cell r="O4066" t="e">
            <v>#DIV/0!</v>
          </cell>
          <cell r="P4066" t="e">
            <v>#DIV/0!</v>
          </cell>
          <cell r="Q4066" t="e">
            <v>#DIV/0!</v>
          </cell>
          <cell r="R4066" t="e">
            <v>#DIV/0!</v>
          </cell>
          <cell r="S4066" t="e">
            <v>#DIV/0!</v>
          </cell>
        </row>
        <row r="4067">
          <cell r="L4067" t="e">
            <v>#DIV/0!</v>
          </cell>
          <cell r="M4067">
            <v>0</v>
          </cell>
          <cell r="N4067" t="e">
            <v>#DIV/0!</v>
          </cell>
          <cell r="O4067" t="e">
            <v>#DIV/0!</v>
          </cell>
          <cell r="P4067" t="e">
            <v>#DIV/0!</v>
          </cell>
          <cell r="Q4067" t="e">
            <v>#DIV/0!</v>
          </cell>
          <cell r="R4067" t="e">
            <v>#DIV/0!</v>
          </cell>
          <cell r="S4067" t="e">
            <v>#DIV/0!</v>
          </cell>
        </row>
        <row r="4068">
          <cell r="L4068" t="e">
            <v>#DIV/0!</v>
          </cell>
          <cell r="M4068">
            <v>0</v>
          </cell>
          <cell r="N4068" t="e">
            <v>#DIV/0!</v>
          </cell>
          <cell r="O4068" t="e">
            <v>#DIV/0!</v>
          </cell>
          <cell r="P4068" t="e">
            <v>#DIV/0!</v>
          </cell>
          <cell r="Q4068" t="e">
            <v>#DIV/0!</v>
          </cell>
          <cell r="R4068" t="e">
            <v>#DIV/0!</v>
          </cell>
          <cell r="S4068" t="e">
            <v>#DIV/0!</v>
          </cell>
        </row>
        <row r="4069">
          <cell r="L4069" t="e">
            <v>#DIV/0!</v>
          </cell>
          <cell r="M4069">
            <v>0</v>
          </cell>
          <cell r="N4069" t="e">
            <v>#DIV/0!</v>
          </cell>
          <cell r="O4069" t="e">
            <v>#DIV/0!</v>
          </cell>
          <cell r="P4069" t="e">
            <v>#DIV/0!</v>
          </cell>
          <cell r="Q4069" t="e">
            <v>#DIV/0!</v>
          </cell>
          <cell r="R4069" t="e">
            <v>#DIV/0!</v>
          </cell>
          <cell r="S4069" t="e">
            <v>#DIV/0!</v>
          </cell>
        </row>
        <row r="4070">
          <cell r="L4070" t="e">
            <v>#DIV/0!</v>
          </cell>
          <cell r="M4070">
            <v>0</v>
          </cell>
          <cell r="N4070" t="e">
            <v>#DIV/0!</v>
          </cell>
          <cell r="O4070" t="e">
            <v>#DIV/0!</v>
          </cell>
          <cell r="P4070" t="e">
            <v>#DIV/0!</v>
          </cell>
          <cell r="Q4070" t="e">
            <v>#DIV/0!</v>
          </cell>
          <cell r="R4070" t="e">
            <v>#DIV/0!</v>
          </cell>
          <cell r="S4070" t="e">
            <v>#DIV/0!</v>
          </cell>
        </row>
        <row r="4071">
          <cell r="L4071" t="e">
            <v>#DIV/0!</v>
          </cell>
          <cell r="M4071">
            <v>0</v>
          </cell>
          <cell r="N4071" t="e">
            <v>#DIV/0!</v>
          </cell>
          <cell r="O4071" t="e">
            <v>#DIV/0!</v>
          </cell>
          <cell r="P4071" t="e">
            <v>#DIV/0!</v>
          </cell>
          <cell r="Q4071" t="e">
            <v>#DIV/0!</v>
          </cell>
          <cell r="R4071" t="e">
            <v>#DIV/0!</v>
          </cell>
          <cell r="S4071" t="e">
            <v>#DIV/0!</v>
          </cell>
        </row>
        <row r="4072">
          <cell r="L4072" t="e">
            <v>#DIV/0!</v>
          </cell>
          <cell r="M4072">
            <v>0</v>
          </cell>
          <cell r="N4072" t="e">
            <v>#DIV/0!</v>
          </cell>
          <cell r="O4072" t="e">
            <v>#DIV/0!</v>
          </cell>
          <cell r="P4072" t="e">
            <v>#DIV/0!</v>
          </cell>
          <cell r="Q4072" t="e">
            <v>#DIV/0!</v>
          </cell>
          <cell r="R4072" t="e">
            <v>#DIV/0!</v>
          </cell>
          <cell r="S4072" t="e">
            <v>#DIV/0!</v>
          </cell>
        </row>
        <row r="4073">
          <cell r="L4073" t="e">
            <v>#DIV/0!</v>
          </cell>
          <cell r="M4073">
            <v>0</v>
          </cell>
          <cell r="N4073" t="e">
            <v>#DIV/0!</v>
          </cell>
          <cell r="O4073" t="e">
            <v>#DIV/0!</v>
          </cell>
          <cell r="P4073" t="e">
            <v>#DIV/0!</v>
          </cell>
          <cell r="Q4073" t="e">
            <v>#DIV/0!</v>
          </cell>
          <cell r="R4073" t="e">
            <v>#DIV/0!</v>
          </cell>
          <cell r="S4073" t="e">
            <v>#DIV/0!</v>
          </cell>
        </row>
        <row r="4074">
          <cell r="L4074" t="e">
            <v>#DIV/0!</v>
          </cell>
          <cell r="M4074">
            <v>0</v>
          </cell>
          <cell r="N4074" t="e">
            <v>#DIV/0!</v>
          </cell>
          <cell r="O4074" t="e">
            <v>#DIV/0!</v>
          </cell>
          <cell r="P4074" t="e">
            <v>#DIV/0!</v>
          </cell>
          <cell r="Q4074" t="e">
            <v>#DIV/0!</v>
          </cell>
          <cell r="R4074" t="e">
            <v>#DIV/0!</v>
          </cell>
          <cell r="S4074" t="e">
            <v>#DIV/0!</v>
          </cell>
        </row>
        <row r="4075">
          <cell r="L4075" t="e">
            <v>#DIV/0!</v>
          </cell>
          <cell r="M4075">
            <v>0</v>
          </cell>
          <cell r="N4075" t="e">
            <v>#DIV/0!</v>
          </cell>
          <cell r="O4075" t="e">
            <v>#DIV/0!</v>
          </cell>
          <cell r="P4075" t="e">
            <v>#DIV/0!</v>
          </cell>
          <cell r="Q4075" t="e">
            <v>#DIV/0!</v>
          </cell>
          <cell r="R4075" t="e">
            <v>#DIV/0!</v>
          </cell>
          <cell r="S4075" t="e">
            <v>#DIV/0!</v>
          </cell>
        </row>
        <row r="4076">
          <cell r="L4076" t="e">
            <v>#DIV/0!</v>
          </cell>
          <cell r="M4076">
            <v>0</v>
          </cell>
          <cell r="N4076" t="e">
            <v>#DIV/0!</v>
          </cell>
          <cell r="O4076" t="e">
            <v>#DIV/0!</v>
          </cell>
          <cell r="P4076" t="e">
            <v>#DIV/0!</v>
          </cell>
          <cell r="Q4076" t="e">
            <v>#DIV/0!</v>
          </cell>
          <cell r="R4076" t="e">
            <v>#DIV/0!</v>
          </cell>
          <cell r="S4076" t="e">
            <v>#DIV/0!</v>
          </cell>
        </row>
        <row r="4077">
          <cell r="L4077" t="e">
            <v>#DIV/0!</v>
          </cell>
          <cell r="M4077">
            <v>0</v>
          </cell>
          <cell r="N4077" t="e">
            <v>#DIV/0!</v>
          </cell>
          <cell r="O4077" t="e">
            <v>#DIV/0!</v>
          </cell>
          <cell r="P4077" t="e">
            <v>#DIV/0!</v>
          </cell>
          <cell r="Q4077" t="e">
            <v>#DIV/0!</v>
          </cell>
          <cell r="R4077" t="e">
            <v>#DIV/0!</v>
          </cell>
          <cell r="S4077" t="e">
            <v>#DIV/0!</v>
          </cell>
        </row>
        <row r="4078">
          <cell r="L4078" t="e">
            <v>#DIV/0!</v>
          </cell>
          <cell r="M4078">
            <v>0</v>
          </cell>
          <cell r="N4078" t="e">
            <v>#DIV/0!</v>
          </cell>
          <cell r="O4078" t="e">
            <v>#DIV/0!</v>
          </cell>
          <cell r="P4078" t="e">
            <v>#DIV/0!</v>
          </cell>
          <cell r="Q4078" t="e">
            <v>#DIV/0!</v>
          </cell>
          <cell r="R4078" t="e">
            <v>#DIV/0!</v>
          </cell>
          <cell r="S4078" t="e">
            <v>#DIV/0!</v>
          </cell>
        </row>
        <row r="4079">
          <cell r="L4079" t="e">
            <v>#DIV/0!</v>
          </cell>
          <cell r="M4079">
            <v>0</v>
          </cell>
          <cell r="N4079" t="e">
            <v>#DIV/0!</v>
          </cell>
          <cell r="O4079" t="e">
            <v>#DIV/0!</v>
          </cell>
          <cell r="P4079" t="e">
            <v>#DIV/0!</v>
          </cell>
          <cell r="Q4079" t="e">
            <v>#DIV/0!</v>
          </cell>
          <cell r="R4079" t="e">
            <v>#DIV/0!</v>
          </cell>
          <cell r="S4079" t="e">
            <v>#DIV/0!</v>
          </cell>
        </row>
        <row r="4080">
          <cell r="L4080" t="e">
            <v>#DIV/0!</v>
          </cell>
          <cell r="M4080">
            <v>0</v>
          </cell>
          <cell r="N4080" t="e">
            <v>#DIV/0!</v>
          </cell>
          <cell r="O4080" t="e">
            <v>#DIV/0!</v>
          </cell>
          <cell r="P4080" t="e">
            <v>#DIV/0!</v>
          </cell>
          <cell r="Q4080" t="e">
            <v>#DIV/0!</v>
          </cell>
          <cell r="R4080" t="e">
            <v>#DIV/0!</v>
          </cell>
          <cell r="S4080" t="e">
            <v>#DIV/0!</v>
          </cell>
        </row>
        <row r="4081">
          <cell r="L4081" t="e">
            <v>#DIV/0!</v>
          </cell>
          <cell r="M4081">
            <v>0</v>
          </cell>
          <cell r="N4081" t="e">
            <v>#DIV/0!</v>
          </cell>
          <cell r="O4081" t="e">
            <v>#DIV/0!</v>
          </cell>
          <cell r="P4081" t="e">
            <v>#DIV/0!</v>
          </cell>
          <cell r="Q4081" t="e">
            <v>#DIV/0!</v>
          </cell>
          <cell r="R4081" t="e">
            <v>#DIV/0!</v>
          </cell>
          <cell r="S4081" t="e">
            <v>#DIV/0!</v>
          </cell>
        </row>
        <row r="4082">
          <cell r="L4082" t="e">
            <v>#DIV/0!</v>
          </cell>
          <cell r="M4082">
            <v>0</v>
          </cell>
          <cell r="N4082" t="e">
            <v>#DIV/0!</v>
          </cell>
          <cell r="O4082" t="e">
            <v>#DIV/0!</v>
          </cell>
          <cell r="P4082" t="e">
            <v>#DIV/0!</v>
          </cell>
          <cell r="Q4082" t="e">
            <v>#DIV/0!</v>
          </cell>
          <cell r="R4082" t="e">
            <v>#DIV/0!</v>
          </cell>
          <cell r="S4082" t="e">
            <v>#DIV/0!</v>
          </cell>
        </row>
        <row r="4083">
          <cell r="L4083" t="e">
            <v>#DIV/0!</v>
          </cell>
          <cell r="M4083">
            <v>0</v>
          </cell>
          <cell r="N4083" t="e">
            <v>#DIV/0!</v>
          </cell>
          <cell r="O4083" t="e">
            <v>#DIV/0!</v>
          </cell>
          <cell r="P4083" t="e">
            <v>#DIV/0!</v>
          </cell>
          <cell r="Q4083" t="e">
            <v>#DIV/0!</v>
          </cell>
          <cell r="R4083" t="e">
            <v>#DIV/0!</v>
          </cell>
          <cell r="S4083" t="e">
            <v>#DIV/0!</v>
          </cell>
        </row>
        <row r="4084">
          <cell r="L4084" t="e">
            <v>#DIV/0!</v>
          </cell>
          <cell r="M4084">
            <v>0</v>
          </cell>
          <cell r="N4084" t="e">
            <v>#DIV/0!</v>
          </cell>
          <cell r="O4084" t="e">
            <v>#DIV/0!</v>
          </cell>
          <cell r="P4084" t="e">
            <v>#DIV/0!</v>
          </cell>
          <cell r="Q4084" t="e">
            <v>#DIV/0!</v>
          </cell>
          <cell r="R4084" t="e">
            <v>#DIV/0!</v>
          </cell>
          <cell r="S4084" t="e">
            <v>#DIV/0!</v>
          </cell>
        </row>
        <row r="4085">
          <cell r="L4085" t="e">
            <v>#DIV/0!</v>
          </cell>
          <cell r="M4085">
            <v>0</v>
          </cell>
          <cell r="N4085" t="e">
            <v>#DIV/0!</v>
          </cell>
          <cell r="O4085" t="e">
            <v>#DIV/0!</v>
          </cell>
          <cell r="P4085" t="e">
            <v>#DIV/0!</v>
          </cell>
          <cell r="Q4085" t="e">
            <v>#DIV/0!</v>
          </cell>
          <cell r="R4085" t="e">
            <v>#DIV/0!</v>
          </cell>
          <cell r="S4085" t="e">
            <v>#DIV/0!</v>
          </cell>
        </row>
        <row r="4086">
          <cell r="L4086" t="e">
            <v>#DIV/0!</v>
          </cell>
          <cell r="M4086">
            <v>0</v>
          </cell>
          <cell r="N4086" t="e">
            <v>#DIV/0!</v>
          </cell>
          <cell r="O4086" t="e">
            <v>#DIV/0!</v>
          </cell>
          <cell r="P4086" t="e">
            <v>#DIV/0!</v>
          </cell>
          <cell r="Q4086" t="e">
            <v>#DIV/0!</v>
          </cell>
          <cell r="R4086" t="e">
            <v>#DIV/0!</v>
          </cell>
          <cell r="S4086" t="e">
            <v>#DIV/0!</v>
          </cell>
        </row>
        <row r="4087">
          <cell r="L4087" t="e">
            <v>#DIV/0!</v>
          </cell>
          <cell r="M4087">
            <v>0</v>
          </cell>
          <cell r="N4087" t="e">
            <v>#DIV/0!</v>
          </cell>
          <cell r="O4087" t="e">
            <v>#DIV/0!</v>
          </cell>
          <cell r="P4087" t="e">
            <v>#DIV/0!</v>
          </cell>
          <cell r="Q4087" t="e">
            <v>#DIV/0!</v>
          </cell>
          <cell r="R4087" t="e">
            <v>#DIV/0!</v>
          </cell>
          <cell r="S4087" t="e">
            <v>#DIV/0!</v>
          </cell>
        </row>
        <row r="4088">
          <cell r="L4088" t="e">
            <v>#DIV/0!</v>
          </cell>
          <cell r="M4088">
            <v>0</v>
          </cell>
          <cell r="N4088" t="e">
            <v>#DIV/0!</v>
          </cell>
          <cell r="O4088" t="e">
            <v>#DIV/0!</v>
          </cell>
          <cell r="P4088" t="e">
            <v>#DIV/0!</v>
          </cell>
          <cell r="Q4088" t="e">
            <v>#DIV/0!</v>
          </cell>
          <cell r="R4088" t="e">
            <v>#DIV/0!</v>
          </cell>
          <cell r="S4088" t="e">
            <v>#DIV/0!</v>
          </cell>
        </row>
        <row r="4089">
          <cell r="L4089" t="e">
            <v>#DIV/0!</v>
          </cell>
          <cell r="M4089">
            <v>0</v>
          </cell>
          <cell r="N4089" t="e">
            <v>#DIV/0!</v>
          </cell>
          <cell r="O4089" t="e">
            <v>#DIV/0!</v>
          </cell>
          <cell r="P4089" t="e">
            <v>#DIV/0!</v>
          </cell>
          <cell r="Q4089" t="e">
            <v>#DIV/0!</v>
          </cell>
          <cell r="R4089" t="e">
            <v>#DIV/0!</v>
          </cell>
          <cell r="S4089" t="e">
            <v>#DIV/0!</v>
          </cell>
        </row>
        <row r="4090">
          <cell r="L4090" t="e">
            <v>#DIV/0!</v>
          </cell>
          <cell r="M4090">
            <v>0</v>
          </cell>
          <cell r="N4090" t="e">
            <v>#DIV/0!</v>
          </cell>
          <cell r="O4090" t="e">
            <v>#DIV/0!</v>
          </cell>
          <cell r="P4090" t="e">
            <v>#DIV/0!</v>
          </cell>
          <cell r="Q4090" t="e">
            <v>#DIV/0!</v>
          </cell>
          <cell r="R4090" t="e">
            <v>#DIV/0!</v>
          </cell>
          <cell r="S4090" t="e">
            <v>#DIV/0!</v>
          </cell>
        </row>
        <row r="4091">
          <cell r="L4091" t="e">
            <v>#DIV/0!</v>
          </cell>
          <cell r="M4091">
            <v>0</v>
          </cell>
          <cell r="N4091" t="e">
            <v>#DIV/0!</v>
          </cell>
          <cell r="O4091" t="e">
            <v>#DIV/0!</v>
          </cell>
          <cell r="P4091" t="e">
            <v>#DIV/0!</v>
          </cell>
          <cell r="Q4091" t="e">
            <v>#DIV/0!</v>
          </cell>
          <cell r="R4091" t="e">
            <v>#DIV/0!</v>
          </cell>
          <cell r="S4091" t="e">
            <v>#DIV/0!</v>
          </cell>
        </row>
        <row r="4092">
          <cell r="L4092" t="e">
            <v>#DIV/0!</v>
          </cell>
          <cell r="M4092">
            <v>0</v>
          </cell>
          <cell r="N4092" t="e">
            <v>#DIV/0!</v>
          </cell>
          <cell r="O4092" t="e">
            <v>#DIV/0!</v>
          </cell>
          <cell r="P4092" t="e">
            <v>#DIV/0!</v>
          </cell>
          <cell r="Q4092" t="e">
            <v>#DIV/0!</v>
          </cell>
          <cell r="R4092" t="e">
            <v>#DIV/0!</v>
          </cell>
          <cell r="S4092" t="e">
            <v>#DIV/0!</v>
          </cell>
        </row>
        <row r="4093">
          <cell r="L4093" t="e">
            <v>#DIV/0!</v>
          </cell>
          <cell r="M4093">
            <v>0</v>
          </cell>
          <cell r="N4093" t="e">
            <v>#DIV/0!</v>
          </cell>
          <cell r="O4093" t="e">
            <v>#DIV/0!</v>
          </cell>
          <cell r="P4093" t="e">
            <v>#DIV/0!</v>
          </cell>
          <cell r="Q4093" t="e">
            <v>#DIV/0!</v>
          </cell>
          <cell r="R4093" t="e">
            <v>#DIV/0!</v>
          </cell>
          <cell r="S4093" t="e">
            <v>#DIV/0!</v>
          </cell>
        </row>
        <row r="4094">
          <cell r="L4094" t="e">
            <v>#DIV/0!</v>
          </cell>
          <cell r="M4094">
            <v>0</v>
          </cell>
          <cell r="N4094" t="e">
            <v>#DIV/0!</v>
          </cell>
          <cell r="O4094" t="e">
            <v>#DIV/0!</v>
          </cell>
          <cell r="P4094" t="e">
            <v>#DIV/0!</v>
          </cell>
          <cell r="Q4094" t="e">
            <v>#DIV/0!</v>
          </cell>
          <cell r="R4094" t="e">
            <v>#DIV/0!</v>
          </cell>
          <cell r="S4094" t="e">
            <v>#DIV/0!</v>
          </cell>
        </row>
        <row r="4095">
          <cell r="L4095" t="e">
            <v>#DIV/0!</v>
          </cell>
          <cell r="M4095">
            <v>0</v>
          </cell>
          <cell r="N4095" t="e">
            <v>#DIV/0!</v>
          </cell>
          <cell r="O4095" t="e">
            <v>#DIV/0!</v>
          </cell>
          <cell r="P4095" t="e">
            <v>#DIV/0!</v>
          </cell>
          <cell r="Q4095" t="e">
            <v>#DIV/0!</v>
          </cell>
          <cell r="R4095" t="e">
            <v>#DIV/0!</v>
          </cell>
          <cell r="S4095" t="e">
            <v>#DIV/0!</v>
          </cell>
        </row>
        <row r="4096">
          <cell r="L4096" t="e">
            <v>#DIV/0!</v>
          </cell>
          <cell r="M4096">
            <v>0</v>
          </cell>
          <cell r="N4096" t="e">
            <v>#DIV/0!</v>
          </cell>
          <cell r="O4096" t="e">
            <v>#DIV/0!</v>
          </cell>
          <cell r="P4096" t="e">
            <v>#DIV/0!</v>
          </cell>
          <cell r="Q4096" t="e">
            <v>#DIV/0!</v>
          </cell>
          <cell r="R4096" t="e">
            <v>#DIV/0!</v>
          </cell>
          <cell r="S4096" t="e">
            <v>#DIV/0!</v>
          </cell>
        </row>
        <row r="4097">
          <cell r="L4097" t="e">
            <v>#DIV/0!</v>
          </cell>
          <cell r="M4097">
            <v>0</v>
          </cell>
          <cell r="N4097" t="e">
            <v>#DIV/0!</v>
          </cell>
          <cell r="O4097" t="e">
            <v>#DIV/0!</v>
          </cell>
          <cell r="P4097" t="e">
            <v>#DIV/0!</v>
          </cell>
          <cell r="Q4097" t="e">
            <v>#DIV/0!</v>
          </cell>
          <cell r="R4097" t="e">
            <v>#DIV/0!</v>
          </cell>
          <cell r="S4097" t="e">
            <v>#DIV/0!</v>
          </cell>
        </row>
        <row r="4098">
          <cell r="L4098" t="e">
            <v>#DIV/0!</v>
          </cell>
          <cell r="M4098">
            <v>0</v>
          </cell>
          <cell r="N4098" t="e">
            <v>#DIV/0!</v>
          </cell>
          <cell r="O4098" t="e">
            <v>#DIV/0!</v>
          </cell>
          <cell r="P4098" t="e">
            <v>#DIV/0!</v>
          </cell>
          <cell r="Q4098" t="e">
            <v>#DIV/0!</v>
          </cell>
          <cell r="R4098" t="e">
            <v>#DIV/0!</v>
          </cell>
          <cell r="S4098" t="e">
            <v>#DIV/0!</v>
          </cell>
        </row>
        <row r="4099">
          <cell r="L4099" t="e">
            <v>#DIV/0!</v>
          </cell>
          <cell r="M4099">
            <v>0</v>
          </cell>
          <cell r="N4099" t="e">
            <v>#DIV/0!</v>
          </cell>
          <cell r="O4099" t="e">
            <v>#DIV/0!</v>
          </cell>
          <cell r="P4099" t="e">
            <v>#DIV/0!</v>
          </cell>
          <cell r="Q4099" t="e">
            <v>#DIV/0!</v>
          </cell>
          <cell r="R4099" t="e">
            <v>#DIV/0!</v>
          </cell>
          <cell r="S4099" t="e">
            <v>#DIV/0!</v>
          </cell>
        </row>
        <row r="4100">
          <cell r="L4100" t="e">
            <v>#DIV/0!</v>
          </cell>
          <cell r="M4100">
            <v>0</v>
          </cell>
          <cell r="N4100" t="e">
            <v>#DIV/0!</v>
          </cell>
          <cell r="O4100" t="e">
            <v>#DIV/0!</v>
          </cell>
          <cell r="P4100" t="e">
            <v>#DIV/0!</v>
          </cell>
          <cell r="Q4100" t="e">
            <v>#DIV/0!</v>
          </cell>
          <cell r="R4100" t="e">
            <v>#DIV/0!</v>
          </cell>
          <cell r="S4100" t="e">
            <v>#DIV/0!</v>
          </cell>
        </row>
        <row r="4101">
          <cell r="L4101" t="e">
            <v>#DIV/0!</v>
          </cell>
          <cell r="M4101">
            <v>0</v>
          </cell>
          <cell r="N4101" t="e">
            <v>#DIV/0!</v>
          </cell>
          <cell r="O4101" t="e">
            <v>#DIV/0!</v>
          </cell>
          <cell r="P4101" t="e">
            <v>#DIV/0!</v>
          </cell>
          <cell r="Q4101" t="e">
            <v>#DIV/0!</v>
          </cell>
          <cell r="R4101" t="e">
            <v>#DIV/0!</v>
          </cell>
          <cell r="S4101" t="e">
            <v>#DIV/0!</v>
          </cell>
        </row>
        <row r="4102">
          <cell r="L4102" t="e">
            <v>#DIV/0!</v>
          </cell>
          <cell r="M4102">
            <v>0</v>
          </cell>
          <cell r="N4102" t="e">
            <v>#DIV/0!</v>
          </cell>
          <cell r="O4102" t="e">
            <v>#DIV/0!</v>
          </cell>
          <cell r="P4102" t="e">
            <v>#DIV/0!</v>
          </cell>
          <cell r="Q4102" t="e">
            <v>#DIV/0!</v>
          </cell>
          <cell r="R4102" t="e">
            <v>#DIV/0!</v>
          </cell>
          <cell r="S4102" t="e">
            <v>#DIV/0!</v>
          </cell>
        </row>
        <row r="4103">
          <cell r="L4103" t="e">
            <v>#DIV/0!</v>
          </cell>
          <cell r="M4103">
            <v>0</v>
          </cell>
          <cell r="N4103" t="e">
            <v>#DIV/0!</v>
          </cell>
          <cell r="O4103" t="e">
            <v>#DIV/0!</v>
          </cell>
          <cell r="P4103" t="e">
            <v>#DIV/0!</v>
          </cell>
          <cell r="Q4103" t="e">
            <v>#DIV/0!</v>
          </cell>
          <cell r="R4103" t="e">
            <v>#DIV/0!</v>
          </cell>
          <cell r="S4103" t="e">
            <v>#DIV/0!</v>
          </cell>
        </row>
        <row r="4104">
          <cell r="L4104" t="e">
            <v>#DIV/0!</v>
          </cell>
          <cell r="M4104">
            <v>0</v>
          </cell>
          <cell r="N4104" t="e">
            <v>#DIV/0!</v>
          </cell>
          <cell r="O4104" t="e">
            <v>#DIV/0!</v>
          </cell>
          <cell r="P4104" t="e">
            <v>#DIV/0!</v>
          </cell>
          <cell r="Q4104" t="e">
            <v>#DIV/0!</v>
          </cell>
          <cell r="R4104" t="e">
            <v>#DIV/0!</v>
          </cell>
          <cell r="S4104" t="e">
            <v>#DIV/0!</v>
          </cell>
        </row>
        <row r="4105">
          <cell r="L4105" t="e">
            <v>#DIV/0!</v>
          </cell>
          <cell r="M4105">
            <v>0</v>
          </cell>
          <cell r="N4105" t="e">
            <v>#DIV/0!</v>
          </cell>
          <cell r="O4105" t="e">
            <v>#DIV/0!</v>
          </cell>
          <cell r="P4105" t="e">
            <v>#DIV/0!</v>
          </cell>
          <cell r="Q4105" t="e">
            <v>#DIV/0!</v>
          </cell>
          <cell r="R4105" t="e">
            <v>#DIV/0!</v>
          </cell>
          <cell r="S4105" t="e">
            <v>#DIV/0!</v>
          </cell>
        </row>
        <row r="4106">
          <cell r="L4106" t="e">
            <v>#DIV/0!</v>
          </cell>
          <cell r="M4106">
            <v>0</v>
          </cell>
          <cell r="N4106" t="e">
            <v>#DIV/0!</v>
          </cell>
          <cell r="O4106" t="e">
            <v>#DIV/0!</v>
          </cell>
          <cell r="P4106" t="e">
            <v>#DIV/0!</v>
          </cell>
          <cell r="Q4106" t="e">
            <v>#DIV/0!</v>
          </cell>
          <cell r="R4106" t="e">
            <v>#DIV/0!</v>
          </cell>
          <cell r="S4106" t="e">
            <v>#DIV/0!</v>
          </cell>
        </row>
        <row r="4107">
          <cell r="L4107" t="e">
            <v>#DIV/0!</v>
          </cell>
          <cell r="M4107">
            <v>0</v>
          </cell>
          <cell r="N4107" t="e">
            <v>#DIV/0!</v>
          </cell>
          <cell r="O4107" t="e">
            <v>#DIV/0!</v>
          </cell>
          <cell r="P4107" t="e">
            <v>#DIV/0!</v>
          </cell>
          <cell r="Q4107" t="e">
            <v>#DIV/0!</v>
          </cell>
          <cell r="R4107" t="e">
            <v>#DIV/0!</v>
          </cell>
          <cell r="S4107" t="e">
            <v>#DIV/0!</v>
          </cell>
        </row>
        <row r="4108">
          <cell r="L4108" t="e">
            <v>#DIV/0!</v>
          </cell>
          <cell r="M4108">
            <v>0</v>
          </cell>
          <cell r="N4108" t="e">
            <v>#DIV/0!</v>
          </cell>
          <cell r="O4108" t="e">
            <v>#DIV/0!</v>
          </cell>
          <cell r="P4108" t="e">
            <v>#DIV/0!</v>
          </cell>
          <cell r="Q4108" t="e">
            <v>#DIV/0!</v>
          </cell>
          <cell r="R4108" t="e">
            <v>#DIV/0!</v>
          </cell>
          <cell r="S4108" t="e">
            <v>#DIV/0!</v>
          </cell>
        </row>
        <row r="4109">
          <cell r="L4109" t="e">
            <v>#DIV/0!</v>
          </cell>
          <cell r="M4109">
            <v>0</v>
          </cell>
          <cell r="N4109" t="e">
            <v>#DIV/0!</v>
          </cell>
          <cell r="O4109" t="e">
            <v>#DIV/0!</v>
          </cell>
          <cell r="P4109" t="e">
            <v>#DIV/0!</v>
          </cell>
          <cell r="Q4109" t="e">
            <v>#DIV/0!</v>
          </cell>
          <cell r="R4109" t="e">
            <v>#DIV/0!</v>
          </cell>
          <cell r="S4109" t="e">
            <v>#DIV/0!</v>
          </cell>
        </row>
        <row r="4110">
          <cell r="L4110" t="e">
            <v>#DIV/0!</v>
          </cell>
          <cell r="M4110">
            <v>0</v>
          </cell>
          <cell r="N4110" t="e">
            <v>#DIV/0!</v>
          </cell>
          <cell r="O4110" t="e">
            <v>#DIV/0!</v>
          </cell>
          <cell r="P4110" t="e">
            <v>#DIV/0!</v>
          </cell>
          <cell r="Q4110" t="e">
            <v>#DIV/0!</v>
          </cell>
          <cell r="R4110" t="e">
            <v>#DIV/0!</v>
          </cell>
          <cell r="S4110" t="e">
            <v>#DIV/0!</v>
          </cell>
        </row>
        <row r="4111">
          <cell r="L4111" t="e">
            <v>#DIV/0!</v>
          </cell>
          <cell r="M4111">
            <v>0</v>
          </cell>
          <cell r="N4111" t="e">
            <v>#DIV/0!</v>
          </cell>
          <cell r="O4111" t="e">
            <v>#DIV/0!</v>
          </cell>
          <cell r="P4111" t="e">
            <v>#DIV/0!</v>
          </cell>
          <cell r="Q4111" t="e">
            <v>#DIV/0!</v>
          </cell>
          <cell r="R4111" t="e">
            <v>#DIV/0!</v>
          </cell>
          <cell r="S4111" t="e">
            <v>#DIV/0!</v>
          </cell>
        </row>
        <row r="4112">
          <cell r="L4112" t="e">
            <v>#DIV/0!</v>
          </cell>
          <cell r="M4112">
            <v>0</v>
          </cell>
          <cell r="N4112" t="e">
            <v>#DIV/0!</v>
          </cell>
          <cell r="O4112" t="e">
            <v>#DIV/0!</v>
          </cell>
          <cell r="P4112" t="e">
            <v>#DIV/0!</v>
          </cell>
          <cell r="Q4112" t="e">
            <v>#DIV/0!</v>
          </cell>
          <cell r="R4112" t="e">
            <v>#DIV/0!</v>
          </cell>
          <cell r="S4112" t="e">
            <v>#DIV/0!</v>
          </cell>
        </row>
        <row r="4113">
          <cell r="L4113" t="e">
            <v>#DIV/0!</v>
          </cell>
          <cell r="M4113">
            <v>0</v>
          </cell>
          <cell r="N4113" t="e">
            <v>#DIV/0!</v>
          </cell>
          <cell r="O4113" t="e">
            <v>#DIV/0!</v>
          </cell>
          <cell r="P4113" t="e">
            <v>#DIV/0!</v>
          </cell>
          <cell r="Q4113" t="e">
            <v>#DIV/0!</v>
          </cell>
          <cell r="R4113" t="e">
            <v>#DIV/0!</v>
          </cell>
          <cell r="S4113" t="e">
            <v>#DIV/0!</v>
          </cell>
        </row>
        <row r="4114">
          <cell r="L4114" t="e">
            <v>#DIV/0!</v>
          </cell>
          <cell r="M4114">
            <v>0</v>
          </cell>
          <cell r="N4114" t="e">
            <v>#DIV/0!</v>
          </cell>
          <cell r="O4114" t="e">
            <v>#DIV/0!</v>
          </cell>
          <cell r="P4114" t="e">
            <v>#DIV/0!</v>
          </cell>
          <cell r="Q4114" t="e">
            <v>#DIV/0!</v>
          </cell>
          <cell r="R4114" t="e">
            <v>#DIV/0!</v>
          </cell>
          <cell r="S4114" t="e">
            <v>#DIV/0!</v>
          </cell>
        </row>
        <row r="4115">
          <cell r="L4115" t="e">
            <v>#DIV/0!</v>
          </cell>
          <cell r="M4115">
            <v>0</v>
          </cell>
          <cell r="N4115" t="e">
            <v>#DIV/0!</v>
          </cell>
          <cell r="O4115" t="e">
            <v>#DIV/0!</v>
          </cell>
          <cell r="P4115" t="e">
            <v>#DIV/0!</v>
          </cell>
          <cell r="Q4115" t="e">
            <v>#DIV/0!</v>
          </cell>
          <cell r="R4115" t="e">
            <v>#DIV/0!</v>
          </cell>
          <cell r="S4115" t="e">
            <v>#DIV/0!</v>
          </cell>
        </row>
        <row r="4116">
          <cell r="L4116" t="e">
            <v>#DIV/0!</v>
          </cell>
          <cell r="M4116">
            <v>0</v>
          </cell>
          <cell r="N4116" t="e">
            <v>#DIV/0!</v>
          </cell>
          <cell r="O4116" t="e">
            <v>#DIV/0!</v>
          </cell>
          <cell r="P4116" t="e">
            <v>#DIV/0!</v>
          </cell>
          <cell r="Q4116" t="e">
            <v>#DIV/0!</v>
          </cell>
          <cell r="R4116" t="e">
            <v>#DIV/0!</v>
          </cell>
          <cell r="S4116" t="e">
            <v>#DIV/0!</v>
          </cell>
        </row>
        <row r="4117">
          <cell r="L4117" t="e">
            <v>#DIV/0!</v>
          </cell>
          <cell r="M4117">
            <v>0</v>
          </cell>
          <cell r="N4117" t="e">
            <v>#DIV/0!</v>
          </cell>
          <cell r="O4117" t="e">
            <v>#DIV/0!</v>
          </cell>
          <cell r="P4117" t="e">
            <v>#DIV/0!</v>
          </cell>
          <cell r="Q4117" t="e">
            <v>#DIV/0!</v>
          </cell>
          <cell r="R4117" t="e">
            <v>#DIV/0!</v>
          </cell>
          <cell r="S4117" t="e">
            <v>#DIV/0!</v>
          </cell>
        </row>
        <row r="4118">
          <cell r="L4118" t="e">
            <v>#DIV/0!</v>
          </cell>
          <cell r="M4118">
            <v>0</v>
          </cell>
          <cell r="N4118" t="e">
            <v>#DIV/0!</v>
          </cell>
          <cell r="O4118" t="e">
            <v>#DIV/0!</v>
          </cell>
          <cell r="P4118" t="e">
            <v>#DIV/0!</v>
          </cell>
          <cell r="Q4118" t="e">
            <v>#DIV/0!</v>
          </cell>
          <cell r="R4118" t="e">
            <v>#DIV/0!</v>
          </cell>
          <cell r="S4118" t="e">
            <v>#DIV/0!</v>
          </cell>
        </row>
        <row r="4119">
          <cell r="L4119" t="e">
            <v>#DIV/0!</v>
          </cell>
          <cell r="M4119">
            <v>0</v>
          </cell>
          <cell r="N4119" t="e">
            <v>#DIV/0!</v>
          </cell>
          <cell r="O4119" t="e">
            <v>#DIV/0!</v>
          </cell>
          <cell r="P4119" t="e">
            <v>#DIV/0!</v>
          </cell>
          <cell r="Q4119" t="e">
            <v>#DIV/0!</v>
          </cell>
          <cell r="R4119" t="e">
            <v>#DIV/0!</v>
          </cell>
          <cell r="S4119" t="e">
            <v>#DIV/0!</v>
          </cell>
        </row>
        <row r="4120">
          <cell r="L4120" t="e">
            <v>#DIV/0!</v>
          </cell>
          <cell r="M4120">
            <v>0</v>
          </cell>
          <cell r="N4120" t="e">
            <v>#DIV/0!</v>
          </cell>
          <cell r="O4120" t="e">
            <v>#DIV/0!</v>
          </cell>
          <cell r="P4120" t="e">
            <v>#DIV/0!</v>
          </cell>
          <cell r="Q4120" t="e">
            <v>#DIV/0!</v>
          </cell>
          <cell r="R4120" t="e">
            <v>#DIV/0!</v>
          </cell>
          <cell r="S4120" t="e">
            <v>#DIV/0!</v>
          </cell>
        </row>
        <row r="4121">
          <cell r="L4121" t="e">
            <v>#DIV/0!</v>
          </cell>
          <cell r="M4121">
            <v>0</v>
          </cell>
          <cell r="N4121" t="e">
            <v>#DIV/0!</v>
          </cell>
          <cell r="O4121" t="e">
            <v>#DIV/0!</v>
          </cell>
          <cell r="P4121" t="e">
            <v>#DIV/0!</v>
          </cell>
          <cell r="Q4121" t="e">
            <v>#DIV/0!</v>
          </cell>
          <cell r="R4121" t="e">
            <v>#DIV/0!</v>
          </cell>
          <cell r="S4121" t="e">
            <v>#DIV/0!</v>
          </cell>
        </row>
        <row r="4122">
          <cell r="L4122" t="e">
            <v>#DIV/0!</v>
          </cell>
          <cell r="M4122">
            <v>0</v>
          </cell>
          <cell r="N4122" t="e">
            <v>#DIV/0!</v>
          </cell>
          <cell r="O4122" t="e">
            <v>#DIV/0!</v>
          </cell>
          <cell r="P4122" t="e">
            <v>#DIV/0!</v>
          </cell>
          <cell r="Q4122" t="e">
            <v>#DIV/0!</v>
          </cell>
          <cell r="R4122" t="e">
            <v>#DIV/0!</v>
          </cell>
          <cell r="S4122" t="e">
            <v>#DIV/0!</v>
          </cell>
        </row>
        <row r="4123">
          <cell r="L4123" t="e">
            <v>#DIV/0!</v>
          </cell>
          <cell r="M4123">
            <v>0</v>
          </cell>
          <cell r="N4123" t="e">
            <v>#DIV/0!</v>
          </cell>
          <cell r="O4123" t="e">
            <v>#DIV/0!</v>
          </cell>
          <cell r="P4123" t="e">
            <v>#DIV/0!</v>
          </cell>
          <cell r="Q4123" t="e">
            <v>#DIV/0!</v>
          </cell>
          <cell r="R4123" t="e">
            <v>#DIV/0!</v>
          </cell>
          <cell r="S4123" t="e">
            <v>#DIV/0!</v>
          </cell>
        </row>
        <row r="4124">
          <cell r="L4124" t="e">
            <v>#DIV/0!</v>
          </cell>
          <cell r="M4124">
            <v>0</v>
          </cell>
          <cell r="N4124" t="e">
            <v>#DIV/0!</v>
          </cell>
          <cell r="O4124" t="e">
            <v>#DIV/0!</v>
          </cell>
          <cell r="P4124" t="e">
            <v>#DIV/0!</v>
          </cell>
          <cell r="Q4124" t="e">
            <v>#DIV/0!</v>
          </cell>
          <cell r="R4124" t="e">
            <v>#DIV/0!</v>
          </cell>
          <cell r="S4124" t="e">
            <v>#DIV/0!</v>
          </cell>
        </row>
        <row r="4125">
          <cell r="L4125" t="e">
            <v>#DIV/0!</v>
          </cell>
          <cell r="M4125">
            <v>0</v>
          </cell>
          <cell r="N4125" t="e">
            <v>#DIV/0!</v>
          </cell>
          <cell r="O4125" t="e">
            <v>#DIV/0!</v>
          </cell>
          <cell r="P4125" t="e">
            <v>#DIV/0!</v>
          </cell>
          <cell r="Q4125" t="e">
            <v>#DIV/0!</v>
          </cell>
          <cell r="R4125" t="e">
            <v>#DIV/0!</v>
          </cell>
          <cell r="S4125" t="e">
            <v>#DIV/0!</v>
          </cell>
        </row>
        <row r="4126">
          <cell r="L4126" t="e">
            <v>#DIV/0!</v>
          </cell>
          <cell r="M4126">
            <v>0</v>
          </cell>
          <cell r="N4126" t="e">
            <v>#DIV/0!</v>
          </cell>
          <cell r="O4126" t="e">
            <v>#DIV/0!</v>
          </cell>
          <cell r="P4126" t="e">
            <v>#DIV/0!</v>
          </cell>
          <cell r="Q4126" t="e">
            <v>#DIV/0!</v>
          </cell>
          <cell r="R4126" t="e">
            <v>#DIV/0!</v>
          </cell>
          <cell r="S4126" t="e">
            <v>#DIV/0!</v>
          </cell>
        </row>
        <row r="4127">
          <cell r="L4127" t="e">
            <v>#DIV/0!</v>
          </cell>
          <cell r="M4127">
            <v>0</v>
          </cell>
          <cell r="N4127" t="e">
            <v>#DIV/0!</v>
          </cell>
          <cell r="O4127" t="e">
            <v>#DIV/0!</v>
          </cell>
          <cell r="P4127" t="e">
            <v>#DIV/0!</v>
          </cell>
          <cell r="Q4127" t="e">
            <v>#DIV/0!</v>
          </cell>
          <cell r="R4127" t="e">
            <v>#DIV/0!</v>
          </cell>
          <cell r="S4127" t="e">
            <v>#DIV/0!</v>
          </cell>
        </row>
        <row r="4128">
          <cell r="L4128" t="e">
            <v>#DIV/0!</v>
          </cell>
          <cell r="M4128">
            <v>0</v>
          </cell>
          <cell r="N4128" t="e">
            <v>#DIV/0!</v>
          </cell>
          <cell r="O4128" t="e">
            <v>#DIV/0!</v>
          </cell>
          <cell r="P4128" t="e">
            <v>#DIV/0!</v>
          </cell>
          <cell r="Q4128" t="e">
            <v>#DIV/0!</v>
          </cell>
          <cell r="R4128" t="e">
            <v>#DIV/0!</v>
          </cell>
          <cell r="S4128" t="e">
            <v>#DIV/0!</v>
          </cell>
        </row>
        <row r="4129">
          <cell r="L4129" t="e">
            <v>#DIV/0!</v>
          </cell>
          <cell r="M4129">
            <v>0</v>
          </cell>
          <cell r="N4129" t="e">
            <v>#DIV/0!</v>
          </cell>
          <cell r="O4129" t="e">
            <v>#DIV/0!</v>
          </cell>
          <cell r="P4129" t="e">
            <v>#DIV/0!</v>
          </cell>
          <cell r="Q4129" t="e">
            <v>#DIV/0!</v>
          </cell>
          <cell r="R4129" t="e">
            <v>#DIV/0!</v>
          </cell>
          <cell r="S4129" t="e">
            <v>#DIV/0!</v>
          </cell>
        </row>
        <row r="4130">
          <cell r="L4130" t="e">
            <v>#DIV/0!</v>
          </cell>
          <cell r="M4130">
            <v>0</v>
          </cell>
          <cell r="N4130" t="e">
            <v>#DIV/0!</v>
          </cell>
          <cell r="O4130" t="e">
            <v>#DIV/0!</v>
          </cell>
          <cell r="P4130" t="e">
            <v>#DIV/0!</v>
          </cell>
          <cell r="Q4130" t="e">
            <v>#DIV/0!</v>
          </cell>
          <cell r="R4130" t="e">
            <v>#DIV/0!</v>
          </cell>
          <cell r="S4130" t="e">
            <v>#DIV/0!</v>
          </cell>
        </row>
        <row r="4131">
          <cell r="L4131" t="e">
            <v>#DIV/0!</v>
          </cell>
          <cell r="M4131">
            <v>0</v>
          </cell>
          <cell r="N4131" t="e">
            <v>#DIV/0!</v>
          </cell>
          <cell r="O4131" t="e">
            <v>#DIV/0!</v>
          </cell>
          <cell r="P4131" t="e">
            <v>#DIV/0!</v>
          </cell>
          <cell r="Q4131" t="e">
            <v>#DIV/0!</v>
          </cell>
          <cell r="R4131" t="e">
            <v>#DIV/0!</v>
          </cell>
          <cell r="S4131" t="e">
            <v>#DIV/0!</v>
          </cell>
        </row>
        <row r="4132">
          <cell r="L4132" t="e">
            <v>#DIV/0!</v>
          </cell>
          <cell r="M4132">
            <v>0</v>
          </cell>
          <cell r="N4132" t="e">
            <v>#DIV/0!</v>
          </cell>
          <cell r="O4132" t="e">
            <v>#DIV/0!</v>
          </cell>
          <cell r="P4132" t="e">
            <v>#DIV/0!</v>
          </cell>
          <cell r="Q4132" t="e">
            <v>#DIV/0!</v>
          </cell>
          <cell r="R4132" t="e">
            <v>#DIV/0!</v>
          </cell>
          <cell r="S4132" t="e">
            <v>#DIV/0!</v>
          </cell>
        </row>
        <row r="4133">
          <cell r="L4133" t="e">
            <v>#DIV/0!</v>
          </cell>
          <cell r="M4133">
            <v>0</v>
          </cell>
          <cell r="N4133" t="e">
            <v>#DIV/0!</v>
          </cell>
          <cell r="O4133" t="e">
            <v>#DIV/0!</v>
          </cell>
          <cell r="P4133" t="e">
            <v>#DIV/0!</v>
          </cell>
          <cell r="Q4133" t="e">
            <v>#DIV/0!</v>
          </cell>
          <cell r="R4133" t="e">
            <v>#DIV/0!</v>
          </cell>
          <cell r="S4133" t="e">
            <v>#DIV/0!</v>
          </cell>
        </row>
        <row r="4134">
          <cell r="L4134" t="e">
            <v>#DIV/0!</v>
          </cell>
          <cell r="M4134">
            <v>0</v>
          </cell>
          <cell r="N4134" t="e">
            <v>#DIV/0!</v>
          </cell>
          <cell r="O4134" t="e">
            <v>#DIV/0!</v>
          </cell>
          <cell r="P4134" t="e">
            <v>#DIV/0!</v>
          </cell>
          <cell r="Q4134" t="e">
            <v>#DIV/0!</v>
          </cell>
          <cell r="R4134" t="e">
            <v>#DIV/0!</v>
          </cell>
          <cell r="S4134" t="e">
            <v>#DIV/0!</v>
          </cell>
        </row>
        <row r="4135">
          <cell r="L4135" t="e">
            <v>#DIV/0!</v>
          </cell>
          <cell r="M4135">
            <v>0</v>
          </cell>
          <cell r="N4135" t="e">
            <v>#DIV/0!</v>
          </cell>
          <cell r="O4135" t="e">
            <v>#DIV/0!</v>
          </cell>
          <cell r="P4135" t="e">
            <v>#DIV/0!</v>
          </cell>
          <cell r="Q4135" t="e">
            <v>#DIV/0!</v>
          </cell>
          <cell r="R4135" t="e">
            <v>#DIV/0!</v>
          </cell>
          <cell r="S4135" t="e">
            <v>#DIV/0!</v>
          </cell>
        </row>
        <row r="4136">
          <cell r="L4136" t="e">
            <v>#DIV/0!</v>
          </cell>
          <cell r="M4136">
            <v>0</v>
          </cell>
          <cell r="N4136" t="e">
            <v>#DIV/0!</v>
          </cell>
          <cell r="O4136" t="e">
            <v>#DIV/0!</v>
          </cell>
          <cell r="P4136" t="e">
            <v>#DIV/0!</v>
          </cell>
          <cell r="Q4136" t="e">
            <v>#DIV/0!</v>
          </cell>
          <cell r="R4136" t="e">
            <v>#DIV/0!</v>
          </cell>
          <cell r="S4136" t="e">
            <v>#DIV/0!</v>
          </cell>
        </row>
        <row r="4137">
          <cell r="L4137" t="e">
            <v>#DIV/0!</v>
          </cell>
          <cell r="M4137">
            <v>0</v>
          </cell>
          <cell r="N4137" t="e">
            <v>#DIV/0!</v>
          </cell>
          <cell r="O4137" t="e">
            <v>#DIV/0!</v>
          </cell>
          <cell r="P4137" t="e">
            <v>#DIV/0!</v>
          </cell>
          <cell r="Q4137" t="e">
            <v>#DIV/0!</v>
          </cell>
          <cell r="R4137" t="e">
            <v>#DIV/0!</v>
          </cell>
          <cell r="S4137" t="e">
            <v>#DIV/0!</v>
          </cell>
        </row>
        <row r="4138">
          <cell r="L4138" t="e">
            <v>#DIV/0!</v>
          </cell>
          <cell r="M4138">
            <v>0</v>
          </cell>
          <cell r="N4138" t="e">
            <v>#DIV/0!</v>
          </cell>
          <cell r="O4138" t="e">
            <v>#DIV/0!</v>
          </cell>
          <cell r="P4138" t="e">
            <v>#DIV/0!</v>
          </cell>
          <cell r="Q4138" t="e">
            <v>#DIV/0!</v>
          </cell>
          <cell r="R4138" t="e">
            <v>#DIV/0!</v>
          </cell>
          <cell r="S4138" t="e">
            <v>#DIV/0!</v>
          </cell>
        </row>
        <row r="4139">
          <cell r="L4139" t="e">
            <v>#DIV/0!</v>
          </cell>
          <cell r="M4139">
            <v>0</v>
          </cell>
          <cell r="N4139" t="e">
            <v>#DIV/0!</v>
          </cell>
          <cell r="O4139" t="e">
            <v>#DIV/0!</v>
          </cell>
          <cell r="P4139" t="e">
            <v>#DIV/0!</v>
          </cell>
          <cell r="Q4139" t="e">
            <v>#DIV/0!</v>
          </cell>
          <cell r="R4139" t="e">
            <v>#DIV/0!</v>
          </cell>
          <cell r="S4139" t="e">
            <v>#DIV/0!</v>
          </cell>
        </row>
        <row r="4140">
          <cell r="L4140" t="e">
            <v>#DIV/0!</v>
          </cell>
          <cell r="M4140">
            <v>0</v>
          </cell>
          <cell r="N4140" t="e">
            <v>#DIV/0!</v>
          </cell>
          <cell r="O4140" t="e">
            <v>#DIV/0!</v>
          </cell>
          <cell r="P4140" t="e">
            <v>#DIV/0!</v>
          </cell>
          <cell r="Q4140" t="e">
            <v>#DIV/0!</v>
          </cell>
          <cell r="R4140" t="e">
            <v>#DIV/0!</v>
          </cell>
          <cell r="S4140" t="e">
            <v>#DIV/0!</v>
          </cell>
        </row>
        <row r="4141">
          <cell r="L4141" t="e">
            <v>#DIV/0!</v>
          </cell>
          <cell r="M4141">
            <v>0</v>
          </cell>
          <cell r="N4141" t="e">
            <v>#DIV/0!</v>
          </cell>
          <cell r="O4141" t="e">
            <v>#DIV/0!</v>
          </cell>
          <cell r="P4141" t="e">
            <v>#DIV/0!</v>
          </cell>
          <cell r="Q4141" t="e">
            <v>#DIV/0!</v>
          </cell>
          <cell r="R4141" t="e">
            <v>#DIV/0!</v>
          </cell>
          <cell r="S4141" t="e">
            <v>#DIV/0!</v>
          </cell>
        </row>
        <row r="4142">
          <cell r="L4142" t="e">
            <v>#DIV/0!</v>
          </cell>
          <cell r="M4142">
            <v>0</v>
          </cell>
          <cell r="N4142" t="e">
            <v>#DIV/0!</v>
          </cell>
          <cell r="O4142" t="e">
            <v>#DIV/0!</v>
          </cell>
          <cell r="P4142" t="e">
            <v>#DIV/0!</v>
          </cell>
          <cell r="Q4142" t="e">
            <v>#DIV/0!</v>
          </cell>
          <cell r="R4142" t="e">
            <v>#DIV/0!</v>
          </cell>
          <cell r="S4142" t="e">
            <v>#DIV/0!</v>
          </cell>
        </row>
        <row r="4143">
          <cell r="L4143" t="e">
            <v>#DIV/0!</v>
          </cell>
          <cell r="M4143">
            <v>0</v>
          </cell>
          <cell r="N4143" t="e">
            <v>#DIV/0!</v>
          </cell>
          <cell r="O4143" t="e">
            <v>#DIV/0!</v>
          </cell>
          <cell r="P4143" t="e">
            <v>#DIV/0!</v>
          </cell>
          <cell r="Q4143" t="e">
            <v>#DIV/0!</v>
          </cell>
          <cell r="R4143" t="e">
            <v>#DIV/0!</v>
          </cell>
          <cell r="S4143" t="e">
            <v>#DIV/0!</v>
          </cell>
        </row>
        <row r="4144">
          <cell r="L4144" t="e">
            <v>#DIV/0!</v>
          </cell>
          <cell r="M4144">
            <v>0</v>
          </cell>
          <cell r="N4144" t="e">
            <v>#DIV/0!</v>
          </cell>
          <cell r="O4144" t="e">
            <v>#DIV/0!</v>
          </cell>
          <cell r="P4144" t="e">
            <v>#DIV/0!</v>
          </cell>
          <cell r="Q4144" t="e">
            <v>#DIV/0!</v>
          </cell>
          <cell r="R4144" t="e">
            <v>#DIV/0!</v>
          </cell>
          <cell r="S4144" t="e">
            <v>#DIV/0!</v>
          </cell>
        </row>
        <row r="4145">
          <cell r="L4145" t="e">
            <v>#DIV/0!</v>
          </cell>
          <cell r="M4145">
            <v>0</v>
          </cell>
          <cell r="N4145" t="e">
            <v>#DIV/0!</v>
          </cell>
          <cell r="O4145" t="e">
            <v>#DIV/0!</v>
          </cell>
          <cell r="P4145" t="e">
            <v>#DIV/0!</v>
          </cell>
          <cell r="Q4145" t="e">
            <v>#DIV/0!</v>
          </cell>
          <cell r="R4145" t="e">
            <v>#DIV/0!</v>
          </cell>
          <cell r="S4145" t="e">
            <v>#DIV/0!</v>
          </cell>
        </row>
        <row r="4146">
          <cell r="L4146" t="e">
            <v>#DIV/0!</v>
          </cell>
          <cell r="M4146">
            <v>0</v>
          </cell>
          <cell r="N4146" t="e">
            <v>#DIV/0!</v>
          </cell>
          <cell r="O4146" t="e">
            <v>#DIV/0!</v>
          </cell>
          <cell r="P4146" t="e">
            <v>#DIV/0!</v>
          </cell>
          <cell r="Q4146" t="e">
            <v>#DIV/0!</v>
          </cell>
          <cell r="R4146" t="e">
            <v>#DIV/0!</v>
          </cell>
          <cell r="S4146" t="e">
            <v>#DIV/0!</v>
          </cell>
        </row>
        <row r="4147">
          <cell r="L4147" t="e">
            <v>#DIV/0!</v>
          </cell>
          <cell r="M4147">
            <v>0</v>
          </cell>
          <cell r="N4147" t="e">
            <v>#DIV/0!</v>
          </cell>
          <cell r="O4147" t="e">
            <v>#DIV/0!</v>
          </cell>
          <cell r="P4147" t="e">
            <v>#DIV/0!</v>
          </cell>
          <cell r="Q4147" t="e">
            <v>#DIV/0!</v>
          </cell>
          <cell r="R4147" t="e">
            <v>#DIV/0!</v>
          </cell>
          <cell r="S4147" t="e">
            <v>#DIV/0!</v>
          </cell>
        </row>
        <row r="4148">
          <cell r="L4148" t="e">
            <v>#DIV/0!</v>
          </cell>
          <cell r="M4148">
            <v>0</v>
          </cell>
          <cell r="N4148" t="e">
            <v>#DIV/0!</v>
          </cell>
          <cell r="O4148" t="e">
            <v>#DIV/0!</v>
          </cell>
          <cell r="P4148" t="e">
            <v>#DIV/0!</v>
          </cell>
          <cell r="Q4148" t="e">
            <v>#DIV/0!</v>
          </cell>
          <cell r="R4148" t="e">
            <v>#DIV/0!</v>
          </cell>
          <cell r="S4148" t="e">
            <v>#DIV/0!</v>
          </cell>
        </row>
        <row r="4149">
          <cell r="L4149" t="e">
            <v>#DIV/0!</v>
          </cell>
          <cell r="M4149">
            <v>0</v>
          </cell>
          <cell r="N4149" t="e">
            <v>#DIV/0!</v>
          </cell>
          <cell r="O4149" t="e">
            <v>#DIV/0!</v>
          </cell>
          <cell r="P4149" t="e">
            <v>#DIV/0!</v>
          </cell>
          <cell r="Q4149" t="e">
            <v>#DIV/0!</v>
          </cell>
          <cell r="R4149" t="e">
            <v>#DIV/0!</v>
          </cell>
          <cell r="S4149" t="e">
            <v>#DIV/0!</v>
          </cell>
        </row>
        <row r="4150">
          <cell r="L4150" t="e">
            <v>#DIV/0!</v>
          </cell>
          <cell r="M4150">
            <v>0</v>
          </cell>
          <cell r="N4150" t="e">
            <v>#DIV/0!</v>
          </cell>
          <cell r="O4150" t="e">
            <v>#DIV/0!</v>
          </cell>
          <cell r="P4150" t="e">
            <v>#DIV/0!</v>
          </cell>
          <cell r="Q4150" t="e">
            <v>#DIV/0!</v>
          </cell>
          <cell r="R4150" t="e">
            <v>#DIV/0!</v>
          </cell>
          <cell r="S4150" t="e">
            <v>#DIV/0!</v>
          </cell>
        </row>
        <row r="4151">
          <cell r="L4151" t="e">
            <v>#DIV/0!</v>
          </cell>
          <cell r="M4151">
            <v>0</v>
          </cell>
          <cell r="N4151" t="e">
            <v>#DIV/0!</v>
          </cell>
          <cell r="O4151" t="e">
            <v>#DIV/0!</v>
          </cell>
          <cell r="P4151" t="e">
            <v>#DIV/0!</v>
          </cell>
          <cell r="Q4151" t="e">
            <v>#DIV/0!</v>
          </cell>
          <cell r="R4151" t="e">
            <v>#DIV/0!</v>
          </cell>
          <cell r="S4151" t="e">
            <v>#DIV/0!</v>
          </cell>
        </row>
        <row r="4152">
          <cell r="L4152" t="e">
            <v>#DIV/0!</v>
          </cell>
          <cell r="M4152">
            <v>0</v>
          </cell>
          <cell r="N4152" t="e">
            <v>#DIV/0!</v>
          </cell>
          <cell r="O4152" t="e">
            <v>#DIV/0!</v>
          </cell>
          <cell r="P4152" t="e">
            <v>#DIV/0!</v>
          </cell>
          <cell r="Q4152" t="e">
            <v>#DIV/0!</v>
          </cell>
          <cell r="R4152" t="e">
            <v>#DIV/0!</v>
          </cell>
          <cell r="S4152" t="e">
            <v>#DIV/0!</v>
          </cell>
        </row>
        <row r="4153">
          <cell r="L4153" t="e">
            <v>#DIV/0!</v>
          </cell>
          <cell r="M4153">
            <v>0</v>
          </cell>
          <cell r="N4153" t="e">
            <v>#DIV/0!</v>
          </cell>
          <cell r="O4153" t="e">
            <v>#DIV/0!</v>
          </cell>
          <cell r="P4153" t="e">
            <v>#DIV/0!</v>
          </cell>
          <cell r="Q4153" t="e">
            <v>#DIV/0!</v>
          </cell>
          <cell r="R4153" t="e">
            <v>#DIV/0!</v>
          </cell>
          <cell r="S4153" t="e">
            <v>#DIV/0!</v>
          </cell>
        </row>
        <row r="4154">
          <cell r="L4154" t="e">
            <v>#DIV/0!</v>
          </cell>
          <cell r="M4154">
            <v>0</v>
          </cell>
          <cell r="N4154" t="e">
            <v>#DIV/0!</v>
          </cell>
          <cell r="O4154" t="e">
            <v>#DIV/0!</v>
          </cell>
          <cell r="P4154" t="e">
            <v>#DIV/0!</v>
          </cell>
          <cell r="Q4154" t="e">
            <v>#DIV/0!</v>
          </cell>
          <cell r="R4154" t="e">
            <v>#DIV/0!</v>
          </cell>
          <cell r="S4154" t="e">
            <v>#DIV/0!</v>
          </cell>
        </row>
        <row r="4155">
          <cell r="L4155" t="e">
            <v>#DIV/0!</v>
          </cell>
          <cell r="M4155">
            <v>0</v>
          </cell>
          <cell r="N4155" t="e">
            <v>#DIV/0!</v>
          </cell>
          <cell r="O4155" t="e">
            <v>#DIV/0!</v>
          </cell>
          <cell r="P4155" t="e">
            <v>#DIV/0!</v>
          </cell>
          <cell r="Q4155" t="e">
            <v>#DIV/0!</v>
          </cell>
          <cell r="R4155" t="e">
            <v>#DIV/0!</v>
          </cell>
          <cell r="S4155" t="e">
            <v>#DIV/0!</v>
          </cell>
        </row>
        <row r="4156">
          <cell r="L4156" t="e">
            <v>#DIV/0!</v>
          </cell>
          <cell r="M4156">
            <v>0</v>
          </cell>
          <cell r="N4156" t="e">
            <v>#DIV/0!</v>
          </cell>
          <cell r="O4156" t="e">
            <v>#DIV/0!</v>
          </cell>
          <cell r="P4156" t="e">
            <v>#DIV/0!</v>
          </cell>
          <cell r="Q4156" t="e">
            <v>#DIV/0!</v>
          </cell>
          <cell r="R4156" t="e">
            <v>#DIV/0!</v>
          </cell>
          <cell r="S4156" t="e">
            <v>#DIV/0!</v>
          </cell>
        </row>
        <row r="4157">
          <cell r="L4157" t="e">
            <v>#DIV/0!</v>
          </cell>
          <cell r="M4157">
            <v>0</v>
          </cell>
          <cell r="N4157" t="e">
            <v>#DIV/0!</v>
          </cell>
          <cell r="O4157" t="e">
            <v>#DIV/0!</v>
          </cell>
          <cell r="P4157" t="e">
            <v>#DIV/0!</v>
          </cell>
          <cell r="Q4157" t="e">
            <v>#DIV/0!</v>
          </cell>
          <cell r="R4157" t="e">
            <v>#DIV/0!</v>
          </cell>
          <cell r="S4157" t="e">
            <v>#DIV/0!</v>
          </cell>
        </row>
        <row r="4158">
          <cell r="L4158" t="e">
            <v>#DIV/0!</v>
          </cell>
          <cell r="M4158">
            <v>0</v>
          </cell>
          <cell r="N4158" t="e">
            <v>#DIV/0!</v>
          </cell>
          <cell r="O4158" t="e">
            <v>#DIV/0!</v>
          </cell>
          <cell r="P4158" t="e">
            <v>#DIV/0!</v>
          </cell>
          <cell r="Q4158" t="e">
            <v>#DIV/0!</v>
          </cell>
          <cell r="R4158" t="e">
            <v>#DIV/0!</v>
          </cell>
          <cell r="S4158" t="e">
            <v>#DIV/0!</v>
          </cell>
        </row>
        <row r="4159">
          <cell r="L4159" t="e">
            <v>#DIV/0!</v>
          </cell>
          <cell r="M4159">
            <v>0</v>
          </cell>
          <cell r="N4159" t="e">
            <v>#DIV/0!</v>
          </cell>
          <cell r="O4159" t="e">
            <v>#DIV/0!</v>
          </cell>
          <cell r="P4159" t="e">
            <v>#DIV/0!</v>
          </cell>
          <cell r="Q4159" t="e">
            <v>#DIV/0!</v>
          </cell>
          <cell r="R4159" t="e">
            <v>#DIV/0!</v>
          </cell>
          <cell r="S4159" t="e">
            <v>#DIV/0!</v>
          </cell>
        </row>
        <row r="4160">
          <cell r="L4160" t="e">
            <v>#DIV/0!</v>
          </cell>
          <cell r="M4160">
            <v>0</v>
          </cell>
          <cell r="N4160" t="e">
            <v>#DIV/0!</v>
          </cell>
          <cell r="O4160" t="e">
            <v>#DIV/0!</v>
          </cell>
          <cell r="P4160" t="e">
            <v>#DIV/0!</v>
          </cell>
          <cell r="Q4160" t="e">
            <v>#DIV/0!</v>
          </cell>
          <cell r="R4160" t="e">
            <v>#DIV/0!</v>
          </cell>
          <cell r="S4160" t="e">
            <v>#DIV/0!</v>
          </cell>
        </row>
        <row r="4161">
          <cell r="L4161" t="e">
            <v>#DIV/0!</v>
          </cell>
          <cell r="M4161">
            <v>0</v>
          </cell>
          <cell r="N4161" t="e">
            <v>#DIV/0!</v>
          </cell>
          <cell r="O4161" t="e">
            <v>#DIV/0!</v>
          </cell>
          <cell r="P4161" t="e">
            <v>#DIV/0!</v>
          </cell>
          <cell r="Q4161" t="e">
            <v>#DIV/0!</v>
          </cell>
          <cell r="R4161" t="e">
            <v>#DIV/0!</v>
          </cell>
          <cell r="S4161" t="e">
            <v>#DIV/0!</v>
          </cell>
        </row>
        <row r="4162">
          <cell r="L4162" t="e">
            <v>#DIV/0!</v>
          </cell>
          <cell r="M4162">
            <v>0</v>
          </cell>
          <cell r="N4162" t="e">
            <v>#DIV/0!</v>
          </cell>
          <cell r="O4162" t="e">
            <v>#DIV/0!</v>
          </cell>
          <cell r="P4162" t="e">
            <v>#DIV/0!</v>
          </cell>
          <cell r="Q4162" t="e">
            <v>#DIV/0!</v>
          </cell>
          <cell r="R4162" t="e">
            <v>#DIV/0!</v>
          </cell>
          <cell r="S4162" t="e">
            <v>#DIV/0!</v>
          </cell>
        </row>
        <row r="4163">
          <cell r="L4163" t="e">
            <v>#DIV/0!</v>
          </cell>
          <cell r="M4163">
            <v>0</v>
          </cell>
          <cell r="N4163" t="e">
            <v>#DIV/0!</v>
          </cell>
          <cell r="O4163" t="e">
            <v>#DIV/0!</v>
          </cell>
          <cell r="P4163" t="e">
            <v>#DIV/0!</v>
          </cell>
          <cell r="Q4163" t="e">
            <v>#DIV/0!</v>
          </cell>
          <cell r="R4163" t="e">
            <v>#DIV/0!</v>
          </cell>
          <cell r="S4163" t="e">
            <v>#DIV/0!</v>
          </cell>
        </row>
        <row r="4164">
          <cell r="L4164" t="e">
            <v>#DIV/0!</v>
          </cell>
          <cell r="M4164">
            <v>0</v>
          </cell>
          <cell r="N4164" t="e">
            <v>#DIV/0!</v>
          </cell>
          <cell r="O4164" t="e">
            <v>#DIV/0!</v>
          </cell>
          <cell r="P4164" t="e">
            <v>#DIV/0!</v>
          </cell>
          <cell r="Q4164" t="e">
            <v>#DIV/0!</v>
          </cell>
          <cell r="R4164" t="e">
            <v>#DIV/0!</v>
          </cell>
          <cell r="S4164" t="e">
            <v>#DIV/0!</v>
          </cell>
        </row>
        <row r="4165">
          <cell r="L4165" t="e">
            <v>#DIV/0!</v>
          </cell>
          <cell r="M4165">
            <v>0</v>
          </cell>
          <cell r="N4165" t="e">
            <v>#DIV/0!</v>
          </cell>
          <cell r="O4165" t="e">
            <v>#DIV/0!</v>
          </cell>
          <cell r="P4165" t="e">
            <v>#DIV/0!</v>
          </cell>
          <cell r="Q4165" t="e">
            <v>#DIV/0!</v>
          </cell>
          <cell r="R4165" t="e">
            <v>#DIV/0!</v>
          </cell>
          <cell r="S4165" t="e">
            <v>#DIV/0!</v>
          </cell>
        </row>
        <row r="4166">
          <cell r="L4166" t="e">
            <v>#DIV/0!</v>
          </cell>
          <cell r="M4166">
            <v>0</v>
          </cell>
          <cell r="N4166" t="e">
            <v>#DIV/0!</v>
          </cell>
          <cell r="O4166" t="e">
            <v>#DIV/0!</v>
          </cell>
          <cell r="P4166" t="e">
            <v>#DIV/0!</v>
          </cell>
          <cell r="Q4166" t="e">
            <v>#DIV/0!</v>
          </cell>
          <cell r="R4166" t="e">
            <v>#DIV/0!</v>
          </cell>
          <cell r="S4166" t="e">
            <v>#DIV/0!</v>
          </cell>
        </row>
        <row r="4167">
          <cell r="L4167" t="e">
            <v>#DIV/0!</v>
          </cell>
          <cell r="M4167">
            <v>0</v>
          </cell>
          <cell r="N4167" t="e">
            <v>#DIV/0!</v>
          </cell>
          <cell r="O4167" t="e">
            <v>#DIV/0!</v>
          </cell>
          <cell r="P4167" t="e">
            <v>#DIV/0!</v>
          </cell>
          <cell r="Q4167" t="e">
            <v>#DIV/0!</v>
          </cell>
          <cell r="R4167" t="e">
            <v>#DIV/0!</v>
          </cell>
          <cell r="S4167" t="e">
            <v>#DIV/0!</v>
          </cell>
        </row>
        <row r="4168">
          <cell r="L4168" t="e">
            <v>#DIV/0!</v>
          </cell>
          <cell r="M4168">
            <v>0</v>
          </cell>
          <cell r="N4168" t="e">
            <v>#DIV/0!</v>
          </cell>
          <cell r="O4168" t="e">
            <v>#DIV/0!</v>
          </cell>
          <cell r="P4168" t="e">
            <v>#DIV/0!</v>
          </cell>
          <cell r="Q4168" t="e">
            <v>#DIV/0!</v>
          </cell>
          <cell r="R4168" t="e">
            <v>#DIV/0!</v>
          </cell>
          <cell r="S4168" t="e">
            <v>#DIV/0!</v>
          </cell>
        </row>
        <row r="4169">
          <cell r="L4169" t="e">
            <v>#DIV/0!</v>
          </cell>
          <cell r="M4169">
            <v>0</v>
          </cell>
          <cell r="N4169" t="e">
            <v>#DIV/0!</v>
          </cell>
          <cell r="O4169" t="e">
            <v>#DIV/0!</v>
          </cell>
          <cell r="P4169" t="e">
            <v>#DIV/0!</v>
          </cell>
          <cell r="Q4169" t="e">
            <v>#DIV/0!</v>
          </cell>
          <cell r="R4169" t="e">
            <v>#DIV/0!</v>
          </cell>
          <cell r="S4169" t="e">
            <v>#DIV/0!</v>
          </cell>
        </row>
        <row r="4170">
          <cell r="L4170" t="e">
            <v>#DIV/0!</v>
          </cell>
          <cell r="M4170">
            <v>0</v>
          </cell>
          <cell r="N4170" t="e">
            <v>#DIV/0!</v>
          </cell>
          <cell r="O4170" t="e">
            <v>#DIV/0!</v>
          </cell>
          <cell r="P4170" t="e">
            <v>#DIV/0!</v>
          </cell>
          <cell r="Q4170" t="e">
            <v>#DIV/0!</v>
          </cell>
          <cell r="R4170" t="e">
            <v>#DIV/0!</v>
          </cell>
          <cell r="S4170" t="e">
            <v>#DIV/0!</v>
          </cell>
        </row>
        <row r="4171">
          <cell r="L4171" t="e">
            <v>#DIV/0!</v>
          </cell>
          <cell r="M4171">
            <v>0</v>
          </cell>
          <cell r="N4171" t="e">
            <v>#DIV/0!</v>
          </cell>
          <cell r="O4171" t="e">
            <v>#DIV/0!</v>
          </cell>
          <cell r="P4171" t="e">
            <v>#DIV/0!</v>
          </cell>
          <cell r="Q4171" t="e">
            <v>#DIV/0!</v>
          </cell>
          <cell r="R4171" t="e">
            <v>#DIV/0!</v>
          </cell>
          <cell r="S4171" t="e">
            <v>#DIV/0!</v>
          </cell>
        </row>
        <row r="4172">
          <cell r="L4172" t="e">
            <v>#DIV/0!</v>
          </cell>
          <cell r="M4172">
            <v>0</v>
          </cell>
          <cell r="N4172" t="e">
            <v>#DIV/0!</v>
          </cell>
          <cell r="O4172" t="e">
            <v>#DIV/0!</v>
          </cell>
          <cell r="P4172" t="e">
            <v>#DIV/0!</v>
          </cell>
          <cell r="Q4172" t="e">
            <v>#DIV/0!</v>
          </cell>
          <cell r="R4172" t="e">
            <v>#DIV/0!</v>
          </cell>
          <cell r="S4172" t="e">
            <v>#DIV/0!</v>
          </cell>
        </row>
        <row r="4173">
          <cell r="L4173" t="e">
            <v>#DIV/0!</v>
          </cell>
          <cell r="M4173">
            <v>0</v>
          </cell>
          <cell r="N4173" t="e">
            <v>#DIV/0!</v>
          </cell>
          <cell r="O4173" t="e">
            <v>#DIV/0!</v>
          </cell>
          <cell r="P4173" t="e">
            <v>#DIV/0!</v>
          </cell>
          <cell r="Q4173" t="e">
            <v>#DIV/0!</v>
          </cell>
          <cell r="R4173" t="e">
            <v>#DIV/0!</v>
          </cell>
          <cell r="S4173" t="e">
            <v>#DIV/0!</v>
          </cell>
        </row>
        <row r="4174">
          <cell r="L4174" t="e">
            <v>#DIV/0!</v>
          </cell>
          <cell r="M4174">
            <v>0</v>
          </cell>
          <cell r="N4174" t="e">
            <v>#DIV/0!</v>
          </cell>
          <cell r="O4174" t="e">
            <v>#DIV/0!</v>
          </cell>
          <cell r="P4174" t="e">
            <v>#DIV/0!</v>
          </cell>
          <cell r="Q4174" t="e">
            <v>#DIV/0!</v>
          </cell>
          <cell r="R4174" t="e">
            <v>#DIV/0!</v>
          </cell>
          <cell r="S4174" t="e">
            <v>#DIV/0!</v>
          </cell>
        </row>
        <row r="4175">
          <cell r="L4175" t="e">
            <v>#DIV/0!</v>
          </cell>
          <cell r="M4175">
            <v>0</v>
          </cell>
          <cell r="N4175" t="e">
            <v>#DIV/0!</v>
          </cell>
          <cell r="O4175" t="e">
            <v>#DIV/0!</v>
          </cell>
          <cell r="P4175" t="e">
            <v>#DIV/0!</v>
          </cell>
          <cell r="Q4175" t="e">
            <v>#DIV/0!</v>
          </cell>
          <cell r="R4175" t="e">
            <v>#DIV/0!</v>
          </cell>
          <cell r="S4175" t="e">
            <v>#DIV/0!</v>
          </cell>
        </row>
        <row r="4176">
          <cell r="L4176" t="e">
            <v>#DIV/0!</v>
          </cell>
          <cell r="M4176">
            <v>0</v>
          </cell>
          <cell r="N4176" t="e">
            <v>#DIV/0!</v>
          </cell>
          <cell r="O4176" t="e">
            <v>#DIV/0!</v>
          </cell>
          <cell r="P4176" t="e">
            <v>#DIV/0!</v>
          </cell>
          <cell r="Q4176" t="e">
            <v>#DIV/0!</v>
          </cell>
          <cell r="R4176" t="e">
            <v>#DIV/0!</v>
          </cell>
          <cell r="S4176" t="e">
            <v>#DIV/0!</v>
          </cell>
        </row>
        <row r="4177">
          <cell r="L4177" t="e">
            <v>#DIV/0!</v>
          </cell>
          <cell r="M4177">
            <v>0</v>
          </cell>
          <cell r="N4177" t="e">
            <v>#DIV/0!</v>
          </cell>
          <cell r="O4177" t="e">
            <v>#DIV/0!</v>
          </cell>
          <cell r="P4177" t="e">
            <v>#DIV/0!</v>
          </cell>
          <cell r="Q4177" t="e">
            <v>#DIV/0!</v>
          </cell>
          <cell r="R4177" t="e">
            <v>#DIV/0!</v>
          </cell>
          <cell r="S4177" t="e">
            <v>#DIV/0!</v>
          </cell>
        </row>
        <row r="4178">
          <cell r="L4178" t="e">
            <v>#DIV/0!</v>
          </cell>
          <cell r="M4178">
            <v>0</v>
          </cell>
          <cell r="N4178" t="e">
            <v>#DIV/0!</v>
          </cell>
          <cell r="O4178" t="e">
            <v>#DIV/0!</v>
          </cell>
          <cell r="P4178" t="e">
            <v>#DIV/0!</v>
          </cell>
          <cell r="Q4178" t="e">
            <v>#DIV/0!</v>
          </cell>
          <cell r="R4178" t="e">
            <v>#DIV/0!</v>
          </cell>
          <cell r="S4178" t="e">
            <v>#DIV/0!</v>
          </cell>
        </row>
        <row r="4179">
          <cell r="L4179" t="e">
            <v>#DIV/0!</v>
          </cell>
          <cell r="M4179">
            <v>0</v>
          </cell>
          <cell r="N4179" t="e">
            <v>#DIV/0!</v>
          </cell>
          <cell r="O4179" t="e">
            <v>#DIV/0!</v>
          </cell>
          <cell r="P4179" t="e">
            <v>#DIV/0!</v>
          </cell>
          <cell r="Q4179" t="e">
            <v>#DIV/0!</v>
          </cell>
          <cell r="R4179" t="e">
            <v>#DIV/0!</v>
          </cell>
          <cell r="S4179" t="e">
            <v>#DIV/0!</v>
          </cell>
        </row>
        <row r="4180">
          <cell r="L4180" t="e">
            <v>#DIV/0!</v>
          </cell>
          <cell r="M4180">
            <v>0</v>
          </cell>
          <cell r="N4180" t="e">
            <v>#DIV/0!</v>
          </cell>
          <cell r="O4180" t="e">
            <v>#DIV/0!</v>
          </cell>
          <cell r="P4180" t="e">
            <v>#DIV/0!</v>
          </cell>
          <cell r="Q4180" t="e">
            <v>#DIV/0!</v>
          </cell>
          <cell r="R4180" t="e">
            <v>#DIV/0!</v>
          </cell>
          <cell r="S4180" t="e">
            <v>#DIV/0!</v>
          </cell>
        </row>
        <row r="4181">
          <cell r="L4181" t="e">
            <v>#DIV/0!</v>
          </cell>
          <cell r="M4181">
            <v>0</v>
          </cell>
          <cell r="N4181" t="e">
            <v>#DIV/0!</v>
          </cell>
          <cell r="O4181" t="e">
            <v>#DIV/0!</v>
          </cell>
          <cell r="P4181" t="e">
            <v>#DIV/0!</v>
          </cell>
          <cell r="Q4181" t="e">
            <v>#DIV/0!</v>
          </cell>
          <cell r="R4181" t="e">
            <v>#DIV/0!</v>
          </cell>
          <cell r="S4181" t="e">
            <v>#DIV/0!</v>
          </cell>
        </row>
        <row r="4182">
          <cell r="L4182" t="e">
            <v>#DIV/0!</v>
          </cell>
          <cell r="M4182">
            <v>0</v>
          </cell>
          <cell r="N4182" t="e">
            <v>#DIV/0!</v>
          </cell>
          <cell r="O4182" t="e">
            <v>#DIV/0!</v>
          </cell>
          <cell r="P4182" t="e">
            <v>#DIV/0!</v>
          </cell>
          <cell r="Q4182" t="e">
            <v>#DIV/0!</v>
          </cell>
          <cell r="R4182" t="e">
            <v>#DIV/0!</v>
          </cell>
          <cell r="S4182" t="e">
            <v>#DIV/0!</v>
          </cell>
        </row>
        <row r="4183">
          <cell r="L4183" t="e">
            <v>#DIV/0!</v>
          </cell>
          <cell r="M4183">
            <v>0</v>
          </cell>
          <cell r="N4183" t="e">
            <v>#DIV/0!</v>
          </cell>
          <cell r="O4183" t="e">
            <v>#DIV/0!</v>
          </cell>
          <cell r="P4183" t="e">
            <v>#DIV/0!</v>
          </cell>
          <cell r="Q4183" t="e">
            <v>#DIV/0!</v>
          </cell>
          <cell r="R4183" t="e">
            <v>#DIV/0!</v>
          </cell>
          <cell r="S4183" t="e">
            <v>#DIV/0!</v>
          </cell>
        </row>
        <row r="4184">
          <cell r="L4184" t="e">
            <v>#DIV/0!</v>
          </cell>
          <cell r="M4184">
            <v>0</v>
          </cell>
          <cell r="N4184" t="e">
            <v>#DIV/0!</v>
          </cell>
          <cell r="O4184" t="e">
            <v>#DIV/0!</v>
          </cell>
          <cell r="P4184" t="e">
            <v>#DIV/0!</v>
          </cell>
          <cell r="Q4184" t="e">
            <v>#DIV/0!</v>
          </cell>
          <cell r="R4184" t="e">
            <v>#DIV/0!</v>
          </cell>
          <cell r="S4184" t="e">
            <v>#DIV/0!</v>
          </cell>
        </row>
        <row r="4185">
          <cell r="L4185" t="e">
            <v>#DIV/0!</v>
          </cell>
          <cell r="M4185">
            <v>0</v>
          </cell>
          <cell r="N4185" t="e">
            <v>#DIV/0!</v>
          </cell>
          <cell r="O4185" t="e">
            <v>#DIV/0!</v>
          </cell>
          <cell r="P4185" t="e">
            <v>#DIV/0!</v>
          </cell>
          <cell r="Q4185" t="e">
            <v>#DIV/0!</v>
          </cell>
          <cell r="R4185" t="e">
            <v>#DIV/0!</v>
          </cell>
          <cell r="S4185" t="e">
            <v>#DIV/0!</v>
          </cell>
        </row>
        <row r="4186">
          <cell r="L4186" t="e">
            <v>#DIV/0!</v>
          </cell>
          <cell r="M4186">
            <v>0</v>
          </cell>
          <cell r="N4186" t="e">
            <v>#DIV/0!</v>
          </cell>
          <cell r="O4186" t="e">
            <v>#DIV/0!</v>
          </cell>
          <cell r="P4186" t="e">
            <v>#DIV/0!</v>
          </cell>
          <cell r="Q4186" t="e">
            <v>#DIV/0!</v>
          </cell>
          <cell r="R4186" t="e">
            <v>#DIV/0!</v>
          </cell>
          <cell r="S4186" t="e">
            <v>#DIV/0!</v>
          </cell>
        </row>
        <row r="4187">
          <cell r="L4187" t="e">
            <v>#DIV/0!</v>
          </cell>
          <cell r="M4187">
            <v>0</v>
          </cell>
          <cell r="N4187" t="e">
            <v>#DIV/0!</v>
          </cell>
          <cell r="O4187" t="e">
            <v>#DIV/0!</v>
          </cell>
          <cell r="P4187" t="e">
            <v>#DIV/0!</v>
          </cell>
          <cell r="Q4187" t="e">
            <v>#DIV/0!</v>
          </cell>
          <cell r="R4187" t="e">
            <v>#DIV/0!</v>
          </cell>
          <cell r="S4187" t="e">
            <v>#DIV/0!</v>
          </cell>
        </row>
        <row r="4188">
          <cell r="L4188" t="e">
            <v>#DIV/0!</v>
          </cell>
          <cell r="M4188">
            <v>0</v>
          </cell>
          <cell r="N4188" t="e">
            <v>#DIV/0!</v>
          </cell>
          <cell r="O4188" t="e">
            <v>#DIV/0!</v>
          </cell>
          <cell r="P4188" t="e">
            <v>#DIV/0!</v>
          </cell>
          <cell r="Q4188" t="e">
            <v>#DIV/0!</v>
          </cell>
          <cell r="R4188" t="e">
            <v>#DIV/0!</v>
          </cell>
          <cell r="S4188" t="e">
            <v>#DIV/0!</v>
          </cell>
        </row>
        <row r="4189">
          <cell r="L4189" t="e">
            <v>#DIV/0!</v>
          </cell>
          <cell r="M4189">
            <v>0</v>
          </cell>
          <cell r="N4189" t="e">
            <v>#DIV/0!</v>
          </cell>
          <cell r="O4189" t="e">
            <v>#DIV/0!</v>
          </cell>
          <cell r="P4189" t="e">
            <v>#DIV/0!</v>
          </cell>
          <cell r="Q4189" t="e">
            <v>#DIV/0!</v>
          </cell>
          <cell r="R4189" t="e">
            <v>#DIV/0!</v>
          </cell>
          <cell r="S4189" t="e">
            <v>#DIV/0!</v>
          </cell>
        </row>
        <row r="4190">
          <cell r="L4190" t="e">
            <v>#DIV/0!</v>
          </cell>
          <cell r="M4190">
            <v>0</v>
          </cell>
          <cell r="N4190" t="e">
            <v>#DIV/0!</v>
          </cell>
          <cell r="O4190" t="e">
            <v>#DIV/0!</v>
          </cell>
          <cell r="P4190" t="e">
            <v>#DIV/0!</v>
          </cell>
          <cell r="Q4190" t="e">
            <v>#DIV/0!</v>
          </cell>
          <cell r="R4190" t="e">
            <v>#DIV/0!</v>
          </cell>
          <cell r="S4190" t="e">
            <v>#DIV/0!</v>
          </cell>
        </row>
        <row r="4191">
          <cell r="L4191" t="e">
            <v>#DIV/0!</v>
          </cell>
          <cell r="M4191">
            <v>0</v>
          </cell>
          <cell r="N4191" t="e">
            <v>#DIV/0!</v>
          </cell>
          <cell r="O4191" t="e">
            <v>#DIV/0!</v>
          </cell>
          <cell r="P4191" t="e">
            <v>#DIV/0!</v>
          </cell>
          <cell r="Q4191" t="e">
            <v>#DIV/0!</v>
          </cell>
          <cell r="R4191" t="e">
            <v>#DIV/0!</v>
          </cell>
          <cell r="S4191" t="e">
            <v>#DIV/0!</v>
          </cell>
        </row>
        <row r="4192">
          <cell r="L4192" t="e">
            <v>#DIV/0!</v>
          </cell>
          <cell r="M4192">
            <v>0</v>
          </cell>
          <cell r="N4192" t="e">
            <v>#DIV/0!</v>
          </cell>
          <cell r="O4192" t="e">
            <v>#DIV/0!</v>
          </cell>
          <cell r="P4192" t="e">
            <v>#DIV/0!</v>
          </cell>
          <cell r="Q4192" t="e">
            <v>#DIV/0!</v>
          </cell>
          <cell r="R4192" t="e">
            <v>#DIV/0!</v>
          </cell>
          <cell r="S4192" t="e">
            <v>#DIV/0!</v>
          </cell>
        </row>
        <row r="4193">
          <cell r="L4193" t="e">
            <v>#DIV/0!</v>
          </cell>
          <cell r="M4193">
            <v>0</v>
          </cell>
          <cell r="N4193" t="e">
            <v>#DIV/0!</v>
          </cell>
          <cell r="O4193" t="e">
            <v>#DIV/0!</v>
          </cell>
          <cell r="P4193" t="e">
            <v>#DIV/0!</v>
          </cell>
          <cell r="Q4193" t="e">
            <v>#DIV/0!</v>
          </cell>
          <cell r="R4193" t="e">
            <v>#DIV/0!</v>
          </cell>
          <cell r="S4193" t="e">
            <v>#DIV/0!</v>
          </cell>
        </row>
        <row r="4194">
          <cell r="L4194" t="e">
            <v>#DIV/0!</v>
          </cell>
          <cell r="M4194">
            <v>0</v>
          </cell>
          <cell r="N4194" t="e">
            <v>#DIV/0!</v>
          </cell>
          <cell r="O4194" t="e">
            <v>#DIV/0!</v>
          </cell>
          <cell r="P4194" t="e">
            <v>#DIV/0!</v>
          </cell>
          <cell r="Q4194" t="e">
            <v>#DIV/0!</v>
          </cell>
          <cell r="R4194" t="e">
            <v>#DIV/0!</v>
          </cell>
          <cell r="S4194" t="e">
            <v>#DIV/0!</v>
          </cell>
        </row>
        <row r="4195">
          <cell r="L4195" t="e">
            <v>#DIV/0!</v>
          </cell>
          <cell r="M4195">
            <v>0</v>
          </cell>
          <cell r="N4195" t="e">
            <v>#DIV/0!</v>
          </cell>
          <cell r="O4195" t="e">
            <v>#DIV/0!</v>
          </cell>
          <cell r="P4195" t="e">
            <v>#DIV/0!</v>
          </cell>
          <cell r="Q4195" t="e">
            <v>#DIV/0!</v>
          </cell>
          <cell r="R4195" t="e">
            <v>#DIV/0!</v>
          </cell>
          <cell r="S4195" t="e">
            <v>#DIV/0!</v>
          </cell>
        </row>
        <row r="4196">
          <cell r="L4196" t="e">
            <v>#DIV/0!</v>
          </cell>
          <cell r="M4196">
            <v>0</v>
          </cell>
          <cell r="N4196" t="e">
            <v>#DIV/0!</v>
          </cell>
          <cell r="O4196" t="e">
            <v>#DIV/0!</v>
          </cell>
          <cell r="P4196" t="e">
            <v>#DIV/0!</v>
          </cell>
          <cell r="Q4196" t="e">
            <v>#DIV/0!</v>
          </cell>
          <cell r="R4196" t="e">
            <v>#DIV/0!</v>
          </cell>
          <cell r="S4196" t="e">
            <v>#DIV/0!</v>
          </cell>
        </row>
        <row r="4197">
          <cell r="L4197" t="e">
            <v>#DIV/0!</v>
          </cell>
          <cell r="M4197">
            <v>0</v>
          </cell>
          <cell r="N4197" t="e">
            <v>#DIV/0!</v>
          </cell>
          <cell r="O4197" t="e">
            <v>#DIV/0!</v>
          </cell>
          <cell r="P4197" t="e">
            <v>#DIV/0!</v>
          </cell>
          <cell r="Q4197" t="e">
            <v>#DIV/0!</v>
          </cell>
          <cell r="R4197" t="e">
            <v>#DIV/0!</v>
          </cell>
          <cell r="S4197" t="e">
            <v>#DIV/0!</v>
          </cell>
        </row>
        <row r="4198">
          <cell r="L4198" t="e">
            <v>#DIV/0!</v>
          </cell>
          <cell r="M4198">
            <v>0</v>
          </cell>
          <cell r="N4198" t="e">
            <v>#DIV/0!</v>
          </cell>
          <cell r="O4198" t="e">
            <v>#DIV/0!</v>
          </cell>
          <cell r="P4198" t="e">
            <v>#DIV/0!</v>
          </cell>
          <cell r="Q4198" t="e">
            <v>#DIV/0!</v>
          </cell>
          <cell r="R4198" t="e">
            <v>#DIV/0!</v>
          </cell>
          <cell r="S4198" t="e">
            <v>#DIV/0!</v>
          </cell>
        </row>
        <row r="4199">
          <cell r="L4199" t="e">
            <v>#DIV/0!</v>
          </cell>
          <cell r="M4199">
            <v>0</v>
          </cell>
          <cell r="N4199" t="e">
            <v>#DIV/0!</v>
          </cell>
          <cell r="O4199" t="e">
            <v>#DIV/0!</v>
          </cell>
          <cell r="P4199" t="e">
            <v>#DIV/0!</v>
          </cell>
          <cell r="Q4199" t="e">
            <v>#DIV/0!</v>
          </cell>
          <cell r="R4199" t="e">
            <v>#DIV/0!</v>
          </cell>
          <cell r="S4199" t="e">
            <v>#DIV/0!</v>
          </cell>
        </row>
        <row r="4200">
          <cell r="L4200" t="e">
            <v>#DIV/0!</v>
          </cell>
          <cell r="M4200">
            <v>0</v>
          </cell>
          <cell r="N4200" t="e">
            <v>#DIV/0!</v>
          </cell>
          <cell r="O4200" t="e">
            <v>#DIV/0!</v>
          </cell>
          <cell r="P4200" t="e">
            <v>#DIV/0!</v>
          </cell>
          <cell r="Q4200" t="e">
            <v>#DIV/0!</v>
          </cell>
          <cell r="R4200" t="e">
            <v>#DIV/0!</v>
          </cell>
          <cell r="S4200" t="e">
            <v>#DIV/0!</v>
          </cell>
        </row>
        <row r="4201">
          <cell r="L4201" t="e">
            <v>#DIV/0!</v>
          </cell>
          <cell r="M4201">
            <v>0</v>
          </cell>
          <cell r="N4201" t="e">
            <v>#DIV/0!</v>
          </cell>
          <cell r="O4201" t="e">
            <v>#DIV/0!</v>
          </cell>
          <cell r="P4201" t="e">
            <v>#DIV/0!</v>
          </cell>
          <cell r="Q4201" t="e">
            <v>#DIV/0!</v>
          </cell>
          <cell r="R4201" t="e">
            <v>#DIV/0!</v>
          </cell>
          <cell r="S4201" t="e">
            <v>#DIV/0!</v>
          </cell>
        </row>
        <row r="4202">
          <cell r="L4202" t="e">
            <v>#DIV/0!</v>
          </cell>
          <cell r="M4202">
            <v>0</v>
          </cell>
          <cell r="N4202" t="e">
            <v>#DIV/0!</v>
          </cell>
          <cell r="O4202" t="e">
            <v>#DIV/0!</v>
          </cell>
          <cell r="P4202" t="e">
            <v>#DIV/0!</v>
          </cell>
          <cell r="Q4202" t="e">
            <v>#DIV/0!</v>
          </cell>
          <cell r="R4202" t="e">
            <v>#DIV/0!</v>
          </cell>
          <cell r="S4202" t="e">
            <v>#DIV/0!</v>
          </cell>
        </row>
        <row r="4203">
          <cell r="L4203" t="e">
            <v>#DIV/0!</v>
          </cell>
          <cell r="M4203">
            <v>0</v>
          </cell>
          <cell r="N4203" t="e">
            <v>#DIV/0!</v>
          </cell>
          <cell r="O4203" t="e">
            <v>#DIV/0!</v>
          </cell>
          <cell r="P4203" t="e">
            <v>#DIV/0!</v>
          </cell>
          <cell r="Q4203" t="e">
            <v>#DIV/0!</v>
          </cell>
          <cell r="R4203" t="e">
            <v>#DIV/0!</v>
          </cell>
          <cell r="S4203" t="e">
            <v>#DIV/0!</v>
          </cell>
        </row>
        <row r="4204">
          <cell r="L4204" t="e">
            <v>#DIV/0!</v>
          </cell>
          <cell r="M4204">
            <v>0</v>
          </cell>
          <cell r="N4204" t="e">
            <v>#DIV/0!</v>
          </cell>
          <cell r="O4204" t="e">
            <v>#DIV/0!</v>
          </cell>
          <cell r="P4204" t="e">
            <v>#DIV/0!</v>
          </cell>
          <cell r="Q4204" t="e">
            <v>#DIV/0!</v>
          </cell>
          <cell r="R4204" t="e">
            <v>#DIV/0!</v>
          </cell>
          <cell r="S4204" t="e">
            <v>#DIV/0!</v>
          </cell>
        </row>
        <row r="4205">
          <cell r="L4205" t="e">
            <v>#DIV/0!</v>
          </cell>
          <cell r="M4205">
            <v>0</v>
          </cell>
          <cell r="N4205" t="e">
            <v>#DIV/0!</v>
          </cell>
          <cell r="O4205" t="e">
            <v>#DIV/0!</v>
          </cell>
          <cell r="P4205" t="e">
            <v>#DIV/0!</v>
          </cell>
          <cell r="Q4205" t="e">
            <v>#DIV/0!</v>
          </cell>
          <cell r="R4205" t="e">
            <v>#DIV/0!</v>
          </cell>
          <cell r="S4205" t="e">
            <v>#DIV/0!</v>
          </cell>
        </row>
        <row r="4206">
          <cell r="L4206" t="e">
            <v>#DIV/0!</v>
          </cell>
          <cell r="M4206">
            <v>0</v>
          </cell>
          <cell r="N4206" t="e">
            <v>#DIV/0!</v>
          </cell>
          <cell r="O4206" t="e">
            <v>#DIV/0!</v>
          </cell>
          <cell r="P4206" t="e">
            <v>#DIV/0!</v>
          </cell>
          <cell r="Q4206" t="e">
            <v>#DIV/0!</v>
          </cell>
          <cell r="R4206" t="e">
            <v>#DIV/0!</v>
          </cell>
          <cell r="S4206" t="e">
            <v>#DIV/0!</v>
          </cell>
        </row>
        <row r="4207">
          <cell r="L4207" t="e">
            <v>#DIV/0!</v>
          </cell>
          <cell r="M4207">
            <v>0</v>
          </cell>
          <cell r="N4207" t="e">
            <v>#DIV/0!</v>
          </cell>
          <cell r="O4207" t="e">
            <v>#DIV/0!</v>
          </cell>
          <cell r="P4207" t="e">
            <v>#DIV/0!</v>
          </cell>
          <cell r="Q4207" t="e">
            <v>#DIV/0!</v>
          </cell>
          <cell r="R4207" t="e">
            <v>#DIV/0!</v>
          </cell>
          <cell r="S4207" t="e">
            <v>#DIV/0!</v>
          </cell>
        </row>
        <row r="4208">
          <cell r="L4208" t="e">
            <v>#DIV/0!</v>
          </cell>
          <cell r="M4208">
            <v>0</v>
          </cell>
          <cell r="N4208" t="e">
            <v>#DIV/0!</v>
          </cell>
          <cell r="O4208" t="e">
            <v>#DIV/0!</v>
          </cell>
          <cell r="P4208" t="e">
            <v>#DIV/0!</v>
          </cell>
          <cell r="Q4208" t="e">
            <v>#DIV/0!</v>
          </cell>
          <cell r="R4208" t="e">
            <v>#DIV/0!</v>
          </cell>
          <cell r="S4208" t="e">
            <v>#DIV/0!</v>
          </cell>
        </row>
        <row r="4209">
          <cell r="L4209" t="e">
            <v>#DIV/0!</v>
          </cell>
          <cell r="M4209">
            <v>0</v>
          </cell>
          <cell r="N4209" t="e">
            <v>#DIV/0!</v>
          </cell>
          <cell r="O4209" t="e">
            <v>#DIV/0!</v>
          </cell>
          <cell r="P4209" t="e">
            <v>#DIV/0!</v>
          </cell>
          <cell r="Q4209" t="e">
            <v>#DIV/0!</v>
          </cell>
          <cell r="R4209" t="e">
            <v>#DIV/0!</v>
          </cell>
          <cell r="S4209" t="e">
            <v>#DIV/0!</v>
          </cell>
        </row>
        <row r="4210">
          <cell r="L4210" t="e">
            <v>#DIV/0!</v>
          </cell>
          <cell r="M4210">
            <v>0</v>
          </cell>
          <cell r="N4210" t="e">
            <v>#DIV/0!</v>
          </cell>
          <cell r="O4210" t="e">
            <v>#DIV/0!</v>
          </cell>
          <cell r="P4210" t="e">
            <v>#DIV/0!</v>
          </cell>
          <cell r="Q4210" t="e">
            <v>#DIV/0!</v>
          </cell>
          <cell r="R4210" t="e">
            <v>#DIV/0!</v>
          </cell>
          <cell r="S4210" t="e">
            <v>#DIV/0!</v>
          </cell>
        </row>
        <row r="4211">
          <cell r="L4211" t="e">
            <v>#DIV/0!</v>
          </cell>
          <cell r="M4211">
            <v>0</v>
          </cell>
          <cell r="N4211" t="e">
            <v>#DIV/0!</v>
          </cell>
          <cell r="O4211" t="e">
            <v>#DIV/0!</v>
          </cell>
          <cell r="P4211" t="e">
            <v>#DIV/0!</v>
          </cell>
          <cell r="Q4211" t="e">
            <v>#DIV/0!</v>
          </cell>
          <cell r="R4211" t="e">
            <v>#DIV/0!</v>
          </cell>
          <cell r="S4211" t="e">
            <v>#DIV/0!</v>
          </cell>
        </row>
        <row r="4212">
          <cell r="L4212" t="e">
            <v>#DIV/0!</v>
          </cell>
          <cell r="M4212">
            <v>0</v>
          </cell>
          <cell r="N4212" t="e">
            <v>#DIV/0!</v>
          </cell>
          <cell r="O4212" t="e">
            <v>#DIV/0!</v>
          </cell>
          <cell r="P4212" t="e">
            <v>#DIV/0!</v>
          </cell>
          <cell r="Q4212" t="e">
            <v>#DIV/0!</v>
          </cell>
          <cell r="R4212" t="e">
            <v>#DIV/0!</v>
          </cell>
          <cell r="S4212" t="e">
            <v>#DIV/0!</v>
          </cell>
        </row>
        <row r="4213">
          <cell r="L4213" t="e">
            <v>#DIV/0!</v>
          </cell>
          <cell r="M4213">
            <v>0</v>
          </cell>
          <cell r="N4213" t="e">
            <v>#DIV/0!</v>
          </cell>
          <cell r="O4213" t="e">
            <v>#DIV/0!</v>
          </cell>
          <cell r="P4213" t="e">
            <v>#DIV/0!</v>
          </cell>
          <cell r="Q4213" t="e">
            <v>#DIV/0!</v>
          </cell>
          <cell r="R4213" t="e">
            <v>#DIV/0!</v>
          </cell>
          <cell r="S4213" t="e">
            <v>#DIV/0!</v>
          </cell>
        </row>
        <row r="4214">
          <cell r="L4214" t="e">
            <v>#DIV/0!</v>
          </cell>
          <cell r="M4214">
            <v>0</v>
          </cell>
          <cell r="N4214" t="e">
            <v>#DIV/0!</v>
          </cell>
          <cell r="O4214" t="e">
            <v>#DIV/0!</v>
          </cell>
          <cell r="P4214" t="e">
            <v>#DIV/0!</v>
          </cell>
          <cell r="Q4214" t="e">
            <v>#DIV/0!</v>
          </cell>
          <cell r="R4214" t="e">
            <v>#DIV/0!</v>
          </cell>
          <cell r="S4214" t="e">
            <v>#DIV/0!</v>
          </cell>
        </row>
        <row r="4215">
          <cell r="L4215" t="e">
            <v>#DIV/0!</v>
          </cell>
          <cell r="M4215">
            <v>0</v>
          </cell>
          <cell r="N4215" t="e">
            <v>#DIV/0!</v>
          </cell>
          <cell r="O4215" t="e">
            <v>#DIV/0!</v>
          </cell>
          <cell r="P4215" t="e">
            <v>#DIV/0!</v>
          </cell>
          <cell r="Q4215" t="e">
            <v>#DIV/0!</v>
          </cell>
          <cell r="R4215" t="e">
            <v>#DIV/0!</v>
          </cell>
          <cell r="S4215" t="e">
            <v>#DIV/0!</v>
          </cell>
        </row>
        <row r="4216">
          <cell r="L4216" t="e">
            <v>#DIV/0!</v>
          </cell>
          <cell r="M4216">
            <v>0</v>
          </cell>
          <cell r="N4216" t="e">
            <v>#DIV/0!</v>
          </cell>
          <cell r="O4216" t="e">
            <v>#DIV/0!</v>
          </cell>
          <cell r="P4216" t="e">
            <v>#DIV/0!</v>
          </cell>
          <cell r="Q4216" t="e">
            <v>#DIV/0!</v>
          </cell>
          <cell r="R4216" t="e">
            <v>#DIV/0!</v>
          </cell>
          <cell r="S4216" t="e">
            <v>#DIV/0!</v>
          </cell>
        </row>
        <row r="4217">
          <cell r="L4217" t="e">
            <v>#DIV/0!</v>
          </cell>
          <cell r="M4217">
            <v>0</v>
          </cell>
          <cell r="N4217" t="e">
            <v>#DIV/0!</v>
          </cell>
          <cell r="O4217" t="e">
            <v>#DIV/0!</v>
          </cell>
          <cell r="P4217" t="e">
            <v>#DIV/0!</v>
          </cell>
          <cell r="Q4217" t="e">
            <v>#DIV/0!</v>
          </cell>
          <cell r="R4217" t="e">
            <v>#DIV/0!</v>
          </cell>
          <cell r="S4217" t="e">
            <v>#DIV/0!</v>
          </cell>
        </row>
        <row r="4218">
          <cell r="L4218" t="e">
            <v>#DIV/0!</v>
          </cell>
          <cell r="M4218">
            <v>0</v>
          </cell>
          <cell r="N4218" t="e">
            <v>#DIV/0!</v>
          </cell>
          <cell r="O4218" t="e">
            <v>#DIV/0!</v>
          </cell>
          <cell r="P4218" t="e">
            <v>#DIV/0!</v>
          </cell>
          <cell r="Q4218" t="e">
            <v>#DIV/0!</v>
          </cell>
          <cell r="R4218" t="e">
            <v>#DIV/0!</v>
          </cell>
          <cell r="S4218" t="e">
            <v>#DIV/0!</v>
          </cell>
        </row>
        <row r="4219">
          <cell r="L4219" t="e">
            <v>#DIV/0!</v>
          </cell>
          <cell r="M4219">
            <v>0</v>
          </cell>
          <cell r="N4219" t="e">
            <v>#DIV/0!</v>
          </cell>
          <cell r="O4219" t="e">
            <v>#DIV/0!</v>
          </cell>
          <cell r="P4219" t="e">
            <v>#DIV/0!</v>
          </cell>
          <cell r="Q4219" t="e">
            <v>#DIV/0!</v>
          </cell>
          <cell r="R4219" t="e">
            <v>#DIV/0!</v>
          </cell>
          <cell r="S4219" t="e">
            <v>#DIV/0!</v>
          </cell>
        </row>
        <row r="4220">
          <cell r="L4220" t="e">
            <v>#DIV/0!</v>
          </cell>
          <cell r="M4220">
            <v>0</v>
          </cell>
          <cell r="N4220" t="e">
            <v>#DIV/0!</v>
          </cell>
          <cell r="O4220" t="e">
            <v>#DIV/0!</v>
          </cell>
          <cell r="P4220" t="e">
            <v>#DIV/0!</v>
          </cell>
          <cell r="Q4220" t="e">
            <v>#DIV/0!</v>
          </cell>
          <cell r="R4220" t="e">
            <v>#DIV/0!</v>
          </cell>
          <cell r="S4220" t="e">
            <v>#DIV/0!</v>
          </cell>
        </row>
        <row r="4221">
          <cell r="L4221" t="e">
            <v>#DIV/0!</v>
          </cell>
          <cell r="M4221">
            <v>0</v>
          </cell>
          <cell r="N4221" t="e">
            <v>#DIV/0!</v>
          </cell>
          <cell r="O4221" t="e">
            <v>#DIV/0!</v>
          </cell>
          <cell r="P4221" t="e">
            <v>#DIV/0!</v>
          </cell>
          <cell r="Q4221" t="e">
            <v>#DIV/0!</v>
          </cell>
          <cell r="R4221" t="e">
            <v>#DIV/0!</v>
          </cell>
          <cell r="S4221" t="e">
            <v>#DIV/0!</v>
          </cell>
        </row>
        <row r="4222">
          <cell r="L4222" t="e">
            <v>#DIV/0!</v>
          </cell>
          <cell r="M4222">
            <v>0</v>
          </cell>
          <cell r="N4222" t="e">
            <v>#DIV/0!</v>
          </cell>
          <cell r="O4222" t="e">
            <v>#DIV/0!</v>
          </cell>
          <cell r="P4222" t="e">
            <v>#DIV/0!</v>
          </cell>
          <cell r="Q4222" t="e">
            <v>#DIV/0!</v>
          </cell>
          <cell r="R4222" t="e">
            <v>#DIV/0!</v>
          </cell>
          <cell r="S4222" t="e">
            <v>#DIV/0!</v>
          </cell>
        </row>
        <row r="4223">
          <cell r="L4223" t="e">
            <v>#DIV/0!</v>
          </cell>
          <cell r="M4223">
            <v>0</v>
          </cell>
          <cell r="N4223" t="e">
            <v>#DIV/0!</v>
          </cell>
          <cell r="O4223" t="e">
            <v>#DIV/0!</v>
          </cell>
          <cell r="P4223" t="e">
            <v>#DIV/0!</v>
          </cell>
          <cell r="Q4223" t="e">
            <v>#DIV/0!</v>
          </cell>
          <cell r="R4223" t="e">
            <v>#DIV/0!</v>
          </cell>
          <cell r="S4223" t="e">
            <v>#DIV/0!</v>
          </cell>
        </row>
        <row r="4224">
          <cell r="L4224" t="e">
            <v>#DIV/0!</v>
          </cell>
          <cell r="M4224">
            <v>0</v>
          </cell>
          <cell r="N4224" t="e">
            <v>#DIV/0!</v>
          </cell>
          <cell r="O4224" t="e">
            <v>#DIV/0!</v>
          </cell>
          <cell r="P4224" t="e">
            <v>#DIV/0!</v>
          </cell>
          <cell r="Q4224" t="e">
            <v>#DIV/0!</v>
          </cell>
          <cell r="R4224" t="e">
            <v>#DIV/0!</v>
          </cell>
          <cell r="S4224" t="e">
            <v>#DIV/0!</v>
          </cell>
        </row>
        <row r="4225">
          <cell r="L4225" t="e">
            <v>#DIV/0!</v>
          </cell>
          <cell r="M4225">
            <v>0</v>
          </cell>
          <cell r="N4225" t="e">
            <v>#DIV/0!</v>
          </cell>
          <cell r="O4225" t="e">
            <v>#DIV/0!</v>
          </cell>
          <cell r="P4225" t="e">
            <v>#DIV/0!</v>
          </cell>
          <cell r="Q4225" t="e">
            <v>#DIV/0!</v>
          </cell>
          <cell r="R4225" t="e">
            <v>#DIV/0!</v>
          </cell>
          <cell r="S4225" t="e">
            <v>#DIV/0!</v>
          </cell>
        </row>
        <row r="4226">
          <cell r="L4226" t="e">
            <v>#DIV/0!</v>
          </cell>
          <cell r="M4226">
            <v>0</v>
          </cell>
          <cell r="N4226" t="e">
            <v>#DIV/0!</v>
          </cell>
          <cell r="O4226" t="e">
            <v>#DIV/0!</v>
          </cell>
          <cell r="P4226" t="e">
            <v>#DIV/0!</v>
          </cell>
          <cell r="Q4226" t="e">
            <v>#DIV/0!</v>
          </cell>
          <cell r="R4226" t="e">
            <v>#DIV/0!</v>
          </cell>
          <cell r="S4226" t="e">
            <v>#DIV/0!</v>
          </cell>
        </row>
        <row r="4227">
          <cell r="L4227" t="e">
            <v>#DIV/0!</v>
          </cell>
          <cell r="M4227">
            <v>0</v>
          </cell>
          <cell r="N4227" t="e">
            <v>#DIV/0!</v>
          </cell>
          <cell r="O4227" t="e">
            <v>#DIV/0!</v>
          </cell>
          <cell r="P4227" t="e">
            <v>#DIV/0!</v>
          </cell>
          <cell r="Q4227" t="e">
            <v>#DIV/0!</v>
          </cell>
          <cell r="R4227" t="e">
            <v>#DIV/0!</v>
          </cell>
          <cell r="S4227" t="e">
            <v>#DIV/0!</v>
          </cell>
        </row>
        <row r="4228">
          <cell r="L4228" t="e">
            <v>#DIV/0!</v>
          </cell>
          <cell r="M4228">
            <v>0</v>
          </cell>
          <cell r="N4228" t="e">
            <v>#DIV/0!</v>
          </cell>
          <cell r="O4228" t="e">
            <v>#DIV/0!</v>
          </cell>
          <cell r="P4228" t="e">
            <v>#DIV/0!</v>
          </cell>
          <cell r="Q4228" t="e">
            <v>#DIV/0!</v>
          </cell>
          <cell r="R4228" t="e">
            <v>#DIV/0!</v>
          </cell>
          <cell r="S4228" t="e">
            <v>#DIV/0!</v>
          </cell>
        </row>
        <row r="4229">
          <cell r="L4229" t="e">
            <v>#DIV/0!</v>
          </cell>
          <cell r="M4229">
            <v>0</v>
          </cell>
          <cell r="N4229" t="e">
            <v>#DIV/0!</v>
          </cell>
          <cell r="O4229" t="e">
            <v>#DIV/0!</v>
          </cell>
          <cell r="P4229" t="e">
            <v>#DIV/0!</v>
          </cell>
          <cell r="Q4229" t="e">
            <v>#DIV/0!</v>
          </cell>
          <cell r="R4229" t="e">
            <v>#DIV/0!</v>
          </cell>
          <cell r="S4229" t="e">
            <v>#DIV/0!</v>
          </cell>
        </row>
        <row r="4230">
          <cell r="L4230" t="e">
            <v>#DIV/0!</v>
          </cell>
          <cell r="M4230">
            <v>0</v>
          </cell>
          <cell r="N4230" t="e">
            <v>#DIV/0!</v>
          </cell>
          <cell r="O4230" t="e">
            <v>#DIV/0!</v>
          </cell>
          <cell r="P4230" t="e">
            <v>#DIV/0!</v>
          </cell>
          <cell r="Q4230" t="e">
            <v>#DIV/0!</v>
          </cell>
          <cell r="R4230" t="e">
            <v>#DIV/0!</v>
          </cell>
          <cell r="S4230" t="e">
            <v>#DIV/0!</v>
          </cell>
        </row>
        <row r="4231">
          <cell r="L4231" t="e">
            <v>#DIV/0!</v>
          </cell>
          <cell r="M4231">
            <v>0</v>
          </cell>
          <cell r="N4231" t="e">
            <v>#DIV/0!</v>
          </cell>
          <cell r="O4231" t="e">
            <v>#DIV/0!</v>
          </cell>
          <cell r="P4231" t="e">
            <v>#DIV/0!</v>
          </cell>
          <cell r="Q4231" t="e">
            <v>#DIV/0!</v>
          </cell>
          <cell r="R4231" t="e">
            <v>#DIV/0!</v>
          </cell>
          <cell r="S4231" t="e">
            <v>#DIV/0!</v>
          </cell>
        </row>
        <row r="4232">
          <cell r="L4232" t="e">
            <v>#DIV/0!</v>
          </cell>
          <cell r="M4232">
            <v>0</v>
          </cell>
          <cell r="N4232" t="e">
            <v>#DIV/0!</v>
          </cell>
          <cell r="O4232" t="e">
            <v>#DIV/0!</v>
          </cell>
          <cell r="P4232" t="e">
            <v>#DIV/0!</v>
          </cell>
          <cell r="Q4232" t="e">
            <v>#DIV/0!</v>
          </cell>
          <cell r="R4232" t="e">
            <v>#DIV/0!</v>
          </cell>
          <cell r="S4232" t="e">
            <v>#DIV/0!</v>
          </cell>
        </row>
        <row r="4233">
          <cell r="L4233" t="e">
            <v>#DIV/0!</v>
          </cell>
          <cell r="M4233">
            <v>0</v>
          </cell>
          <cell r="N4233" t="e">
            <v>#DIV/0!</v>
          </cell>
          <cell r="O4233" t="e">
            <v>#DIV/0!</v>
          </cell>
          <cell r="P4233" t="e">
            <v>#DIV/0!</v>
          </cell>
          <cell r="Q4233" t="e">
            <v>#DIV/0!</v>
          </cell>
          <cell r="R4233" t="e">
            <v>#DIV/0!</v>
          </cell>
          <cell r="S4233" t="e">
            <v>#DIV/0!</v>
          </cell>
        </row>
        <row r="4234">
          <cell r="L4234" t="e">
            <v>#DIV/0!</v>
          </cell>
          <cell r="M4234">
            <v>0</v>
          </cell>
          <cell r="N4234" t="e">
            <v>#DIV/0!</v>
          </cell>
          <cell r="O4234" t="e">
            <v>#DIV/0!</v>
          </cell>
          <cell r="P4234" t="e">
            <v>#DIV/0!</v>
          </cell>
          <cell r="Q4234" t="e">
            <v>#DIV/0!</v>
          </cell>
          <cell r="R4234" t="e">
            <v>#DIV/0!</v>
          </cell>
          <cell r="S4234" t="e">
            <v>#DIV/0!</v>
          </cell>
        </row>
        <row r="4235">
          <cell r="L4235" t="e">
            <v>#DIV/0!</v>
          </cell>
          <cell r="M4235">
            <v>0</v>
          </cell>
          <cell r="N4235" t="e">
            <v>#DIV/0!</v>
          </cell>
          <cell r="O4235" t="e">
            <v>#DIV/0!</v>
          </cell>
          <cell r="P4235" t="e">
            <v>#DIV/0!</v>
          </cell>
          <cell r="Q4235" t="e">
            <v>#DIV/0!</v>
          </cell>
          <cell r="R4235" t="e">
            <v>#DIV/0!</v>
          </cell>
          <cell r="S4235" t="e">
            <v>#DIV/0!</v>
          </cell>
        </row>
        <row r="4236">
          <cell r="L4236" t="e">
            <v>#DIV/0!</v>
          </cell>
          <cell r="M4236">
            <v>0</v>
          </cell>
          <cell r="N4236" t="e">
            <v>#DIV/0!</v>
          </cell>
          <cell r="O4236" t="e">
            <v>#DIV/0!</v>
          </cell>
          <cell r="P4236" t="e">
            <v>#DIV/0!</v>
          </cell>
          <cell r="Q4236" t="e">
            <v>#DIV/0!</v>
          </cell>
          <cell r="R4236" t="e">
            <v>#DIV/0!</v>
          </cell>
          <cell r="S4236" t="e">
            <v>#DIV/0!</v>
          </cell>
        </row>
        <row r="4237">
          <cell r="L4237" t="e">
            <v>#DIV/0!</v>
          </cell>
          <cell r="M4237">
            <v>0</v>
          </cell>
          <cell r="N4237" t="e">
            <v>#DIV/0!</v>
          </cell>
          <cell r="O4237" t="e">
            <v>#DIV/0!</v>
          </cell>
          <cell r="P4237" t="e">
            <v>#DIV/0!</v>
          </cell>
          <cell r="Q4237" t="e">
            <v>#DIV/0!</v>
          </cell>
          <cell r="R4237" t="e">
            <v>#DIV/0!</v>
          </cell>
          <cell r="S4237" t="e">
            <v>#DIV/0!</v>
          </cell>
        </row>
        <row r="4238">
          <cell r="L4238" t="e">
            <v>#DIV/0!</v>
          </cell>
          <cell r="M4238">
            <v>0</v>
          </cell>
          <cell r="N4238" t="e">
            <v>#DIV/0!</v>
          </cell>
          <cell r="O4238" t="e">
            <v>#DIV/0!</v>
          </cell>
          <cell r="P4238" t="e">
            <v>#DIV/0!</v>
          </cell>
          <cell r="Q4238" t="e">
            <v>#DIV/0!</v>
          </cell>
          <cell r="R4238" t="e">
            <v>#DIV/0!</v>
          </cell>
          <cell r="S4238" t="e">
            <v>#DIV/0!</v>
          </cell>
        </row>
        <row r="4239">
          <cell r="L4239" t="e">
            <v>#DIV/0!</v>
          </cell>
          <cell r="M4239">
            <v>0</v>
          </cell>
          <cell r="N4239" t="e">
            <v>#DIV/0!</v>
          </cell>
          <cell r="O4239" t="e">
            <v>#DIV/0!</v>
          </cell>
          <cell r="P4239" t="e">
            <v>#DIV/0!</v>
          </cell>
          <cell r="Q4239" t="e">
            <v>#DIV/0!</v>
          </cell>
          <cell r="R4239" t="e">
            <v>#DIV/0!</v>
          </cell>
          <cell r="S4239" t="e">
            <v>#DIV/0!</v>
          </cell>
        </row>
        <row r="4240">
          <cell r="L4240" t="e">
            <v>#DIV/0!</v>
          </cell>
          <cell r="M4240">
            <v>0</v>
          </cell>
          <cell r="N4240" t="e">
            <v>#DIV/0!</v>
          </cell>
          <cell r="O4240" t="e">
            <v>#DIV/0!</v>
          </cell>
          <cell r="P4240" t="e">
            <v>#DIV/0!</v>
          </cell>
          <cell r="Q4240" t="e">
            <v>#DIV/0!</v>
          </cell>
          <cell r="R4240" t="e">
            <v>#DIV/0!</v>
          </cell>
          <cell r="S4240" t="e">
            <v>#DIV/0!</v>
          </cell>
        </row>
        <row r="4241">
          <cell r="L4241" t="e">
            <v>#DIV/0!</v>
          </cell>
          <cell r="M4241">
            <v>0</v>
          </cell>
          <cell r="N4241" t="e">
            <v>#DIV/0!</v>
          </cell>
          <cell r="O4241" t="e">
            <v>#DIV/0!</v>
          </cell>
          <cell r="P4241" t="e">
            <v>#DIV/0!</v>
          </cell>
          <cell r="Q4241" t="e">
            <v>#DIV/0!</v>
          </cell>
          <cell r="R4241" t="e">
            <v>#DIV/0!</v>
          </cell>
          <cell r="S4241" t="e">
            <v>#DIV/0!</v>
          </cell>
        </row>
        <row r="4242">
          <cell r="L4242" t="e">
            <v>#DIV/0!</v>
          </cell>
          <cell r="M4242">
            <v>0</v>
          </cell>
          <cell r="N4242" t="e">
            <v>#DIV/0!</v>
          </cell>
          <cell r="O4242" t="e">
            <v>#DIV/0!</v>
          </cell>
          <cell r="P4242" t="e">
            <v>#DIV/0!</v>
          </cell>
          <cell r="Q4242" t="e">
            <v>#DIV/0!</v>
          </cell>
          <cell r="R4242" t="e">
            <v>#DIV/0!</v>
          </cell>
          <cell r="S4242" t="e">
            <v>#DIV/0!</v>
          </cell>
        </row>
        <row r="4243">
          <cell r="L4243" t="e">
            <v>#DIV/0!</v>
          </cell>
          <cell r="M4243">
            <v>0</v>
          </cell>
          <cell r="N4243" t="e">
            <v>#DIV/0!</v>
          </cell>
          <cell r="O4243" t="e">
            <v>#DIV/0!</v>
          </cell>
          <cell r="P4243" t="e">
            <v>#DIV/0!</v>
          </cell>
          <cell r="Q4243" t="e">
            <v>#DIV/0!</v>
          </cell>
          <cell r="R4243" t="e">
            <v>#DIV/0!</v>
          </cell>
          <cell r="S4243" t="e">
            <v>#DIV/0!</v>
          </cell>
        </row>
        <row r="4244">
          <cell r="L4244" t="e">
            <v>#DIV/0!</v>
          </cell>
          <cell r="M4244">
            <v>0</v>
          </cell>
          <cell r="N4244" t="e">
            <v>#DIV/0!</v>
          </cell>
          <cell r="O4244" t="e">
            <v>#DIV/0!</v>
          </cell>
          <cell r="P4244" t="e">
            <v>#DIV/0!</v>
          </cell>
          <cell r="Q4244" t="e">
            <v>#DIV/0!</v>
          </cell>
          <cell r="R4244" t="e">
            <v>#DIV/0!</v>
          </cell>
          <cell r="S4244" t="e">
            <v>#DIV/0!</v>
          </cell>
        </row>
        <row r="4245">
          <cell r="L4245" t="e">
            <v>#DIV/0!</v>
          </cell>
          <cell r="M4245">
            <v>0</v>
          </cell>
          <cell r="N4245" t="e">
            <v>#DIV/0!</v>
          </cell>
          <cell r="O4245" t="e">
            <v>#DIV/0!</v>
          </cell>
          <cell r="P4245" t="e">
            <v>#DIV/0!</v>
          </cell>
          <cell r="Q4245" t="e">
            <v>#DIV/0!</v>
          </cell>
          <cell r="R4245" t="e">
            <v>#DIV/0!</v>
          </cell>
          <cell r="S4245" t="e">
            <v>#DIV/0!</v>
          </cell>
        </row>
        <row r="4246">
          <cell r="L4246" t="e">
            <v>#DIV/0!</v>
          </cell>
          <cell r="M4246">
            <v>0</v>
          </cell>
          <cell r="N4246" t="e">
            <v>#DIV/0!</v>
          </cell>
          <cell r="O4246" t="e">
            <v>#DIV/0!</v>
          </cell>
          <cell r="P4246" t="e">
            <v>#DIV/0!</v>
          </cell>
          <cell r="Q4246" t="e">
            <v>#DIV/0!</v>
          </cell>
          <cell r="R4246" t="e">
            <v>#DIV/0!</v>
          </cell>
          <cell r="S4246" t="e">
            <v>#DIV/0!</v>
          </cell>
        </row>
        <row r="4247">
          <cell r="L4247" t="e">
            <v>#DIV/0!</v>
          </cell>
          <cell r="M4247">
            <v>0</v>
          </cell>
          <cell r="N4247" t="e">
            <v>#DIV/0!</v>
          </cell>
          <cell r="O4247" t="e">
            <v>#DIV/0!</v>
          </cell>
          <cell r="P4247" t="e">
            <v>#DIV/0!</v>
          </cell>
          <cell r="Q4247" t="e">
            <v>#DIV/0!</v>
          </cell>
          <cell r="R4247" t="e">
            <v>#DIV/0!</v>
          </cell>
          <cell r="S4247" t="e">
            <v>#DIV/0!</v>
          </cell>
        </row>
        <row r="4248">
          <cell r="L4248" t="e">
            <v>#DIV/0!</v>
          </cell>
          <cell r="M4248">
            <v>0</v>
          </cell>
          <cell r="N4248" t="e">
            <v>#DIV/0!</v>
          </cell>
          <cell r="O4248" t="e">
            <v>#DIV/0!</v>
          </cell>
          <cell r="P4248" t="e">
            <v>#DIV/0!</v>
          </cell>
          <cell r="Q4248" t="e">
            <v>#DIV/0!</v>
          </cell>
          <cell r="R4248" t="e">
            <v>#DIV/0!</v>
          </cell>
          <cell r="S4248" t="e">
            <v>#DIV/0!</v>
          </cell>
        </row>
        <row r="4249">
          <cell r="L4249" t="e">
            <v>#DIV/0!</v>
          </cell>
          <cell r="M4249">
            <v>0</v>
          </cell>
          <cell r="N4249" t="e">
            <v>#DIV/0!</v>
          </cell>
          <cell r="O4249" t="e">
            <v>#DIV/0!</v>
          </cell>
          <cell r="P4249" t="e">
            <v>#DIV/0!</v>
          </cell>
          <cell r="Q4249" t="e">
            <v>#DIV/0!</v>
          </cell>
          <cell r="R4249" t="e">
            <v>#DIV/0!</v>
          </cell>
          <cell r="S4249" t="e">
            <v>#DIV/0!</v>
          </cell>
        </row>
        <row r="4250">
          <cell r="L4250" t="e">
            <v>#DIV/0!</v>
          </cell>
          <cell r="M4250">
            <v>0</v>
          </cell>
          <cell r="N4250" t="e">
            <v>#DIV/0!</v>
          </cell>
          <cell r="O4250" t="e">
            <v>#DIV/0!</v>
          </cell>
          <cell r="P4250" t="e">
            <v>#DIV/0!</v>
          </cell>
          <cell r="Q4250" t="e">
            <v>#DIV/0!</v>
          </cell>
          <cell r="R4250" t="e">
            <v>#DIV/0!</v>
          </cell>
          <cell r="S4250" t="e">
            <v>#DIV/0!</v>
          </cell>
        </row>
        <row r="4251">
          <cell r="L4251" t="e">
            <v>#DIV/0!</v>
          </cell>
          <cell r="M4251">
            <v>0</v>
          </cell>
          <cell r="N4251" t="e">
            <v>#DIV/0!</v>
          </cell>
          <cell r="O4251" t="e">
            <v>#DIV/0!</v>
          </cell>
          <cell r="P4251" t="e">
            <v>#DIV/0!</v>
          </cell>
          <cell r="Q4251" t="e">
            <v>#DIV/0!</v>
          </cell>
          <cell r="R4251" t="e">
            <v>#DIV/0!</v>
          </cell>
          <cell r="S4251" t="e">
            <v>#DIV/0!</v>
          </cell>
        </row>
        <row r="4252">
          <cell r="L4252" t="e">
            <v>#DIV/0!</v>
          </cell>
          <cell r="M4252">
            <v>0</v>
          </cell>
          <cell r="N4252" t="e">
            <v>#DIV/0!</v>
          </cell>
          <cell r="O4252" t="e">
            <v>#DIV/0!</v>
          </cell>
          <cell r="P4252" t="e">
            <v>#DIV/0!</v>
          </cell>
          <cell r="Q4252" t="e">
            <v>#DIV/0!</v>
          </cell>
          <cell r="R4252" t="e">
            <v>#DIV/0!</v>
          </cell>
          <cell r="S4252" t="e">
            <v>#DIV/0!</v>
          </cell>
        </row>
        <row r="4253">
          <cell r="L4253" t="e">
            <v>#DIV/0!</v>
          </cell>
          <cell r="M4253">
            <v>0</v>
          </cell>
          <cell r="N4253" t="e">
            <v>#DIV/0!</v>
          </cell>
          <cell r="O4253" t="e">
            <v>#DIV/0!</v>
          </cell>
          <cell r="P4253" t="e">
            <v>#DIV/0!</v>
          </cell>
          <cell r="Q4253" t="e">
            <v>#DIV/0!</v>
          </cell>
          <cell r="R4253" t="e">
            <v>#DIV/0!</v>
          </cell>
          <cell r="S4253" t="e">
            <v>#DIV/0!</v>
          </cell>
        </row>
        <row r="4254">
          <cell r="L4254" t="e">
            <v>#DIV/0!</v>
          </cell>
          <cell r="M4254">
            <v>0</v>
          </cell>
          <cell r="N4254" t="e">
            <v>#DIV/0!</v>
          </cell>
          <cell r="O4254" t="e">
            <v>#DIV/0!</v>
          </cell>
          <cell r="P4254" t="e">
            <v>#DIV/0!</v>
          </cell>
          <cell r="Q4254" t="e">
            <v>#DIV/0!</v>
          </cell>
          <cell r="R4254" t="e">
            <v>#DIV/0!</v>
          </cell>
          <cell r="S4254" t="e">
            <v>#DIV/0!</v>
          </cell>
        </row>
        <row r="4255">
          <cell r="L4255" t="e">
            <v>#DIV/0!</v>
          </cell>
          <cell r="M4255">
            <v>0</v>
          </cell>
          <cell r="N4255" t="e">
            <v>#DIV/0!</v>
          </cell>
          <cell r="O4255" t="e">
            <v>#DIV/0!</v>
          </cell>
          <cell r="P4255" t="e">
            <v>#DIV/0!</v>
          </cell>
          <cell r="Q4255" t="e">
            <v>#DIV/0!</v>
          </cell>
          <cell r="R4255" t="e">
            <v>#DIV/0!</v>
          </cell>
          <cell r="S4255" t="e">
            <v>#DIV/0!</v>
          </cell>
        </row>
        <row r="4256">
          <cell r="L4256" t="e">
            <v>#DIV/0!</v>
          </cell>
          <cell r="M4256">
            <v>0</v>
          </cell>
          <cell r="N4256" t="e">
            <v>#DIV/0!</v>
          </cell>
          <cell r="O4256" t="e">
            <v>#DIV/0!</v>
          </cell>
          <cell r="P4256" t="e">
            <v>#DIV/0!</v>
          </cell>
          <cell r="Q4256" t="e">
            <v>#DIV/0!</v>
          </cell>
          <cell r="R4256" t="e">
            <v>#DIV/0!</v>
          </cell>
          <cell r="S4256" t="e">
            <v>#DIV/0!</v>
          </cell>
        </row>
        <row r="4257">
          <cell r="L4257" t="e">
            <v>#DIV/0!</v>
          </cell>
          <cell r="M4257">
            <v>0</v>
          </cell>
          <cell r="N4257" t="e">
            <v>#DIV/0!</v>
          </cell>
          <cell r="O4257" t="e">
            <v>#DIV/0!</v>
          </cell>
          <cell r="P4257" t="e">
            <v>#DIV/0!</v>
          </cell>
          <cell r="Q4257" t="e">
            <v>#DIV/0!</v>
          </cell>
          <cell r="R4257" t="e">
            <v>#DIV/0!</v>
          </cell>
          <cell r="S4257" t="e">
            <v>#DIV/0!</v>
          </cell>
        </row>
        <row r="4258">
          <cell r="L4258" t="e">
            <v>#DIV/0!</v>
          </cell>
          <cell r="M4258">
            <v>0</v>
          </cell>
          <cell r="N4258" t="e">
            <v>#DIV/0!</v>
          </cell>
          <cell r="O4258" t="e">
            <v>#DIV/0!</v>
          </cell>
          <cell r="P4258" t="e">
            <v>#DIV/0!</v>
          </cell>
          <cell r="Q4258" t="e">
            <v>#DIV/0!</v>
          </cell>
          <cell r="R4258" t="e">
            <v>#DIV/0!</v>
          </cell>
          <cell r="S4258" t="e">
            <v>#DIV/0!</v>
          </cell>
        </row>
        <row r="4259">
          <cell r="L4259" t="e">
            <v>#DIV/0!</v>
          </cell>
          <cell r="M4259">
            <v>0</v>
          </cell>
          <cell r="N4259" t="e">
            <v>#DIV/0!</v>
          </cell>
          <cell r="O4259" t="e">
            <v>#DIV/0!</v>
          </cell>
          <cell r="P4259" t="e">
            <v>#DIV/0!</v>
          </cell>
          <cell r="Q4259" t="e">
            <v>#DIV/0!</v>
          </cell>
          <cell r="R4259" t="e">
            <v>#DIV/0!</v>
          </cell>
          <cell r="S4259" t="e">
            <v>#DIV/0!</v>
          </cell>
        </row>
        <row r="4260">
          <cell r="L4260" t="e">
            <v>#DIV/0!</v>
          </cell>
          <cell r="M4260">
            <v>0</v>
          </cell>
          <cell r="N4260" t="e">
            <v>#DIV/0!</v>
          </cell>
          <cell r="O4260" t="e">
            <v>#DIV/0!</v>
          </cell>
          <cell r="P4260" t="e">
            <v>#DIV/0!</v>
          </cell>
          <cell r="Q4260" t="e">
            <v>#DIV/0!</v>
          </cell>
          <cell r="R4260" t="e">
            <v>#DIV/0!</v>
          </cell>
          <cell r="S4260" t="e">
            <v>#DIV/0!</v>
          </cell>
        </row>
        <row r="4261">
          <cell r="L4261" t="e">
            <v>#DIV/0!</v>
          </cell>
          <cell r="M4261">
            <v>0</v>
          </cell>
          <cell r="N4261" t="e">
            <v>#DIV/0!</v>
          </cell>
          <cell r="O4261" t="e">
            <v>#DIV/0!</v>
          </cell>
          <cell r="P4261" t="e">
            <v>#DIV/0!</v>
          </cell>
          <cell r="Q4261" t="e">
            <v>#DIV/0!</v>
          </cell>
          <cell r="R4261" t="e">
            <v>#DIV/0!</v>
          </cell>
          <cell r="S4261" t="e">
            <v>#DIV/0!</v>
          </cell>
        </row>
        <row r="4262">
          <cell r="L4262" t="e">
            <v>#DIV/0!</v>
          </cell>
          <cell r="M4262">
            <v>0</v>
          </cell>
          <cell r="N4262" t="e">
            <v>#DIV/0!</v>
          </cell>
          <cell r="O4262" t="e">
            <v>#DIV/0!</v>
          </cell>
          <cell r="P4262" t="e">
            <v>#DIV/0!</v>
          </cell>
          <cell r="Q4262" t="e">
            <v>#DIV/0!</v>
          </cell>
          <cell r="R4262" t="e">
            <v>#DIV/0!</v>
          </cell>
          <cell r="S4262" t="e">
            <v>#DIV/0!</v>
          </cell>
        </row>
        <row r="4263">
          <cell r="L4263" t="e">
            <v>#DIV/0!</v>
          </cell>
          <cell r="M4263">
            <v>0</v>
          </cell>
          <cell r="N4263" t="e">
            <v>#DIV/0!</v>
          </cell>
          <cell r="O4263" t="e">
            <v>#DIV/0!</v>
          </cell>
          <cell r="P4263" t="e">
            <v>#DIV/0!</v>
          </cell>
          <cell r="Q4263" t="e">
            <v>#DIV/0!</v>
          </cell>
          <cell r="R4263" t="e">
            <v>#DIV/0!</v>
          </cell>
          <cell r="S4263" t="e">
            <v>#DIV/0!</v>
          </cell>
        </row>
        <row r="4264">
          <cell r="L4264" t="e">
            <v>#DIV/0!</v>
          </cell>
          <cell r="M4264">
            <v>0</v>
          </cell>
          <cell r="N4264" t="e">
            <v>#DIV/0!</v>
          </cell>
          <cell r="O4264" t="e">
            <v>#DIV/0!</v>
          </cell>
          <cell r="P4264" t="e">
            <v>#DIV/0!</v>
          </cell>
          <cell r="Q4264" t="e">
            <v>#DIV/0!</v>
          </cell>
          <cell r="R4264" t="e">
            <v>#DIV/0!</v>
          </cell>
          <cell r="S4264" t="e">
            <v>#DIV/0!</v>
          </cell>
        </row>
        <row r="4265">
          <cell r="L4265" t="e">
            <v>#DIV/0!</v>
          </cell>
          <cell r="M4265">
            <v>0</v>
          </cell>
          <cell r="N4265" t="e">
            <v>#DIV/0!</v>
          </cell>
          <cell r="O4265" t="e">
            <v>#DIV/0!</v>
          </cell>
          <cell r="P4265" t="e">
            <v>#DIV/0!</v>
          </cell>
          <cell r="Q4265" t="e">
            <v>#DIV/0!</v>
          </cell>
          <cell r="R4265" t="e">
            <v>#DIV/0!</v>
          </cell>
          <cell r="S4265" t="e">
            <v>#DIV/0!</v>
          </cell>
        </row>
        <row r="4266">
          <cell r="L4266" t="e">
            <v>#DIV/0!</v>
          </cell>
          <cell r="M4266">
            <v>0</v>
          </cell>
          <cell r="N4266" t="e">
            <v>#DIV/0!</v>
          </cell>
          <cell r="O4266" t="e">
            <v>#DIV/0!</v>
          </cell>
          <cell r="P4266" t="e">
            <v>#DIV/0!</v>
          </cell>
          <cell r="Q4266" t="e">
            <v>#DIV/0!</v>
          </cell>
          <cell r="R4266" t="e">
            <v>#DIV/0!</v>
          </cell>
          <cell r="S4266" t="e">
            <v>#DIV/0!</v>
          </cell>
        </row>
        <row r="4267">
          <cell r="L4267" t="e">
            <v>#DIV/0!</v>
          </cell>
          <cell r="M4267">
            <v>0</v>
          </cell>
          <cell r="N4267" t="e">
            <v>#DIV/0!</v>
          </cell>
          <cell r="O4267" t="e">
            <v>#DIV/0!</v>
          </cell>
          <cell r="P4267" t="e">
            <v>#DIV/0!</v>
          </cell>
          <cell r="Q4267" t="e">
            <v>#DIV/0!</v>
          </cell>
          <cell r="R4267" t="e">
            <v>#DIV/0!</v>
          </cell>
          <cell r="S4267" t="e">
            <v>#DIV/0!</v>
          </cell>
        </row>
        <row r="4268">
          <cell r="L4268" t="e">
            <v>#DIV/0!</v>
          </cell>
          <cell r="M4268">
            <v>0</v>
          </cell>
          <cell r="N4268" t="e">
            <v>#DIV/0!</v>
          </cell>
          <cell r="O4268" t="e">
            <v>#DIV/0!</v>
          </cell>
          <cell r="P4268" t="e">
            <v>#DIV/0!</v>
          </cell>
          <cell r="Q4268" t="e">
            <v>#DIV/0!</v>
          </cell>
          <cell r="R4268" t="e">
            <v>#DIV/0!</v>
          </cell>
          <cell r="S4268" t="e">
            <v>#DIV/0!</v>
          </cell>
        </row>
        <row r="4269">
          <cell r="L4269" t="e">
            <v>#DIV/0!</v>
          </cell>
          <cell r="M4269">
            <v>0</v>
          </cell>
          <cell r="N4269" t="e">
            <v>#DIV/0!</v>
          </cell>
          <cell r="O4269" t="e">
            <v>#DIV/0!</v>
          </cell>
          <cell r="P4269" t="e">
            <v>#DIV/0!</v>
          </cell>
          <cell r="Q4269" t="e">
            <v>#DIV/0!</v>
          </cell>
          <cell r="R4269" t="e">
            <v>#DIV/0!</v>
          </cell>
          <cell r="S4269" t="e">
            <v>#DIV/0!</v>
          </cell>
        </row>
        <row r="4270">
          <cell r="L4270" t="e">
            <v>#DIV/0!</v>
          </cell>
          <cell r="M4270">
            <v>0</v>
          </cell>
          <cell r="N4270" t="e">
            <v>#DIV/0!</v>
          </cell>
          <cell r="O4270" t="e">
            <v>#DIV/0!</v>
          </cell>
          <cell r="P4270" t="e">
            <v>#DIV/0!</v>
          </cell>
          <cell r="Q4270" t="e">
            <v>#DIV/0!</v>
          </cell>
          <cell r="R4270" t="e">
            <v>#DIV/0!</v>
          </cell>
          <cell r="S4270" t="e">
            <v>#DIV/0!</v>
          </cell>
        </row>
        <row r="4271">
          <cell r="L4271" t="e">
            <v>#DIV/0!</v>
          </cell>
          <cell r="M4271">
            <v>0</v>
          </cell>
          <cell r="N4271" t="e">
            <v>#DIV/0!</v>
          </cell>
          <cell r="O4271" t="e">
            <v>#DIV/0!</v>
          </cell>
          <cell r="P4271" t="e">
            <v>#DIV/0!</v>
          </cell>
          <cell r="Q4271" t="e">
            <v>#DIV/0!</v>
          </cell>
          <cell r="R4271" t="e">
            <v>#DIV/0!</v>
          </cell>
          <cell r="S4271" t="e">
            <v>#DIV/0!</v>
          </cell>
        </row>
        <row r="4272">
          <cell r="L4272" t="e">
            <v>#DIV/0!</v>
          </cell>
          <cell r="M4272">
            <v>0</v>
          </cell>
          <cell r="N4272" t="e">
            <v>#DIV/0!</v>
          </cell>
          <cell r="O4272" t="e">
            <v>#DIV/0!</v>
          </cell>
          <cell r="P4272" t="e">
            <v>#DIV/0!</v>
          </cell>
          <cell r="Q4272" t="e">
            <v>#DIV/0!</v>
          </cell>
          <cell r="R4272" t="e">
            <v>#DIV/0!</v>
          </cell>
          <cell r="S4272" t="e">
            <v>#DIV/0!</v>
          </cell>
        </row>
        <row r="4273">
          <cell r="L4273" t="e">
            <v>#DIV/0!</v>
          </cell>
          <cell r="M4273">
            <v>0</v>
          </cell>
          <cell r="N4273" t="e">
            <v>#DIV/0!</v>
          </cell>
          <cell r="O4273" t="e">
            <v>#DIV/0!</v>
          </cell>
          <cell r="P4273" t="e">
            <v>#DIV/0!</v>
          </cell>
          <cell r="Q4273" t="e">
            <v>#DIV/0!</v>
          </cell>
          <cell r="R4273" t="e">
            <v>#DIV/0!</v>
          </cell>
          <cell r="S4273" t="e">
            <v>#DIV/0!</v>
          </cell>
        </row>
        <row r="4274">
          <cell r="L4274" t="e">
            <v>#DIV/0!</v>
          </cell>
          <cell r="M4274">
            <v>0</v>
          </cell>
          <cell r="N4274" t="e">
            <v>#DIV/0!</v>
          </cell>
          <cell r="O4274" t="e">
            <v>#DIV/0!</v>
          </cell>
          <cell r="P4274" t="e">
            <v>#DIV/0!</v>
          </cell>
          <cell r="Q4274" t="e">
            <v>#DIV/0!</v>
          </cell>
          <cell r="R4274" t="e">
            <v>#DIV/0!</v>
          </cell>
          <cell r="S4274" t="e">
            <v>#DIV/0!</v>
          </cell>
        </row>
        <row r="4275">
          <cell r="L4275" t="e">
            <v>#DIV/0!</v>
          </cell>
          <cell r="M4275">
            <v>0</v>
          </cell>
          <cell r="N4275" t="e">
            <v>#DIV/0!</v>
          </cell>
          <cell r="O4275" t="e">
            <v>#DIV/0!</v>
          </cell>
          <cell r="P4275" t="e">
            <v>#DIV/0!</v>
          </cell>
          <cell r="Q4275" t="e">
            <v>#DIV/0!</v>
          </cell>
          <cell r="R4275" t="e">
            <v>#DIV/0!</v>
          </cell>
          <cell r="S4275" t="e">
            <v>#DIV/0!</v>
          </cell>
        </row>
        <row r="4276">
          <cell r="L4276" t="e">
            <v>#DIV/0!</v>
          </cell>
          <cell r="M4276">
            <v>0</v>
          </cell>
          <cell r="N4276" t="e">
            <v>#DIV/0!</v>
          </cell>
          <cell r="O4276" t="e">
            <v>#DIV/0!</v>
          </cell>
          <cell r="P4276" t="e">
            <v>#DIV/0!</v>
          </cell>
          <cell r="Q4276" t="e">
            <v>#DIV/0!</v>
          </cell>
          <cell r="R4276" t="e">
            <v>#DIV/0!</v>
          </cell>
          <cell r="S4276" t="e">
            <v>#DIV/0!</v>
          </cell>
        </row>
        <row r="4277">
          <cell r="L4277" t="e">
            <v>#DIV/0!</v>
          </cell>
          <cell r="M4277">
            <v>0</v>
          </cell>
          <cell r="N4277" t="e">
            <v>#DIV/0!</v>
          </cell>
          <cell r="O4277" t="e">
            <v>#DIV/0!</v>
          </cell>
          <cell r="P4277" t="e">
            <v>#DIV/0!</v>
          </cell>
          <cell r="Q4277" t="e">
            <v>#DIV/0!</v>
          </cell>
          <cell r="R4277" t="e">
            <v>#DIV/0!</v>
          </cell>
          <cell r="S4277" t="e">
            <v>#DIV/0!</v>
          </cell>
        </row>
        <row r="4278">
          <cell r="L4278" t="e">
            <v>#DIV/0!</v>
          </cell>
          <cell r="M4278">
            <v>0</v>
          </cell>
          <cell r="N4278" t="e">
            <v>#DIV/0!</v>
          </cell>
          <cell r="O4278" t="e">
            <v>#DIV/0!</v>
          </cell>
          <cell r="P4278" t="e">
            <v>#DIV/0!</v>
          </cell>
          <cell r="Q4278" t="e">
            <v>#DIV/0!</v>
          </cell>
          <cell r="R4278" t="e">
            <v>#DIV/0!</v>
          </cell>
          <cell r="S4278" t="e">
            <v>#DIV/0!</v>
          </cell>
        </row>
        <row r="4279">
          <cell r="L4279" t="e">
            <v>#DIV/0!</v>
          </cell>
          <cell r="M4279">
            <v>0</v>
          </cell>
          <cell r="N4279" t="e">
            <v>#DIV/0!</v>
          </cell>
          <cell r="O4279" t="e">
            <v>#DIV/0!</v>
          </cell>
          <cell r="P4279" t="e">
            <v>#DIV/0!</v>
          </cell>
          <cell r="Q4279" t="e">
            <v>#DIV/0!</v>
          </cell>
          <cell r="R4279" t="e">
            <v>#DIV/0!</v>
          </cell>
          <cell r="S4279" t="e">
            <v>#DIV/0!</v>
          </cell>
        </row>
        <row r="4280">
          <cell r="L4280" t="e">
            <v>#DIV/0!</v>
          </cell>
          <cell r="M4280">
            <v>0</v>
          </cell>
          <cell r="N4280" t="e">
            <v>#DIV/0!</v>
          </cell>
          <cell r="O4280" t="e">
            <v>#DIV/0!</v>
          </cell>
          <cell r="P4280" t="e">
            <v>#DIV/0!</v>
          </cell>
          <cell r="Q4280" t="e">
            <v>#DIV/0!</v>
          </cell>
          <cell r="R4280" t="e">
            <v>#DIV/0!</v>
          </cell>
          <cell r="S4280" t="e">
            <v>#DIV/0!</v>
          </cell>
        </row>
        <row r="4281">
          <cell r="L4281" t="e">
            <v>#DIV/0!</v>
          </cell>
          <cell r="M4281">
            <v>0</v>
          </cell>
          <cell r="N4281" t="e">
            <v>#DIV/0!</v>
          </cell>
          <cell r="O4281" t="e">
            <v>#DIV/0!</v>
          </cell>
          <cell r="P4281" t="e">
            <v>#DIV/0!</v>
          </cell>
          <cell r="Q4281" t="e">
            <v>#DIV/0!</v>
          </cell>
          <cell r="R4281" t="e">
            <v>#DIV/0!</v>
          </cell>
          <cell r="S4281" t="e">
            <v>#DIV/0!</v>
          </cell>
        </row>
        <row r="4282">
          <cell r="L4282" t="e">
            <v>#DIV/0!</v>
          </cell>
          <cell r="M4282">
            <v>0</v>
          </cell>
          <cell r="N4282" t="e">
            <v>#DIV/0!</v>
          </cell>
          <cell r="O4282" t="e">
            <v>#DIV/0!</v>
          </cell>
          <cell r="P4282" t="e">
            <v>#DIV/0!</v>
          </cell>
          <cell r="Q4282" t="e">
            <v>#DIV/0!</v>
          </cell>
          <cell r="R4282" t="e">
            <v>#DIV/0!</v>
          </cell>
          <cell r="S4282" t="e">
            <v>#DIV/0!</v>
          </cell>
        </row>
        <row r="4283">
          <cell r="L4283" t="e">
            <v>#DIV/0!</v>
          </cell>
          <cell r="M4283">
            <v>0</v>
          </cell>
          <cell r="N4283" t="e">
            <v>#DIV/0!</v>
          </cell>
          <cell r="O4283" t="e">
            <v>#DIV/0!</v>
          </cell>
          <cell r="P4283" t="e">
            <v>#DIV/0!</v>
          </cell>
          <cell r="Q4283" t="e">
            <v>#DIV/0!</v>
          </cell>
          <cell r="R4283" t="e">
            <v>#DIV/0!</v>
          </cell>
          <cell r="S4283" t="e">
            <v>#DIV/0!</v>
          </cell>
        </row>
        <row r="4284">
          <cell r="L4284" t="e">
            <v>#DIV/0!</v>
          </cell>
          <cell r="M4284">
            <v>0</v>
          </cell>
          <cell r="N4284" t="e">
            <v>#DIV/0!</v>
          </cell>
          <cell r="O4284" t="e">
            <v>#DIV/0!</v>
          </cell>
          <cell r="P4284" t="e">
            <v>#DIV/0!</v>
          </cell>
          <cell r="Q4284" t="e">
            <v>#DIV/0!</v>
          </cell>
          <cell r="R4284" t="e">
            <v>#DIV/0!</v>
          </cell>
          <cell r="S4284" t="e">
            <v>#DIV/0!</v>
          </cell>
        </row>
        <row r="4285">
          <cell r="L4285" t="e">
            <v>#DIV/0!</v>
          </cell>
          <cell r="M4285">
            <v>0</v>
          </cell>
          <cell r="N4285" t="e">
            <v>#DIV/0!</v>
          </cell>
          <cell r="O4285" t="e">
            <v>#DIV/0!</v>
          </cell>
          <cell r="P4285" t="e">
            <v>#DIV/0!</v>
          </cell>
          <cell r="Q4285" t="e">
            <v>#DIV/0!</v>
          </cell>
          <cell r="R4285" t="e">
            <v>#DIV/0!</v>
          </cell>
          <cell r="S4285" t="e">
            <v>#DIV/0!</v>
          </cell>
        </row>
        <row r="4286">
          <cell r="L4286" t="e">
            <v>#DIV/0!</v>
          </cell>
          <cell r="M4286">
            <v>0</v>
          </cell>
          <cell r="N4286" t="e">
            <v>#DIV/0!</v>
          </cell>
          <cell r="O4286" t="e">
            <v>#DIV/0!</v>
          </cell>
          <cell r="P4286" t="e">
            <v>#DIV/0!</v>
          </cell>
          <cell r="Q4286" t="e">
            <v>#DIV/0!</v>
          </cell>
          <cell r="R4286" t="e">
            <v>#DIV/0!</v>
          </cell>
          <cell r="S4286" t="e">
            <v>#DIV/0!</v>
          </cell>
        </row>
        <row r="4287">
          <cell r="L4287" t="e">
            <v>#DIV/0!</v>
          </cell>
          <cell r="M4287">
            <v>0</v>
          </cell>
          <cell r="N4287" t="e">
            <v>#DIV/0!</v>
          </cell>
          <cell r="O4287" t="e">
            <v>#DIV/0!</v>
          </cell>
          <cell r="P4287" t="e">
            <v>#DIV/0!</v>
          </cell>
          <cell r="Q4287" t="e">
            <v>#DIV/0!</v>
          </cell>
          <cell r="R4287" t="e">
            <v>#DIV/0!</v>
          </cell>
          <cell r="S4287" t="e">
            <v>#DIV/0!</v>
          </cell>
        </row>
        <row r="4288">
          <cell r="L4288" t="e">
            <v>#DIV/0!</v>
          </cell>
          <cell r="M4288">
            <v>0</v>
          </cell>
          <cell r="N4288" t="e">
            <v>#DIV/0!</v>
          </cell>
          <cell r="O4288" t="e">
            <v>#DIV/0!</v>
          </cell>
          <cell r="P4288" t="e">
            <v>#DIV/0!</v>
          </cell>
          <cell r="Q4288" t="e">
            <v>#DIV/0!</v>
          </cell>
          <cell r="R4288" t="e">
            <v>#DIV/0!</v>
          </cell>
          <cell r="S4288" t="e">
            <v>#DIV/0!</v>
          </cell>
        </row>
        <row r="4289">
          <cell r="L4289" t="e">
            <v>#DIV/0!</v>
          </cell>
          <cell r="M4289">
            <v>0</v>
          </cell>
          <cell r="N4289" t="e">
            <v>#DIV/0!</v>
          </cell>
          <cell r="O4289" t="e">
            <v>#DIV/0!</v>
          </cell>
          <cell r="P4289" t="e">
            <v>#DIV/0!</v>
          </cell>
          <cell r="Q4289" t="e">
            <v>#DIV/0!</v>
          </cell>
          <cell r="R4289" t="e">
            <v>#DIV/0!</v>
          </cell>
          <cell r="S4289" t="e">
            <v>#DIV/0!</v>
          </cell>
        </row>
        <row r="4290">
          <cell r="L4290" t="e">
            <v>#DIV/0!</v>
          </cell>
          <cell r="M4290">
            <v>0</v>
          </cell>
          <cell r="N4290" t="e">
            <v>#DIV/0!</v>
          </cell>
          <cell r="O4290" t="e">
            <v>#DIV/0!</v>
          </cell>
          <cell r="P4290" t="e">
            <v>#DIV/0!</v>
          </cell>
          <cell r="Q4290" t="e">
            <v>#DIV/0!</v>
          </cell>
          <cell r="R4290" t="e">
            <v>#DIV/0!</v>
          </cell>
          <cell r="S4290" t="e">
            <v>#DIV/0!</v>
          </cell>
        </row>
        <row r="4291">
          <cell r="L4291" t="e">
            <v>#DIV/0!</v>
          </cell>
          <cell r="M4291">
            <v>0</v>
          </cell>
          <cell r="N4291" t="e">
            <v>#DIV/0!</v>
          </cell>
          <cell r="O4291" t="e">
            <v>#DIV/0!</v>
          </cell>
          <cell r="P4291" t="e">
            <v>#DIV/0!</v>
          </cell>
          <cell r="Q4291" t="e">
            <v>#DIV/0!</v>
          </cell>
          <cell r="R4291" t="e">
            <v>#DIV/0!</v>
          </cell>
          <cell r="S4291" t="e">
            <v>#DIV/0!</v>
          </cell>
        </row>
        <row r="4292">
          <cell r="L4292" t="e">
            <v>#DIV/0!</v>
          </cell>
          <cell r="M4292">
            <v>0</v>
          </cell>
          <cell r="N4292" t="e">
            <v>#DIV/0!</v>
          </cell>
          <cell r="O4292" t="e">
            <v>#DIV/0!</v>
          </cell>
          <cell r="P4292" t="e">
            <v>#DIV/0!</v>
          </cell>
          <cell r="Q4292" t="e">
            <v>#DIV/0!</v>
          </cell>
          <cell r="R4292" t="e">
            <v>#DIV/0!</v>
          </cell>
          <cell r="S4292" t="e">
            <v>#DIV/0!</v>
          </cell>
        </row>
        <row r="4293">
          <cell r="L4293" t="e">
            <v>#DIV/0!</v>
          </cell>
          <cell r="M4293">
            <v>0</v>
          </cell>
          <cell r="N4293" t="e">
            <v>#DIV/0!</v>
          </cell>
          <cell r="O4293" t="e">
            <v>#DIV/0!</v>
          </cell>
          <cell r="P4293" t="e">
            <v>#DIV/0!</v>
          </cell>
          <cell r="Q4293" t="e">
            <v>#DIV/0!</v>
          </cell>
          <cell r="R4293" t="e">
            <v>#DIV/0!</v>
          </cell>
          <cell r="S4293" t="e">
            <v>#DIV/0!</v>
          </cell>
        </row>
        <row r="4294">
          <cell r="L4294" t="e">
            <v>#DIV/0!</v>
          </cell>
          <cell r="M4294">
            <v>0</v>
          </cell>
          <cell r="N4294" t="e">
            <v>#DIV/0!</v>
          </cell>
          <cell r="O4294" t="e">
            <v>#DIV/0!</v>
          </cell>
          <cell r="P4294" t="e">
            <v>#DIV/0!</v>
          </cell>
          <cell r="Q4294" t="e">
            <v>#DIV/0!</v>
          </cell>
          <cell r="R4294" t="e">
            <v>#DIV/0!</v>
          </cell>
          <cell r="S4294" t="e">
            <v>#DIV/0!</v>
          </cell>
        </row>
        <row r="4295">
          <cell r="L4295" t="e">
            <v>#DIV/0!</v>
          </cell>
          <cell r="M4295">
            <v>0</v>
          </cell>
          <cell r="N4295" t="e">
            <v>#DIV/0!</v>
          </cell>
          <cell r="O4295" t="e">
            <v>#DIV/0!</v>
          </cell>
          <cell r="P4295" t="e">
            <v>#DIV/0!</v>
          </cell>
          <cell r="Q4295" t="e">
            <v>#DIV/0!</v>
          </cell>
          <cell r="R4295" t="e">
            <v>#DIV/0!</v>
          </cell>
          <cell r="S4295" t="e">
            <v>#DIV/0!</v>
          </cell>
        </row>
        <row r="4296">
          <cell r="L4296" t="e">
            <v>#DIV/0!</v>
          </cell>
          <cell r="M4296">
            <v>0</v>
          </cell>
          <cell r="N4296" t="e">
            <v>#DIV/0!</v>
          </cell>
          <cell r="O4296" t="e">
            <v>#DIV/0!</v>
          </cell>
          <cell r="P4296" t="e">
            <v>#DIV/0!</v>
          </cell>
          <cell r="Q4296" t="e">
            <v>#DIV/0!</v>
          </cell>
          <cell r="R4296" t="e">
            <v>#DIV/0!</v>
          </cell>
          <cell r="S4296" t="e">
            <v>#DIV/0!</v>
          </cell>
        </row>
        <row r="4297">
          <cell r="L4297" t="e">
            <v>#DIV/0!</v>
          </cell>
          <cell r="M4297">
            <v>0</v>
          </cell>
          <cell r="N4297" t="e">
            <v>#DIV/0!</v>
          </cell>
          <cell r="O4297" t="e">
            <v>#DIV/0!</v>
          </cell>
          <cell r="P4297" t="e">
            <v>#DIV/0!</v>
          </cell>
          <cell r="Q4297" t="e">
            <v>#DIV/0!</v>
          </cell>
          <cell r="R4297" t="e">
            <v>#DIV/0!</v>
          </cell>
          <cell r="S4297" t="e">
            <v>#DIV/0!</v>
          </cell>
        </row>
        <row r="4298">
          <cell r="L4298" t="e">
            <v>#DIV/0!</v>
          </cell>
          <cell r="M4298">
            <v>0</v>
          </cell>
          <cell r="N4298" t="e">
            <v>#DIV/0!</v>
          </cell>
          <cell r="O4298" t="e">
            <v>#DIV/0!</v>
          </cell>
          <cell r="P4298" t="e">
            <v>#DIV/0!</v>
          </cell>
          <cell r="Q4298" t="e">
            <v>#DIV/0!</v>
          </cell>
          <cell r="R4298" t="e">
            <v>#DIV/0!</v>
          </cell>
          <cell r="S4298" t="e">
            <v>#DIV/0!</v>
          </cell>
        </row>
        <row r="4299">
          <cell r="L4299" t="e">
            <v>#DIV/0!</v>
          </cell>
          <cell r="M4299">
            <v>0</v>
          </cell>
          <cell r="N4299" t="e">
            <v>#DIV/0!</v>
          </cell>
          <cell r="O4299" t="e">
            <v>#DIV/0!</v>
          </cell>
          <cell r="P4299" t="e">
            <v>#DIV/0!</v>
          </cell>
          <cell r="Q4299" t="e">
            <v>#DIV/0!</v>
          </cell>
          <cell r="R4299" t="e">
            <v>#DIV/0!</v>
          </cell>
          <cell r="S4299" t="e">
            <v>#DIV/0!</v>
          </cell>
        </row>
        <row r="4300">
          <cell r="L4300" t="e">
            <v>#DIV/0!</v>
          </cell>
          <cell r="M4300">
            <v>0</v>
          </cell>
          <cell r="N4300" t="e">
            <v>#DIV/0!</v>
          </cell>
          <cell r="O4300" t="e">
            <v>#DIV/0!</v>
          </cell>
          <cell r="P4300" t="e">
            <v>#DIV/0!</v>
          </cell>
          <cell r="Q4300" t="e">
            <v>#DIV/0!</v>
          </cell>
          <cell r="R4300" t="e">
            <v>#DIV/0!</v>
          </cell>
          <cell r="S4300" t="e">
            <v>#DIV/0!</v>
          </cell>
        </row>
        <row r="4301">
          <cell r="L4301" t="e">
            <v>#DIV/0!</v>
          </cell>
          <cell r="M4301">
            <v>0</v>
          </cell>
          <cell r="N4301" t="e">
            <v>#DIV/0!</v>
          </cell>
          <cell r="O4301" t="e">
            <v>#DIV/0!</v>
          </cell>
          <cell r="P4301" t="e">
            <v>#DIV/0!</v>
          </cell>
          <cell r="Q4301" t="e">
            <v>#DIV/0!</v>
          </cell>
          <cell r="R4301" t="e">
            <v>#DIV/0!</v>
          </cell>
          <cell r="S4301" t="e">
            <v>#DIV/0!</v>
          </cell>
        </row>
        <row r="4302">
          <cell r="L4302" t="e">
            <v>#DIV/0!</v>
          </cell>
          <cell r="M4302">
            <v>0</v>
          </cell>
          <cell r="N4302" t="e">
            <v>#DIV/0!</v>
          </cell>
          <cell r="O4302" t="e">
            <v>#DIV/0!</v>
          </cell>
          <cell r="P4302" t="e">
            <v>#DIV/0!</v>
          </cell>
          <cell r="Q4302" t="e">
            <v>#DIV/0!</v>
          </cell>
          <cell r="R4302" t="e">
            <v>#DIV/0!</v>
          </cell>
          <cell r="S4302" t="e">
            <v>#DIV/0!</v>
          </cell>
        </row>
        <row r="4303">
          <cell r="L4303" t="e">
            <v>#DIV/0!</v>
          </cell>
          <cell r="M4303">
            <v>0</v>
          </cell>
          <cell r="N4303" t="e">
            <v>#DIV/0!</v>
          </cell>
          <cell r="O4303" t="e">
            <v>#DIV/0!</v>
          </cell>
          <cell r="P4303" t="e">
            <v>#DIV/0!</v>
          </cell>
          <cell r="Q4303" t="e">
            <v>#DIV/0!</v>
          </cell>
          <cell r="R4303" t="e">
            <v>#DIV/0!</v>
          </cell>
          <cell r="S4303" t="e">
            <v>#DIV/0!</v>
          </cell>
        </row>
        <row r="4304">
          <cell r="L4304" t="e">
            <v>#DIV/0!</v>
          </cell>
          <cell r="M4304">
            <v>0</v>
          </cell>
          <cell r="N4304" t="e">
            <v>#DIV/0!</v>
          </cell>
          <cell r="O4304" t="e">
            <v>#DIV/0!</v>
          </cell>
          <cell r="P4304" t="e">
            <v>#DIV/0!</v>
          </cell>
          <cell r="Q4304" t="e">
            <v>#DIV/0!</v>
          </cell>
          <cell r="R4304" t="e">
            <v>#DIV/0!</v>
          </cell>
          <cell r="S4304" t="e">
            <v>#DIV/0!</v>
          </cell>
        </row>
        <row r="4305">
          <cell r="L4305" t="e">
            <v>#DIV/0!</v>
          </cell>
          <cell r="M4305">
            <v>0</v>
          </cell>
          <cell r="N4305" t="e">
            <v>#DIV/0!</v>
          </cell>
          <cell r="O4305" t="e">
            <v>#DIV/0!</v>
          </cell>
          <cell r="P4305" t="e">
            <v>#DIV/0!</v>
          </cell>
          <cell r="Q4305" t="e">
            <v>#DIV/0!</v>
          </cell>
          <cell r="R4305" t="e">
            <v>#DIV/0!</v>
          </cell>
          <cell r="S4305" t="e">
            <v>#DIV/0!</v>
          </cell>
        </row>
        <row r="4306">
          <cell r="L4306" t="e">
            <v>#DIV/0!</v>
          </cell>
          <cell r="M4306">
            <v>0</v>
          </cell>
          <cell r="N4306" t="e">
            <v>#DIV/0!</v>
          </cell>
          <cell r="O4306" t="e">
            <v>#DIV/0!</v>
          </cell>
          <cell r="P4306" t="e">
            <v>#DIV/0!</v>
          </cell>
          <cell r="Q4306" t="e">
            <v>#DIV/0!</v>
          </cell>
          <cell r="R4306" t="e">
            <v>#DIV/0!</v>
          </cell>
          <cell r="S4306" t="e">
            <v>#DIV/0!</v>
          </cell>
        </row>
        <row r="4307">
          <cell r="L4307" t="e">
            <v>#DIV/0!</v>
          </cell>
          <cell r="M4307">
            <v>0</v>
          </cell>
          <cell r="N4307" t="e">
            <v>#DIV/0!</v>
          </cell>
          <cell r="O4307" t="e">
            <v>#DIV/0!</v>
          </cell>
          <cell r="P4307" t="e">
            <v>#DIV/0!</v>
          </cell>
          <cell r="Q4307" t="e">
            <v>#DIV/0!</v>
          </cell>
          <cell r="R4307" t="e">
            <v>#DIV/0!</v>
          </cell>
          <cell r="S4307" t="e">
            <v>#DIV/0!</v>
          </cell>
        </row>
        <row r="4308">
          <cell r="L4308" t="e">
            <v>#DIV/0!</v>
          </cell>
          <cell r="M4308">
            <v>0</v>
          </cell>
          <cell r="N4308" t="e">
            <v>#DIV/0!</v>
          </cell>
          <cell r="O4308" t="e">
            <v>#DIV/0!</v>
          </cell>
          <cell r="P4308" t="e">
            <v>#DIV/0!</v>
          </cell>
          <cell r="Q4308" t="e">
            <v>#DIV/0!</v>
          </cell>
          <cell r="R4308" t="e">
            <v>#DIV/0!</v>
          </cell>
          <cell r="S4308" t="e">
            <v>#DIV/0!</v>
          </cell>
        </row>
        <row r="4309">
          <cell r="L4309" t="e">
            <v>#DIV/0!</v>
          </cell>
          <cell r="M4309">
            <v>0</v>
          </cell>
          <cell r="N4309" t="e">
            <v>#DIV/0!</v>
          </cell>
          <cell r="O4309" t="e">
            <v>#DIV/0!</v>
          </cell>
          <cell r="P4309" t="e">
            <v>#DIV/0!</v>
          </cell>
          <cell r="Q4309" t="e">
            <v>#DIV/0!</v>
          </cell>
          <cell r="R4309" t="e">
            <v>#DIV/0!</v>
          </cell>
          <cell r="S4309" t="e">
            <v>#DIV/0!</v>
          </cell>
        </row>
        <row r="4310">
          <cell r="L4310" t="e">
            <v>#DIV/0!</v>
          </cell>
          <cell r="M4310">
            <v>0</v>
          </cell>
          <cell r="N4310" t="e">
            <v>#DIV/0!</v>
          </cell>
          <cell r="O4310" t="e">
            <v>#DIV/0!</v>
          </cell>
          <cell r="P4310" t="e">
            <v>#DIV/0!</v>
          </cell>
          <cell r="Q4310" t="e">
            <v>#DIV/0!</v>
          </cell>
          <cell r="R4310" t="e">
            <v>#DIV/0!</v>
          </cell>
          <cell r="S4310" t="e">
            <v>#DIV/0!</v>
          </cell>
        </row>
        <row r="4311">
          <cell r="L4311" t="e">
            <v>#DIV/0!</v>
          </cell>
          <cell r="M4311">
            <v>0</v>
          </cell>
          <cell r="N4311" t="e">
            <v>#DIV/0!</v>
          </cell>
          <cell r="O4311" t="e">
            <v>#DIV/0!</v>
          </cell>
          <cell r="P4311" t="e">
            <v>#DIV/0!</v>
          </cell>
          <cell r="Q4311" t="e">
            <v>#DIV/0!</v>
          </cell>
          <cell r="R4311" t="e">
            <v>#DIV/0!</v>
          </cell>
          <cell r="S4311" t="e">
            <v>#DIV/0!</v>
          </cell>
        </row>
        <row r="4312">
          <cell r="L4312" t="e">
            <v>#DIV/0!</v>
          </cell>
          <cell r="M4312">
            <v>0</v>
          </cell>
          <cell r="N4312" t="e">
            <v>#DIV/0!</v>
          </cell>
          <cell r="O4312" t="e">
            <v>#DIV/0!</v>
          </cell>
          <cell r="P4312" t="e">
            <v>#DIV/0!</v>
          </cell>
          <cell r="Q4312" t="e">
            <v>#DIV/0!</v>
          </cell>
          <cell r="R4312" t="e">
            <v>#DIV/0!</v>
          </cell>
          <cell r="S4312" t="e">
            <v>#DIV/0!</v>
          </cell>
        </row>
        <row r="4313">
          <cell r="L4313" t="e">
            <v>#DIV/0!</v>
          </cell>
          <cell r="M4313">
            <v>0</v>
          </cell>
          <cell r="N4313" t="e">
            <v>#DIV/0!</v>
          </cell>
          <cell r="O4313" t="e">
            <v>#DIV/0!</v>
          </cell>
          <cell r="P4313" t="e">
            <v>#DIV/0!</v>
          </cell>
          <cell r="Q4313" t="e">
            <v>#DIV/0!</v>
          </cell>
          <cell r="R4313" t="e">
            <v>#DIV/0!</v>
          </cell>
          <cell r="S4313" t="e">
            <v>#DIV/0!</v>
          </cell>
        </row>
        <row r="4314">
          <cell r="L4314" t="e">
            <v>#DIV/0!</v>
          </cell>
          <cell r="M4314">
            <v>0</v>
          </cell>
          <cell r="N4314" t="e">
            <v>#DIV/0!</v>
          </cell>
          <cell r="O4314" t="e">
            <v>#DIV/0!</v>
          </cell>
          <cell r="P4314" t="e">
            <v>#DIV/0!</v>
          </cell>
          <cell r="Q4314" t="e">
            <v>#DIV/0!</v>
          </cell>
          <cell r="R4314" t="e">
            <v>#DIV/0!</v>
          </cell>
          <cell r="S4314" t="e">
            <v>#DIV/0!</v>
          </cell>
        </row>
        <row r="4315">
          <cell r="L4315" t="e">
            <v>#DIV/0!</v>
          </cell>
          <cell r="M4315">
            <v>0</v>
          </cell>
          <cell r="N4315" t="e">
            <v>#DIV/0!</v>
          </cell>
          <cell r="O4315" t="e">
            <v>#DIV/0!</v>
          </cell>
          <cell r="P4315" t="e">
            <v>#DIV/0!</v>
          </cell>
          <cell r="Q4315" t="e">
            <v>#DIV/0!</v>
          </cell>
          <cell r="R4315" t="e">
            <v>#DIV/0!</v>
          </cell>
          <cell r="S4315" t="e">
            <v>#DIV/0!</v>
          </cell>
        </row>
        <row r="4316">
          <cell r="L4316" t="e">
            <v>#DIV/0!</v>
          </cell>
          <cell r="M4316">
            <v>0</v>
          </cell>
          <cell r="N4316" t="e">
            <v>#DIV/0!</v>
          </cell>
          <cell r="O4316" t="e">
            <v>#DIV/0!</v>
          </cell>
          <cell r="P4316" t="e">
            <v>#DIV/0!</v>
          </cell>
          <cell r="Q4316" t="e">
            <v>#DIV/0!</v>
          </cell>
          <cell r="R4316" t="e">
            <v>#DIV/0!</v>
          </cell>
          <cell r="S4316" t="e">
            <v>#DIV/0!</v>
          </cell>
        </row>
        <row r="4317">
          <cell r="L4317" t="e">
            <v>#DIV/0!</v>
          </cell>
          <cell r="M4317">
            <v>0</v>
          </cell>
          <cell r="N4317" t="e">
            <v>#DIV/0!</v>
          </cell>
          <cell r="O4317" t="e">
            <v>#DIV/0!</v>
          </cell>
          <cell r="P4317" t="e">
            <v>#DIV/0!</v>
          </cell>
          <cell r="Q4317" t="e">
            <v>#DIV/0!</v>
          </cell>
          <cell r="R4317" t="e">
            <v>#DIV/0!</v>
          </cell>
          <cell r="S4317" t="e">
            <v>#DIV/0!</v>
          </cell>
        </row>
        <row r="4318">
          <cell r="L4318" t="e">
            <v>#DIV/0!</v>
          </cell>
          <cell r="M4318">
            <v>0</v>
          </cell>
          <cell r="N4318" t="e">
            <v>#DIV/0!</v>
          </cell>
          <cell r="O4318" t="e">
            <v>#DIV/0!</v>
          </cell>
          <cell r="P4318" t="e">
            <v>#DIV/0!</v>
          </cell>
          <cell r="Q4318" t="e">
            <v>#DIV/0!</v>
          </cell>
          <cell r="R4318" t="e">
            <v>#DIV/0!</v>
          </cell>
          <cell r="S4318" t="e">
            <v>#DIV/0!</v>
          </cell>
        </row>
        <row r="4319">
          <cell r="L4319" t="e">
            <v>#DIV/0!</v>
          </cell>
          <cell r="M4319">
            <v>0</v>
          </cell>
          <cell r="N4319" t="e">
            <v>#DIV/0!</v>
          </cell>
          <cell r="O4319" t="e">
            <v>#DIV/0!</v>
          </cell>
          <cell r="P4319" t="e">
            <v>#DIV/0!</v>
          </cell>
          <cell r="Q4319" t="e">
            <v>#DIV/0!</v>
          </cell>
          <cell r="R4319" t="e">
            <v>#DIV/0!</v>
          </cell>
          <cell r="S4319" t="e">
            <v>#DIV/0!</v>
          </cell>
        </row>
        <row r="4320">
          <cell r="L4320" t="e">
            <v>#DIV/0!</v>
          </cell>
          <cell r="M4320">
            <v>0</v>
          </cell>
          <cell r="N4320" t="e">
            <v>#DIV/0!</v>
          </cell>
          <cell r="O4320" t="e">
            <v>#DIV/0!</v>
          </cell>
          <cell r="P4320" t="e">
            <v>#DIV/0!</v>
          </cell>
          <cell r="Q4320" t="e">
            <v>#DIV/0!</v>
          </cell>
          <cell r="R4320" t="e">
            <v>#DIV/0!</v>
          </cell>
          <cell r="S4320" t="e">
            <v>#DIV/0!</v>
          </cell>
        </row>
        <row r="4321">
          <cell r="L4321" t="e">
            <v>#DIV/0!</v>
          </cell>
          <cell r="M4321">
            <v>0</v>
          </cell>
          <cell r="N4321" t="e">
            <v>#DIV/0!</v>
          </cell>
          <cell r="O4321" t="e">
            <v>#DIV/0!</v>
          </cell>
          <cell r="P4321" t="e">
            <v>#DIV/0!</v>
          </cell>
          <cell r="Q4321" t="e">
            <v>#DIV/0!</v>
          </cell>
          <cell r="R4321" t="e">
            <v>#DIV/0!</v>
          </cell>
          <cell r="S4321" t="e">
            <v>#DIV/0!</v>
          </cell>
        </row>
        <row r="4322">
          <cell r="L4322" t="e">
            <v>#DIV/0!</v>
          </cell>
          <cell r="M4322">
            <v>0</v>
          </cell>
          <cell r="N4322" t="e">
            <v>#DIV/0!</v>
          </cell>
          <cell r="O4322" t="e">
            <v>#DIV/0!</v>
          </cell>
          <cell r="P4322" t="e">
            <v>#DIV/0!</v>
          </cell>
          <cell r="Q4322" t="e">
            <v>#DIV/0!</v>
          </cell>
          <cell r="R4322" t="e">
            <v>#DIV/0!</v>
          </cell>
          <cell r="S4322" t="e">
            <v>#DIV/0!</v>
          </cell>
        </row>
        <row r="4323">
          <cell r="L4323" t="e">
            <v>#DIV/0!</v>
          </cell>
          <cell r="M4323">
            <v>0</v>
          </cell>
          <cell r="N4323" t="e">
            <v>#DIV/0!</v>
          </cell>
          <cell r="O4323" t="e">
            <v>#DIV/0!</v>
          </cell>
          <cell r="P4323" t="e">
            <v>#DIV/0!</v>
          </cell>
          <cell r="Q4323" t="e">
            <v>#DIV/0!</v>
          </cell>
          <cell r="R4323" t="e">
            <v>#DIV/0!</v>
          </cell>
          <cell r="S4323" t="e">
            <v>#DIV/0!</v>
          </cell>
        </row>
        <row r="4324">
          <cell r="L4324" t="e">
            <v>#DIV/0!</v>
          </cell>
          <cell r="M4324">
            <v>0</v>
          </cell>
          <cell r="N4324" t="e">
            <v>#DIV/0!</v>
          </cell>
          <cell r="O4324" t="e">
            <v>#DIV/0!</v>
          </cell>
          <cell r="P4324" t="e">
            <v>#DIV/0!</v>
          </cell>
          <cell r="Q4324" t="e">
            <v>#DIV/0!</v>
          </cell>
          <cell r="R4324" t="e">
            <v>#DIV/0!</v>
          </cell>
          <cell r="S4324" t="e">
            <v>#DIV/0!</v>
          </cell>
        </row>
        <row r="4325">
          <cell r="L4325" t="e">
            <v>#DIV/0!</v>
          </cell>
          <cell r="M4325">
            <v>0</v>
          </cell>
          <cell r="N4325" t="e">
            <v>#DIV/0!</v>
          </cell>
          <cell r="O4325" t="e">
            <v>#DIV/0!</v>
          </cell>
          <cell r="P4325" t="e">
            <v>#DIV/0!</v>
          </cell>
          <cell r="Q4325" t="e">
            <v>#DIV/0!</v>
          </cell>
          <cell r="R4325" t="e">
            <v>#DIV/0!</v>
          </cell>
          <cell r="S4325" t="e">
            <v>#DIV/0!</v>
          </cell>
        </row>
        <row r="4326">
          <cell r="L4326" t="e">
            <v>#DIV/0!</v>
          </cell>
          <cell r="M4326">
            <v>0</v>
          </cell>
          <cell r="N4326" t="e">
            <v>#DIV/0!</v>
          </cell>
          <cell r="O4326" t="e">
            <v>#DIV/0!</v>
          </cell>
          <cell r="P4326" t="e">
            <v>#DIV/0!</v>
          </cell>
          <cell r="Q4326" t="e">
            <v>#DIV/0!</v>
          </cell>
          <cell r="R4326" t="e">
            <v>#DIV/0!</v>
          </cell>
          <cell r="S4326" t="e">
            <v>#DIV/0!</v>
          </cell>
        </row>
        <row r="4327">
          <cell r="L4327" t="e">
            <v>#DIV/0!</v>
          </cell>
          <cell r="M4327">
            <v>0</v>
          </cell>
          <cell r="N4327" t="e">
            <v>#DIV/0!</v>
          </cell>
          <cell r="O4327" t="e">
            <v>#DIV/0!</v>
          </cell>
          <cell r="P4327" t="e">
            <v>#DIV/0!</v>
          </cell>
          <cell r="Q4327" t="e">
            <v>#DIV/0!</v>
          </cell>
          <cell r="R4327" t="e">
            <v>#DIV/0!</v>
          </cell>
          <cell r="S4327" t="e">
            <v>#DIV/0!</v>
          </cell>
        </row>
        <row r="4328">
          <cell r="L4328" t="e">
            <v>#DIV/0!</v>
          </cell>
          <cell r="M4328">
            <v>0</v>
          </cell>
          <cell r="N4328" t="e">
            <v>#DIV/0!</v>
          </cell>
          <cell r="O4328" t="e">
            <v>#DIV/0!</v>
          </cell>
          <cell r="P4328" t="e">
            <v>#DIV/0!</v>
          </cell>
          <cell r="Q4328" t="e">
            <v>#DIV/0!</v>
          </cell>
          <cell r="R4328" t="e">
            <v>#DIV/0!</v>
          </cell>
          <cell r="S4328" t="e">
            <v>#DIV/0!</v>
          </cell>
        </row>
        <row r="4329">
          <cell r="L4329" t="e">
            <v>#DIV/0!</v>
          </cell>
          <cell r="M4329">
            <v>0</v>
          </cell>
          <cell r="N4329" t="e">
            <v>#DIV/0!</v>
          </cell>
          <cell r="O4329" t="e">
            <v>#DIV/0!</v>
          </cell>
          <cell r="P4329" t="e">
            <v>#DIV/0!</v>
          </cell>
          <cell r="Q4329" t="e">
            <v>#DIV/0!</v>
          </cell>
          <cell r="R4329" t="e">
            <v>#DIV/0!</v>
          </cell>
          <cell r="S4329" t="e">
            <v>#DIV/0!</v>
          </cell>
        </row>
        <row r="4330">
          <cell r="L4330" t="e">
            <v>#DIV/0!</v>
          </cell>
          <cell r="M4330">
            <v>0</v>
          </cell>
          <cell r="N4330" t="e">
            <v>#DIV/0!</v>
          </cell>
          <cell r="O4330" t="e">
            <v>#DIV/0!</v>
          </cell>
          <cell r="P4330" t="e">
            <v>#DIV/0!</v>
          </cell>
          <cell r="Q4330" t="e">
            <v>#DIV/0!</v>
          </cell>
          <cell r="R4330" t="e">
            <v>#DIV/0!</v>
          </cell>
          <cell r="S4330" t="e">
            <v>#DIV/0!</v>
          </cell>
        </row>
        <row r="4331">
          <cell r="L4331" t="e">
            <v>#DIV/0!</v>
          </cell>
          <cell r="M4331">
            <v>0</v>
          </cell>
          <cell r="N4331" t="e">
            <v>#DIV/0!</v>
          </cell>
          <cell r="O4331" t="e">
            <v>#DIV/0!</v>
          </cell>
          <cell r="P4331" t="e">
            <v>#DIV/0!</v>
          </cell>
          <cell r="Q4331" t="e">
            <v>#DIV/0!</v>
          </cell>
          <cell r="R4331" t="e">
            <v>#DIV/0!</v>
          </cell>
          <cell r="S4331" t="e">
            <v>#DIV/0!</v>
          </cell>
        </row>
        <row r="4332">
          <cell r="L4332" t="e">
            <v>#DIV/0!</v>
          </cell>
          <cell r="M4332">
            <v>0</v>
          </cell>
          <cell r="N4332" t="e">
            <v>#DIV/0!</v>
          </cell>
          <cell r="O4332" t="e">
            <v>#DIV/0!</v>
          </cell>
          <cell r="P4332" t="e">
            <v>#DIV/0!</v>
          </cell>
          <cell r="Q4332" t="e">
            <v>#DIV/0!</v>
          </cell>
          <cell r="R4332" t="e">
            <v>#DIV/0!</v>
          </cell>
          <cell r="S4332" t="e">
            <v>#DIV/0!</v>
          </cell>
        </row>
        <row r="4333">
          <cell r="L4333" t="e">
            <v>#DIV/0!</v>
          </cell>
          <cell r="M4333">
            <v>0</v>
          </cell>
          <cell r="N4333" t="e">
            <v>#DIV/0!</v>
          </cell>
          <cell r="O4333" t="e">
            <v>#DIV/0!</v>
          </cell>
          <cell r="P4333" t="e">
            <v>#DIV/0!</v>
          </cell>
          <cell r="Q4333" t="e">
            <v>#DIV/0!</v>
          </cell>
          <cell r="R4333" t="e">
            <v>#DIV/0!</v>
          </cell>
          <cell r="S4333" t="e">
            <v>#DIV/0!</v>
          </cell>
        </row>
        <row r="4334">
          <cell r="L4334" t="e">
            <v>#DIV/0!</v>
          </cell>
          <cell r="M4334">
            <v>0</v>
          </cell>
          <cell r="N4334" t="e">
            <v>#DIV/0!</v>
          </cell>
          <cell r="O4334" t="e">
            <v>#DIV/0!</v>
          </cell>
          <cell r="P4334" t="e">
            <v>#DIV/0!</v>
          </cell>
          <cell r="Q4334" t="e">
            <v>#DIV/0!</v>
          </cell>
          <cell r="R4334" t="e">
            <v>#DIV/0!</v>
          </cell>
          <cell r="S4334" t="e">
            <v>#DIV/0!</v>
          </cell>
        </row>
        <row r="4335">
          <cell r="L4335" t="e">
            <v>#DIV/0!</v>
          </cell>
          <cell r="M4335">
            <v>0</v>
          </cell>
          <cell r="N4335" t="e">
            <v>#DIV/0!</v>
          </cell>
          <cell r="O4335" t="e">
            <v>#DIV/0!</v>
          </cell>
          <cell r="P4335" t="e">
            <v>#DIV/0!</v>
          </cell>
          <cell r="Q4335" t="e">
            <v>#DIV/0!</v>
          </cell>
          <cell r="R4335" t="e">
            <v>#DIV/0!</v>
          </cell>
          <cell r="S4335" t="e">
            <v>#DIV/0!</v>
          </cell>
        </row>
        <row r="4336">
          <cell r="L4336" t="e">
            <v>#DIV/0!</v>
          </cell>
          <cell r="M4336">
            <v>0</v>
          </cell>
          <cell r="N4336" t="e">
            <v>#DIV/0!</v>
          </cell>
          <cell r="O4336" t="e">
            <v>#DIV/0!</v>
          </cell>
          <cell r="P4336" t="e">
            <v>#DIV/0!</v>
          </cell>
          <cell r="Q4336" t="e">
            <v>#DIV/0!</v>
          </cell>
          <cell r="R4336" t="e">
            <v>#DIV/0!</v>
          </cell>
          <cell r="S4336" t="e">
            <v>#DIV/0!</v>
          </cell>
        </row>
        <row r="4337">
          <cell r="L4337" t="e">
            <v>#DIV/0!</v>
          </cell>
          <cell r="M4337">
            <v>0</v>
          </cell>
          <cell r="N4337" t="e">
            <v>#DIV/0!</v>
          </cell>
          <cell r="O4337" t="e">
            <v>#DIV/0!</v>
          </cell>
          <cell r="P4337" t="e">
            <v>#DIV/0!</v>
          </cell>
          <cell r="Q4337" t="e">
            <v>#DIV/0!</v>
          </cell>
          <cell r="R4337" t="e">
            <v>#DIV/0!</v>
          </cell>
          <cell r="S4337" t="e">
            <v>#DIV/0!</v>
          </cell>
        </row>
        <row r="4338">
          <cell r="L4338" t="e">
            <v>#DIV/0!</v>
          </cell>
          <cell r="M4338">
            <v>0</v>
          </cell>
          <cell r="N4338" t="e">
            <v>#DIV/0!</v>
          </cell>
          <cell r="O4338" t="e">
            <v>#DIV/0!</v>
          </cell>
          <cell r="P4338" t="e">
            <v>#DIV/0!</v>
          </cell>
          <cell r="Q4338" t="e">
            <v>#DIV/0!</v>
          </cell>
          <cell r="R4338" t="e">
            <v>#DIV/0!</v>
          </cell>
          <cell r="S4338" t="e">
            <v>#DIV/0!</v>
          </cell>
        </row>
        <row r="4339">
          <cell r="L4339" t="e">
            <v>#DIV/0!</v>
          </cell>
          <cell r="M4339">
            <v>0</v>
          </cell>
          <cell r="N4339" t="e">
            <v>#DIV/0!</v>
          </cell>
          <cell r="O4339" t="e">
            <v>#DIV/0!</v>
          </cell>
          <cell r="P4339" t="e">
            <v>#DIV/0!</v>
          </cell>
          <cell r="Q4339" t="e">
            <v>#DIV/0!</v>
          </cell>
          <cell r="R4339" t="e">
            <v>#DIV/0!</v>
          </cell>
          <cell r="S4339" t="e">
            <v>#DIV/0!</v>
          </cell>
        </row>
        <row r="4340">
          <cell r="L4340" t="e">
            <v>#DIV/0!</v>
          </cell>
          <cell r="M4340">
            <v>0</v>
          </cell>
          <cell r="N4340" t="e">
            <v>#DIV/0!</v>
          </cell>
          <cell r="O4340" t="e">
            <v>#DIV/0!</v>
          </cell>
          <cell r="P4340" t="e">
            <v>#DIV/0!</v>
          </cell>
          <cell r="Q4340" t="e">
            <v>#DIV/0!</v>
          </cell>
          <cell r="R4340" t="e">
            <v>#DIV/0!</v>
          </cell>
          <cell r="S4340" t="e">
            <v>#DIV/0!</v>
          </cell>
        </row>
        <row r="4341">
          <cell r="L4341" t="e">
            <v>#DIV/0!</v>
          </cell>
          <cell r="M4341">
            <v>0</v>
          </cell>
          <cell r="N4341" t="e">
            <v>#DIV/0!</v>
          </cell>
          <cell r="O4341" t="e">
            <v>#DIV/0!</v>
          </cell>
          <cell r="P4341" t="e">
            <v>#DIV/0!</v>
          </cell>
          <cell r="Q4341" t="e">
            <v>#DIV/0!</v>
          </cell>
          <cell r="R4341" t="e">
            <v>#DIV/0!</v>
          </cell>
          <cell r="S4341" t="e">
            <v>#DIV/0!</v>
          </cell>
        </row>
        <row r="4342">
          <cell r="L4342" t="e">
            <v>#DIV/0!</v>
          </cell>
          <cell r="M4342">
            <v>0</v>
          </cell>
          <cell r="N4342" t="e">
            <v>#DIV/0!</v>
          </cell>
          <cell r="O4342" t="e">
            <v>#DIV/0!</v>
          </cell>
          <cell r="P4342" t="e">
            <v>#DIV/0!</v>
          </cell>
          <cell r="Q4342" t="e">
            <v>#DIV/0!</v>
          </cell>
          <cell r="R4342" t="e">
            <v>#DIV/0!</v>
          </cell>
          <cell r="S4342" t="e">
            <v>#DIV/0!</v>
          </cell>
        </row>
        <row r="4343">
          <cell r="L4343" t="e">
            <v>#DIV/0!</v>
          </cell>
          <cell r="M4343">
            <v>0</v>
          </cell>
          <cell r="N4343" t="e">
            <v>#DIV/0!</v>
          </cell>
          <cell r="O4343" t="e">
            <v>#DIV/0!</v>
          </cell>
          <cell r="P4343" t="e">
            <v>#DIV/0!</v>
          </cell>
          <cell r="Q4343" t="e">
            <v>#DIV/0!</v>
          </cell>
          <cell r="R4343" t="e">
            <v>#DIV/0!</v>
          </cell>
          <cell r="S4343" t="e">
            <v>#DIV/0!</v>
          </cell>
        </row>
        <row r="4344">
          <cell r="L4344" t="e">
            <v>#DIV/0!</v>
          </cell>
          <cell r="M4344">
            <v>0</v>
          </cell>
          <cell r="N4344" t="e">
            <v>#DIV/0!</v>
          </cell>
          <cell r="O4344" t="e">
            <v>#DIV/0!</v>
          </cell>
          <cell r="P4344" t="e">
            <v>#DIV/0!</v>
          </cell>
          <cell r="Q4344" t="e">
            <v>#DIV/0!</v>
          </cell>
          <cell r="R4344" t="e">
            <v>#DIV/0!</v>
          </cell>
          <cell r="S4344" t="e">
            <v>#DIV/0!</v>
          </cell>
        </row>
        <row r="4345">
          <cell r="L4345" t="e">
            <v>#DIV/0!</v>
          </cell>
          <cell r="M4345">
            <v>0</v>
          </cell>
          <cell r="N4345" t="e">
            <v>#DIV/0!</v>
          </cell>
          <cell r="O4345" t="e">
            <v>#DIV/0!</v>
          </cell>
          <cell r="P4345" t="e">
            <v>#DIV/0!</v>
          </cell>
          <cell r="Q4345" t="e">
            <v>#DIV/0!</v>
          </cell>
          <cell r="R4345" t="e">
            <v>#DIV/0!</v>
          </cell>
          <cell r="S4345" t="e">
            <v>#DIV/0!</v>
          </cell>
        </row>
        <row r="4346">
          <cell r="L4346" t="e">
            <v>#DIV/0!</v>
          </cell>
          <cell r="M4346">
            <v>0</v>
          </cell>
          <cell r="N4346" t="e">
            <v>#DIV/0!</v>
          </cell>
          <cell r="O4346" t="e">
            <v>#DIV/0!</v>
          </cell>
          <cell r="P4346" t="e">
            <v>#DIV/0!</v>
          </cell>
          <cell r="Q4346" t="e">
            <v>#DIV/0!</v>
          </cell>
          <cell r="R4346" t="e">
            <v>#DIV/0!</v>
          </cell>
          <cell r="S4346" t="e">
            <v>#DIV/0!</v>
          </cell>
        </row>
        <row r="4347">
          <cell r="L4347" t="e">
            <v>#DIV/0!</v>
          </cell>
          <cell r="M4347">
            <v>0</v>
          </cell>
          <cell r="N4347" t="e">
            <v>#DIV/0!</v>
          </cell>
          <cell r="O4347" t="e">
            <v>#DIV/0!</v>
          </cell>
          <cell r="P4347" t="e">
            <v>#DIV/0!</v>
          </cell>
          <cell r="Q4347" t="e">
            <v>#DIV/0!</v>
          </cell>
          <cell r="R4347" t="e">
            <v>#DIV/0!</v>
          </cell>
          <cell r="S4347" t="e">
            <v>#DIV/0!</v>
          </cell>
        </row>
        <row r="4348">
          <cell r="L4348" t="e">
            <v>#DIV/0!</v>
          </cell>
          <cell r="M4348">
            <v>0</v>
          </cell>
          <cell r="N4348" t="e">
            <v>#DIV/0!</v>
          </cell>
          <cell r="O4348" t="e">
            <v>#DIV/0!</v>
          </cell>
          <cell r="P4348" t="e">
            <v>#DIV/0!</v>
          </cell>
          <cell r="Q4348" t="e">
            <v>#DIV/0!</v>
          </cell>
          <cell r="R4348" t="e">
            <v>#DIV/0!</v>
          </cell>
          <cell r="S4348" t="e">
            <v>#DIV/0!</v>
          </cell>
        </row>
        <row r="4349">
          <cell r="L4349" t="e">
            <v>#DIV/0!</v>
          </cell>
          <cell r="M4349">
            <v>0</v>
          </cell>
          <cell r="N4349" t="e">
            <v>#DIV/0!</v>
          </cell>
          <cell r="O4349" t="e">
            <v>#DIV/0!</v>
          </cell>
          <cell r="P4349" t="e">
            <v>#DIV/0!</v>
          </cell>
          <cell r="Q4349" t="e">
            <v>#DIV/0!</v>
          </cell>
          <cell r="R4349" t="e">
            <v>#DIV/0!</v>
          </cell>
          <cell r="S4349" t="e">
            <v>#DIV/0!</v>
          </cell>
        </row>
        <row r="4350">
          <cell r="L4350" t="e">
            <v>#DIV/0!</v>
          </cell>
          <cell r="M4350">
            <v>0</v>
          </cell>
          <cell r="N4350" t="e">
            <v>#DIV/0!</v>
          </cell>
          <cell r="O4350" t="e">
            <v>#DIV/0!</v>
          </cell>
          <cell r="P4350" t="e">
            <v>#DIV/0!</v>
          </cell>
          <cell r="Q4350" t="e">
            <v>#DIV/0!</v>
          </cell>
          <cell r="R4350" t="e">
            <v>#DIV/0!</v>
          </cell>
          <cell r="S4350" t="e">
            <v>#DIV/0!</v>
          </cell>
        </row>
        <row r="4351">
          <cell r="L4351" t="e">
            <v>#DIV/0!</v>
          </cell>
          <cell r="M4351">
            <v>0</v>
          </cell>
          <cell r="N4351" t="e">
            <v>#DIV/0!</v>
          </cell>
          <cell r="O4351" t="e">
            <v>#DIV/0!</v>
          </cell>
          <cell r="P4351" t="e">
            <v>#DIV/0!</v>
          </cell>
          <cell r="Q4351" t="e">
            <v>#DIV/0!</v>
          </cell>
          <cell r="R4351" t="e">
            <v>#DIV/0!</v>
          </cell>
          <cell r="S4351" t="e">
            <v>#DIV/0!</v>
          </cell>
        </row>
        <row r="4352">
          <cell r="L4352" t="e">
            <v>#DIV/0!</v>
          </cell>
          <cell r="M4352">
            <v>0</v>
          </cell>
          <cell r="N4352" t="e">
            <v>#DIV/0!</v>
          </cell>
          <cell r="O4352" t="e">
            <v>#DIV/0!</v>
          </cell>
          <cell r="P4352" t="e">
            <v>#DIV/0!</v>
          </cell>
          <cell r="Q4352" t="e">
            <v>#DIV/0!</v>
          </cell>
          <cell r="R4352" t="e">
            <v>#DIV/0!</v>
          </cell>
          <cell r="S4352" t="e">
            <v>#DIV/0!</v>
          </cell>
        </row>
        <row r="4353">
          <cell r="L4353" t="e">
            <v>#DIV/0!</v>
          </cell>
          <cell r="M4353">
            <v>0</v>
          </cell>
          <cell r="N4353" t="e">
            <v>#DIV/0!</v>
          </cell>
          <cell r="O4353" t="e">
            <v>#DIV/0!</v>
          </cell>
          <cell r="P4353" t="e">
            <v>#DIV/0!</v>
          </cell>
          <cell r="Q4353" t="e">
            <v>#DIV/0!</v>
          </cell>
          <cell r="R4353" t="e">
            <v>#DIV/0!</v>
          </cell>
          <cell r="S4353" t="e">
            <v>#DIV/0!</v>
          </cell>
        </row>
        <row r="4354">
          <cell r="L4354" t="e">
            <v>#DIV/0!</v>
          </cell>
          <cell r="M4354">
            <v>0</v>
          </cell>
          <cell r="N4354" t="e">
            <v>#DIV/0!</v>
          </cell>
          <cell r="O4354" t="e">
            <v>#DIV/0!</v>
          </cell>
          <cell r="P4354" t="e">
            <v>#DIV/0!</v>
          </cell>
          <cell r="Q4354" t="e">
            <v>#DIV/0!</v>
          </cell>
          <cell r="R4354" t="e">
            <v>#DIV/0!</v>
          </cell>
          <cell r="S4354" t="e">
            <v>#DIV/0!</v>
          </cell>
        </row>
        <row r="4355">
          <cell r="L4355" t="e">
            <v>#DIV/0!</v>
          </cell>
          <cell r="M4355">
            <v>0</v>
          </cell>
          <cell r="N4355" t="e">
            <v>#DIV/0!</v>
          </cell>
          <cell r="O4355" t="e">
            <v>#DIV/0!</v>
          </cell>
          <cell r="P4355" t="e">
            <v>#DIV/0!</v>
          </cell>
          <cell r="Q4355" t="e">
            <v>#DIV/0!</v>
          </cell>
          <cell r="R4355" t="e">
            <v>#DIV/0!</v>
          </cell>
          <cell r="S4355" t="e">
            <v>#DIV/0!</v>
          </cell>
        </row>
        <row r="4356">
          <cell r="L4356" t="e">
            <v>#DIV/0!</v>
          </cell>
          <cell r="M4356">
            <v>0</v>
          </cell>
          <cell r="N4356" t="e">
            <v>#DIV/0!</v>
          </cell>
          <cell r="O4356" t="e">
            <v>#DIV/0!</v>
          </cell>
          <cell r="P4356" t="e">
            <v>#DIV/0!</v>
          </cell>
          <cell r="Q4356" t="e">
            <v>#DIV/0!</v>
          </cell>
          <cell r="R4356" t="e">
            <v>#DIV/0!</v>
          </cell>
          <cell r="S4356" t="e">
            <v>#DIV/0!</v>
          </cell>
        </row>
        <row r="4357">
          <cell r="L4357" t="e">
            <v>#DIV/0!</v>
          </cell>
          <cell r="M4357">
            <v>0</v>
          </cell>
          <cell r="N4357" t="e">
            <v>#DIV/0!</v>
          </cell>
          <cell r="O4357" t="e">
            <v>#DIV/0!</v>
          </cell>
          <cell r="P4357" t="e">
            <v>#DIV/0!</v>
          </cell>
          <cell r="Q4357" t="e">
            <v>#DIV/0!</v>
          </cell>
          <cell r="R4357" t="e">
            <v>#DIV/0!</v>
          </cell>
          <cell r="S4357" t="e">
            <v>#DIV/0!</v>
          </cell>
        </row>
        <row r="4358">
          <cell r="L4358" t="e">
            <v>#DIV/0!</v>
          </cell>
          <cell r="M4358">
            <v>0</v>
          </cell>
          <cell r="N4358" t="e">
            <v>#DIV/0!</v>
          </cell>
          <cell r="O4358" t="e">
            <v>#DIV/0!</v>
          </cell>
          <cell r="P4358" t="e">
            <v>#DIV/0!</v>
          </cell>
          <cell r="Q4358" t="e">
            <v>#DIV/0!</v>
          </cell>
          <cell r="R4358" t="e">
            <v>#DIV/0!</v>
          </cell>
          <cell r="S4358" t="e">
            <v>#DIV/0!</v>
          </cell>
        </row>
        <row r="4359">
          <cell r="L4359" t="e">
            <v>#DIV/0!</v>
          </cell>
          <cell r="M4359">
            <v>0</v>
          </cell>
          <cell r="N4359" t="e">
            <v>#DIV/0!</v>
          </cell>
          <cell r="O4359" t="e">
            <v>#DIV/0!</v>
          </cell>
          <cell r="P4359" t="e">
            <v>#DIV/0!</v>
          </cell>
          <cell r="Q4359" t="e">
            <v>#DIV/0!</v>
          </cell>
          <cell r="R4359" t="e">
            <v>#DIV/0!</v>
          </cell>
          <cell r="S4359" t="e">
            <v>#DIV/0!</v>
          </cell>
        </row>
        <row r="4360">
          <cell r="L4360" t="e">
            <v>#DIV/0!</v>
          </cell>
          <cell r="M4360">
            <v>0</v>
          </cell>
          <cell r="N4360" t="e">
            <v>#DIV/0!</v>
          </cell>
          <cell r="O4360" t="e">
            <v>#DIV/0!</v>
          </cell>
          <cell r="P4360" t="e">
            <v>#DIV/0!</v>
          </cell>
          <cell r="Q4360" t="e">
            <v>#DIV/0!</v>
          </cell>
          <cell r="R4360" t="e">
            <v>#DIV/0!</v>
          </cell>
          <cell r="S4360" t="e">
            <v>#DIV/0!</v>
          </cell>
        </row>
        <row r="4361">
          <cell r="L4361" t="e">
            <v>#DIV/0!</v>
          </cell>
          <cell r="M4361">
            <v>0</v>
          </cell>
          <cell r="N4361" t="e">
            <v>#DIV/0!</v>
          </cell>
          <cell r="O4361" t="e">
            <v>#DIV/0!</v>
          </cell>
          <cell r="P4361" t="e">
            <v>#DIV/0!</v>
          </cell>
          <cell r="Q4361" t="e">
            <v>#DIV/0!</v>
          </cell>
          <cell r="R4361" t="e">
            <v>#DIV/0!</v>
          </cell>
          <cell r="S4361" t="e">
            <v>#DIV/0!</v>
          </cell>
        </row>
        <row r="4362">
          <cell r="L4362" t="e">
            <v>#DIV/0!</v>
          </cell>
          <cell r="M4362">
            <v>0</v>
          </cell>
          <cell r="N4362" t="e">
            <v>#DIV/0!</v>
          </cell>
          <cell r="O4362" t="e">
            <v>#DIV/0!</v>
          </cell>
          <cell r="P4362" t="e">
            <v>#DIV/0!</v>
          </cell>
          <cell r="Q4362" t="e">
            <v>#DIV/0!</v>
          </cell>
          <cell r="R4362" t="e">
            <v>#DIV/0!</v>
          </cell>
          <cell r="S4362" t="e">
            <v>#DIV/0!</v>
          </cell>
        </row>
        <row r="4363">
          <cell r="L4363" t="e">
            <v>#DIV/0!</v>
          </cell>
          <cell r="M4363">
            <v>0</v>
          </cell>
          <cell r="N4363" t="e">
            <v>#DIV/0!</v>
          </cell>
          <cell r="O4363" t="e">
            <v>#DIV/0!</v>
          </cell>
          <cell r="P4363" t="e">
            <v>#DIV/0!</v>
          </cell>
          <cell r="Q4363" t="e">
            <v>#DIV/0!</v>
          </cell>
          <cell r="R4363" t="e">
            <v>#DIV/0!</v>
          </cell>
          <cell r="S4363" t="e">
            <v>#DIV/0!</v>
          </cell>
        </row>
        <row r="4364">
          <cell r="L4364" t="e">
            <v>#DIV/0!</v>
          </cell>
          <cell r="M4364">
            <v>0</v>
          </cell>
          <cell r="N4364" t="e">
            <v>#DIV/0!</v>
          </cell>
          <cell r="O4364" t="e">
            <v>#DIV/0!</v>
          </cell>
          <cell r="P4364" t="e">
            <v>#DIV/0!</v>
          </cell>
          <cell r="Q4364" t="e">
            <v>#DIV/0!</v>
          </cell>
          <cell r="R4364" t="e">
            <v>#DIV/0!</v>
          </cell>
          <cell r="S4364" t="e">
            <v>#DIV/0!</v>
          </cell>
        </row>
        <row r="4365">
          <cell r="L4365" t="e">
            <v>#DIV/0!</v>
          </cell>
          <cell r="M4365">
            <v>0</v>
          </cell>
          <cell r="N4365" t="e">
            <v>#DIV/0!</v>
          </cell>
          <cell r="O4365" t="e">
            <v>#DIV/0!</v>
          </cell>
          <cell r="P4365" t="e">
            <v>#DIV/0!</v>
          </cell>
          <cell r="Q4365" t="e">
            <v>#DIV/0!</v>
          </cell>
          <cell r="R4365" t="e">
            <v>#DIV/0!</v>
          </cell>
          <cell r="S4365" t="e">
            <v>#DIV/0!</v>
          </cell>
        </row>
        <row r="4366">
          <cell r="L4366" t="e">
            <v>#DIV/0!</v>
          </cell>
          <cell r="M4366">
            <v>0</v>
          </cell>
          <cell r="N4366" t="e">
            <v>#DIV/0!</v>
          </cell>
          <cell r="O4366" t="e">
            <v>#DIV/0!</v>
          </cell>
          <cell r="P4366" t="e">
            <v>#DIV/0!</v>
          </cell>
          <cell r="Q4366" t="e">
            <v>#DIV/0!</v>
          </cell>
          <cell r="R4366" t="e">
            <v>#DIV/0!</v>
          </cell>
          <cell r="S4366" t="e">
            <v>#DIV/0!</v>
          </cell>
        </row>
        <row r="4367">
          <cell r="L4367" t="e">
            <v>#DIV/0!</v>
          </cell>
          <cell r="M4367">
            <v>0</v>
          </cell>
          <cell r="N4367" t="e">
            <v>#DIV/0!</v>
          </cell>
          <cell r="O4367" t="e">
            <v>#DIV/0!</v>
          </cell>
          <cell r="P4367" t="e">
            <v>#DIV/0!</v>
          </cell>
          <cell r="Q4367" t="e">
            <v>#DIV/0!</v>
          </cell>
          <cell r="R4367" t="e">
            <v>#DIV/0!</v>
          </cell>
          <cell r="S4367" t="e">
            <v>#DIV/0!</v>
          </cell>
        </row>
        <row r="4368">
          <cell r="L4368" t="e">
            <v>#DIV/0!</v>
          </cell>
          <cell r="M4368">
            <v>0</v>
          </cell>
          <cell r="N4368" t="e">
            <v>#DIV/0!</v>
          </cell>
          <cell r="O4368" t="e">
            <v>#DIV/0!</v>
          </cell>
          <cell r="P4368" t="e">
            <v>#DIV/0!</v>
          </cell>
          <cell r="Q4368" t="e">
            <v>#DIV/0!</v>
          </cell>
          <cell r="R4368" t="e">
            <v>#DIV/0!</v>
          </cell>
          <cell r="S4368" t="e">
            <v>#DIV/0!</v>
          </cell>
        </row>
        <row r="4369">
          <cell r="L4369" t="e">
            <v>#DIV/0!</v>
          </cell>
          <cell r="M4369">
            <v>0</v>
          </cell>
          <cell r="N4369" t="e">
            <v>#DIV/0!</v>
          </cell>
          <cell r="O4369" t="e">
            <v>#DIV/0!</v>
          </cell>
          <cell r="P4369" t="e">
            <v>#DIV/0!</v>
          </cell>
          <cell r="Q4369" t="e">
            <v>#DIV/0!</v>
          </cell>
          <cell r="R4369" t="e">
            <v>#DIV/0!</v>
          </cell>
          <cell r="S4369" t="e">
            <v>#DIV/0!</v>
          </cell>
        </row>
        <row r="4370">
          <cell r="L4370" t="e">
            <v>#DIV/0!</v>
          </cell>
          <cell r="M4370">
            <v>0</v>
          </cell>
          <cell r="N4370" t="e">
            <v>#DIV/0!</v>
          </cell>
          <cell r="O4370" t="e">
            <v>#DIV/0!</v>
          </cell>
          <cell r="P4370" t="e">
            <v>#DIV/0!</v>
          </cell>
          <cell r="Q4370" t="e">
            <v>#DIV/0!</v>
          </cell>
          <cell r="R4370" t="e">
            <v>#DIV/0!</v>
          </cell>
          <cell r="S4370" t="e">
            <v>#DIV/0!</v>
          </cell>
        </row>
        <row r="4371">
          <cell r="L4371" t="e">
            <v>#DIV/0!</v>
          </cell>
          <cell r="M4371">
            <v>0</v>
          </cell>
          <cell r="N4371" t="e">
            <v>#DIV/0!</v>
          </cell>
          <cell r="O4371" t="e">
            <v>#DIV/0!</v>
          </cell>
          <cell r="P4371" t="e">
            <v>#DIV/0!</v>
          </cell>
          <cell r="Q4371" t="e">
            <v>#DIV/0!</v>
          </cell>
          <cell r="R4371" t="e">
            <v>#DIV/0!</v>
          </cell>
          <cell r="S4371" t="e">
            <v>#DIV/0!</v>
          </cell>
        </row>
        <row r="4372">
          <cell r="L4372" t="e">
            <v>#DIV/0!</v>
          </cell>
          <cell r="M4372">
            <v>0</v>
          </cell>
          <cell r="N4372" t="e">
            <v>#DIV/0!</v>
          </cell>
          <cell r="O4372" t="e">
            <v>#DIV/0!</v>
          </cell>
          <cell r="P4372" t="e">
            <v>#DIV/0!</v>
          </cell>
          <cell r="Q4372" t="e">
            <v>#DIV/0!</v>
          </cell>
          <cell r="R4372" t="e">
            <v>#DIV/0!</v>
          </cell>
          <cell r="S4372" t="e">
            <v>#DIV/0!</v>
          </cell>
        </row>
        <row r="4373">
          <cell r="L4373" t="e">
            <v>#DIV/0!</v>
          </cell>
          <cell r="M4373">
            <v>0</v>
          </cell>
          <cell r="N4373" t="e">
            <v>#DIV/0!</v>
          </cell>
          <cell r="O4373" t="e">
            <v>#DIV/0!</v>
          </cell>
          <cell r="P4373" t="e">
            <v>#DIV/0!</v>
          </cell>
          <cell r="Q4373" t="e">
            <v>#DIV/0!</v>
          </cell>
          <cell r="R4373" t="e">
            <v>#DIV/0!</v>
          </cell>
          <cell r="S4373" t="e">
            <v>#DIV/0!</v>
          </cell>
        </row>
        <row r="4374">
          <cell r="L4374" t="e">
            <v>#DIV/0!</v>
          </cell>
          <cell r="M4374">
            <v>0</v>
          </cell>
          <cell r="N4374" t="e">
            <v>#DIV/0!</v>
          </cell>
          <cell r="O4374" t="e">
            <v>#DIV/0!</v>
          </cell>
          <cell r="P4374" t="e">
            <v>#DIV/0!</v>
          </cell>
          <cell r="Q4374" t="e">
            <v>#DIV/0!</v>
          </cell>
          <cell r="R4374" t="e">
            <v>#DIV/0!</v>
          </cell>
          <cell r="S4374" t="e">
            <v>#DIV/0!</v>
          </cell>
        </row>
        <row r="4375">
          <cell r="L4375" t="e">
            <v>#DIV/0!</v>
          </cell>
          <cell r="M4375">
            <v>0</v>
          </cell>
          <cell r="N4375" t="e">
            <v>#DIV/0!</v>
          </cell>
          <cell r="O4375" t="e">
            <v>#DIV/0!</v>
          </cell>
          <cell r="P4375" t="e">
            <v>#DIV/0!</v>
          </cell>
          <cell r="Q4375" t="e">
            <v>#DIV/0!</v>
          </cell>
          <cell r="R4375" t="e">
            <v>#DIV/0!</v>
          </cell>
          <cell r="S4375" t="e">
            <v>#DIV/0!</v>
          </cell>
        </row>
        <row r="4376">
          <cell r="L4376" t="e">
            <v>#DIV/0!</v>
          </cell>
          <cell r="M4376">
            <v>0</v>
          </cell>
          <cell r="N4376" t="e">
            <v>#DIV/0!</v>
          </cell>
          <cell r="O4376" t="e">
            <v>#DIV/0!</v>
          </cell>
          <cell r="P4376" t="e">
            <v>#DIV/0!</v>
          </cell>
          <cell r="Q4376" t="e">
            <v>#DIV/0!</v>
          </cell>
          <cell r="R4376" t="e">
            <v>#DIV/0!</v>
          </cell>
          <cell r="S4376" t="e">
            <v>#DIV/0!</v>
          </cell>
        </row>
        <row r="4377">
          <cell r="L4377" t="e">
            <v>#DIV/0!</v>
          </cell>
          <cell r="M4377">
            <v>0</v>
          </cell>
          <cell r="N4377" t="e">
            <v>#DIV/0!</v>
          </cell>
          <cell r="O4377" t="e">
            <v>#DIV/0!</v>
          </cell>
          <cell r="P4377" t="e">
            <v>#DIV/0!</v>
          </cell>
          <cell r="Q4377" t="e">
            <v>#DIV/0!</v>
          </cell>
          <cell r="R4377" t="e">
            <v>#DIV/0!</v>
          </cell>
          <cell r="S4377" t="e">
            <v>#DIV/0!</v>
          </cell>
        </row>
        <row r="4378">
          <cell r="L4378" t="e">
            <v>#DIV/0!</v>
          </cell>
          <cell r="M4378">
            <v>0</v>
          </cell>
          <cell r="N4378" t="e">
            <v>#DIV/0!</v>
          </cell>
          <cell r="O4378" t="e">
            <v>#DIV/0!</v>
          </cell>
          <cell r="P4378" t="e">
            <v>#DIV/0!</v>
          </cell>
          <cell r="Q4378" t="e">
            <v>#DIV/0!</v>
          </cell>
          <cell r="R4378" t="e">
            <v>#DIV/0!</v>
          </cell>
          <cell r="S4378" t="e">
            <v>#DIV/0!</v>
          </cell>
        </row>
        <row r="4379">
          <cell r="L4379" t="e">
            <v>#DIV/0!</v>
          </cell>
          <cell r="M4379">
            <v>0</v>
          </cell>
          <cell r="N4379" t="e">
            <v>#DIV/0!</v>
          </cell>
          <cell r="O4379" t="e">
            <v>#DIV/0!</v>
          </cell>
          <cell r="P4379" t="e">
            <v>#DIV/0!</v>
          </cell>
          <cell r="Q4379" t="e">
            <v>#DIV/0!</v>
          </cell>
          <cell r="R4379" t="e">
            <v>#DIV/0!</v>
          </cell>
          <cell r="S4379" t="e">
            <v>#DIV/0!</v>
          </cell>
        </row>
        <row r="4380">
          <cell r="L4380" t="e">
            <v>#DIV/0!</v>
          </cell>
          <cell r="M4380">
            <v>0</v>
          </cell>
          <cell r="N4380" t="e">
            <v>#DIV/0!</v>
          </cell>
          <cell r="O4380" t="e">
            <v>#DIV/0!</v>
          </cell>
          <cell r="P4380" t="e">
            <v>#DIV/0!</v>
          </cell>
          <cell r="Q4380" t="e">
            <v>#DIV/0!</v>
          </cell>
          <cell r="R4380" t="e">
            <v>#DIV/0!</v>
          </cell>
          <cell r="S4380" t="e">
            <v>#DIV/0!</v>
          </cell>
        </row>
        <row r="4381">
          <cell r="L4381" t="e">
            <v>#DIV/0!</v>
          </cell>
          <cell r="M4381">
            <v>0</v>
          </cell>
          <cell r="N4381" t="e">
            <v>#DIV/0!</v>
          </cell>
          <cell r="O4381" t="e">
            <v>#DIV/0!</v>
          </cell>
          <cell r="P4381" t="e">
            <v>#DIV/0!</v>
          </cell>
          <cell r="Q4381" t="e">
            <v>#DIV/0!</v>
          </cell>
          <cell r="R4381" t="e">
            <v>#DIV/0!</v>
          </cell>
          <cell r="S4381" t="e">
            <v>#DIV/0!</v>
          </cell>
        </row>
        <row r="4382">
          <cell r="L4382" t="e">
            <v>#DIV/0!</v>
          </cell>
          <cell r="M4382">
            <v>0</v>
          </cell>
          <cell r="N4382" t="e">
            <v>#DIV/0!</v>
          </cell>
          <cell r="O4382" t="e">
            <v>#DIV/0!</v>
          </cell>
          <cell r="P4382" t="e">
            <v>#DIV/0!</v>
          </cell>
          <cell r="Q4382" t="e">
            <v>#DIV/0!</v>
          </cell>
          <cell r="R4382" t="e">
            <v>#DIV/0!</v>
          </cell>
          <cell r="S4382" t="e">
            <v>#DIV/0!</v>
          </cell>
        </row>
        <row r="4383">
          <cell r="L4383" t="e">
            <v>#DIV/0!</v>
          </cell>
          <cell r="M4383">
            <v>0</v>
          </cell>
          <cell r="N4383" t="e">
            <v>#DIV/0!</v>
          </cell>
          <cell r="O4383" t="e">
            <v>#DIV/0!</v>
          </cell>
          <cell r="P4383" t="e">
            <v>#DIV/0!</v>
          </cell>
          <cell r="Q4383" t="e">
            <v>#DIV/0!</v>
          </cell>
          <cell r="R4383" t="e">
            <v>#DIV/0!</v>
          </cell>
          <cell r="S4383" t="e">
            <v>#DIV/0!</v>
          </cell>
        </row>
        <row r="4384">
          <cell r="L4384" t="e">
            <v>#DIV/0!</v>
          </cell>
          <cell r="M4384">
            <v>0</v>
          </cell>
          <cell r="N4384" t="e">
            <v>#DIV/0!</v>
          </cell>
          <cell r="O4384" t="e">
            <v>#DIV/0!</v>
          </cell>
          <cell r="P4384" t="e">
            <v>#DIV/0!</v>
          </cell>
          <cell r="Q4384" t="e">
            <v>#DIV/0!</v>
          </cell>
          <cell r="R4384" t="e">
            <v>#DIV/0!</v>
          </cell>
          <cell r="S4384" t="e">
            <v>#DIV/0!</v>
          </cell>
        </row>
        <row r="4385">
          <cell r="L4385" t="e">
            <v>#DIV/0!</v>
          </cell>
          <cell r="M4385">
            <v>0</v>
          </cell>
          <cell r="N4385" t="e">
            <v>#DIV/0!</v>
          </cell>
          <cell r="O4385" t="e">
            <v>#DIV/0!</v>
          </cell>
          <cell r="P4385" t="e">
            <v>#DIV/0!</v>
          </cell>
          <cell r="Q4385" t="e">
            <v>#DIV/0!</v>
          </cell>
          <cell r="R4385" t="e">
            <v>#DIV/0!</v>
          </cell>
          <cell r="S4385" t="e">
            <v>#DIV/0!</v>
          </cell>
        </row>
        <row r="4386">
          <cell r="L4386" t="e">
            <v>#DIV/0!</v>
          </cell>
          <cell r="M4386">
            <v>0</v>
          </cell>
          <cell r="N4386" t="e">
            <v>#DIV/0!</v>
          </cell>
          <cell r="O4386" t="e">
            <v>#DIV/0!</v>
          </cell>
          <cell r="P4386" t="e">
            <v>#DIV/0!</v>
          </cell>
          <cell r="Q4386" t="e">
            <v>#DIV/0!</v>
          </cell>
          <cell r="R4386" t="e">
            <v>#DIV/0!</v>
          </cell>
          <cell r="S4386" t="e">
            <v>#DIV/0!</v>
          </cell>
        </row>
        <row r="4387">
          <cell r="L4387" t="e">
            <v>#DIV/0!</v>
          </cell>
          <cell r="M4387">
            <v>0</v>
          </cell>
          <cell r="N4387" t="e">
            <v>#DIV/0!</v>
          </cell>
          <cell r="O4387" t="e">
            <v>#DIV/0!</v>
          </cell>
          <cell r="P4387" t="e">
            <v>#DIV/0!</v>
          </cell>
          <cell r="Q4387" t="e">
            <v>#DIV/0!</v>
          </cell>
          <cell r="R4387" t="e">
            <v>#DIV/0!</v>
          </cell>
          <cell r="S4387" t="e">
            <v>#DIV/0!</v>
          </cell>
        </row>
        <row r="4388">
          <cell r="L4388" t="e">
            <v>#DIV/0!</v>
          </cell>
          <cell r="M4388">
            <v>0</v>
          </cell>
          <cell r="N4388" t="e">
            <v>#DIV/0!</v>
          </cell>
          <cell r="O4388" t="e">
            <v>#DIV/0!</v>
          </cell>
          <cell r="P4388" t="e">
            <v>#DIV/0!</v>
          </cell>
          <cell r="Q4388" t="e">
            <v>#DIV/0!</v>
          </cell>
          <cell r="R4388" t="e">
            <v>#DIV/0!</v>
          </cell>
          <cell r="S4388" t="e">
            <v>#DIV/0!</v>
          </cell>
        </row>
        <row r="4389">
          <cell r="L4389" t="e">
            <v>#DIV/0!</v>
          </cell>
          <cell r="M4389">
            <v>0</v>
          </cell>
          <cell r="N4389" t="e">
            <v>#DIV/0!</v>
          </cell>
          <cell r="O4389" t="e">
            <v>#DIV/0!</v>
          </cell>
          <cell r="P4389" t="e">
            <v>#DIV/0!</v>
          </cell>
          <cell r="Q4389" t="e">
            <v>#DIV/0!</v>
          </cell>
          <cell r="R4389" t="e">
            <v>#DIV/0!</v>
          </cell>
          <cell r="S4389" t="e">
            <v>#DIV/0!</v>
          </cell>
        </row>
        <row r="4390">
          <cell r="L4390" t="e">
            <v>#DIV/0!</v>
          </cell>
          <cell r="M4390">
            <v>0</v>
          </cell>
          <cell r="N4390" t="e">
            <v>#DIV/0!</v>
          </cell>
          <cell r="O4390" t="e">
            <v>#DIV/0!</v>
          </cell>
          <cell r="P4390" t="e">
            <v>#DIV/0!</v>
          </cell>
          <cell r="Q4390" t="e">
            <v>#DIV/0!</v>
          </cell>
          <cell r="R4390" t="e">
            <v>#DIV/0!</v>
          </cell>
          <cell r="S4390" t="e">
            <v>#DIV/0!</v>
          </cell>
        </row>
        <row r="4391">
          <cell r="L4391" t="e">
            <v>#DIV/0!</v>
          </cell>
          <cell r="M4391">
            <v>0</v>
          </cell>
          <cell r="N4391" t="e">
            <v>#DIV/0!</v>
          </cell>
          <cell r="O4391" t="e">
            <v>#DIV/0!</v>
          </cell>
          <cell r="P4391" t="e">
            <v>#DIV/0!</v>
          </cell>
          <cell r="Q4391" t="e">
            <v>#DIV/0!</v>
          </cell>
          <cell r="R4391" t="e">
            <v>#DIV/0!</v>
          </cell>
          <cell r="S4391" t="e">
            <v>#DIV/0!</v>
          </cell>
        </row>
        <row r="4392">
          <cell r="L4392" t="e">
            <v>#DIV/0!</v>
          </cell>
          <cell r="M4392">
            <v>0</v>
          </cell>
          <cell r="N4392" t="e">
            <v>#DIV/0!</v>
          </cell>
          <cell r="O4392" t="e">
            <v>#DIV/0!</v>
          </cell>
          <cell r="P4392" t="e">
            <v>#DIV/0!</v>
          </cell>
          <cell r="Q4392" t="e">
            <v>#DIV/0!</v>
          </cell>
          <cell r="R4392" t="e">
            <v>#DIV/0!</v>
          </cell>
          <cell r="S4392" t="e">
            <v>#DIV/0!</v>
          </cell>
        </row>
        <row r="4393">
          <cell r="L4393" t="e">
            <v>#DIV/0!</v>
          </cell>
          <cell r="M4393">
            <v>0</v>
          </cell>
          <cell r="N4393" t="e">
            <v>#DIV/0!</v>
          </cell>
          <cell r="O4393" t="e">
            <v>#DIV/0!</v>
          </cell>
          <cell r="P4393" t="e">
            <v>#DIV/0!</v>
          </cell>
          <cell r="Q4393" t="e">
            <v>#DIV/0!</v>
          </cell>
          <cell r="R4393" t="e">
            <v>#DIV/0!</v>
          </cell>
          <cell r="S4393" t="e">
            <v>#DIV/0!</v>
          </cell>
        </row>
        <row r="4394">
          <cell r="L4394" t="e">
            <v>#DIV/0!</v>
          </cell>
          <cell r="M4394">
            <v>0</v>
          </cell>
          <cell r="N4394" t="e">
            <v>#DIV/0!</v>
          </cell>
          <cell r="O4394" t="e">
            <v>#DIV/0!</v>
          </cell>
          <cell r="P4394" t="e">
            <v>#DIV/0!</v>
          </cell>
          <cell r="Q4394" t="e">
            <v>#DIV/0!</v>
          </cell>
          <cell r="R4394" t="e">
            <v>#DIV/0!</v>
          </cell>
          <cell r="S4394" t="e">
            <v>#DIV/0!</v>
          </cell>
        </row>
        <row r="4395">
          <cell r="L4395" t="e">
            <v>#DIV/0!</v>
          </cell>
          <cell r="M4395">
            <v>0</v>
          </cell>
          <cell r="N4395" t="e">
            <v>#DIV/0!</v>
          </cell>
          <cell r="O4395" t="e">
            <v>#DIV/0!</v>
          </cell>
          <cell r="P4395" t="e">
            <v>#DIV/0!</v>
          </cell>
          <cell r="Q4395" t="e">
            <v>#DIV/0!</v>
          </cell>
          <cell r="R4395" t="e">
            <v>#DIV/0!</v>
          </cell>
          <cell r="S4395" t="e">
            <v>#DIV/0!</v>
          </cell>
        </row>
        <row r="4396">
          <cell r="L4396" t="e">
            <v>#DIV/0!</v>
          </cell>
          <cell r="M4396">
            <v>0</v>
          </cell>
          <cell r="N4396" t="e">
            <v>#DIV/0!</v>
          </cell>
          <cell r="O4396" t="e">
            <v>#DIV/0!</v>
          </cell>
          <cell r="P4396" t="e">
            <v>#DIV/0!</v>
          </cell>
          <cell r="Q4396" t="e">
            <v>#DIV/0!</v>
          </cell>
          <cell r="R4396" t="e">
            <v>#DIV/0!</v>
          </cell>
          <cell r="S4396" t="e">
            <v>#DIV/0!</v>
          </cell>
        </row>
        <row r="4397">
          <cell r="L4397" t="e">
            <v>#DIV/0!</v>
          </cell>
          <cell r="M4397">
            <v>0</v>
          </cell>
          <cell r="N4397" t="e">
            <v>#DIV/0!</v>
          </cell>
          <cell r="O4397" t="e">
            <v>#DIV/0!</v>
          </cell>
          <cell r="P4397" t="e">
            <v>#DIV/0!</v>
          </cell>
          <cell r="Q4397" t="e">
            <v>#DIV/0!</v>
          </cell>
          <cell r="R4397" t="e">
            <v>#DIV/0!</v>
          </cell>
          <cell r="S4397" t="e">
            <v>#DIV/0!</v>
          </cell>
        </row>
        <row r="4398">
          <cell r="L4398" t="e">
            <v>#DIV/0!</v>
          </cell>
          <cell r="M4398">
            <v>0</v>
          </cell>
          <cell r="N4398" t="e">
            <v>#DIV/0!</v>
          </cell>
          <cell r="O4398" t="e">
            <v>#DIV/0!</v>
          </cell>
          <cell r="P4398" t="e">
            <v>#DIV/0!</v>
          </cell>
          <cell r="Q4398" t="e">
            <v>#DIV/0!</v>
          </cell>
          <cell r="R4398" t="e">
            <v>#DIV/0!</v>
          </cell>
          <cell r="S4398" t="e">
            <v>#DIV/0!</v>
          </cell>
        </row>
        <row r="4399">
          <cell r="L4399" t="e">
            <v>#DIV/0!</v>
          </cell>
          <cell r="M4399">
            <v>0</v>
          </cell>
          <cell r="N4399" t="e">
            <v>#DIV/0!</v>
          </cell>
          <cell r="O4399" t="e">
            <v>#DIV/0!</v>
          </cell>
          <cell r="P4399" t="e">
            <v>#DIV/0!</v>
          </cell>
          <cell r="Q4399" t="e">
            <v>#DIV/0!</v>
          </cell>
          <cell r="R4399" t="e">
            <v>#DIV/0!</v>
          </cell>
          <cell r="S4399" t="e">
            <v>#DIV/0!</v>
          </cell>
        </row>
        <row r="4400">
          <cell r="L4400" t="e">
            <v>#DIV/0!</v>
          </cell>
          <cell r="M4400">
            <v>0</v>
          </cell>
          <cell r="N4400" t="e">
            <v>#DIV/0!</v>
          </cell>
          <cell r="O4400" t="e">
            <v>#DIV/0!</v>
          </cell>
          <cell r="P4400" t="e">
            <v>#DIV/0!</v>
          </cell>
          <cell r="Q4400" t="e">
            <v>#DIV/0!</v>
          </cell>
          <cell r="R4400" t="e">
            <v>#DIV/0!</v>
          </cell>
          <cell r="S4400" t="e">
            <v>#DIV/0!</v>
          </cell>
        </row>
        <row r="4401">
          <cell r="L4401" t="e">
            <v>#DIV/0!</v>
          </cell>
          <cell r="M4401">
            <v>0</v>
          </cell>
          <cell r="N4401" t="e">
            <v>#DIV/0!</v>
          </cell>
          <cell r="O4401" t="e">
            <v>#DIV/0!</v>
          </cell>
          <cell r="P4401" t="e">
            <v>#DIV/0!</v>
          </cell>
          <cell r="Q4401" t="e">
            <v>#DIV/0!</v>
          </cell>
          <cell r="R4401" t="e">
            <v>#DIV/0!</v>
          </cell>
          <cell r="S4401" t="e">
            <v>#DIV/0!</v>
          </cell>
        </row>
        <row r="4402">
          <cell r="L4402" t="e">
            <v>#DIV/0!</v>
          </cell>
          <cell r="M4402">
            <v>0</v>
          </cell>
          <cell r="N4402" t="e">
            <v>#DIV/0!</v>
          </cell>
          <cell r="O4402" t="e">
            <v>#DIV/0!</v>
          </cell>
          <cell r="P4402" t="e">
            <v>#DIV/0!</v>
          </cell>
          <cell r="Q4402" t="e">
            <v>#DIV/0!</v>
          </cell>
          <cell r="R4402" t="e">
            <v>#DIV/0!</v>
          </cell>
          <cell r="S4402" t="e">
            <v>#DIV/0!</v>
          </cell>
        </row>
        <row r="4403">
          <cell r="L4403" t="e">
            <v>#DIV/0!</v>
          </cell>
          <cell r="M4403">
            <v>0</v>
          </cell>
          <cell r="N4403" t="e">
            <v>#DIV/0!</v>
          </cell>
          <cell r="O4403" t="e">
            <v>#DIV/0!</v>
          </cell>
          <cell r="P4403" t="e">
            <v>#DIV/0!</v>
          </cell>
          <cell r="Q4403" t="e">
            <v>#DIV/0!</v>
          </cell>
          <cell r="R4403" t="e">
            <v>#DIV/0!</v>
          </cell>
          <cell r="S4403" t="e">
            <v>#DIV/0!</v>
          </cell>
        </row>
        <row r="4404">
          <cell r="L4404" t="e">
            <v>#DIV/0!</v>
          </cell>
          <cell r="M4404">
            <v>0</v>
          </cell>
          <cell r="N4404" t="e">
            <v>#DIV/0!</v>
          </cell>
          <cell r="O4404" t="e">
            <v>#DIV/0!</v>
          </cell>
          <cell r="P4404" t="e">
            <v>#DIV/0!</v>
          </cell>
          <cell r="Q4404" t="e">
            <v>#DIV/0!</v>
          </cell>
          <cell r="R4404" t="e">
            <v>#DIV/0!</v>
          </cell>
          <cell r="S4404" t="e">
            <v>#DIV/0!</v>
          </cell>
        </row>
        <row r="4405">
          <cell r="L4405" t="e">
            <v>#DIV/0!</v>
          </cell>
          <cell r="M4405">
            <v>0</v>
          </cell>
          <cell r="N4405" t="e">
            <v>#DIV/0!</v>
          </cell>
          <cell r="O4405" t="e">
            <v>#DIV/0!</v>
          </cell>
          <cell r="P4405" t="e">
            <v>#DIV/0!</v>
          </cell>
          <cell r="Q4405" t="e">
            <v>#DIV/0!</v>
          </cell>
          <cell r="R4405" t="e">
            <v>#DIV/0!</v>
          </cell>
          <cell r="S4405" t="e">
            <v>#DIV/0!</v>
          </cell>
        </row>
        <row r="4406">
          <cell r="L4406" t="e">
            <v>#DIV/0!</v>
          </cell>
          <cell r="M4406">
            <v>0</v>
          </cell>
          <cell r="N4406" t="e">
            <v>#DIV/0!</v>
          </cell>
          <cell r="O4406" t="e">
            <v>#DIV/0!</v>
          </cell>
          <cell r="P4406" t="e">
            <v>#DIV/0!</v>
          </cell>
          <cell r="Q4406" t="e">
            <v>#DIV/0!</v>
          </cell>
          <cell r="R4406" t="e">
            <v>#DIV/0!</v>
          </cell>
          <cell r="S4406" t="e">
            <v>#DIV/0!</v>
          </cell>
        </row>
        <row r="4407">
          <cell r="L4407" t="e">
            <v>#DIV/0!</v>
          </cell>
          <cell r="M4407">
            <v>0</v>
          </cell>
          <cell r="N4407" t="e">
            <v>#DIV/0!</v>
          </cell>
          <cell r="O4407" t="e">
            <v>#DIV/0!</v>
          </cell>
          <cell r="P4407" t="e">
            <v>#DIV/0!</v>
          </cell>
          <cell r="Q4407" t="e">
            <v>#DIV/0!</v>
          </cell>
          <cell r="R4407" t="e">
            <v>#DIV/0!</v>
          </cell>
          <cell r="S4407" t="e">
            <v>#DIV/0!</v>
          </cell>
        </row>
        <row r="4408">
          <cell r="L4408" t="e">
            <v>#DIV/0!</v>
          </cell>
          <cell r="M4408">
            <v>0</v>
          </cell>
          <cell r="N4408" t="e">
            <v>#DIV/0!</v>
          </cell>
          <cell r="O4408" t="e">
            <v>#DIV/0!</v>
          </cell>
          <cell r="P4408" t="e">
            <v>#DIV/0!</v>
          </cell>
          <cell r="Q4408" t="e">
            <v>#DIV/0!</v>
          </cell>
          <cell r="R4408" t="e">
            <v>#DIV/0!</v>
          </cell>
          <cell r="S4408" t="e">
            <v>#DIV/0!</v>
          </cell>
        </row>
        <row r="4409">
          <cell r="L4409" t="e">
            <v>#DIV/0!</v>
          </cell>
          <cell r="M4409">
            <v>0</v>
          </cell>
          <cell r="N4409" t="e">
            <v>#DIV/0!</v>
          </cell>
          <cell r="O4409" t="e">
            <v>#DIV/0!</v>
          </cell>
          <cell r="P4409" t="e">
            <v>#DIV/0!</v>
          </cell>
          <cell r="Q4409" t="e">
            <v>#DIV/0!</v>
          </cell>
          <cell r="R4409" t="e">
            <v>#DIV/0!</v>
          </cell>
          <cell r="S4409" t="e">
            <v>#DIV/0!</v>
          </cell>
        </row>
        <row r="4410">
          <cell r="L4410" t="e">
            <v>#DIV/0!</v>
          </cell>
          <cell r="M4410">
            <v>0</v>
          </cell>
          <cell r="N4410" t="e">
            <v>#DIV/0!</v>
          </cell>
          <cell r="O4410" t="e">
            <v>#DIV/0!</v>
          </cell>
          <cell r="P4410" t="e">
            <v>#DIV/0!</v>
          </cell>
          <cell r="Q4410" t="e">
            <v>#DIV/0!</v>
          </cell>
          <cell r="R4410" t="e">
            <v>#DIV/0!</v>
          </cell>
          <cell r="S4410" t="e">
            <v>#DIV/0!</v>
          </cell>
        </row>
        <row r="4411">
          <cell r="L4411" t="e">
            <v>#DIV/0!</v>
          </cell>
          <cell r="M4411">
            <v>0</v>
          </cell>
          <cell r="N4411" t="e">
            <v>#DIV/0!</v>
          </cell>
          <cell r="O4411" t="e">
            <v>#DIV/0!</v>
          </cell>
          <cell r="P4411" t="e">
            <v>#DIV/0!</v>
          </cell>
          <cell r="Q4411" t="e">
            <v>#DIV/0!</v>
          </cell>
          <cell r="R4411" t="e">
            <v>#DIV/0!</v>
          </cell>
          <cell r="S4411" t="e">
            <v>#DIV/0!</v>
          </cell>
        </row>
        <row r="4412">
          <cell r="L4412" t="e">
            <v>#DIV/0!</v>
          </cell>
          <cell r="M4412">
            <v>0</v>
          </cell>
          <cell r="N4412" t="e">
            <v>#DIV/0!</v>
          </cell>
          <cell r="O4412" t="e">
            <v>#DIV/0!</v>
          </cell>
          <cell r="P4412" t="e">
            <v>#DIV/0!</v>
          </cell>
          <cell r="Q4412" t="e">
            <v>#DIV/0!</v>
          </cell>
          <cell r="R4412" t="e">
            <v>#DIV/0!</v>
          </cell>
          <cell r="S4412" t="e">
            <v>#DIV/0!</v>
          </cell>
        </row>
        <row r="4413">
          <cell r="L4413" t="e">
            <v>#DIV/0!</v>
          </cell>
          <cell r="M4413">
            <v>0</v>
          </cell>
          <cell r="N4413" t="e">
            <v>#DIV/0!</v>
          </cell>
          <cell r="O4413" t="e">
            <v>#DIV/0!</v>
          </cell>
          <cell r="P4413" t="e">
            <v>#DIV/0!</v>
          </cell>
          <cell r="Q4413" t="e">
            <v>#DIV/0!</v>
          </cell>
          <cell r="R4413" t="e">
            <v>#DIV/0!</v>
          </cell>
          <cell r="S4413" t="e">
            <v>#DIV/0!</v>
          </cell>
        </row>
        <row r="4414">
          <cell r="L4414" t="e">
            <v>#DIV/0!</v>
          </cell>
          <cell r="M4414">
            <v>0</v>
          </cell>
          <cell r="N4414" t="e">
            <v>#DIV/0!</v>
          </cell>
          <cell r="O4414" t="e">
            <v>#DIV/0!</v>
          </cell>
          <cell r="P4414" t="e">
            <v>#DIV/0!</v>
          </cell>
          <cell r="Q4414" t="e">
            <v>#DIV/0!</v>
          </cell>
          <cell r="R4414" t="e">
            <v>#DIV/0!</v>
          </cell>
          <cell r="S4414" t="e">
            <v>#DIV/0!</v>
          </cell>
        </row>
        <row r="4415">
          <cell r="L4415" t="e">
            <v>#DIV/0!</v>
          </cell>
          <cell r="M4415">
            <v>0</v>
          </cell>
          <cell r="N4415" t="e">
            <v>#DIV/0!</v>
          </cell>
          <cell r="O4415" t="e">
            <v>#DIV/0!</v>
          </cell>
          <cell r="P4415" t="e">
            <v>#DIV/0!</v>
          </cell>
          <cell r="Q4415" t="e">
            <v>#DIV/0!</v>
          </cell>
          <cell r="R4415" t="e">
            <v>#DIV/0!</v>
          </cell>
          <cell r="S4415" t="e">
            <v>#DIV/0!</v>
          </cell>
        </row>
        <row r="4416">
          <cell r="L4416" t="e">
            <v>#DIV/0!</v>
          </cell>
          <cell r="M4416">
            <v>0</v>
          </cell>
          <cell r="N4416" t="e">
            <v>#DIV/0!</v>
          </cell>
          <cell r="O4416" t="e">
            <v>#DIV/0!</v>
          </cell>
          <cell r="P4416" t="e">
            <v>#DIV/0!</v>
          </cell>
          <cell r="Q4416" t="e">
            <v>#DIV/0!</v>
          </cell>
          <cell r="R4416" t="e">
            <v>#DIV/0!</v>
          </cell>
          <cell r="S4416" t="e">
            <v>#DIV/0!</v>
          </cell>
        </row>
        <row r="4417">
          <cell r="L4417" t="e">
            <v>#DIV/0!</v>
          </cell>
          <cell r="M4417">
            <v>0</v>
          </cell>
          <cell r="N4417" t="e">
            <v>#DIV/0!</v>
          </cell>
          <cell r="O4417" t="e">
            <v>#DIV/0!</v>
          </cell>
          <cell r="P4417" t="e">
            <v>#DIV/0!</v>
          </cell>
          <cell r="Q4417" t="e">
            <v>#DIV/0!</v>
          </cell>
          <cell r="R4417" t="e">
            <v>#DIV/0!</v>
          </cell>
          <cell r="S4417" t="e">
            <v>#DIV/0!</v>
          </cell>
        </row>
        <row r="4418">
          <cell r="L4418" t="e">
            <v>#DIV/0!</v>
          </cell>
          <cell r="M4418">
            <v>0</v>
          </cell>
          <cell r="N4418" t="e">
            <v>#DIV/0!</v>
          </cell>
          <cell r="O4418" t="e">
            <v>#DIV/0!</v>
          </cell>
          <cell r="P4418" t="e">
            <v>#DIV/0!</v>
          </cell>
          <cell r="Q4418" t="e">
            <v>#DIV/0!</v>
          </cell>
          <cell r="R4418" t="e">
            <v>#DIV/0!</v>
          </cell>
          <cell r="S4418" t="e">
            <v>#DIV/0!</v>
          </cell>
        </row>
        <row r="4419">
          <cell r="L4419" t="e">
            <v>#DIV/0!</v>
          </cell>
          <cell r="M4419">
            <v>0</v>
          </cell>
          <cell r="N4419" t="e">
            <v>#DIV/0!</v>
          </cell>
          <cell r="O4419" t="e">
            <v>#DIV/0!</v>
          </cell>
          <cell r="P4419" t="e">
            <v>#DIV/0!</v>
          </cell>
          <cell r="Q4419" t="e">
            <v>#DIV/0!</v>
          </cell>
          <cell r="R4419" t="e">
            <v>#DIV/0!</v>
          </cell>
          <cell r="S4419" t="e">
            <v>#DIV/0!</v>
          </cell>
        </row>
        <row r="4420">
          <cell r="L4420" t="e">
            <v>#DIV/0!</v>
          </cell>
          <cell r="M4420">
            <v>0</v>
          </cell>
          <cell r="N4420" t="e">
            <v>#DIV/0!</v>
          </cell>
          <cell r="O4420" t="e">
            <v>#DIV/0!</v>
          </cell>
          <cell r="P4420" t="e">
            <v>#DIV/0!</v>
          </cell>
          <cell r="Q4420" t="e">
            <v>#DIV/0!</v>
          </cell>
          <cell r="R4420" t="e">
            <v>#DIV/0!</v>
          </cell>
          <cell r="S4420" t="e">
            <v>#DIV/0!</v>
          </cell>
        </row>
        <row r="4421">
          <cell r="L4421" t="e">
            <v>#DIV/0!</v>
          </cell>
          <cell r="M4421">
            <v>0</v>
          </cell>
          <cell r="N4421" t="e">
            <v>#DIV/0!</v>
          </cell>
          <cell r="O4421" t="e">
            <v>#DIV/0!</v>
          </cell>
          <cell r="P4421" t="e">
            <v>#DIV/0!</v>
          </cell>
          <cell r="Q4421" t="e">
            <v>#DIV/0!</v>
          </cell>
          <cell r="R4421" t="e">
            <v>#DIV/0!</v>
          </cell>
          <cell r="S4421" t="e">
            <v>#DIV/0!</v>
          </cell>
        </row>
        <row r="4422">
          <cell r="L4422" t="e">
            <v>#DIV/0!</v>
          </cell>
          <cell r="M4422">
            <v>0</v>
          </cell>
          <cell r="N4422" t="e">
            <v>#DIV/0!</v>
          </cell>
          <cell r="O4422" t="e">
            <v>#DIV/0!</v>
          </cell>
          <cell r="P4422" t="e">
            <v>#DIV/0!</v>
          </cell>
          <cell r="Q4422" t="e">
            <v>#DIV/0!</v>
          </cell>
          <cell r="R4422" t="e">
            <v>#DIV/0!</v>
          </cell>
          <cell r="S4422" t="e">
            <v>#DIV/0!</v>
          </cell>
        </row>
        <row r="4423">
          <cell r="L4423" t="e">
            <v>#DIV/0!</v>
          </cell>
          <cell r="M4423">
            <v>0</v>
          </cell>
          <cell r="N4423" t="e">
            <v>#DIV/0!</v>
          </cell>
          <cell r="O4423" t="e">
            <v>#DIV/0!</v>
          </cell>
          <cell r="P4423" t="e">
            <v>#DIV/0!</v>
          </cell>
          <cell r="Q4423" t="e">
            <v>#DIV/0!</v>
          </cell>
          <cell r="R4423" t="e">
            <v>#DIV/0!</v>
          </cell>
          <cell r="S4423" t="e">
            <v>#DIV/0!</v>
          </cell>
        </row>
        <row r="4424">
          <cell r="L4424" t="e">
            <v>#DIV/0!</v>
          </cell>
          <cell r="M4424">
            <v>0</v>
          </cell>
          <cell r="N4424" t="e">
            <v>#DIV/0!</v>
          </cell>
          <cell r="O4424" t="e">
            <v>#DIV/0!</v>
          </cell>
          <cell r="P4424" t="e">
            <v>#DIV/0!</v>
          </cell>
          <cell r="Q4424" t="e">
            <v>#DIV/0!</v>
          </cell>
          <cell r="R4424" t="e">
            <v>#DIV/0!</v>
          </cell>
          <cell r="S4424" t="e">
            <v>#DIV/0!</v>
          </cell>
        </row>
        <row r="4425">
          <cell r="L4425" t="e">
            <v>#DIV/0!</v>
          </cell>
          <cell r="M4425">
            <v>0</v>
          </cell>
          <cell r="N4425" t="e">
            <v>#DIV/0!</v>
          </cell>
          <cell r="O4425" t="e">
            <v>#DIV/0!</v>
          </cell>
          <cell r="P4425" t="e">
            <v>#DIV/0!</v>
          </cell>
          <cell r="Q4425" t="e">
            <v>#DIV/0!</v>
          </cell>
          <cell r="R4425" t="e">
            <v>#DIV/0!</v>
          </cell>
          <cell r="S4425" t="e">
            <v>#DIV/0!</v>
          </cell>
        </row>
        <row r="4426">
          <cell r="L4426" t="e">
            <v>#DIV/0!</v>
          </cell>
          <cell r="M4426">
            <v>0</v>
          </cell>
          <cell r="N4426" t="e">
            <v>#DIV/0!</v>
          </cell>
          <cell r="O4426" t="e">
            <v>#DIV/0!</v>
          </cell>
          <cell r="P4426" t="e">
            <v>#DIV/0!</v>
          </cell>
          <cell r="Q4426" t="e">
            <v>#DIV/0!</v>
          </cell>
          <cell r="R4426" t="e">
            <v>#DIV/0!</v>
          </cell>
          <cell r="S4426" t="e">
            <v>#DIV/0!</v>
          </cell>
        </row>
        <row r="4427">
          <cell r="L4427" t="e">
            <v>#DIV/0!</v>
          </cell>
          <cell r="M4427">
            <v>0</v>
          </cell>
          <cell r="N4427" t="e">
            <v>#DIV/0!</v>
          </cell>
          <cell r="O4427" t="e">
            <v>#DIV/0!</v>
          </cell>
          <cell r="P4427" t="e">
            <v>#DIV/0!</v>
          </cell>
          <cell r="Q4427" t="e">
            <v>#DIV/0!</v>
          </cell>
          <cell r="R4427" t="e">
            <v>#DIV/0!</v>
          </cell>
          <cell r="S4427" t="e">
            <v>#DIV/0!</v>
          </cell>
        </row>
        <row r="4428">
          <cell r="L4428" t="e">
            <v>#DIV/0!</v>
          </cell>
          <cell r="M4428">
            <v>0</v>
          </cell>
          <cell r="N4428" t="e">
            <v>#DIV/0!</v>
          </cell>
          <cell r="O4428" t="e">
            <v>#DIV/0!</v>
          </cell>
          <cell r="P4428" t="e">
            <v>#DIV/0!</v>
          </cell>
          <cell r="Q4428" t="e">
            <v>#DIV/0!</v>
          </cell>
          <cell r="R4428" t="e">
            <v>#DIV/0!</v>
          </cell>
          <cell r="S4428" t="e">
            <v>#DIV/0!</v>
          </cell>
        </row>
        <row r="4429">
          <cell r="L4429" t="e">
            <v>#DIV/0!</v>
          </cell>
          <cell r="M4429">
            <v>0</v>
          </cell>
          <cell r="N4429" t="e">
            <v>#DIV/0!</v>
          </cell>
          <cell r="O4429" t="e">
            <v>#DIV/0!</v>
          </cell>
          <cell r="P4429" t="e">
            <v>#DIV/0!</v>
          </cell>
          <cell r="Q4429" t="e">
            <v>#DIV/0!</v>
          </cell>
          <cell r="R4429" t="e">
            <v>#DIV/0!</v>
          </cell>
          <cell r="S4429" t="e">
            <v>#DIV/0!</v>
          </cell>
        </row>
        <row r="4430">
          <cell r="L4430" t="e">
            <v>#DIV/0!</v>
          </cell>
          <cell r="M4430">
            <v>0</v>
          </cell>
          <cell r="N4430" t="e">
            <v>#DIV/0!</v>
          </cell>
          <cell r="O4430" t="e">
            <v>#DIV/0!</v>
          </cell>
          <cell r="P4430" t="e">
            <v>#DIV/0!</v>
          </cell>
          <cell r="Q4430" t="e">
            <v>#DIV/0!</v>
          </cell>
          <cell r="R4430" t="e">
            <v>#DIV/0!</v>
          </cell>
          <cell r="S4430" t="e">
            <v>#DIV/0!</v>
          </cell>
        </row>
        <row r="4431">
          <cell r="L4431" t="e">
            <v>#DIV/0!</v>
          </cell>
          <cell r="M4431">
            <v>0</v>
          </cell>
          <cell r="N4431" t="e">
            <v>#DIV/0!</v>
          </cell>
          <cell r="O4431" t="e">
            <v>#DIV/0!</v>
          </cell>
          <cell r="P4431" t="e">
            <v>#DIV/0!</v>
          </cell>
          <cell r="Q4431" t="e">
            <v>#DIV/0!</v>
          </cell>
          <cell r="R4431" t="e">
            <v>#DIV/0!</v>
          </cell>
          <cell r="S4431" t="e">
            <v>#DIV/0!</v>
          </cell>
        </row>
        <row r="4432">
          <cell r="L4432" t="e">
            <v>#DIV/0!</v>
          </cell>
          <cell r="M4432">
            <v>0</v>
          </cell>
          <cell r="N4432" t="e">
            <v>#DIV/0!</v>
          </cell>
          <cell r="O4432" t="e">
            <v>#DIV/0!</v>
          </cell>
          <cell r="P4432" t="e">
            <v>#DIV/0!</v>
          </cell>
          <cell r="Q4432" t="e">
            <v>#DIV/0!</v>
          </cell>
          <cell r="R4432" t="e">
            <v>#DIV/0!</v>
          </cell>
          <cell r="S4432" t="e">
            <v>#DIV/0!</v>
          </cell>
        </row>
        <row r="4433">
          <cell r="L4433" t="e">
            <v>#DIV/0!</v>
          </cell>
          <cell r="M4433">
            <v>0</v>
          </cell>
          <cell r="N4433" t="e">
            <v>#DIV/0!</v>
          </cell>
          <cell r="O4433" t="e">
            <v>#DIV/0!</v>
          </cell>
          <cell r="P4433" t="e">
            <v>#DIV/0!</v>
          </cell>
          <cell r="Q4433" t="e">
            <v>#DIV/0!</v>
          </cell>
          <cell r="R4433" t="e">
            <v>#DIV/0!</v>
          </cell>
          <cell r="S4433" t="e">
            <v>#DIV/0!</v>
          </cell>
        </row>
        <row r="4434">
          <cell r="L4434" t="e">
            <v>#DIV/0!</v>
          </cell>
          <cell r="M4434">
            <v>0</v>
          </cell>
          <cell r="N4434" t="e">
            <v>#DIV/0!</v>
          </cell>
          <cell r="O4434" t="e">
            <v>#DIV/0!</v>
          </cell>
          <cell r="P4434" t="e">
            <v>#DIV/0!</v>
          </cell>
          <cell r="Q4434" t="e">
            <v>#DIV/0!</v>
          </cell>
          <cell r="R4434" t="e">
            <v>#DIV/0!</v>
          </cell>
          <cell r="S4434" t="e">
            <v>#DIV/0!</v>
          </cell>
        </row>
        <row r="4435">
          <cell r="L4435" t="e">
            <v>#DIV/0!</v>
          </cell>
          <cell r="M4435">
            <v>0</v>
          </cell>
          <cell r="N4435" t="e">
            <v>#DIV/0!</v>
          </cell>
          <cell r="O4435" t="e">
            <v>#DIV/0!</v>
          </cell>
          <cell r="P4435" t="e">
            <v>#DIV/0!</v>
          </cell>
          <cell r="Q4435" t="e">
            <v>#DIV/0!</v>
          </cell>
          <cell r="R4435" t="e">
            <v>#DIV/0!</v>
          </cell>
          <cell r="S4435" t="e">
            <v>#DIV/0!</v>
          </cell>
        </row>
        <row r="4436">
          <cell r="L4436" t="e">
            <v>#DIV/0!</v>
          </cell>
          <cell r="M4436">
            <v>0</v>
          </cell>
          <cell r="N4436" t="e">
            <v>#DIV/0!</v>
          </cell>
          <cell r="O4436" t="e">
            <v>#DIV/0!</v>
          </cell>
          <cell r="P4436" t="e">
            <v>#DIV/0!</v>
          </cell>
          <cell r="Q4436" t="e">
            <v>#DIV/0!</v>
          </cell>
          <cell r="R4436" t="e">
            <v>#DIV/0!</v>
          </cell>
          <cell r="S4436" t="e">
            <v>#DIV/0!</v>
          </cell>
        </row>
        <row r="4437">
          <cell r="L4437" t="e">
            <v>#DIV/0!</v>
          </cell>
          <cell r="M4437">
            <v>0</v>
          </cell>
          <cell r="N4437" t="e">
            <v>#DIV/0!</v>
          </cell>
          <cell r="O4437" t="e">
            <v>#DIV/0!</v>
          </cell>
          <cell r="P4437" t="e">
            <v>#DIV/0!</v>
          </cell>
          <cell r="Q4437" t="e">
            <v>#DIV/0!</v>
          </cell>
          <cell r="R4437" t="e">
            <v>#DIV/0!</v>
          </cell>
          <cell r="S4437" t="e">
            <v>#DIV/0!</v>
          </cell>
        </row>
        <row r="4438">
          <cell r="L4438" t="e">
            <v>#DIV/0!</v>
          </cell>
          <cell r="M4438">
            <v>0</v>
          </cell>
          <cell r="N4438" t="e">
            <v>#DIV/0!</v>
          </cell>
          <cell r="O4438" t="e">
            <v>#DIV/0!</v>
          </cell>
          <cell r="P4438" t="e">
            <v>#DIV/0!</v>
          </cell>
          <cell r="Q4438" t="e">
            <v>#DIV/0!</v>
          </cell>
          <cell r="R4438" t="e">
            <v>#DIV/0!</v>
          </cell>
          <cell r="S4438" t="e">
            <v>#DIV/0!</v>
          </cell>
        </row>
        <row r="4439">
          <cell r="L4439" t="e">
            <v>#DIV/0!</v>
          </cell>
          <cell r="M4439">
            <v>0</v>
          </cell>
          <cell r="N4439" t="e">
            <v>#DIV/0!</v>
          </cell>
          <cell r="O4439" t="e">
            <v>#DIV/0!</v>
          </cell>
          <cell r="P4439" t="e">
            <v>#DIV/0!</v>
          </cell>
          <cell r="Q4439" t="e">
            <v>#DIV/0!</v>
          </cell>
          <cell r="R4439" t="e">
            <v>#DIV/0!</v>
          </cell>
          <cell r="S4439" t="e">
            <v>#DIV/0!</v>
          </cell>
        </row>
        <row r="4440">
          <cell r="L4440" t="e">
            <v>#DIV/0!</v>
          </cell>
          <cell r="M4440">
            <v>0</v>
          </cell>
          <cell r="N4440" t="e">
            <v>#DIV/0!</v>
          </cell>
          <cell r="O4440" t="e">
            <v>#DIV/0!</v>
          </cell>
          <cell r="P4440" t="e">
            <v>#DIV/0!</v>
          </cell>
          <cell r="Q4440" t="e">
            <v>#DIV/0!</v>
          </cell>
          <cell r="R4440" t="e">
            <v>#DIV/0!</v>
          </cell>
          <cell r="S4440" t="e">
            <v>#DIV/0!</v>
          </cell>
        </row>
        <row r="4441">
          <cell r="L4441" t="e">
            <v>#DIV/0!</v>
          </cell>
          <cell r="M4441">
            <v>0</v>
          </cell>
          <cell r="N4441" t="e">
            <v>#DIV/0!</v>
          </cell>
          <cell r="O4441" t="e">
            <v>#DIV/0!</v>
          </cell>
          <cell r="P4441" t="e">
            <v>#DIV/0!</v>
          </cell>
          <cell r="Q4441" t="e">
            <v>#DIV/0!</v>
          </cell>
          <cell r="R4441" t="e">
            <v>#DIV/0!</v>
          </cell>
          <cell r="S4441" t="e">
            <v>#DIV/0!</v>
          </cell>
        </row>
        <row r="4442">
          <cell r="L4442" t="e">
            <v>#DIV/0!</v>
          </cell>
          <cell r="M4442">
            <v>0</v>
          </cell>
          <cell r="N4442" t="e">
            <v>#DIV/0!</v>
          </cell>
          <cell r="O4442" t="e">
            <v>#DIV/0!</v>
          </cell>
          <cell r="P4442" t="e">
            <v>#DIV/0!</v>
          </cell>
          <cell r="Q4442" t="e">
            <v>#DIV/0!</v>
          </cell>
          <cell r="R4442" t="e">
            <v>#DIV/0!</v>
          </cell>
          <cell r="S4442" t="e">
            <v>#DIV/0!</v>
          </cell>
        </row>
        <row r="4443">
          <cell r="L4443" t="e">
            <v>#DIV/0!</v>
          </cell>
          <cell r="M4443">
            <v>0</v>
          </cell>
          <cell r="N4443" t="e">
            <v>#DIV/0!</v>
          </cell>
          <cell r="O4443" t="e">
            <v>#DIV/0!</v>
          </cell>
          <cell r="P4443" t="e">
            <v>#DIV/0!</v>
          </cell>
          <cell r="Q4443" t="e">
            <v>#DIV/0!</v>
          </cell>
          <cell r="R4443" t="e">
            <v>#DIV/0!</v>
          </cell>
          <cell r="S4443" t="e">
            <v>#DIV/0!</v>
          </cell>
        </row>
        <row r="4444">
          <cell r="L4444" t="e">
            <v>#DIV/0!</v>
          </cell>
          <cell r="M4444">
            <v>0</v>
          </cell>
          <cell r="N4444" t="e">
            <v>#DIV/0!</v>
          </cell>
          <cell r="O4444" t="e">
            <v>#DIV/0!</v>
          </cell>
          <cell r="P4444" t="e">
            <v>#DIV/0!</v>
          </cell>
          <cell r="Q4444" t="e">
            <v>#DIV/0!</v>
          </cell>
          <cell r="R4444" t="e">
            <v>#DIV/0!</v>
          </cell>
          <cell r="S4444" t="e">
            <v>#DIV/0!</v>
          </cell>
        </row>
        <row r="4445">
          <cell r="L4445" t="e">
            <v>#DIV/0!</v>
          </cell>
          <cell r="M4445">
            <v>0</v>
          </cell>
          <cell r="N4445" t="e">
            <v>#DIV/0!</v>
          </cell>
          <cell r="O4445" t="e">
            <v>#DIV/0!</v>
          </cell>
          <cell r="P4445" t="e">
            <v>#DIV/0!</v>
          </cell>
          <cell r="Q4445" t="e">
            <v>#DIV/0!</v>
          </cell>
          <cell r="R4445" t="e">
            <v>#DIV/0!</v>
          </cell>
          <cell r="S4445" t="e">
            <v>#DIV/0!</v>
          </cell>
        </row>
        <row r="4446">
          <cell r="L4446" t="e">
            <v>#DIV/0!</v>
          </cell>
          <cell r="M4446">
            <v>0</v>
          </cell>
          <cell r="N4446" t="e">
            <v>#DIV/0!</v>
          </cell>
          <cell r="O4446" t="e">
            <v>#DIV/0!</v>
          </cell>
          <cell r="P4446" t="e">
            <v>#DIV/0!</v>
          </cell>
          <cell r="Q4446" t="e">
            <v>#DIV/0!</v>
          </cell>
          <cell r="R4446" t="e">
            <v>#DIV/0!</v>
          </cell>
          <cell r="S4446" t="e">
            <v>#DIV/0!</v>
          </cell>
        </row>
        <row r="4447">
          <cell r="L4447" t="e">
            <v>#DIV/0!</v>
          </cell>
          <cell r="M4447">
            <v>0</v>
          </cell>
          <cell r="N4447" t="e">
            <v>#DIV/0!</v>
          </cell>
          <cell r="O4447" t="e">
            <v>#DIV/0!</v>
          </cell>
          <cell r="P4447" t="e">
            <v>#DIV/0!</v>
          </cell>
          <cell r="Q4447" t="e">
            <v>#DIV/0!</v>
          </cell>
          <cell r="R4447" t="e">
            <v>#DIV/0!</v>
          </cell>
          <cell r="S4447" t="e">
            <v>#DIV/0!</v>
          </cell>
        </row>
        <row r="4448">
          <cell r="L4448" t="e">
            <v>#DIV/0!</v>
          </cell>
          <cell r="M4448">
            <v>0</v>
          </cell>
          <cell r="N4448" t="e">
            <v>#DIV/0!</v>
          </cell>
          <cell r="O4448" t="e">
            <v>#DIV/0!</v>
          </cell>
          <cell r="P4448" t="e">
            <v>#DIV/0!</v>
          </cell>
          <cell r="Q4448" t="e">
            <v>#DIV/0!</v>
          </cell>
          <cell r="R4448" t="e">
            <v>#DIV/0!</v>
          </cell>
          <cell r="S4448" t="e">
            <v>#DIV/0!</v>
          </cell>
        </row>
        <row r="4449">
          <cell r="L4449" t="e">
            <v>#DIV/0!</v>
          </cell>
          <cell r="M4449">
            <v>0</v>
          </cell>
          <cell r="N4449" t="e">
            <v>#DIV/0!</v>
          </cell>
          <cell r="O4449" t="e">
            <v>#DIV/0!</v>
          </cell>
          <cell r="P4449" t="e">
            <v>#DIV/0!</v>
          </cell>
          <cell r="Q4449" t="e">
            <v>#DIV/0!</v>
          </cell>
          <cell r="R4449" t="e">
            <v>#DIV/0!</v>
          </cell>
          <cell r="S4449" t="e">
            <v>#DIV/0!</v>
          </cell>
        </row>
        <row r="4450">
          <cell r="L4450" t="e">
            <v>#DIV/0!</v>
          </cell>
          <cell r="M4450">
            <v>0</v>
          </cell>
          <cell r="N4450" t="e">
            <v>#DIV/0!</v>
          </cell>
          <cell r="O4450" t="e">
            <v>#DIV/0!</v>
          </cell>
          <cell r="P4450" t="e">
            <v>#DIV/0!</v>
          </cell>
          <cell r="Q4450" t="e">
            <v>#DIV/0!</v>
          </cell>
          <cell r="R4450" t="e">
            <v>#DIV/0!</v>
          </cell>
          <cell r="S4450" t="e">
            <v>#DIV/0!</v>
          </cell>
        </row>
        <row r="4451">
          <cell r="L4451" t="e">
            <v>#DIV/0!</v>
          </cell>
          <cell r="M4451">
            <v>0</v>
          </cell>
          <cell r="N4451" t="e">
            <v>#DIV/0!</v>
          </cell>
          <cell r="O4451" t="e">
            <v>#DIV/0!</v>
          </cell>
          <cell r="P4451" t="e">
            <v>#DIV/0!</v>
          </cell>
          <cell r="Q4451" t="e">
            <v>#DIV/0!</v>
          </cell>
          <cell r="R4451" t="e">
            <v>#DIV/0!</v>
          </cell>
          <cell r="S4451" t="e">
            <v>#DIV/0!</v>
          </cell>
        </row>
        <row r="4452">
          <cell r="L4452" t="e">
            <v>#DIV/0!</v>
          </cell>
          <cell r="M4452">
            <v>0</v>
          </cell>
          <cell r="N4452" t="e">
            <v>#DIV/0!</v>
          </cell>
          <cell r="O4452" t="e">
            <v>#DIV/0!</v>
          </cell>
          <cell r="P4452" t="e">
            <v>#DIV/0!</v>
          </cell>
          <cell r="Q4452" t="e">
            <v>#DIV/0!</v>
          </cell>
          <cell r="R4452" t="e">
            <v>#DIV/0!</v>
          </cell>
          <cell r="S4452" t="e">
            <v>#DIV/0!</v>
          </cell>
        </row>
        <row r="4453">
          <cell r="L4453" t="e">
            <v>#DIV/0!</v>
          </cell>
          <cell r="M4453">
            <v>0</v>
          </cell>
          <cell r="N4453" t="e">
            <v>#DIV/0!</v>
          </cell>
          <cell r="O4453" t="e">
            <v>#DIV/0!</v>
          </cell>
          <cell r="P4453" t="e">
            <v>#DIV/0!</v>
          </cell>
          <cell r="Q4453" t="e">
            <v>#DIV/0!</v>
          </cell>
          <cell r="R4453" t="e">
            <v>#DIV/0!</v>
          </cell>
          <cell r="S4453" t="e">
            <v>#DIV/0!</v>
          </cell>
        </row>
        <row r="4454">
          <cell r="L4454" t="e">
            <v>#DIV/0!</v>
          </cell>
          <cell r="M4454">
            <v>0</v>
          </cell>
          <cell r="N4454" t="e">
            <v>#DIV/0!</v>
          </cell>
          <cell r="O4454" t="e">
            <v>#DIV/0!</v>
          </cell>
          <cell r="P4454" t="e">
            <v>#DIV/0!</v>
          </cell>
          <cell r="Q4454" t="e">
            <v>#DIV/0!</v>
          </cell>
          <cell r="R4454" t="e">
            <v>#DIV/0!</v>
          </cell>
          <cell r="S4454" t="e">
            <v>#DIV/0!</v>
          </cell>
        </row>
        <row r="4455">
          <cell r="L4455" t="e">
            <v>#DIV/0!</v>
          </cell>
          <cell r="M4455">
            <v>0</v>
          </cell>
          <cell r="N4455" t="e">
            <v>#DIV/0!</v>
          </cell>
          <cell r="O4455" t="e">
            <v>#DIV/0!</v>
          </cell>
          <cell r="P4455" t="e">
            <v>#DIV/0!</v>
          </cell>
          <cell r="Q4455" t="e">
            <v>#DIV/0!</v>
          </cell>
          <cell r="R4455" t="e">
            <v>#DIV/0!</v>
          </cell>
          <cell r="S4455" t="e">
            <v>#DIV/0!</v>
          </cell>
        </row>
        <row r="4456">
          <cell r="L4456" t="e">
            <v>#DIV/0!</v>
          </cell>
          <cell r="M4456">
            <v>0</v>
          </cell>
          <cell r="N4456" t="e">
            <v>#DIV/0!</v>
          </cell>
          <cell r="O4456" t="e">
            <v>#DIV/0!</v>
          </cell>
          <cell r="P4456" t="e">
            <v>#DIV/0!</v>
          </cell>
          <cell r="Q4456" t="e">
            <v>#DIV/0!</v>
          </cell>
          <cell r="R4456" t="e">
            <v>#DIV/0!</v>
          </cell>
          <cell r="S4456" t="e">
            <v>#DIV/0!</v>
          </cell>
        </row>
        <row r="4457">
          <cell r="L4457" t="e">
            <v>#DIV/0!</v>
          </cell>
          <cell r="M4457">
            <v>0</v>
          </cell>
          <cell r="N4457" t="e">
            <v>#DIV/0!</v>
          </cell>
          <cell r="O4457" t="e">
            <v>#DIV/0!</v>
          </cell>
          <cell r="P4457" t="e">
            <v>#DIV/0!</v>
          </cell>
          <cell r="Q4457" t="e">
            <v>#DIV/0!</v>
          </cell>
          <cell r="R4457" t="e">
            <v>#DIV/0!</v>
          </cell>
          <cell r="S4457" t="e">
            <v>#DIV/0!</v>
          </cell>
        </row>
        <row r="4458">
          <cell r="L4458" t="e">
            <v>#DIV/0!</v>
          </cell>
          <cell r="M4458">
            <v>0</v>
          </cell>
          <cell r="N4458" t="e">
            <v>#DIV/0!</v>
          </cell>
          <cell r="O4458" t="e">
            <v>#DIV/0!</v>
          </cell>
          <cell r="P4458" t="e">
            <v>#DIV/0!</v>
          </cell>
          <cell r="Q4458" t="e">
            <v>#DIV/0!</v>
          </cell>
          <cell r="R4458" t="e">
            <v>#DIV/0!</v>
          </cell>
          <cell r="S4458" t="e">
            <v>#DIV/0!</v>
          </cell>
        </row>
        <row r="4459">
          <cell r="L4459" t="e">
            <v>#DIV/0!</v>
          </cell>
          <cell r="M4459">
            <v>0</v>
          </cell>
          <cell r="N4459" t="e">
            <v>#DIV/0!</v>
          </cell>
          <cell r="O4459" t="e">
            <v>#DIV/0!</v>
          </cell>
          <cell r="P4459" t="e">
            <v>#DIV/0!</v>
          </cell>
          <cell r="Q4459" t="e">
            <v>#DIV/0!</v>
          </cell>
          <cell r="R4459" t="e">
            <v>#DIV/0!</v>
          </cell>
          <cell r="S4459" t="e">
            <v>#DIV/0!</v>
          </cell>
        </row>
        <row r="4460">
          <cell r="L4460" t="e">
            <v>#DIV/0!</v>
          </cell>
          <cell r="M4460">
            <v>0</v>
          </cell>
          <cell r="N4460" t="e">
            <v>#DIV/0!</v>
          </cell>
          <cell r="O4460" t="e">
            <v>#DIV/0!</v>
          </cell>
          <cell r="P4460" t="e">
            <v>#DIV/0!</v>
          </cell>
          <cell r="Q4460" t="e">
            <v>#DIV/0!</v>
          </cell>
          <cell r="R4460" t="e">
            <v>#DIV/0!</v>
          </cell>
          <cell r="S4460" t="e">
            <v>#DIV/0!</v>
          </cell>
        </row>
        <row r="4461">
          <cell r="L4461" t="e">
            <v>#DIV/0!</v>
          </cell>
          <cell r="M4461">
            <v>0</v>
          </cell>
          <cell r="N4461" t="e">
            <v>#DIV/0!</v>
          </cell>
          <cell r="O4461" t="e">
            <v>#DIV/0!</v>
          </cell>
          <cell r="P4461" t="e">
            <v>#DIV/0!</v>
          </cell>
          <cell r="Q4461" t="e">
            <v>#DIV/0!</v>
          </cell>
          <cell r="R4461" t="e">
            <v>#DIV/0!</v>
          </cell>
          <cell r="S4461" t="e">
            <v>#DIV/0!</v>
          </cell>
        </row>
        <row r="4462">
          <cell r="L4462" t="e">
            <v>#DIV/0!</v>
          </cell>
          <cell r="M4462">
            <v>0</v>
          </cell>
          <cell r="N4462" t="e">
            <v>#DIV/0!</v>
          </cell>
          <cell r="O4462" t="e">
            <v>#DIV/0!</v>
          </cell>
          <cell r="P4462" t="e">
            <v>#DIV/0!</v>
          </cell>
          <cell r="Q4462" t="e">
            <v>#DIV/0!</v>
          </cell>
          <cell r="R4462" t="e">
            <v>#DIV/0!</v>
          </cell>
          <cell r="S4462" t="e">
            <v>#DIV/0!</v>
          </cell>
        </row>
        <row r="4463">
          <cell r="L4463" t="e">
            <v>#DIV/0!</v>
          </cell>
          <cell r="M4463">
            <v>0</v>
          </cell>
          <cell r="N4463" t="e">
            <v>#DIV/0!</v>
          </cell>
          <cell r="O4463" t="e">
            <v>#DIV/0!</v>
          </cell>
          <cell r="P4463" t="e">
            <v>#DIV/0!</v>
          </cell>
          <cell r="Q4463" t="e">
            <v>#DIV/0!</v>
          </cell>
          <cell r="R4463" t="e">
            <v>#DIV/0!</v>
          </cell>
          <cell r="S4463" t="e">
            <v>#DIV/0!</v>
          </cell>
        </row>
        <row r="4464">
          <cell r="L4464" t="e">
            <v>#DIV/0!</v>
          </cell>
          <cell r="M4464">
            <v>0</v>
          </cell>
          <cell r="N4464" t="e">
            <v>#DIV/0!</v>
          </cell>
          <cell r="O4464" t="e">
            <v>#DIV/0!</v>
          </cell>
          <cell r="P4464" t="e">
            <v>#DIV/0!</v>
          </cell>
          <cell r="Q4464" t="e">
            <v>#DIV/0!</v>
          </cell>
          <cell r="R4464" t="e">
            <v>#DIV/0!</v>
          </cell>
          <cell r="S4464" t="e">
            <v>#DIV/0!</v>
          </cell>
        </row>
        <row r="4465">
          <cell r="L4465" t="e">
            <v>#DIV/0!</v>
          </cell>
          <cell r="M4465">
            <v>0</v>
          </cell>
          <cell r="N4465" t="e">
            <v>#DIV/0!</v>
          </cell>
          <cell r="O4465" t="e">
            <v>#DIV/0!</v>
          </cell>
          <cell r="P4465" t="e">
            <v>#DIV/0!</v>
          </cell>
          <cell r="Q4465" t="e">
            <v>#DIV/0!</v>
          </cell>
          <cell r="R4465" t="e">
            <v>#DIV/0!</v>
          </cell>
          <cell r="S4465" t="e">
            <v>#DIV/0!</v>
          </cell>
        </row>
        <row r="4466">
          <cell r="L4466" t="e">
            <v>#DIV/0!</v>
          </cell>
          <cell r="M4466">
            <v>0</v>
          </cell>
          <cell r="N4466" t="e">
            <v>#DIV/0!</v>
          </cell>
          <cell r="O4466" t="e">
            <v>#DIV/0!</v>
          </cell>
          <cell r="P4466" t="e">
            <v>#DIV/0!</v>
          </cell>
          <cell r="Q4466" t="e">
            <v>#DIV/0!</v>
          </cell>
          <cell r="R4466" t="e">
            <v>#DIV/0!</v>
          </cell>
          <cell r="S4466" t="e">
            <v>#DIV/0!</v>
          </cell>
        </row>
        <row r="4467">
          <cell r="L4467" t="e">
            <v>#DIV/0!</v>
          </cell>
          <cell r="M4467">
            <v>0</v>
          </cell>
          <cell r="N4467" t="e">
            <v>#DIV/0!</v>
          </cell>
          <cell r="O4467" t="e">
            <v>#DIV/0!</v>
          </cell>
          <cell r="P4467" t="e">
            <v>#DIV/0!</v>
          </cell>
          <cell r="Q4467" t="e">
            <v>#DIV/0!</v>
          </cell>
          <cell r="R4467" t="e">
            <v>#DIV/0!</v>
          </cell>
          <cell r="S4467" t="e">
            <v>#DIV/0!</v>
          </cell>
        </row>
        <row r="4468">
          <cell r="L4468" t="e">
            <v>#DIV/0!</v>
          </cell>
          <cell r="M4468">
            <v>0</v>
          </cell>
          <cell r="N4468" t="e">
            <v>#DIV/0!</v>
          </cell>
          <cell r="O4468" t="e">
            <v>#DIV/0!</v>
          </cell>
          <cell r="P4468" t="e">
            <v>#DIV/0!</v>
          </cell>
          <cell r="Q4468" t="e">
            <v>#DIV/0!</v>
          </cell>
          <cell r="R4468" t="e">
            <v>#DIV/0!</v>
          </cell>
          <cell r="S4468" t="e">
            <v>#DIV/0!</v>
          </cell>
        </row>
        <row r="4469">
          <cell r="L4469" t="e">
            <v>#DIV/0!</v>
          </cell>
          <cell r="M4469">
            <v>0</v>
          </cell>
          <cell r="N4469" t="e">
            <v>#DIV/0!</v>
          </cell>
          <cell r="O4469" t="e">
            <v>#DIV/0!</v>
          </cell>
          <cell r="P4469" t="e">
            <v>#DIV/0!</v>
          </cell>
          <cell r="Q4469" t="e">
            <v>#DIV/0!</v>
          </cell>
          <cell r="R4469" t="e">
            <v>#DIV/0!</v>
          </cell>
          <cell r="S4469" t="e">
            <v>#DIV/0!</v>
          </cell>
        </row>
        <row r="4470">
          <cell r="L4470" t="e">
            <v>#DIV/0!</v>
          </cell>
          <cell r="M4470">
            <v>0</v>
          </cell>
          <cell r="N4470" t="e">
            <v>#DIV/0!</v>
          </cell>
          <cell r="O4470" t="e">
            <v>#DIV/0!</v>
          </cell>
          <cell r="P4470" t="e">
            <v>#DIV/0!</v>
          </cell>
          <cell r="Q4470" t="e">
            <v>#DIV/0!</v>
          </cell>
          <cell r="R4470" t="e">
            <v>#DIV/0!</v>
          </cell>
          <cell r="S4470" t="e">
            <v>#DIV/0!</v>
          </cell>
        </row>
        <row r="4471">
          <cell r="L4471" t="e">
            <v>#DIV/0!</v>
          </cell>
          <cell r="M4471">
            <v>0</v>
          </cell>
          <cell r="N4471" t="e">
            <v>#DIV/0!</v>
          </cell>
          <cell r="O4471" t="e">
            <v>#DIV/0!</v>
          </cell>
          <cell r="P4471" t="e">
            <v>#DIV/0!</v>
          </cell>
          <cell r="Q4471" t="e">
            <v>#DIV/0!</v>
          </cell>
          <cell r="R4471" t="e">
            <v>#DIV/0!</v>
          </cell>
          <cell r="S4471" t="e">
            <v>#DIV/0!</v>
          </cell>
        </row>
        <row r="4472">
          <cell r="L4472" t="e">
            <v>#DIV/0!</v>
          </cell>
          <cell r="M4472">
            <v>0</v>
          </cell>
          <cell r="N4472" t="e">
            <v>#DIV/0!</v>
          </cell>
          <cell r="O4472" t="e">
            <v>#DIV/0!</v>
          </cell>
          <cell r="P4472" t="e">
            <v>#DIV/0!</v>
          </cell>
          <cell r="Q4472" t="e">
            <v>#DIV/0!</v>
          </cell>
          <cell r="R4472" t="e">
            <v>#DIV/0!</v>
          </cell>
          <cell r="S4472" t="e">
            <v>#DIV/0!</v>
          </cell>
        </row>
        <row r="4473">
          <cell r="L4473" t="e">
            <v>#DIV/0!</v>
          </cell>
          <cell r="M4473">
            <v>0</v>
          </cell>
          <cell r="N4473" t="e">
            <v>#DIV/0!</v>
          </cell>
          <cell r="O4473" t="e">
            <v>#DIV/0!</v>
          </cell>
          <cell r="P4473" t="e">
            <v>#DIV/0!</v>
          </cell>
          <cell r="Q4473" t="e">
            <v>#DIV/0!</v>
          </cell>
          <cell r="R4473" t="e">
            <v>#DIV/0!</v>
          </cell>
          <cell r="S4473" t="e">
            <v>#DIV/0!</v>
          </cell>
        </row>
        <row r="4474">
          <cell r="L4474" t="e">
            <v>#DIV/0!</v>
          </cell>
          <cell r="M4474">
            <v>0</v>
          </cell>
          <cell r="N4474" t="e">
            <v>#DIV/0!</v>
          </cell>
          <cell r="O4474" t="e">
            <v>#DIV/0!</v>
          </cell>
          <cell r="P4474" t="e">
            <v>#DIV/0!</v>
          </cell>
          <cell r="Q4474" t="e">
            <v>#DIV/0!</v>
          </cell>
          <cell r="R4474" t="e">
            <v>#DIV/0!</v>
          </cell>
          <cell r="S4474" t="e">
            <v>#DIV/0!</v>
          </cell>
        </row>
        <row r="4475">
          <cell r="L4475" t="e">
            <v>#DIV/0!</v>
          </cell>
          <cell r="M4475">
            <v>0</v>
          </cell>
          <cell r="N4475" t="e">
            <v>#DIV/0!</v>
          </cell>
          <cell r="O4475" t="e">
            <v>#DIV/0!</v>
          </cell>
          <cell r="P4475" t="e">
            <v>#DIV/0!</v>
          </cell>
          <cell r="Q4475" t="e">
            <v>#DIV/0!</v>
          </cell>
          <cell r="R4475" t="e">
            <v>#DIV/0!</v>
          </cell>
          <cell r="S4475" t="e">
            <v>#DIV/0!</v>
          </cell>
        </row>
        <row r="4476">
          <cell r="L4476" t="e">
            <v>#DIV/0!</v>
          </cell>
          <cell r="M4476">
            <v>0</v>
          </cell>
          <cell r="N4476" t="e">
            <v>#DIV/0!</v>
          </cell>
          <cell r="O4476" t="e">
            <v>#DIV/0!</v>
          </cell>
          <cell r="P4476" t="e">
            <v>#DIV/0!</v>
          </cell>
          <cell r="Q4476" t="e">
            <v>#DIV/0!</v>
          </cell>
          <cell r="R4476" t="e">
            <v>#DIV/0!</v>
          </cell>
          <cell r="S4476" t="e">
            <v>#DIV/0!</v>
          </cell>
        </row>
        <row r="4477">
          <cell r="L4477" t="e">
            <v>#DIV/0!</v>
          </cell>
          <cell r="M4477">
            <v>0</v>
          </cell>
          <cell r="N4477" t="e">
            <v>#DIV/0!</v>
          </cell>
          <cell r="O4477" t="e">
            <v>#DIV/0!</v>
          </cell>
          <cell r="P4477" t="e">
            <v>#DIV/0!</v>
          </cell>
          <cell r="Q4477" t="e">
            <v>#DIV/0!</v>
          </cell>
          <cell r="R4477" t="e">
            <v>#DIV/0!</v>
          </cell>
          <cell r="S4477" t="e">
            <v>#DIV/0!</v>
          </cell>
        </row>
        <row r="4478">
          <cell r="L4478" t="e">
            <v>#DIV/0!</v>
          </cell>
          <cell r="M4478">
            <v>0</v>
          </cell>
          <cell r="N4478" t="e">
            <v>#DIV/0!</v>
          </cell>
          <cell r="O4478" t="e">
            <v>#DIV/0!</v>
          </cell>
          <cell r="P4478" t="e">
            <v>#DIV/0!</v>
          </cell>
          <cell r="Q4478" t="e">
            <v>#DIV/0!</v>
          </cell>
          <cell r="R4478" t="e">
            <v>#DIV/0!</v>
          </cell>
          <cell r="S4478" t="e">
            <v>#DIV/0!</v>
          </cell>
        </row>
        <row r="4479">
          <cell r="L4479" t="e">
            <v>#DIV/0!</v>
          </cell>
          <cell r="M4479">
            <v>0</v>
          </cell>
          <cell r="N4479" t="e">
            <v>#DIV/0!</v>
          </cell>
          <cell r="O4479" t="e">
            <v>#DIV/0!</v>
          </cell>
          <cell r="P4479" t="e">
            <v>#DIV/0!</v>
          </cell>
          <cell r="Q4479" t="e">
            <v>#DIV/0!</v>
          </cell>
          <cell r="R4479" t="e">
            <v>#DIV/0!</v>
          </cell>
          <cell r="S4479" t="e">
            <v>#DIV/0!</v>
          </cell>
        </row>
        <row r="4480">
          <cell r="L4480" t="e">
            <v>#DIV/0!</v>
          </cell>
          <cell r="M4480">
            <v>0</v>
          </cell>
          <cell r="N4480" t="e">
            <v>#DIV/0!</v>
          </cell>
          <cell r="O4480" t="e">
            <v>#DIV/0!</v>
          </cell>
          <cell r="P4480" t="e">
            <v>#DIV/0!</v>
          </cell>
          <cell r="Q4480" t="e">
            <v>#DIV/0!</v>
          </cell>
          <cell r="R4480" t="e">
            <v>#DIV/0!</v>
          </cell>
          <cell r="S4480" t="e">
            <v>#DIV/0!</v>
          </cell>
        </row>
        <row r="4481">
          <cell r="L4481" t="e">
            <v>#DIV/0!</v>
          </cell>
          <cell r="M4481">
            <v>0</v>
          </cell>
          <cell r="N4481" t="e">
            <v>#DIV/0!</v>
          </cell>
          <cell r="O4481" t="e">
            <v>#DIV/0!</v>
          </cell>
          <cell r="P4481" t="e">
            <v>#DIV/0!</v>
          </cell>
          <cell r="Q4481" t="e">
            <v>#DIV/0!</v>
          </cell>
          <cell r="R4481" t="e">
            <v>#DIV/0!</v>
          </cell>
          <cell r="S4481" t="e">
            <v>#DIV/0!</v>
          </cell>
        </row>
        <row r="4482">
          <cell r="L4482" t="e">
            <v>#DIV/0!</v>
          </cell>
          <cell r="M4482">
            <v>0</v>
          </cell>
          <cell r="N4482" t="e">
            <v>#DIV/0!</v>
          </cell>
          <cell r="O4482" t="e">
            <v>#DIV/0!</v>
          </cell>
          <cell r="P4482" t="e">
            <v>#DIV/0!</v>
          </cell>
          <cell r="Q4482" t="e">
            <v>#DIV/0!</v>
          </cell>
          <cell r="R4482" t="e">
            <v>#DIV/0!</v>
          </cell>
          <cell r="S4482" t="e">
            <v>#DIV/0!</v>
          </cell>
        </row>
        <row r="4483">
          <cell r="L4483" t="e">
            <v>#DIV/0!</v>
          </cell>
          <cell r="M4483">
            <v>0</v>
          </cell>
          <cell r="N4483" t="e">
            <v>#DIV/0!</v>
          </cell>
          <cell r="O4483" t="e">
            <v>#DIV/0!</v>
          </cell>
          <cell r="P4483" t="e">
            <v>#DIV/0!</v>
          </cell>
          <cell r="Q4483" t="e">
            <v>#DIV/0!</v>
          </cell>
          <cell r="R4483" t="e">
            <v>#DIV/0!</v>
          </cell>
          <cell r="S4483" t="e">
            <v>#DIV/0!</v>
          </cell>
        </row>
        <row r="4484">
          <cell r="L4484" t="e">
            <v>#DIV/0!</v>
          </cell>
          <cell r="M4484">
            <v>0</v>
          </cell>
          <cell r="N4484" t="e">
            <v>#DIV/0!</v>
          </cell>
          <cell r="O4484" t="e">
            <v>#DIV/0!</v>
          </cell>
          <cell r="P4484" t="e">
            <v>#DIV/0!</v>
          </cell>
          <cell r="Q4484" t="e">
            <v>#DIV/0!</v>
          </cell>
          <cell r="R4484" t="e">
            <v>#DIV/0!</v>
          </cell>
          <cell r="S4484" t="e">
            <v>#DIV/0!</v>
          </cell>
        </row>
        <row r="4485">
          <cell r="L4485" t="e">
            <v>#DIV/0!</v>
          </cell>
          <cell r="M4485">
            <v>0</v>
          </cell>
          <cell r="N4485" t="e">
            <v>#DIV/0!</v>
          </cell>
          <cell r="O4485" t="e">
            <v>#DIV/0!</v>
          </cell>
          <cell r="P4485" t="e">
            <v>#DIV/0!</v>
          </cell>
          <cell r="Q4485" t="e">
            <v>#DIV/0!</v>
          </cell>
          <cell r="R4485" t="e">
            <v>#DIV/0!</v>
          </cell>
          <cell r="S4485" t="e">
            <v>#DIV/0!</v>
          </cell>
        </row>
        <row r="4486">
          <cell r="L4486" t="e">
            <v>#DIV/0!</v>
          </cell>
          <cell r="M4486">
            <v>0</v>
          </cell>
          <cell r="N4486" t="e">
            <v>#DIV/0!</v>
          </cell>
          <cell r="O4486" t="e">
            <v>#DIV/0!</v>
          </cell>
          <cell r="P4486" t="e">
            <v>#DIV/0!</v>
          </cell>
          <cell r="Q4486" t="e">
            <v>#DIV/0!</v>
          </cell>
          <cell r="R4486" t="e">
            <v>#DIV/0!</v>
          </cell>
          <cell r="S4486" t="e">
            <v>#DIV/0!</v>
          </cell>
        </row>
        <row r="4487">
          <cell r="L4487" t="e">
            <v>#DIV/0!</v>
          </cell>
          <cell r="M4487">
            <v>0</v>
          </cell>
          <cell r="N4487" t="e">
            <v>#DIV/0!</v>
          </cell>
          <cell r="O4487" t="e">
            <v>#DIV/0!</v>
          </cell>
          <cell r="P4487" t="e">
            <v>#DIV/0!</v>
          </cell>
          <cell r="Q4487" t="e">
            <v>#DIV/0!</v>
          </cell>
          <cell r="R4487" t="e">
            <v>#DIV/0!</v>
          </cell>
          <cell r="S4487" t="e">
            <v>#DIV/0!</v>
          </cell>
        </row>
        <row r="4488">
          <cell r="L4488" t="e">
            <v>#DIV/0!</v>
          </cell>
          <cell r="M4488">
            <v>0</v>
          </cell>
          <cell r="N4488" t="e">
            <v>#DIV/0!</v>
          </cell>
          <cell r="O4488" t="e">
            <v>#DIV/0!</v>
          </cell>
          <cell r="P4488" t="e">
            <v>#DIV/0!</v>
          </cell>
          <cell r="Q4488" t="e">
            <v>#DIV/0!</v>
          </cell>
          <cell r="R4488" t="e">
            <v>#DIV/0!</v>
          </cell>
          <cell r="S4488" t="e">
            <v>#DIV/0!</v>
          </cell>
        </row>
        <row r="4489">
          <cell r="L4489" t="e">
            <v>#DIV/0!</v>
          </cell>
          <cell r="M4489">
            <v>0</v>
          </cell>
          <cell r="N4489" t="e">
            <v>#DIV/0!</v>
          </cell>
          <cell r="O4489" t="e">
            <v>#DIV/0!</v>
          </cell>
          <cell r="P4489" t="e">
            <v>#DIV/0!</v>
          </cell>
          <cell r="Q4489" t="e">
            <v>#DIV/0!</v>
          </cell>
          <cell r="R4489" t="e">
            <v>#DIV/0!</v>
          </cell>
          <cell r="S4489" t="e">
            <v>#DIV/0!</v>
          </cell>
        </row>
        <row r="4490">
          <cell r="L4490" t="e">
            <v>#DIV/0!</v>
          </cell>
          <cell r="M4490">
            <v>0</v>
          </cell>
          <cell r="N4490" t="e">
            <v>#DIV/0!</v>
          </cell>
          <cell r="O4490" t="e">
            <v>#DIV/0!</v>
          </cell>
          <cell r="P4490" t="e">
            <v>#DIV/0!</v>
          </cell>
          <cell r="Q4490" t="e">
            <v>#DIV/0!</v>
          </cell>
          <cell r="R4490" t="e">
            <v>#DIV/0!</v>
          </cell>
          <cell r="S4490" t="e">
            <v>#DIV/0!</v>
          </cell>
        </row>
        <row r="4491">
          <cell r="L4491" t="e">
            <v>#DIV/0!</v>
          </cell>
          <cell r="M4491">
            <v>0</v>
          </cell>
          <cell r="N4491" t="e">
            <v>#DIV/0!</v>
          </cell>
          <cell r="O4491" t="e">
            <v>#DIV/0!</v>
          </cell>
          <cell r="P4491" t="e">
            <v>#DIV/0!</v>
          </cell>
          <cell r="Q4491" t="e">
            <v>#DIV/0!</v>
          </cell>
          <cell r="R4491" t="e">
            <v>#DIV/0!</v>
          </cell>
          <cell r="S4491" t="e">
            <v>#DIV/0!</v>
          </cell>
        </row>
        <row r="4492">
          <cell r="L4492" t="e">
            <v>#DIV/0!</v>
          </cell>
          <cell r="M4492">
            <v>0</v>
          </cell>
          <cell r="N4492" t="e">
            <v>#DIV/0!</v>
          </cell>
          <cell r="O4492" t="e">
            <v>#DIV/0!</v>
          </cell>
          <cell r="P4492" t="e">
            <v>#DIV/0!</v>
          </cell>
          <cell r="Q4492" t="e">
            <v>#DIV/0!</v>
          </cell>
          <cell r="R4492" t="e">
            <v>#DIV/0!</v>
          </cell>
          <cell r="S4492" t="e">
            <v>#DIV/0!</v>
          </cell>
        </row>
        <row r="4493">
          <cell r="L4493" t="e">
            <v>#DIV/0!</v>
          </cell>
          <cell r="M4493">
            <v>0</v>
          </cell>
          <cell r="N4493" t="e">
            <v>#DIV/0!</v>
          </cell>
          <cell r="O4493" t="e">
            <v>#DIV/0!</v>
          </cell>
          <cell r="P4493" t="e">
            <v>#DIV/0!</v>
          </cell>
          <cell r="Q4493" t="e">
            <v>#DIV/0!</v>
          </cell>
          <cell r="R4493" t="e">
            <v>#DIV/0!</v>
          </cell>
          <cell r="S4493" t="e">
            <v>#DIV/0!</v>
          </cell>
        </row>
        <row r="4494">
          <cell r="L4494" t="e">
            <v>#DIV/0!</v>
          </cell>
          <cell r="M4494">
            <v>0</v>
          </cell>
          <cell r="N4494" t="e">
            <v>#DIV/0!</v>
          </cell>
          <cell r="O4494" t="e">
            <v>#DIV/0!</v>
          </cell>
          <cell r="P4494" t="e">
            <v>#DIV/0!</v>
          </cell>
          <cell r="Q4494" t="e">
            <v>#DIV/0!</v>
          </cell>
          <cell r="R4494" t="e">
            <v>#DIV/0!</v>
          </cell>
          <cell r="S4494" t="e">
            <v>#DIV/0!</v>
          </cell>
        </row>
        <row r="4495">
          <cell r="L4495" t="e">
            <v>#DIV/0!</v>
          </cell>
          <cell r="M4495">
            <v>0</v>
          </cell>
          <cell r="N4495" t="e">
            <v>#DIV/0!</v>
          </cell>
          <cell r="O4495" t="e">
            <v>#DIV/0!</v>
          </cell>
          <cell r="P4495" t="e">
            <v>#DIV/0!</v>
          </cell>
          <cell r="Q4495" t="e">
            <v>#DIV/0!</v>
          </cell>
          <cell r="R4495" t="e">
            <v>#DIV/0!</v>
          </cell>
          <cell r="S4495" t="e">
            <v>#DIV/0!</v>
          </cell>
        </row>
        <row r="4496">
          <cell r="L4496" t="e">
            <v>#DIV/0!</v>
          </cell>
          <cell r="M4496">
            <v>0</v>
          </cell>
          <cell r="N4496" t="e">
            <v>#DIV/0!</v>
          </cell>
          <cell r="O4496" t="e">
            <v>#DIV/0!</v>
          </cell>
          <cell r="P4496" t="e">
            <v>#DIV/0!</v>
          </cell>
          <cell r="Q4496" t="e">
            <v>#DIV/0!</v>
          </cell>
          <cell r="R4496" t="e">
            <v>#DIV/0!</v>
          </cell>
          <cell r="S4496" t="e">
            <v>#DIV/0!</v>
          </cell>
        </row>
        <row r="4497">
          <cell r="L4497" t="e">
            <v>#DIV/0!</v>
          </cell>
          <cell r="M4497">
            <v>0</v>
          </cell>
          <cell r="N4497" t="e">
            <v>#DIV/0!</v>
          </cell>
          <cell r="O4497" t="e">
            <v>#DIV/0!</v>
          </cell>
          <cell r="P4497" t="e">
            <v>#DIV/0!</v>
          </cell>
          <cell r="Q4497" t="e">
            <v>#DIV/0!</v>
          </cell>
          <cell r="R4497" t="e">
            <v>#DIV/0!</v>
          </cell>
          <cell r="S4497" t="e">
            <v>#DIV/0!</v>
          </cell>
        </row>
        <row r="4498">
          <cell r="L4498" t="e">
            <v>#DIV/0!</v>
          </cell>
          <cell r="M4498">
            <v>0</v>
          </cell>
          <cell r="N4498" t="e">
            <v>#DIV/0!</v>
          </cell>
          <cell r="O4498" t="e">
            <v>#DIV/0!</v>
          </cell>
          <cell r="P4498" t="e">
            <v>#DIV/0!</v>
          </cell>
          <cell r="Q4498" t="e">
            <v>#DIV/0!</v>
          </cell>
          <cell r="R4498" t="e">
            <v>#DIV/0!</v>
          </cell>
          <cell r="S4498" t="e">
            <v>#DIV/0!</v>
          </cell>
        </row>
        <row r="4499">
          <cell r="L4499" t="e">
            <v>#DIV/0!</v>
          </cell>
          <cell r="M4499">
            <v>0</v>
          </cell>
          <cell r="N4499" t="e">
            <v>#DIV/0!</v>
          </cell>
          <cell r="O4499" t="e">
            <v>#DIV/0!</v>
          </cell>
          <cell r="P4499" t="e">
            <v>#DIV/0!</v>
          </cell>
          <cell r="Q4499" t="e">
            <v>#DIV/0!</v>
          </cell>
          <cell r="R4499" t="e">
            <v>#DIV/0!</v>
          </cell>
          <cell r="S4499" t="e">
            <v>#DIV/0!</v>
          </cell>
        </row>
        <row r="4500">
          <cell r="L4500" t="e">
            <v>#DIV/0!</v>
          </cell>
          <cell r="M4500">
            <v>0</v>
          </cell>
          <cell r="N4500" t="e">
            <v>#DIV/0!</v>
          </cell>
          <cell r="O4500" t="e">
            <v>#DIV/0!</v>
          </cell>
          <cell r="P4500" t="e">
            <v>#DIV/0!</v>
          </cell>
          <cell r="Q4500" t="e">
            <v>#DIV/0!</v>
          </cell>
          <cell r="R4500" t="e">
            <v>#DIV/0!</v>
          </cell>
          <cell r="S4500" t="e">
            <v>#DIV/0!</v>
          </cell>
        </row>
        <row r="4501">
          <cell r="L4501" t="e">
            <v>#DIV/0!</v>
          </cell>
          <cell r="M4501">
            <v>0</v>
          </cell>
          <cell r="N4501" t="e">
            <v>#DIV/0!</v>
          </cell>
          <cell r="O4501" t="e">
            <v>#DIV/0!</v>
          </cell>
          <cell r="P4501" t="e">
            <v>#DIV/0!</v>
          </cell>
          <cell r="Q4501" t="e">
            <v>#DIV/0!</v>
          </cell>
          <cell r="R4501" t="e">
            <v>#DIV/0!</v>
          </cell>
          <cell r="S4501" t="e">
            <v>#DIV/0!</v>
          </cell>
        </row>
        <row r="4502">
          <cell r="L4502" t="e">
            <v>#DIV/0!</v>
          </cell>
          <cell r="M4502">
            <v>0</v>
          </cell>
          <cell r="N4502" t="e">
            <v>#DIV/0!</v>
          </cell>
          <cell r="O4502" t="e">
            <v>#DIV/0!</v>
          </cell>
          <cell r="P4502" t="e">
            <v>#DIV/0!</v>
          </cell>
          <cell r="Q4502" t="e">
            <v>#DIV/0!</v>
          </cell>
          <cell r="R4502" t="e">
            <v>#DIV/0!</v>
          </cell>
          <cell r="S4502" t="e">
            <v>#DIV/0!</v>
          </cell>
        </row>
        <row r="4503">
          <cell r="L4503" t="e">
            <v>#DIV/0!</v>
          </cell>
          <cell r="M4503">
            <v>0</v>
          </cell>
          <cell r="N4503" t="e">
            <v>#DIV/0!</v>
          </cell>
          <cell r="O4503" t="e">
            <v>#DIV/0!</v>
          </cell>
          <cell r="P4503" t="e">
            <v>#DIV/0!</v>
          </cell>
          <cell r="Q4503" t="e">
            <v>#DIV/0!</v>
          </cell>
          <cell r="R4503" t="e">
            <v>#DIV/0!</v>
          </cell>
          <cell r="S4503" t="e">
            <v>#DIV/0!</v>
          </cell>
        </row>
        <row r="4504">
          <cell r="L4504" t="e">
            <v>#DIV/0!</v>
          </cell>
          <cell r="M4504">
            <v>0</v>
          </cell>
          <cell r="N4504" t="e">
            <v>#DIV/0!</v>
          </cell>
          <cell r="O4504" t="e">
            <v>#DIV/0!</v>
          </cell>
          <cell r="P4504" t="e">
            <v>#DIV/0!</v>
          </cell>
          <cell r="Q4504" t="e">
            <v>#DIV/0!</v>
          </cell>
          <cell r="R4504" t="e">
            <v>#DIV/0!</v>
          </cell>
          <cell r="S4504" t="e">
            <v>#DIV/0!</v>
          </cell>
        </row>
        <row r="4505">
          <cell r="L4505" t="e">
            <v>#DIV/0!</v>
          </cell>
          <cell r="M4505">
            <v>0</v>
          </cell>
          <cell r="N4505" t="e">
            <v>#DIV/0!</v>
          </cell>
          <cell r="O4505" t="e">
            <v>#DIV/0!</v>
          </cell>
          <cell r="P4505" t="e">
            <v>#DIV/0!</v>
          </cell>
          <cell r="Q4505" t="e">
            <v>#DIV/0!</v>
          </cell>
          <cell r="R4505" t="e">
            <v>#DIV/0!</v>
          </cell>
          <cell r="S4505" t="e">
            <v>#DIV/0!</v>
          </cell>
        </row>
        <row r="4506">
          <cell r="L4506" t="e">
            <v>#DIV/0!</v>
          </cell>
          <cell r="M4506">
            <v>0</v>
          </cell>
          <cell r="N4506" t="e">
            <v>#DIV/0!</v>
          </cell>
          <cell r="O4506" t="e">
            <v>#DIV/0!</v>
          </cell>
          <cell r="P4506" t="e">
            <v>#DIV/0!</v>
          </cell>
          <cell r="Q4506" t="e">
            <v>#DIV/0!</v>
          </cell>
          <cell r="R4506" t="e">
            <v>#DIV/0!</v>
          </cell>
          <cell r="S4506" t="e">
            <v>#DIV/0!</v>
          </cell>
        </row>
        <row r="4507">
          <cell r="L4507" t="e">
            <v>#DIV/0!</v>
          </cell>
          <cell r="M4507">
            <v>0</v>
          </cell>
          <cell r="N4507" t="e">
            <v>#DIV/0!</v>
          </cell>
          <cell r="O4507" t="e">
            <v>#DIV/0!</v>
          </cell>
          <cell r="P4507" t="e">
            <v>#DIV/0!</v>
          </cell>
          <cell r="Q4507" t="e">
            <v>#DIV/0!</v>
          </cell>
          <cell r="R4507" t="e">
            <v>#DIV/0!</v>
          </cell>
          <cell r="S4507" t="e">
            <v>#DIV/0!</v>
          </cell>
        </row>
        <row r="4508">
          <cell r="L4508" t="e">
            <v>#DIV/0!</v>
          </cell>
          <cell r="M4508">
            <v>0</v>
          </cell>
          <cell r="N4508" t="e">
            <v>#DIV/0!</v>
          </cell>
          <cell r="O4508" t="e">
            <v>#DIV/0!</v>
          </cell>
          <cell r="P4508" t="e">
            <v>#DIV/0!</v>
          </cell>
          <cell r="Q4508" t="e">
            <v>#DIV/0!</v>
          </cell>
          <cell r="R4508" t="e">
            <v>#DIV/0!</v>
          </cell>
          <cell r="S4508" t="e">
            <v>#DIV/0!</v>
          </cell>
        </row>
        <row r="4509">
          <cell r="L4509" t="e">
            <v>#DIV/0!</v>
          </cell>
          <cell r="M4509">
            <v>0</v>
          </cell>
          <cell r="N4509" t="e">
            <v>#DIV/0!</v>
          </cell>
          <cell r="O4509" t="e">
            <v>#DIV/0!</v>
          </cell>
          <cell r="P4509" t="e">
            <v>#DIV/0!</v>
          </cell>
          <cell r="Q4509" t="e">
            <v>#DIV/0!</v>
          </cell>
          <cell r="R4509" t="e">
            <v>#DIV/0!</v>
          </cell>
          <cell r="S4509" t="e">
            <v>#DIV/0!</v>
          </cell>
        </row>
        <row r="4510">
          <cell r="L4510" t="e">
            <v>#DIV/0!</v>
          </cell>
          <cell r="M4510">
            <v>0</v>
          </cell>
          <cell r="N4510" t="e">
            <v>#DIV/0!</v>
          </cell>
          <cell r="O4510" t="e">
            <v>#DIV/0!</v>
          </cell>
          <cell r="P4510" t="e">
            <v>#DIV/0!</v>
          </cell>
          <cell r="Q4510" t="e">
            <v>#DIV/0!</v>
          </cell>
          <cell r="R4510" t="e">
            <v>#DIV/0!</v>
          </cell>
          <cell r="S4510" t="e">
            <v>#DIV/0!</v>
          </cell>
        </row>
        <row r="4511">
          <cell r="L4511" t="e">
            <v>#DIV/0!</v>
          </cell>
          <cell r="M4511">
            <v>0</v>
          </cell>
          <cell r="N4511" t="e">
            <v>#DIV/0!</v>
          </cell>
          <cell r="O4511" t="e">
            <v>#DIV/0!</v>
          </cell>
          <cell r="P4511" t="e">
            <v>#DIV/0!</v>
          </cell>
          <cell r="Q4511" t="e">
            <v>#DIV/0!</v>
          </cell>
          <cell r="R4511" t="e">
            <v>#DIV/0!</v>
          </cell>
          <cell r="S4511" t="e">
            <v>#DIV/0!</v>
          </cell>
        </row>
        <row r="4512">
          <cell r="L4512" t="e">
            <v>#DIV/0!</v>
          </cell>
          <cell r="M4512">
            <v>0</v>
          </cell>
          <cell r="N4512" t="e">
            <v>#DIV/0!</v>
          </cell>
          <cell r="O4512" t="e">
            <v>#DIV/0!</v>
          </cell>
          <cell r="P4512" t="e">
            <v>#DIV/0!</v>
          </cell>
          <cell r="Q4512" t="e">
            <v>#DIV/0!</v>
          </cell>
          <cell r="R4512" t="e">
            <v>#DIV/0!</v>
          </cell>
          <cell r="S4512" t="e">
            <v>#DIV/0!</v>
          </cell>
        </row>
        <row r="4513">
          <cell r="L4513" t="e">
            <v>#DIV/0!</v>
          </cell>
          <cell r="M4513">
            <v>0</v>
          </cell>
          <cell r="N4513" t="e">
            <v>#DIV/0!</v>
          </cell>
          <cell r="O4513" t="e">
            <v>#DIV/0!</v>
          </cell>
          <cell r="P4513" t="e">
            <v>#DIV/0!</v>
          </cell>
          <cell r="Q4513" t="e">
            <v>#DIV/0!</v>
          </cell>
          <cell r="R4513" t="e">
            <v>#DIV/0!</v>
          </cell>
          <cell r="S4513" t="e">
            <v>#DIV/0!</v>
          </cell>
        </row>
        <row r="4514">
          <cell r="L4514" t="e">
            <v>#DIV/0!</v>
          </cell>
          <cell r="M4514">
            <v>0</v>
          </cell>
          <cell r="N4514" t="e">
            <v>#DIV/0!</v>
          </cell>
          <cell r="O4514" t="e">
            <v>#DIV/0!</v>
          </cell>
          <cell r="P4514" t="e">
            <v>#DIV/0!</v>
          </cell>
          <cell r="Q4514" t="e">
            <v>#DIV/0!</v>
          </cell>
          <cell r="R4514" t="e">
            <v>#DIV/0!</v>
          </cell>
          <cell r="S4514" t="e">
            <v>#DIV/0!</v>
          </cell>
        </row>
        <row r="4515">
          <cell r="L4515" t="e">
            <v>#DIV/0!</v>
          </cell>
          <cell r="M4515">
            <v>0</v>
          </cell>
          <cell r="N4515" t="e">
            <v>#DIV/0!</v>
          </cell>
          <cell r="O4515" t="e">
            <v>#DIV/0!</v>
          </cell>
          <cell r="P4515" t="e">
            <v>#DIV/0!</v>
          </cell>
          <cell r="Q4515" t="e">
            <v>#DIV/0!</v>
          </cell>
          <cell r="R4515" t="e">
            <v>#DIV/0!</v>
          </cell>
          <cell r="S4515" t="e">
            <v>#DIV/0!</v>
          </cell>
        </row>
        <row r="4516">
          <cell r="L4516" t="e">
            <v>#DIV/0!</v>
          </cell>
          <cell r="M4516">
            <v>0</v>
          </cell>
          <cell r="N4516" t="e">
            <v>#DIV/0!</v>
          </cell>
          <cell r="O4516" t="e">
            <v>#DIV/0!</v>
          </cell>
          <cell r="P4516" t="e">
            <v>#DIV/0!</v>
          </cell>
          <cell r="Q4516" t="e">
            <v>#DIV/0!</v>
          </cell>
          <cell r="R4516" t="e">
            <v>#DIV/0!</v>
          </cell>
          <cell r="S4516" t="e">
            <v>#DIV/0!</v>
          </cell>
        </row>
        <row r="4517">
          <cell r="L4517" t="e">
            <v>#DIV/0!</v>
          </cell>
          <cell r="M4517">
            <v>0</v>
          </cell>
          <cell r="N4517" t="e">
            <v>#DIV/0!</v>
          </cell>
          <cell r="O4517" t="e">
            <v>#DIV/0!</v>
          </cell>
          <cell r="P4517" t="e">
            <v>#DIV/0!</v>
          </cell>
          <cell r="Q4517" t="e">
            <v>#DIV/0!</v>
          </cell>
          <cell r="R4517" t="e">
            <v>#DIV/0!</v>
          </cell>
          <cell r="S4517" t="e">
            <v>#DIV/0!</v>
          </cell>
        </row>
        <row r="4518">
          <cell r="L4518" t="e">
            <v>#DIV/0!</v>
          </cell>
          <cell r="M4518">
            <v>0</v>
          </cell>
          <cell r="N4518" t="e">
            <v>#DIV/0!</v>
          </cell>
          <cell r="O4518" t="e">
            <v>#DIV/0!</v>
          </cell>
          <cell r="P4518" t="e">
            <v>#DIV/0!</v>
          </cell>
          <cell r="Q4518" t="e">
            <v>#DIV/0!</v>
          </cell>
          <cell r="R4518" t="e">
            <v>#DIV/0!</v>
          </cell>
          <cell r="S4518" t="e">
            <v>#DIV/0!</v>
          </cell>
        </row>
        <row r="4519">
          <cell r="L4519" t="e">
            <v>#DIV/0!</v>
          </cell>
          <cell r="M4519">
            <v>0</v>
          </cell>
          <cell r="N4519" t="e">
            <v>#DIV/0!</v>
          </cell>
          <cell r="O4519" t="e">
            <v>#DIV/0!</v>
          </cell>
          <cell r="P4519" t="e">
            <v>#DIV/0!</v>
          </cell>
          <cell r="Q4519" t="e">
            <v>#DIV/0!</v>
          </cell>
          <cell r="R4519" t="e">
            <v>#DIV/0!</v>
          </cell>
          <cell r="S4519" t="e">
            <v>#DIV/0!</v>
          </cell>
        </row>
        <row r="4520">
          <cell r="L4520" t="e">
            <v>#DIV/0!</v>
          </cell>
          <cell r="M4520">
            <v>0</v>
          </cell>
          <cell r="N4520" t="e">
            <v>#DIV/0!</v>
          </cell>
          <cell r="O4520" t="e">
            <v>#DIV/0!</v>
          </cell>
          <cell r="P4520" t="e">
            <v>#DIV/0!</v>
          </cell>
          <cell r="Q4520" t="e">
            <v>#DIV/0!</v>
          </cell>
          <cell r="R4520" t="e">
            <v>#DIV/0!</v>
          </cell>
          <cell r="S4520" t="e">
            <v>#DIV/0!</v>
          </cell>
        </row>
        <row r="4521">
          <cell r="L4521" t="e">
            <v>#DIV/0!</v>
          </cell>
          <cell r="M4521">
            <v>0</v>
          </cell>
          <cell r="N4521" t="e">
            <v>#DIV/0!</v>
          </cell>
          <cell r="O4521" t="e">
            <v>#DIV/0!</v>
          </cell>
          <cell r="P4521" t="e">
            <v>#DIV/0!</v>
          </cell>
          <cell r="Q4521" t="e">
            <v>#DIV/0!</v>
          </cell>
          <cell r="R4521" t="e">
            <v>#DIV/0!</v>
          </cell>
          <cell r="S4521" t="e">
            <v>#DIV/0!</v>
          </cell>
        </row>
        <row r="4522">
          <cell r="L4522" t="e">
            <v>#DIV/0!</v>
          </cell>
          <cell r="M4522">
            <v>0</v>
          </cell>
          <cell r="N4522" t="e">
            <v>#DIV/0!</v>
          </cell>
          <cell r="O4522" t="e">
            <v>#DIV/0!</v>
          </cell>
          <cell r="P4522" t="e">
            <v>#DIV/0!</v>
          </cell>
          <cell r="Q4522" t="e">
            <v>#DIV/0!</v>
          </cell>
          <cell r="R4522" t="e">
            <v>#DIV/0!</v>
          </cell>
          <cell r="S4522" t="e">
            <v>#DIV/0!</v>
          </cell>
        </row>
        <row r="4523">
          <cell r="L4523" t="e">
            <v>#DIV/0!</v>
          </cell>
          <cell r="M4523">
            <v>0</v>
          </cell>
          <cell r="N4523" t="e">
            <v>#DIV/0!</v>
          </cell>
          <cell r="O4523" t="e">
            <v>#DIV/0!</v>
          </cell>
          <cell r="P4523" t="e">
            <v>#DIV/0!</v>
          </cell>
          <cell r="Q4523" t="e">
            <v>#DIV/0!</v>
          </cell>
          <cell r="R4523" t="e">
            <v>#DIV/0!</v>
          </cell>
          <cell r="S4523" t="e">
            <v>#DIV/0!</v>
          </cell>
        </row>
        <row r="4524">
          <cell r="L4524" t="e">
            <v>#DIV/0!</v>
          </cell>
          <cell r="M4524">
            <v>0</v>
          </cell>
          <cell r="N4524" t="e">
            <v>#DIV/0!</v>
          </cell>
          <cell r="O4524" t="e">
            <v>#DIV/0!</v>
          </cell>
          <cell r="P4524" t="e">
            <v>#DIV/0!</v>
          </cell>
          <cell r="Q4524" t="e">
            <v>#DIV/0!</v>
          </cell>
          <cell r="R4524" t="e">
            <v>#DIV/0!</v>
          </cell>
          <cell r="S4524" t="e">
            <v>#DIV/0!</v>
          </cell>
        </row>
        <row r="4525">
          <cell r="L4525" t="e">
            <v>#DIV/0!</v>
          </cell>
          <cell r="M4525">
            <v>0</v>
          </cell>
          <cell r="N4525" t="e">
            <v>#DIV/0!</v>
          </cell>
          <cell r="O4525" t="e">
            <v>#DIV/0!</v>
          </cell>
          <cell r="P4525" t="e">
            <v>#DIV/0!</v>
          </cell>
          <cell r="Q4525" t="e">
            <v>#DIV/0!</v>
          </cell>
          <cell r="R4525" t="e">
            <v>#DIV/0!</v>
          </cell>
          <cell r="S4525" t="e">
            <v>#DIV/0!</v>
          </cell>
        </row>
        <row r="4526">
          <cell r="L4526" t="e">
            <v>#DIV/0!</v>
          </cell>
          <cell r="M4526">
            <v>0</v>
          </cell>
          <cell r="N4526" t="e">
            <v>#DIV/0!</v>
          </cell>
          <cell r="O4526" t="e">
            <v>#DIV/0!</v>
          </cell>
          <cell r="P4526" t="e">
            <v>#DIV/0!</v>
          </cell>
          <cell r="Q4526" t="e">
            <v>#DIV/0!</v>
          </cell>
          <cell r="R4526" t="e">
            <v>#DIV/0!</v>
          </cell>
          <cell r="S4526" t="e">
            <v>#DIV/0!</v>
          </cell>
        </row>
        <row r="4527">
          <cell r="L4527" t="e">
            <v>#DIV/0!</v>
          </cell>
          <cell r="M4527">
            <v>0</v>
          </cell>
          <cell r="N4527" t="e">
            <v>#DIV/0!</v>
          </cell>
          <cell r="O4527" t="e">
            <v>#DIV/0!</v>
          </cell>
          <cell r="P4527" t="e">
            <v>#DIV/0!</v>
          </cell>
          <cell r="Q4527" t="e">
            <v>#DIV/0!</v>
          </cell>
          <cell r="R4527" t="e">
            <v>#DIV/0!</v>
          </cell>
          <cell r="S4527" t="e">
            <v>#DIV/0!</v>
          </cell>
        </row>
        <row r="4528">
          <cell r="L4528" t="e">
            <v>#DIV/0!</v>
          </cell>
          <cell r="M4528">
            <v>0</v>
          </cell>
          <cell r="N4528" t="e">
            <v>#DIV/0!</v>
          </cell>
          <cell r="O4528" t="e">
            <v>#DIV/0!</v>
          </cell>
          <cell r="P4528" t="e">
            <v>#DIV/0!</v>
          </cell>
          <cell r="Q4528" t="e">
            <v>#DIV/0!</v>
          </cell>
          <cell r="R4528" t="e">
            <v>#DIV/0!</v>
          </cell>
          <cell r="S4528" t="e">
            <v>#DIV/0!</v>
          </cell>
        </row>
        <row r="4529">
          <cell r="L4529" t="e">
            <v>#DIV/0!</v>
          </cell>
          <cell r="M4529">
            <v>0</v>
          </cell>
          <cell r="N4529" t="e">
            <v>#DIV/0!</v>
          </cell>
          <cell r="O4529" t="e">
            <v>#DIV/0!</v>
          </cell>
          <cell r="P4529" t="e">
            <v>#DIV/0!</v>
          </cell>
          <cell r="Q4529" t="e">
            <v>#DIV/0!</v>
          </cell>
          <cell r="R4529" t="e">
            <v>#DIV/0!</v>
          </cell>
          <cell r="S4529" t="e">
            <v>#DIV/0!</v>
          </cell>
        </row>
        <row r="4530">
          <cell r="L4530" t="e">
            <v>#DIV/0!</v>
          </cell>
          <cell r="M4530">
            <v>0</v>
          </cell>
          <cell r="N4530" t="e">
            <v>#DIV/0!</v>
          </cell>
          <cell r="O4530" t="e">
            <v>#DIV/0!</v>
          </cell>
          <cell r="P4530" t="e">
            <v>#DIV/0!</v>
          </cell>
          <cell r="Q4530" t="e">
            <v>#DIV/0!</v>
          </cell>
          <cell r="R4530" t="e">
            <v>#DIV/0!</v>
          </cell>
          <cell r="S4530" t="e">
            <v>#DIV/0!</v>
          </cell>
        </row>
        <row r="4531">
          <cell r="L4531" t="e">
            <v>#DIV/0!</v>
          </cell>
          <cell r="M4531">
            <v>0</v>
          </cell>
          <cell r="N4531" t="e">
            <v>#DIV/0!</v>
          </cell>
          <cell r="O4531" t="e">
            <v>#DIV/0!</v>
          </cell>
          <cell r="P4531" t="e">
            <v>#DIV/0!</v>
          </cell>
          <cell r="Q4531" t="e">
            <v>#DIV/0!</v>
          </cell>
          <cell r="R4531" t="e">
            <v>#DIV/0!</v>
          </cell>
          <cell r="S4531" t="e">
            <v>#DIV/0!</v>
          </cell>
        </row>
        <row r="4532">
          <cell r="L4532" t="e">
            <v>#DIV/0!</v>
          </cell>
          <cell r="M4532">
            <v>0</v>
          </cell>
          <cell r="N4532" t="e">
            <v>#DIV/0!</v>
          </cell>
          <cell r="O4532" t="e">
            <v>#DIV/0!</v>
          </cell>
          <cell r="P4532" t="e">
            <v>#DIV/0!</v>
          </cell>
          <cell r="Q4532" t="e">
            <v>#DIV/0!</v>
          </cell>
          <cell r="R4532" t="e">
            <v>#DIV/0!</v>
          </cell>
          <cell r="S4532" t="e">
            <v>#DIV/0!</v>
          </cell>
        </row>
        <row r="4533">
          <cell r="L4533" t="e">
            <v>#DIV/0!</v>
          </cell>
          <cell r="M4533">
            <v>0</v>
          </cell>
          <cell r="N4533" t="e">
            <v>#DIV/0!</v>
          </cell>
          <cell r="O4533" t="e">
            <v>#DIV/0!</v>
          </cell>
          <cell r="P4533" t="e">
            <v>#DIV/0!</v>
          </cell>
          <cell r="Q4533" t="e">
            <v>#DIV/0!</v>
          </cell>
          <cell r="R4533" t="e">
            <v>#DIV/0!</v>
          </cell>
          <cell r="S4533" t="e">
            <v>#DIV/0!</v>
          </cell>
        </row>
        <row r="4534">
          <cell r="L4534" t="e">
            <v>#DIV/0!</v>
          </cell>
          <cell r="M4534">
            <v>0</v>
          </cell>
          <cell r="N4534" t="e">
            <v>#DIV/0!</v>
          </cell>
          <cell r="O4534" t="e">
            <v>#DIV/0!</v>
          </cell>
          <cell r="P4534" t="e">
            <v>#DIV/0!</v>
          </cell>
          <cell r="Q4534" t="e">
            <v>#DIV/0!</v>
          </cell>
          <cell r="R4534" t="e">
            <v>#DIV/0!</v>
          </cell>
          <cell r="S4534" t="e">
            <v>#DIV/0!</v>
          </cell>
        </row>
        <row r="4535">
          <cell r="L4535" t="e">
            <v>#DIV/0!</v>
          </cell>
          <cell r="M4535">
            <v>0</v>
          </cell>
          <cell r="N4535" t="e">
            <v>#DIV/0!</v>
          </cell>
          <cell r="O4535" t="e">
            <v>#DIV/0!</v>
          </cell>
          <cell r="P4535" t="e">
            <v>#DIV/0!</v>
          </cell>
          <cell r="Q4535" t="e">
            <v>#DIV/0!</v>
          </cell>
          <cell r="R4535" t="e">
            <v>#DIV/0!</v>
          </cell>
          <cell r="S4535" t="e">
            <v>#DIV/0!</v>
          </cell>
        </row>
        <row r="4536">
          <cell r="L4536" t="e">
            <v>#DIV/0!</v>
          </cell>
          <cell r="M4536">
            <v>0</v>
          </cell>
          <cell r="N4536" t="e">
            <v>#DIV/0!</v>
          </cell>
          <cell r="O4536" t="e">
            <v>#DIV/0!</v>
          </cell>
          <cell r="P4536" t="e">
            <v>#DIV/0!</v>
          </cell>
          <cell r="Q4536" t="e">
            <v>#DIV/0!</v>
          </cell>
          <cell r="R4536" t="e">
            <v>#DIV/0!</v>
          </cell>
          <cell r="S4536" t="e">
            <v>#DIV/0!</v>
          </cell>
        </row>
        <row r="4537">
          <cell r="L4537" t="e">
            <v>#DIV/0!</v>
          </cell>
          <cell r="M4537">
            <v>0</v>
          </cell>
          <cell r="N4537" t="e">
            <v>#DIV/0!</v>
          </cell>
          <cell r="O4537" t="e">
            <v>#DIV/0!</v>
          </cell>
          <cell r="P4537" t="e">
            <v>#DIV/0!</v>
          </cell>
          <cell r="Q4537" t="e">
            <v>#DIV/0!</v>
          </cell>
          <cell r="R4537" t="e">
            <v>#DIV/0!</v>
          </cell>
          <cell r="S4537" t="e">
            <v>#DIV/0!</v>
          </cell>
        </row>
        <row r="4538">
          <cell r="L4538" t="e">
            <v>#DIV/0!</v>
          </cell>
          <cell r="M4538">
            <v>0</v>
          </cell>
          <cell r="N4538" t="e">
            <v>#DIV/0!</v>
          </cell>
          <cell r="O4538" t="e">
            <v>#DIV/0!</v>
          </cell>
          <cell r="P4538" t="e">
            <v>#DIV/0!</v>
          </cell>
          <cell r="Q4538" t="e">
            <v>#DIV/0!</v>
          </cell>
          <cell r="R4538" t="e">
            <v>#DIV/0!</v>
          </cell>
          <cell r="S4538" t="e">
            <v>#DIV/0!</v>
          </cell>
        </row>
        <row r="4539">
          <cell r="L4539" t="e">
            <v>#DIV/0!</v>
          </cell>
          <cell r="M4539">
            <v>0</v>
          </cell>
          <cell r="N4539" t="e">
            <v>#DIV/0!</v>
          </cell>
          <cell r="O4539" t="e">
            <v>#DIV/0!</v>
          </cell>
          <cell r="P4539" t="e">
            <v>#DIV/0!</v>
          </cell>
          <cell r="Q4539" t="e">
            <v>#DIV/0!</v>
          </cell>
          <cell r="R4539" t="e">
            <v>#DIV/0!</v>
          </cell>
          <cell r="S4539" t="e">
            <v>#DIV/0!</v>
          </cell>
        </row>
        <row r="4540">
          <cell r="L4540" t="e">
            <v>#DIV/0!</v>
          </cell>
          <cell r="M4540">
            <v>0</v>
          </cell>
          <cell r="N4540" t="e">
            <v>#DIV/0!</v>
          </cell>
          <cell r="O4540" t="e">
            <v>#DIV/0!</v>
          </cell>
          <cell r="P4540" t="e">
            <v>#DIV/0!</v>
          </cell>
          <cell r="Q4540" t="e">
            <v>#DIV/0!</v>
          </cell>
          <cell r="R4540" t="e">
            <v>#DIV/0!</v>
          </cell>
          <cell r="S4540" t="e">
            <v>#DIV/0!</v>
          </cell>
        </row>
        <row r="4541">
          <cell r="L4541" t="e">
            <v>#DIV/0!</v>
          </cell>
          <cell r="M4541">
            <v>0</v>
          </cell>
          <cell r="N4541" t="e">
            <v>#DIV/0!</v>
          </cell>
          <cell r="O4541" t="e">
            <v>#DIV/0!</v>
          </cell>
          <cell r="P4541" t="e">
            <v>#DIV/0!</v>
          </cell>
          <cell r="Q4541" t="e">
            <v>#DIV/0!</v>
          </cell>
          <cell r="R4541" t="e">
            <v>#DIV/0!</v>
          </cell>
          <cell r="S4541" t="e">
            <v>#DIV/0!</v>
          </cell>
        </row>
        <row r="4542">
          <cell r="L4542" t="e">
            <v>#DIV/0!</v>
          </cell>
          <cell r="M4542">
            <v>0</v>
          </cell>
          <cell r="N4542" t="e">
            <v>#DIV/0!</v>
          </cell>
          <cell r="O4542" t="e">
            <v>#DIV/0!</v>
          </cell>
          <cell r="P4542" t="e">
            <v>#DIV/0!</v>
          </cell>
          <cell r="Q4542" t="e">
            <v>#DIV/0!</v>
          </cell>
          <cell r="R4542" t="e">
            <v>#DIV/0!</v>
          </cell>
          <cell r="S4542" t="e">
            <v>#DIV/0!</v>
          </cell>
        </row>
        <row r="4543">
          <cell r="L4543" t="e">
            <v>#DIV/0!</v>
          </cell>
          <cell r="M4543">
            <v>0</v>
          </cell>
          <cell r="N4543" t="e">
            <v>#DIV/0!</v>
          </cell>
          <cell r="O4543" t="e">
            <v>#DIV/0!</v>
          </cell>
          <cell r="P4543" t="e">
            <v>#DIV/0!</v>
          </cell>
          <cell r="Q4543" t="e">
            <v>#DIV/0!</v>
          </cell>
          <cell r="R4543" t="e">
            <v>#DIV/0!</v>
          </cell>
          <cell r="S4543" t="e">
            <v>#DIV/0!</v>
          </cell>
        </row>
        <row r="4544">
          <cell r="L4544" t="e">
            <v>#DIV/0!</v>
          </cell>
          <cell r="M4544">
            <v>0</v>
          </cell>
          <cell r="N4544" t="e">
            <v>#DIV/0!</v>
          </cell>
          <cell r="O4544" t="e">
            <v>#DIV/0!</v>
          </cell>
          <cell r="P4544" t="e">
            <v>#DIV/0!</v>
          </cell>
          <cell r="Q4544" t="e">
            <v>#DIV/0!</v>
          </cell>
          <cell r="R4544" t="e">
            <v>#DIV/0!</v>
          </cell>
          <cell r="S4544" t="e">
            <v>#DIV/0!</v>
          </cell>
        </row>
        <row r="4545">
          <cell r="L4545" t="e">
            <v>#DIV/0!</v>
          </cell>
          <cell r="M4545">
            <v>0</v>
          </cell>
          <cell r="N4545" t="e">
            <v>#DIV/0!</v>
          </cell>
          <cell r="O4545" t="e">
            <v>#DIV/0!</v>
          </cell>
          <cell r="P4545" t="e">
            <v>#DIV/0!</v>
          </cell>
          <cell r="Q4545" t="e">
            <v>#DIV/0!</v>
          </cell>
          <cell r="R4545" t="e">
            <v>#DIV/0!</v>
          </cell>
          <cell r="S4545" t="e">
            <v>#DIV/0!</v>
          </cell>
        </row>
        <row r="4546">
          <cell r="L4546" t="e">
            <v>#DIV/0!</v>
          </cell>
          <cell r="M4546">
            <v>0</v>
          </cell>
          <cell r="N4546" t="e">
            <v>#DIV/0!</v>
          </cell>
          <cell r="O4546" t="e">
            <v>#DIV/0!</v>
          </cell>
          <cell r="P4546" t="e">
            <v>#DIV/0!</v>
          </cell>
          <cell r="Q4546" t="e">
            <v>#DIV/0!</v>
          </cell>
          <cell r="R4546" t="e">
            <v>#DIV/0!</v>
          </cell>
          <cell r="S4546" t="e">
            <v>#DIV/0!</v>
          </cell>
        </row>
        <row r="4547">
          <cell r="L4547" t="e">
            <v>#DIV/0!</v>
          </cell>
          <cell r="M4547">
            <v>0</v>
          </cell>
          <cell r="N4547" t="e">
            <v>#DIV/0!</v>
          </cell>
          <cell r="O4547" t="e">
            <v>#DIV/0!</v>
          </cell>
          <cell r="P4547" t="e">
            <v>#DIV/0!</v>
          </cell>
          <cell r="Q4547" t="e">
            <v>#DIV/0!</v>
          </cell>
          <cell r="R4547" t="e">
            <v>#DIV/0!</v>
          </cell>
          <cell r="S4547" t="e">
            <v>#DIV/0!</v>
          </cell>
        </row>
        <row r="4548">
          <cell r="L4548" t="e">
            <v>#DIV/0!</v>
          </cell>
          <cell r="M4548">
            <v>0</v>
          </cell>
          <cell r="N4548" t="e">
            <v>#DIV/0!</v>
          </cell>
          <cell r="O4548" t="e">
            <v>#DIV/0!</v>
          </cell>
          <cell r="P4548" t="e">
            <v>#DIV/0!</v>
          </cell>
          <cell r="Q4548" t="e">
            <v>#DIV/0!</v>
          </cell>
          <cell r="R4548" t="e">
            <v>#DIV/0!</v>
          </cell>
          <cell r="S4548" t="e">
            <v>#DIV/0!</v>
          </cell>
        </row>
        <row r="4549">
          <cell r="L4549" t="e">
            <v>#DIV/0!</v>
          </cell>
          <cell r="M4549">
            <v>0</v>
          </cell>
          <cell r="N4549" t="e">
            <v>#DIV/0!</v>
          </cell>
          <cell r="O4549" t="e">
            <v>#DIV/0!</v>
          </cell>
          <cell r="P4549" t="e">
            <v>#DIV/0!</v>
          </cell>
          <cell r="Q4549" t="e">
            <v>#DIV/0!</v>
          </cell>
          <cell r="R4549" t="e">
            <v>#DIV/0!</v>
          </cell>
          <cell r="S4549" t="e">
            <v>#DIV/0!</v>
          </cell>
        </row>
        <row r="4550">
          <cell r="L4550" t="e">
            <v>#DIV/0!</v>
          </cell>
          <cell r="M4550">
            <v>0</v>
          </cell>
          <cell r="N4550" t="e">
            <v>#DIV/0!</v>
          </cell>
          <cell r="O4550" t="e">
            <v>#DIV/0!</v>
          </cell>
          <cell r="P4550" t="e">
            <v>#DIV/0!</v>
          </cell>
          <cell r="Q4550" t="e">
            <v>#DIV/0!</v>
          </cell>
          <cell r="R4550" t="e">
            <v>#DIV/0!</v>
          </cell>
          <cell r="S4550" t="e">
            <v>#DIV/0!</v>
          </cell>
        </row>
        <row r="4551">
          <cell r="L4551" t="e">
            <v>#DIV/0!</v>
          </cell>
          <cell r="M4551">
            <v>0</v>
          </cell>
          <cell r="N4551" t="e">
            <v>#DIV/0!</v>
          </cell>
          <cell r="O4551" t="e">
            <v>#DIV/0!</v>
          </cell>
          <cell r="P4551" t="e">
            <v>#DIV/0!</v>
          </cell>
          <cell r="Q4551" t="e">
            <v>#DIV/0!</v>
          </cell>
          <cell r="R4551" t="e">
            <v>#DIV/0!</v>
          </cell>
          <cell r="S4551" t="e">
            <v>#DIV/0!</v>
          </cell>
        </row>
        <row r="4552">
          <cell r="L4552" t="e">
            <v>#DIV/0!</v>
          </cell>
          <cell r="M4552">
            <v>0</v>
          </cell>
          <cell r="N4552" t="e">
            <v>#DIV/0!</v>
          </cell>
          <cell r="O4552" t="e">
            <v>#DIV/0!</v>
          </cell>
          <cell r="P4552" t="e">
            <v>#DIV/0!</v>
          </cell>
          <cell r="Q4552" t="e">
            <v>#DIV/0!</v>
          </cell>
          <cell r="R4552" t="e">
            <v>#DIV/0!</v>
          </cell>
          <cell r="S4552" t="e">
            <v>#DIV/0!</v>
          </cell>
        </row>
        <row r="4553">
          <cell r="L4553" t="e">
            <v>#DIV/0!</v>
          </cell>
          <cell r="M4553">
            <v>0</v>
          </cell>
          <cell r="N4553" t="e">
            <v>#DIV/0!</v>
          </cell>
          <cell r="O4553" t="e">
            <v>#DIV/0!</v>
          </cell>
          <cell r="P4553" t="e">
            <v>#DIV/0!</v>
          </cell>
          <cell r="Q4553" t="e">
            <v>#DIV/0!</v>
          </cell>
          <cell r="R4553" t="e">
            <v>#DIV/0!</v>
          </cell>
          <cell r="S4553" t="e">
            <v>#DIV/0!</v>
          </cell>
        </row>
        <row r="4554">
          <cell r="L4554" t="e">
            <v>#DIV/0!</v>
          </cell>
          <cell r="M4554">
            <v>0</v>
          </cell>
          <cell r="N4554" t="e">
            <v>#DIV/0!</v>
          </cell>
          <cell r="O4554" t="e">
            <v>#DIV/0!</v>
          </cell>
          <cell r="P4554" t="e">
            <v>#DIV/0!</v>
          </cell>
          <cell r="Q4554" t="e">
            <v>#DIV/0!</v>
          </cell>
          <cell r="R4554" t="e">
            <v>#DIV/0!</v>
          </cell>
          <cell r="S4554" t="e">
            <v>#DIV/0!</v>
          </cell>
        </row>
        <row r="4555">
          <cell r="L4555" t="e">
            <v>#DIV/0!</v>
          </cell>
          <cell r="M4555">
            <v>0</v>
          </cell>
          <cell r="N4555" t="e">
            <v>#DIV/0!</v>
          </cell>
          <cell r="O4555" t="e">
            <v>#DIV/0!</v>
          </cell>
          <cell r="P4555" t="e">
            <v>#DIV/0!</v>
          </cell>
          <cell r="Q4555" t="e">
            <v>#DIV/0!</v>
          </cell>
          <cell r="R4555" t="e">
            <v>#DIV/0!</v>
          </cell>
          <cell r="S4555" t="e">
            <v>#DIV/0!</v>
          </cell>
        </row>
        <row r="4556">
          <cell r="L4556" t="e">
            <v>#DIV/0!</v>
          </cell>
          <cell r="M4556">
            <v>0</v>
          </cell>
          <cell r="N4556" t="e">
            <v>#DIV/0!</v>
          </cell>
          <cell r="O4556" t="e">
            <v>#DIV/0!</v>
          </cell>
          <cell r="P4556" t="e">
            <v>#DIV/0!</v>
          </cell>
          <cell r="Q4556" t="e">
            <v>#DIV/0!</v>
          </cell>
          <cell r="R4556" t="e">
            <v>#DIV/0!</v>
          </cell>
          <cell r="S4556" t="e">
            <v>#DIV/0!</v>
          </cell>
        </row>
        <row r="4557">
          <cell r="L4557" t="e">
            <v>#DIV/0!</v>
          </cell>
          <cell r="M4557">
            <v>0</v>
          </cell>
          <cell r="N4557" t="e">
            <v>#DIV/0!</v>
          </cell>
          <cell r="O4557" t="e">
            <v>#DIV/0!</v>
          </cell>
          <cell r="P4557" t="e">
            <v>#DIV/0!</v>
          </cell>
          <cell r="Q4557" t="e">
            <v>#DIV/0!</v>
          </cell>
          <cell r="R4557" t="e">
            <v>#DIV/0!</v>
          </cell>
          <cell r="S4557" t="e">
            <v>#DIV/0!</v>
          </cell>
        </row>
        <row r="4558">
          <cell r="L4558" t="e">
            <v>#DIV/0!</v>
          </cell>
          <cell r="M4558">
            <v>0</v>
          </cell>
          <cell r="N4558" t="e">
            <v>#DIV/0!</v>
          </cell>
          <cell r="O4558" t="e">
            <v>#DIV/0!</v>
          </cell>
          <cell r="P4558" t="e">
            <v>#DIV/0!</v>
          </cell>
          <cell r="Q4558" t="e">
            <v>#DIV/0!</v>
          </cell>
          <cell r="R4558" t="e">
            <v>#DIV/0!</v>
          </cell>
          <cell r="S4558" t="e">
            <v>#DIV/0!</v>
          </cell>
        </row>
        <row r="4559">
          <cell r="L4559" t="e">
            <v>#DIV/0!</v>
          </cell>
          <cell r="M4559">
            <v>0</v>
          </cell>
          <cell r="N4559" t="e">
            <v>#DIV/0!</v>
          </cell>
          <cell r="O4559" t="e">
            <v>#DIV/0!</v>
          </cell>
          <cell r="P4559" t="e">
            <v>#DIV/0!</v>
          </cell>
          <cell r="Q4559" t="e">
            <v>#DIV/0!</v>
          </cell>
          <cell r="R4559" t="e">
            <v>#DIV/0!</v>
          </cell>
          <cell r="S4559" t="e">
            <v>#DIV/0!</v>
          </cell>
        </row>
        <row r="4560">
          <cell r="L4560" t="e">
            <v>#DIV/0!</v>
          </cell>
          <cell r="M4560">
            <v>0</v>
          </cell>
          <cell r="N4560" t="e">
            <v>#DIV/0!</v>
          </cell>
          <cell r="O4560" t="e">
            <v>#DIV/0!</v>
          </cell>
          <cell r="P4560" t="e">
            <v>#DIV/0!</v>
          </cell>
          <cell r="Q4560" t="e">
            <v>#DIV/0!</v>
          </cell>
          <cell r="R4560" t="e">
            <v>#DIV/0!</v>
          </cell>
          <cell r="S4560" t="e">
            <v>#DIV/0!</v>
          </cell>
        </row>
        <row r="4561">
          <cell r="L4561" t="e">
            <v>#DIV/0!</v>
          </cell>
          <cell r="M4561">
            <v>0</v>
          </cell>
          <cell r="N4561" t="e">
            <v>#DIV/0!</v>
          </cell>
          <cell r="O4561" t="e">
            <v>#DIV/0!</v>
          </cell>
          <cell r="P4561" t="e">
            <v>#DIV/0!</v>
          </cell>
          <cell r="Q4561" t="e">
            <v>#DIV/0!</v>
          </cell>
          <cell r="R4561" t="e">
            <v>#DIV/0!</v>
          </cell>
          <cell r="S4561" t="e">
            <v>#DIV/0!</v>
          </cell>
        </row>
        <row r="4562">
          <cell r="L4562" t="e">
            <v>#DIV/0!</v>
          </cell>
          <cell r="M4562">
            <v>0</v>
          </cell>
          <cell r="N4562" t="e">
            <v>#DIV/0!</v>
          </cell>
          <cell r="O4562" t="e">
            <v>#DIV/0!</v>
          </cell>
          <cell r="P4562" t="e">
            <v>#DIV/0!</v>
          </cell>
          <cell r="Q4562" t="e">
            <v>#DIV/0!</v>
          </cell>
          <cell r="R4562" t="e">
            <v>#DIV/0!</v>
          </cell>
          <cell r="S4562" t="e">
            <v>#DIV/0!</v>
          </cell>
        </row>
        <row r="4563">
          <cell r="L4563" t="e">
            <v>#DIV/0!</v>
          </cell>
          <cell r="M4563">
            <v>0</v>
          </cell>
          <cell r="N4563" t="e">
            <v>#DIV/0!</v>
          </cell>
          <cell r="O4563" t="e">
            <v>#DIV/0!</v>
          </cell>
          <cell r="P4563" t="e">
            <v>#DIV/0!</v>
          </cell>
          <cell r="Q4563" t="e">
            <v>#DIV/0!</v>
          </cell>
          <cell r="R4563" t="e">
            <v>#DIV/0!</v>
          </cell>
          <cell r="S4563" t="e">
            <v>#DIV/0!</v>
          </cell>
        </row>
        <row r="4564">
          <cell r="L4564" t="e">
            <v>#DIV/0!</v>
          </cell>
          <cell r="M4564">
            <v>0</v>
          </cell>
          <cell r="N4564" t="e">
            <v>#DIV/0!</v>
          </cell>
          <cell r="O4564" t="e">
            <v>#DIV/0!</v>
          </cell>
          <cell r="P4564" t="e">
            <v>#DIV/0!</v>
          </cell>
          <cell r="Q4564" t="e">
            <v>#DIV/0!</v>
          </cell>
          <cell r="R4564" t="e">
            <v>#DIV/0!</v>
          </cell>
          <cell r="S4564" t="e">
            <v>#DIV/0!</v>
          </cell>
        </row>
        <row r="4565">
          <cell r="L4565" t="e">
            <v>#DIV/0!</v>
          </cell>
          <cell r="M4565">
            <v>0</v>
          </cell>
          <cell r="N4565" t="e">
            <v>#DIV/0!</v>
          </cell>
          <cell r="O4565" t="e">
            <v>#DIV/0!</v>
          </cell>
          <cell r="P4565" t="e">
            <v>#DIV/0!</v>
          </cell>
          <cell r="Q4565" t="e">
            <v>#DIV/0!</v>
          </cell>
          <cell r="R4565" t="e">
            <v>#DIV/0!</v>
          </cell>
          <cell r="S4565" t="e">
            <v>#DIV/0!</v>
          </cell>
        </row>
        <row r="4566">
          <cell r="L4566" t="e">
            <v>#DIV/0!</v>
          </cell>
          <cell r="M4566">
            <v>0</v>
          </cell>
          <cell r="N4566" t="e">
            <v>#DIV/0!</v>
          </cell>
          <cell r="O4566" t="e">
            <v>#DIV/0!</v>
          </cell>
          <cell r="P4566" t="e">
            <v>#DIV/0!</v>
          </cell>
          <cell r="Q4566" t="e">
            <v>#DIV/0!</v>
          </cell>
          <cell r="R4566" t="e">
            <v>#DIV/0!</v>
          </cell>
          <cell r="S4566" t="e">
            <v>#DIV/0!</v>
          </cell>
        </row>
        <row r="4567">
          <cell r="L4567" t="e">
            <v>#DIV/0!</v>
          </cell>
          <cell r="M4567">
            <v>0</v>
          </cell>
          <cell r="N4567" t="e">
            <v>#DIV/0!</v>
          </cell>
          <cell r="O4567" t="e">
            <v>#DIV/0!</v>
          </cell>
          <cell r="P4567" t="e">
            <v>#DIV/0!</v>
          </cell>
          <cell r="Q4567" t="e">
            <v>#DIV/0!</v>
          </cell>
          <cell r="R4567" t="e">
            <v>#DIV/0!</v>
          </cell>
          <cell r="S4567" t="e">
            <v>#DIV/0!</v>
          </cell>
        </row>
        <row r="4568">
          <cell r="L4568" t="e">
            <v>#DIV/0!</v>
          </cell>
          <cell r="M4568">
            <v>0</v>
          </cell>
          <cell r="N4568" t="e">
            <v>#DIV/0!</v>
          </cell>
          <cell r="O4568" t="e">
            <v>#DIV/0!</v>
          </cell>
          <cell r="P4568" t="e">
            <v>#DIV/0!</v>
          </cell>
          <cell r="Q4568" t="e">
            <v>#DIV/0!</v>
          </cell>
          <cell r="R4568" t="e">
            <v>#DIV/0!</v>
          </cell>
          <cell r="S4568" t="e">
            <v>#DIV/0!</v>
          </cell>
        </row>
        <row r="4569">
          <cell r="L4569" t="e">
            <v>#DIV/0!</v>
          </cell>
          <cell r="M4569">
            <v>0</v>
          </cell>
          <cell r="N4569" t="e">
            <v>#DIV/0!</v>
          </cell>
          <cell r="O4569" t="e">
            <v>#DIV/0!</v>
          </cell>
          <cell r="P4569" t="e">
            <v>#DIV/0!</v>
          </cell>
          <cell r="Q4569" t="e">
            <v>#DIV/0!</v>
          </cell>
          <cell r="R4569" t="e">
            <v>#DIV/0!</v>
          </cell>
          <cell r="S4569" t="e">
            <v>#DIV/0!</v>
          </cell>
        </row>
        <row r="4570">
          <cell r="L4570" t="e">
            <v>#DIV/0!</v>
          </cell>
          <cell r="M4570">
            <v>0</v>
          </cell>
          <cell r="N4570" t="e">
            <v>#DIV/0!</v>
          </cell>
          <cell r="O4570" t="e">
            <v>#DIV/0!</v>
          </cell>
          <cell r="P4570" t="e">
            <v>#DIV/0!</v>
          </cell>
          <cell r="Q4570" t="e">
            <v>#DIV/0!</v>
          </cell>
          <cell r="R4570" t="e">
            <v>#DIV/0!</v>
          </cell>
          <cell r="S4570" t="e">
            <v>#DIV/0!</v>
          </cell>
        </row>
        <row r="4571">
          <cell r="L4571" t="e">
            <v>#DIV/0!</v>
          </cell>
          <cell r="M4571">
            <v>0</v>
          </cell>
          <cell r="N4571" t="e">
            <v>#DIV/0!</v>
          </cell>
          <cell r="O4571" t="e">
            <v>#DIV/0!</v>
          </cell>
          <cell r="P4571" t="e">
            <v>#DIV/0!</v>
          </cell>
          <cell r="Q4571" t="e">
            <v>#DIV/0!</v>
          </cell>
          <cell r="R4571" t="e">
            <v>#DIV/0!</v>
          </cell>
          <cell r="S4571" t="e">
            <v>#DIV/0!</v>
          </cell>
        </row>
        <row r="4572">
          <cell r="L4572" t="e">
            <v>#DIV/0!</v>
          </cell>
          <cell r="M4572">
            <v>0</v>
          </cell>
          <cell r="N4572" t="e">
            <v>#DIV/0!</v>
          </cell>
          <cell r="O4572" t="e">
            <v>#DIV/0!</v>
          </cell>
          <cell r="P4572" t="e">
            <v>#DIV/0!</v>
          </cell>
          <cell r="Q4572" t="e">
            <v>#DIV/0!</v>
          </cell>
          <cell r="R4572" t="e">
            <v>#DIV/0!</v>
          </cell>
          <cell r="S4572" t="e">
            <v>#DIV/0!</v>
          </cell>
        </row>
        <row r="4573">
          <cell r="L4573" t="e">
            <v>#DIV/0!</v>
          </cell>
          <cell r="M4573">
            <v>0</v>
          </cell>
          <cell r="N4573" t="e">
            <v>#DIV/0!</v>
          </cell>
          <cell r="O4573" t="e">
            <v>#DIV/0!</v>
          </cell>
          <cell r="P4573" t="e">
            <v>#DIV/0!</v>
          </cell>
          <cell r="Q4573" t="e">
            <v>#DIV/0!</v>
          </cell>
          <cell r="R4573" t="e">
            <v>#DIV/0!</v>
          </cell>
          <cell r="S4573" t="e">
            <v>#DIV/0!</v>
          </cell>
        </row>
        <row r="4574">
          <cell r="L4574" t="e">
            <v>#DIV/0!</v>
          </cell>
          <cell r="M4574">
            <v>0</v>
          </cell>
          <cell r="N4574" t="e">
            <v>#DIV/0!</v>
          </cell>
          <cell r="O4574" t="e">
            <v>#DIV/0!</v>
          </cell>
          <cell r="P4574" t="e">
            <v>#DIV/0!</v>
          </cell>
          <cell r="Q4574" t="e">
            <v>#DIV/0!</v>
          </cell>
          <cell r="R4574" t="e">
            <v>#DIV/0!</v>
          </cell>
          <cell r="S4574" t="e">
            <v>#DIV/0!</v>
          </cell>
        </row>
        <row r="4575">
          <cell r="L4575" t="e">
            <v>#DIV/0!</v>
          </cell>
          <cell r="M4575">
            <v>0</v>
          </cell>
          <cell r="N4575" t="e">
            <v>#DIV/0!</v>
          </cell>
          <cell r="O4575" t="e">
            <v>#DIV/0!</v>
          </cell>
          <cell r="P4575" t="e">
            <v>#DIV/0!</v>
          </cell>
          <cell r="Q4575" t="e">
            <v>#DIV/0!</v>
          </cell>
          <cell r="R4575" t="e">
            <v>#DIV/0!</v>
          </cell>
          <cell r="S4575" t="e">
            <v>#DIV/0!</v>
          </cell>
        </row>
        <row r="4576">
          <cell r="L4576" t="e">
            <v>#DIV/0!</v>
          </cell>
          <cell r="M4576">
            <v>0</v>
          </cell>
          <cell r="N4576" t="e">
            <v>#DIV/0!</v>
          </cell>
          <cell r="O4576" t="e">
            <v>#DIV/0!</v>
          </cell>
          <cell r="P4576" t="e">
            <v>#DIV/0!</v>
          </cell>
          <cell r="Q4576" t="e">
            <v>#DIV/0!</v>
          </cell>
          <cell r="R4576" t="e">
            <v>#DIV/0!</v>
          </cell>
          <cell r="S4576" t="e">
            <v>#DIV/0!</v>
          </cell>
        </row>
        <row r="4577">
          <cell r="L4577" t="e">
            <v>#DIV/0!</v>
          </cell>
          <cell r="M4577">
            <v>0</v>
          </cell>
          <cell r="N4577" t="e">
            <v>#DIV/0!</v>
          </cell>
          <cell r="O4577" t="e">
            <v>#DIV/0!</v>
          </cell>
          <cell r="P4577" t="e">
            <v>#DIV/0!</v>
          </cell>
          <cell r="Q4577" t="e">
            <v>#DIV/0!</v>
          </cell>
          <cell r="R4577" t="e">
            <v>#DIV/0!</v>
          </cell>
          <cell r="S4577" t="e">
            <v>#DIV/0!</v>
          </cell>
        </row>
        <row r="4578">
          <cell r="L4578" t="e">
            <v>#DIV/0!</v>
          </cell>
          <cell r="M4578">
            <v>0</v>
          </cell>
          <cell r="N4578" t="e">
            <v>#DIV/0!</v>
          </cell>
          <cell r="O4578" t="e">
            <v>#DIV/0!</v>
          </cell>
          <cell r="P4578" t="e">
            <v>#DIV/0!</v>
          </cell>
          <cell r="Q4578" t="e">
            <v>#DIV/0!</v>
          </cell>
          <cell r="R4578" t="e">
            <v>#DIV/0!</v>
          </cell>
          <cell r="S4578" t="e">
            <v>#DIV/0!</v>
          </cell>
        </row>
        <row r="4579">
          <cell r="L4579" t="e">
            <v>#DIV/0!</v>
          </cell>
          <cell r="M4579">
            <v>0</v>
          </cell>
          <cell r="N4579" t="e">
            <v>#DIV/0!</v>
          </cell>
          <cell r="O4579" t="e">
            <v>#DIV/0!</v>
          </cell>
          <cell r="P4579" t="e">
            <v>#DIV/0!</v>
          </cell>
          <cell r="Q4579" t="e">
            <v>#DIV/0!</v>
          </cell>
          <cell r="R4579" t="e">
            <v>#DIV/0!</v>
          </cell>
          <cell r="S4579" t="e">
            <v>#DIV/0!</v>
          </cell>
        </row>
        <row r="4580">
          <cell r="L4580" t="e">
            <v>#DIV/0!</v>
          </cell>
          <cell r="M4580">
            <v>0</v>
          </cell>
          <cell r="N4580" t="e">
            <v>#DIV/0!</v>
          </cell>
          <cell r="O4580" t="e">
            <v>#DIV/0!</v>
          </cell>
          <cell r="P4580" t="e">
            <v>#DIV/0!</v>
          </cell>
          <cell r="Q4580" t="e">
            <v>#DIV/0!</v>
          </cell>
          <cell r="R4580" t="e">
            <v>#DIV/0!</v>
          </cell>
          <cell r="S4580" t="e">
            <v>#DIV/0!</v>
          </cell>
        </row>
        <row r="4581">
          <cell r="L4581" t="e">
            <v>#DIV/0!</v>
          </cell>
          <cell r="M4581">
            <v>0</v>
          </cell>
          <cell r="N4581" t="e">
            <v>#DIV/0!</v>
          </cell>
          <cell r="O4581" t="e">
            <v>#DIV/0!</v>
          </cell>
          <cell r="P4581" t="e">
            <v>#DIV/0!</v>
          </cell>
          <cell r="Q4581" t="e">
            <v>#DIV/0!</v>
          </cell>
          <cell r="R4581" t="e">
            <v>#DIV/0!</v>
          </cell>
          <cell r="S4581" t="e">
            <v>#DIV/0!</v>
          </cell>
        </row>
        <row r="4582">
          <cell r="L4582" t="e">
            <v>#DIV/0!</v>
          </cell>
          <cell r="M4582">
            <v>0</v>
          </cell>
          <cell r="N4582" t="e">
            <v>#DIV/0!</v>
          </cell>
          <cell r="O4582" t="e">
            <v>#DIV/0!</v>
          </cell>
          <cell r="P4582" t="e">
            <v>#DIV/0!</v>
          </cell>
          <cell r="Q4582" t="e">
            <v>#DIV/0!</v>
          </cell>
          <cell r="R4582" t="e">
            <v>#DIV/0!</v>
          </cell>
          <cell r="S4582" t="e">
            <v>#DIV/0!</v>
          </cell>
        </row>
        <row r="4583">
          <cell r="L4583" t="e">
            <v>#DIV/0!</v>
          </cell>
          <cell r="M4583">
            <v>0</v>
          </cell>
          <cell r="N4583" t="e">
            <v>#DIV/0!</v>
          </cell>
          <cell r="O4583" t="e">
            <v>#DIV/0!</v>
          </cell>
          <cell r="P4583" t="e">
            <v>#DIV/0!</v>
          </cell>
          <cell r="Q4583" t="e">
            <v>#DIV/0!</v>
          </cell>
          <cell r="R4583" t="e">
            <v>#DIV/0!</v>
          </cell>
          <cell r="S4583" t="e">
            <v>#DIV/0!</v>
          </cell>
        </row>
        <row r="4584">
          <cell r="L4584" t="e">
            <v>#DIV/0!</v>
          </cell>
          <cell r="M4584">
            <v>0</v>
          </cell>
          <cell r="N4584" t="e">
            <v>#DIV/0!</v>
          </cell>
          <cell r="O4584" t="e">
            <v>#DIV/0!</v>
          </cell>
          <cell r="P4584" t="e">
            <v>#DIV/0!</v>
          </cell>
          <cell r="Q4584" t="e">
            <v>#DIV/0!</v>
          </cell>
          <cell r="R4584" t="e">
            <v>#DIV/0!</v>
          </cell>
          <cell r="S4584" t="e">
            <v>#DIV/0!</v>
          </cell>
        </row>
        <row r="4585">
          <cell r="L4585" t="e">
            <v>#DIV/0!</v>
          </cell>
          <cell r="M4585">
            <v>0</v>
          </cell>
          <cell r="N4585" t="e">
            <v>#DIV/0!</v>
          </cell>
          <cell r="O4585" t="e">
            <v>#DIV/0!</v>
          </cell>
          <cell r="P4585" t="e">
            <v>#DIV/0!</v>
          </cell>
          <cell r="Q4585" t="e">
            <v>#DIV/0!</v>
          </cell>
          <cell r="R4585" t="e">
            <v>#DIV/0!</v>
          </cell>
          <cell r="S4585" t="e">
            <v>#DIV/0!</v>
          </cell>
        </row>
        <row r="4586">
          <cell r="L4586" t="e">
            <v>#DIV/0!</v>
          </cell>
          <cell r="M4586">
            <v>0</v>
          </cell>
          <cell r="N4586" t="e">
            <v>#DIV/0!</v>
          </cell>
          <cell r="O4586" t="e">
            <v>#DIV/0!</v>
          </cell>
          <cell r="P4586" t="e">
            <v>#DIV/0!</v>
          </cell>
          <cell r="Q4586" t="e">
            <v>#DIV/0!</v>
          </cell>
          <cell r="R4586" t="e">
            <v>#DIV/0!</v>
          </cell>
          <cell r="S4586" t="e">
            <v>#DIV/0!</v>
          </cell>
        </row>
        <row r="4587">
          <cell r="L4587" t="e">
            <v>#DIV/0!</v>
          </cell>
          <cell r="M4587">
            <v>0</v>
          </cell>
          <cell r="N4587" t="e">
            <v>#DIV/0!</v>
          </cell>
          <cell r="O4587" t="e">
            <v>#DIV/0!</v>
          </cell>
          <cell r="P4587" t="e">
            <v>#DIV/0!</v>
          </cell>
          <cell r="Q4587" t="e">
            <v>#DIV/0!</v>
          </cell>
          <cell r="R4587" t="e">
            <v>#DIV/0!</v>
          </cell>
          <cell r="S4587" t="e">
            <v>#DIV/0!</v>
          </cell>
        </row>
        <row r="4588">
          <cell r="L4588" t="e">
            <v>#DIV/0!</v>
          </cell>
          <cell r="M4588">
            <v>0</v>
          </cell>
          <cell r="N4588" t="e">
            <v>#DIV/0!</v>
          </cell>
          <cell r="O4588" t="e">
            <v>#DIV/0!</v>
          </cell>
          <cell r="P4588" t="e">
            <v>#DIV/0!</v>
          </cell>
          <cell r="Q4588" t="e">
            <v>#DIV/0!</v>
          </cell>
          <cell r="R4588" t="e">
            <v>#DIV/0!</v>
          </cell>
          <cell r="S4588" t="e">
            <v>#DIV/0!</v>
          </cell>
        </row>
        <row r="4589">
          <cell r="L4589" t="e">
            <v>#DIV/0!</v>
          </cell>
          <cell r="M4589">
            <v>0</v>
          </cell>
          <cell r="N4589" t="e">
            <v>#DIV/0!</v>
          </cell>
          <cell r="O4589" t="e">
            <v>#DIV/0!</v>
          </cell>
          <cell r="P4589" t="e">
            <v>#DIV/0!</v>
          </cell>
          <cell r="Q4589" t="e">
            <v>#DIV/0!</v>
          </cell>
          <cell r="R4589" t="e">
            <v>#DIV/0!</v>
          </cell>
          <cell r="S4589" t="e">
            <v>#DIV/0!</v>
          </cell>
        </row>
        <row r="4590">
          <cell r="L4590" t="e">
            <v>#DIV/0!</v>
          </cell>
          <cell r="M4590">
            <v>0</v>
          </cell>
          <cell r="N4590" t="e">
            <v>#DIV/0!</v>
          </cell>
          <cell r="O4590" t="e">
            <v>#DIV/0!</v>
          </cell>
          <cell r="P4590" t="e">
            <v>#DIV/0!</v>
          </cell>
          <cell r="Q4590" t="e">
            <v>#DIV/0!</v>
          </cell>
          <cell r="R4590" t="e">
            <v>#DIV/0!</v>
          </cell>
          <cell r="S4590" t="e">
            <v>#DIV/0!</v>
          </cell>
        </row>
        <row r="4591">
          <cell r="L4591" t="e">
            <v>#DIV/0!</v>
          </cell>
          <cell r="M4591">
            <v>0</v>
          </cell>
          <cell r="N4591" t="e">
            <v>#DIV/0!</v>
          </cell>
          <cell r="O4591" t="e">
            <v>#DIV/0!</v>
          </cell>
          <cell r="P4591" t="e">
            <v>#DIV/0!</v>
          </cell>
          <cell r="Q4591" t="e">
            <v>#DIV/0!</v>
          </cell>
          <cell r="R4591" t="e">
            <v>#DIV/0!</v>
          </cell>
          <cell r="S4591" t="e">
            <v>#DIV/0!</v>
          </cell>
        </row>
        <row r="4592">
          <cell r="L4592" t="e">
            <v>#DIV/0!</v>
          </cell>
          <cell r="M4592">
            <v>0</v>
          </cell>
          <cell r="N4592" t="e">
            <v>#DIV/0!</v>
          </cell>
          <cell r="O4592" t="e">
            <v>#DIV/0!</v>
          </cell>
          <cell r="P4592" t="e">
            <v>#DIV/0!</v>
          </cell>
          <cell r="Q4592" t="e">
            <v>#DIV/0!</v>
          </cell>
          <cell r="R4592" t="e">
            <v>#DIV/0!</v>
          </cell>
          <cell r="S4592" t="e">
            <v>#DIV/0!</v>
          </cell>
        </row>
        <row r="4593">
          <cell r="L4593" t="e">
            <v>#DIV/0!</v>
          </cell>
          <cell r="M4593">
            <v>0</v>
          </cell>
          <cell r="N4593" t="e">
            <v>#DIV/0!</v>
          </cell>
          <cell r="O4593" t="e">
            <v>#DIV/0!</v>
          </cell>
          <cell r="P4593" t="e">
            <v>#DIV/0!</v>
          </cell>
          <cell r="Q4593" t="e">
            <v>#DIV/0!</v>
          </cell>
          <cell r="R4593" t="e">
            <v>#DIV/0!</v>
          </cell>
          <cell r="S4593" t="e">
            <v>#DIV/0!</v>
          </cell>
        </row>
        <row r="4594">
          <cell r="L4594" t="e">
            <v>#DIV/0!</v>
          </cell>
          <cell r="M4594">
            <v>0</v>
          </cell>
          <cell r="N4594" t="e">
            <v>#DIV/0!</v>
          </cell>
          <cell r="O4594" t="e">
            <v>#DIV/0!</v>
          </cell>
          <cell r="P4594" t="e">
            <v>#DIV/0!</v>
          </cell>
          <cell r="Q4594" t="e">
            <v>#DIV/0!</v>
          </cell>
          <cell r="R4594" t="e">
            <v>#DIV/0!</v>
          </cell>
          <cell r="S4594" t="e">
            <v>#DIV/0!</v>
          </cell>
        </row>
        <row r="4595">
          <cell r="L4595" t="e">
            <v>#DIV/0!</v>
          </cell>
          <cell r="M4595">
            <v>0</v>
          </cell>
          <cell r="N4595" t="e">
            <v>#DIV/0!</v>
          </cell>
          <cell r="O4595" t="e">
            <v>#DIV/0!</v>
          </cell>
          <cell r="P4595" t="e">
            <v>#DIV/0!</v>
          </cell>
          <cell r="Q4595" t="e">
            <v>#DIV/0!</v>
          </cell>
          <cell r="R4595" t="e">
            <v>#DIV/0!</v>
          </cell>
          <cell r="S4595" t="e">
            <v>#DIV/0!</v>
          </cell>
        </row>
        <row r="4596">
          <cell r="L4596" t="e">
            <v>#DIV/0!</v>
          </cell>
          <cell r="M4596">
            <v>0</v>
          </cell>
          <cell r="N4596" t="e">
            <v>#DIV/0!</v>
          </cell>
          <cell r="O4596" t="e">
            <v>#DIV/0!</v>
          </cell>
          <cell r="P4596" t="e">
            <v>#DIV/0!</v>
          </cell>
          <cell r="Q4596" t="e">
            <v>#DIV/0!</v>
          </cell>
          <cell r="R4596" t="e">
            <v>#DIV/0!</v>
          </cell>
          <cell r="S4596" t="e">
            <v>#DIV/0!</v>
          </cell>
        </row>
        <row r="4597">
          <cell r="L4597" t="e">
            <v>#DIV/0!</v>
          </cell>
          <cell r="M4597">
            <v>0</v>
          </cell>
          <cell r="N4597" t="e">
            <v>#DIV/0!</v>
          </cell>
          <cell r="O4597" t="e">
            <v>#DIV/0!</v>
          </cell>
          <cell r="P4597" t="e">
            <v>#DIV/0!</v>
          </cell>
          <cell r="Q4597" t="e">
            <v>#DIV/0!</v>
          </cell>
          <cell r="R4597" t="e">
            <v>#DIV/0!</v>
          </cell>
          <cell r="S4597" t="e">
            <v>#DIV/0!</v>
          </cell>
        </row>
        <row r="4598">
          <cell r="L4598" t="e">
            <v>#DIV/0!</v>
          </cell>
          <cell r="M4598">
            <v>0</v>
          </cell>
          <cell r="N4598" t="e">
            <v>#DIV/0!</v>
          </cell>
          <cell r="O4598" t="e">
            <v>#DIV/0!</v>
          </cell>
          <cell r="P4598" t="e">
            <v>#DIV/0!</v>
          </cell>
          <cell r="Q4598" t="e">
            <v>#DIV/0!</v>
          </cell>
          <cell r="R4598" t="e">
            <v>#DIV/0!</v>
          </cell>
          <cell r="S4598" t="e">
            <v>#DIV/0!</v>
          </cell>
        </row>
        <row r="4599">
          <cell r="L4599" t="e">
            <v>#DIV/0!</v>
          </cell>
          <cell r="M4599">
            <v>0</v>
          </cell>
          <cell r="N4599" t="e">
            <v>#DIV/0!</v>
          </cell>
          <cell r="O4599" t="e">
            <v>#DIV/0!</v>
          </cell>
          <cell r="P4599" t="e">
            <v>#DIV/0!</v>
          </cell>
          <cell r="Q4599" t="e">
            <v>#DIV/0!</v>
          </cell>
          <cell r="R4599" t="e">
            <v>#DIV/0!</v>
          </cell>
          <cell r="S4599" t="e">
            <v>#DIV/0!</v>
          </cell>
        </row>
        <row r="4600">
          <cell r="L4600" t="e">
            <v>#DIV/0!</v>
          </cell>
          <cell r="M4600">
            <v>0</v>
          </cell>
          <cell r="N4600" t="e">
            <v>#DIV/0!</v>
          </cell>
          <cell r="O4600" t="e">
            <v>#DIV/0!</v>
          </cell>
          <cell r="P4600" t="e">
            <v>#DIV/0!</v>
          </cell>
          <cell r="Q4600" t="e">
            <v>#DIV/0!</v>
          </cell>
          <cell r="R4600" t="e">
            <v>#DIV/0!</v>
          </cell>
          <cell r="S4600" t="e">
            <v>#DIV/0!</v>
          </cell>
        </row>
        <row r="4601">
          <cell r="L4601" t="e">
            <v>#DIV/0!</v>
          </cell>
          <cell r="M4601">
            <v>0</v>
          </cell>
          <cell r="N4601" t="e">
            <v>#DIV/0!</v>
          </cell>
          <cell r="O4601" t="e">
            <v>#DIV/0!</v>
          </cell>
          <cell r="P4601" t="e">
            <v>#DIV/0!</v>
          </cell>
          <cell r="Q4601" t="e">
            <v>#DIV/0!</v>
          </cell>
          <cell r="R4601" t="e">
            <v>#DIV/0!</v>
          </cell>
          <cell r="S4601" t="e">
            <v>#DIV/0!</v>
          </cell>
        </row>
        <row r="4602">
          <cell r="L4602" t="e">
            <v>#DIV/0!</v>
          </cell>
          <cell r="M4602">
            <v>0</v>
          </cell>
          <cell r="N4602" t="e">
            <v>#DIV/0!</v>
          </cell>
          <cell r="O4602" t="e">
            <v>#DIV/0!</v>
          </cell>
          <cell r="P4602" t="e">
            <v>#DIV/0!</v>
          </cell>
          <cell r="Q4602" t="e">
            <v>#DIV/0!</v>
          </cell>
          <cell r="R4602" t="e">
            <v>#DIV/0!</v>
          </cell>
          <cell r="S4602" t="e">
            <v>#DIV/0!</v>
          </cell>
        </row>
        <row r="4603">
          <cell r="L4603" t="e">
            <v>#DIV/0!</v>
          </cell>
          <cell r="M4603">
            <v>0</v>
          </cell>
          <cell r="N4603" t="e">
            <v>#DIV/0!</v>
          </cell>
          <cell r="O4603" t="e">
            <v>#DIV/0!</v>
          </cell>
          <cell r="P4603" t="e">
            <v>#DIV/0!</v>
          </cell>
          <cell r="Q4603" t="e">
            <v>#DIV/0!</v>
          </cell>
          <cell r="R4603" t="e">
            <v>#DIV/0!</v>
          </cell>
          <cell r="S4603" t="e">
            <v>#DIV/0!</v>
          </cell>
        </row>
        <row r="4604">
          <cell r="L4604" t="e">
            <v>#DIV/0!</v>
          </cell>
          <cell r="M4604">
            <v>0</v>
          </cell>
          <cell r="N4604" t="e">
            <v>#DIV/0!</v>
          </cell>
          <cell r="O4604" t="e">
            <v>#DIV/0!</v>
          </cell>
          <cell r="P4604" t="e">
            <v>#DIV/0!</v>
          </cell>
          <cell r="Q4604" t="e">
            <v>#DIV/0!</v>
          </cell>
          <cell r="R4604" t="e">
            <v>#DIV/0!</v>
          </cell>
          <cell r="S4604" t="e">
            <v>#DIV/0!</v>
          </cell>
        </row>
        <row r="4605">
          <cell r="L4605" t="e">
            <v>#DIV/0!</v>
          </cell>
          <cell r="M4605">
            <v>0</v>
          </cell>
          <cell r="N4605" t="e">
            <v>#DIV/0!</v>
          </cell>
          <cell r="O4605" t="e">
            <v>#DIV/0!</v>
          </cell>
          <cell r="P4605" t="e">
            <v>#DIV/0!</v>
          </cell>
          <cell r="Q4605" t="e">
            <v>#DIV/0!</v>
          </cell>
          <cell r="R4605" t="e">
            <v>#DIV/0!</v>
          </cell>
          <cell r="S4605" t="e">
            <v>#DIV/0!</v>
          </cell>
        </row>
        <row r="4606">
          <cell r="L4606" t="e">
            <v>#DIV/0!</v>
          </cell>
          <cell r="M4606">
            <v>0</v>
          </cell>
          <cell r="N4606" t="e">
            <v>#DIV/0!</v>
          </cell>
          <cell r="O4606" t="e">
            <v>#DIV/0!</v>
          </cell>
          <cell r="P4606" t="e">
            <v>#DIV/0!</v>
          </cell>
          <cell r="Q4606" t="e">
            <v>#DIV/0!</v>
          </cell>
          <cell r="R4606" t="e">
            <v>#DIV/0!</v>
          </cell>
          <cell r="S4606" t="e">
            <v>#DIV/0!</v>
          </cell>
        </row>
        <row r="4607">
          <cell r="L4607" t="e">
            <v>#DIV/0!</v>
          </cell>
          <cell r="M4607">
            <v>0</v>
          </cell>
          <cell r="N4607" t="e">
            <v>#DIV/0!</v>
          </cell>
          <cell r="O4607" t="e">
            <v>#DIV/0!</v>
          </cell>
          <cell r="P4607" t="e">
            <v>#DIV/0!</v>
          </cell>
          <cell r="Q4607" t="e">
            <v>#DIV/0!</v>
          </cell>
          <cell r="R4607" t="e">
            <v>#DIV/0!</v>
          </cell>
          <cell r="S4607" t="e">
            <v>#DIV/0!</v>
          </cell>
        </row>
        <row r="4608">
          <cell r="L4608" t="e">
            <v>#DIV/0!</v>
          </cell>
          <cell r="M4608">
            <v>0</v>
          </cell>
          <cell r="N4608" t="e">
            <v>#DIV/0!</v>
          </cell>
          <cell r="O4608" t="e">
            <v>#DIV/0!</v>
          </cell>
          <cell r="P4608" t="e">
            <v>#DIV/0!</v>
          </cell>
          <cell r="Q4608" t="e">
            <v>#DIV/0!</v>
          </cell>
          <cell r="R4608" t="e">
            <v>#DIV/0!</v>
          </cell>
          <cell r="S4608" t="e">
            <v>#DIV/0!</v>
          </cell>
        </row>
        <row r="4609">
          <cell r="L4609" t="e">
            <v>#DIV/0!</v>
          </cell>
          <cell r="M4609">
            <v>0</v>
          </cell>
          <cell r="N4609" t="e">
            <v>#DIV/0!</v>
          </cell>
          <cell r="O4609" t="e">
            <v>#DIV/0!</v>
          </cell>
          <cell r="P4609" t="e">
            <v>#DIV/0!</v>
          </cell>
          <cell r="Q4609" t="e">
            <v>#DIV/0!</v>
          </cell>
          <cell r="R4609" t="e">
            <v>#DIV/0!</v>
          </cell>
          <cell r="S4609" t="e">
            <v>#DIV/0!</v>
          </cell>
        </row>
        <row r="4610">
          <cell r="L4610" t="e">
            <v>#DIV/0!</v>
          </cell>
          <cell r="M4610">
            <v>0</v>
          </cell>
          <cell r="N4610" t="e">
            <v>#DIV/0!</v>
          </cell>
          <cell r="O4610" t="e">
            <v>#DIV/0!</v>
          </cell>
          <cell r="P4610" t="e">
            <v>#DIV/0!</v>
          </cell>
          <cell r="Q4610" t="e">
            <v>#DIV/0!</v>
          </cell>
          <cell r="R4610" t="e">
            <v>#DIV/0!</v>
          </cell>
          <cell r="S4610" t="e">
            <v>#DIV/0!</v>
          </cell>
        </row>
        <row r="4611">
          <cell r="L4611" t="e">
            <v>#DIV/0!</v>
          </cell>
          <cell r="M4611">
            <v>0</v>
          </cell>
          <cell r="N4611" t="e">
            <v>#DIV/0!</v>
          </cell>
          <cell r="O4611" t="e">
            <v>#DIV/0!</v>
          </cell>
          <cell r="P4611" t="e">
            <v>#DIV/0!</v>
          </cell>
          <cell r="Q4611" t="e">
            <v>#DIV/0!</v>
          </cell>
          <cell r="R4611" t="e">
            <v>#DIV/0!</v>
          </cell>
          <cell r="S4611" t="e">
            <v>#DIV/0!</v>
          </cell>
        </row>
        <row r="4612">
          <cell r="L4612" t="e">
            <v>#DIV/0!</v>
          </cell>
          <cell r="M4612">
            <v>0</v>
          </cell>
          <cell r="N4612" t="e">
            <v>#DIV/0!</v>
          </cell>
          <cell r="O4612" t="e">
            <v>#DIV/0!</v>
          </cell>
          <cell r="P4612" t="e">
            <v>#DIV/0!</v>
          </cell>
          <cell r="Q4612" t="e">
            <v>#DIV/0!</v>
          </cell>
          <cell r="R4612" t="e">
            <v>#DIV/0!</v>
          </cell>
          <cell r="S4612" t="e">
            <v>#DIV/0!</v>
          </cell>
        </row>
        <row r="4613">
          <cell r="L4613" t="e">
            <v>#DIV/0!</v>
          </cell>
          <cell r="M4613">
            <v>0</v>
          </cell>
          <cell r="N4613" t="e">
            <v>#DIV/0!</v>
          </cell>
          <cell r="O4613" t="e">
            <v>#DIV/0!</v>
          </cell>
          <cell r="P4613" t="e">
            <v>#DIV/0!</v>
          </cell>
          <cell r="Q4613" t="e">
            <v>#DIV/0!</v>
          </cell>
          <cell r="R4613" t="e">
            <v>#DIV/0!</v>
          </cell>
          <cell r="S4613" t="e">
            <v>#DIV/0!</v>
          </cell>
        </row>
        <row r="4614">
          <cell r="L4614" t="e">
            <v>#DIV/0!</v>
          </cell>
          <cell r="M4614">
            <v>0</v>
          </cell>
          <cell r="N4614" t="e">
            <v>#DIV/0!</v>
          </cell>
          <cell r="O4614" t="e">
            <v>#DIV/0!</v>
          </cell>
          <cell r="P4614" t="e">
            <v>#DIV/0!</v>
          </cell>
          <cell r="Q4614" t="e">
            <v>#DIV/0!</v>
          </cell>
          <cell r="R4614" t="e">
            <v>#DIV/0!</v>
          </cell>
          <cell r="S4614" t="e">
            <v>#DIV/0!</v>
          </cell>
        </row>
        <row r="4615">
          <cell r="L4615" t="e">
            <v>#DIV/0!</v>
          </cell>
          <cell r="M4615">
            <v>0</v>
          </cell>
          <cell r="N4615" t="e">
            <v>#DIV/0!</v>
          </cell>
          <cell r="O4615" t="e">
            <v>#DIV/0!</v>
          </cell>
          <cell r="P4615" t="e">
            <v>#DIV/0!</v>
          </cell>
          <cell r="Q4615" t="e">
            <v>#DIV/0!</v>
          </cell>
          <cell r="R4615" t="e">
            <v>#DIV/0!</v>
          </cell>
          <cell r="S4615" t="e">
            <v>#DIV/0!</v>
          </cell>
        </row>
        <row r="4616">
          <cell r="L4616" t="e">
            <v>#DIV/0!</v>
          </cell>
          <cell r="M4616">
            <v>0</v>
          </cell>
          <cell r="N4616" t="e">
            <v>#DIV/0!</v>
          </cell>
          <cell r="O4616" t="e">
            <v>#DIV/0!</v>
          </cell>
          <cell r="P4616" t="e">
            <v>#DIV/0!</v>
          </cell>
          <cell r="Q4616" t="e">
            <v>#DIV/0!</v>
          </cell>
          <cell r="R4616" t="e">
            <v>#DIV/0!</v>
          </cell>
          <cell r="S4616" t="e">
            <v>#DIV/0!</v>
          </cell>
        </row>
        <row r="4617">
          <cell r="L4617" t="e">
            <v>#DIV/0!</v>
          </cell>
          <cell r="M4617">
            <v>0</v>
          </cell>
          <cell r="N4617" t="e">
            <v>#DIV/0!</v>
          </cell>
          <cell r="O4617" t="e">
            <v>#DIV/0!</v>
          </cell>
          <cell r="P4617" t="e">
            <v>#DIV/0!</v>
          </cell>
          <cell r="Q4617" t="e">
            <v>#DIV/0!</v>
          </cell>
          <cell r="R4617" t="e">
            <v>#DIV/0!</v>
          </cell>
          <cell r="S4617" t="e">
            <v>#DIV/0!</v>
          </cell>
        </row>
        <row r="4618">
          <cell r="L4618" t="e">
            <v>#DIV/0!</v>
          </cell>
          <cell r="M4618">
            <v>0</v>
          </cell>
          <cell r="N4618" t="e">
            <v>#DIV/0!</v>
          </cell>
          <cell r="O4618" t="e">
            <v>#DIV/0!</v>
          </cell>
          <cell r="P4618" t="e">
            <v>#DIV/0!</v>
          </cell>
          <cell r="Q4618" t="e">
            <v>#DIV/0!</v>
          </cell>
          <cell r="R4618" t="e">
            <v>#DIV/0!</v>
          </cell>
          <cell r="S4618" t="e">
            <v>#DIV/0!</v>
          </cell>
        </row>
        <row r="4619">
          <cell r="L4619" t="e">
            <v>#DIV/0!</v>
          </cell>
          <cell r="M4619">
            <v>0</v>
          </cell>
          <cell r="N4619" t="e">
            <v>#DIV/0!</v>
          </cell>
          <cell r="O4619" t="e">
            <v>#DIV/0!</v>
          </cell>
          <cell r="P4619" t="e">
            <v>#DIV/0!</v>
          </cell>
          <cell r="Q4619" t="e">
            <v>#DIV/0!</v>
          </cell>
          <cell r="R4619" t="e">
            <v>#DIV/0!</v>
          </cell>
          <cell r="S4619" t="e">
            <v>#DIV/0!</v>
          </cell>
        </row>
        <row r="4620">
          <cell r="L4620" t="e">
            <v>#DIV/0!</v>
          </cell>
          <cell r="M4620">
            <v>0</v>
          </cell>
          <cell r="N4620" t="e">
            <v>#DIV/0!</v>
          </cell>
          <cell r="O4620" t="e">
            <v>#DIV/0!</v>
          </cell>
          <cell r="P4620" t="e">
            <v>#DIV/0!</v>
          </cell>
          <cell r="Q4620" t="e">
            <v>#DIV/0!</v>
          </cell>
          <cell r="R4620" t="e">
            <v>#DIV/0!</v>
          </cell>
          <cell r="S4620" t="e">
            <v>#DIV/0!</v>
          </cell>
        </row>
        <row r="4621">
          <cell r="L4621" t="e">
            <v>#DIV/0!</v>
          </cell>
          <cell r="M4621">
            <v>0</v>
          </cell>
          <cell r="N4621" t="e">
            <v>#DIV/0!</v>
          </cell>
          <cell r="O4621" t="e">
            <v>#DIV/0!</v>
          </cell>
          <cell r="P4621" t="e">
            <v>#DIV/0!</v>
          </cell>
          <cell r="Q4621" t="e">
            <v>#DIV/0!</v>
          </cell>
          <cell r="R4621" t="e">
            <v>#DIV/0!</v>
          </cell>
          <cell r="S4621" t="e">
            <v>#DIV/0!</v>
          </cell>
        </row>
        <row r="4622">
          <cell r="L4622" t="e">
            <v>#DIV/0!</v>
          </cell>
          <cell r="M4622">
            <v>0</v>
          </cell>
          <cell r="N4622" t="e">
            <v>#DIV/0!</v>
          </cell>
          <cell r="O4622" t="e">
            <v>#DIV/0!</v>
          </cell>
          <cell r="P4622" t="e">
            <v>#DIV/0!</v>
          </cell>
          <cell r="Q4622" t="e">
            <v>#DIV/0!</v>
          </cell>
          <cell r="R4622" t="e">
            <v>#DIV/0!</v>
          </cell>
          <cell r="S4622" t="e">
            <v>#DIV/0!</v>
          </cell>
        </row>
        <row r="4623">
          <cell r="L4623" t="e">
            <v>#DIV/0!</v>
          </cell>
          <cell r="M4623">
            <v>0</v>
          </cell>
          <cell r="N4623" t="e">
            <v>#DIV/0!</v>
          </cell>
          <cell r="O4623" t="e">
            <v>#DIV/0!</v>
          </cell>
          <cell r="P4623" t="e">
            <v>#DIV/0!</v>
          </cell>
          <cell r="Q4623" t="e">
            <v>#DIV/0!</v>
          </cell>
          <cell r="R4623" t="e">
            <v>#DIV/0!</v>
          </cell>
          <cell r="S4623" t="e">
            <v>#DIV/0!</v>
          </cell>
        </row>
        <row r="4624">
          <cell r="L4624" t="e">
            <v>#DIV/0!</v>
          </cell>
          <cell r="M4624">
            <v>0</v>
          </cell>
          <cell r="N4624" t="e">
            <v>#DIV/0!</v>
          </cell>
          <cell r="O4624" t="e">
            <v>#DIV/0!</v>
          </cell>
          <cell r="P4624" t="e">
            <v>#DIV/0!</v>
          </cell>
          <cell r="Q4624" t="e">
            <v>#DIV/0!</v>
          </cell>
          <cell r="R4624" t="e">
            <v>#DIV/0!</v>
          </cell>
          <cell r="S4624" t="e">
            <v>#DIV/0!</v>
          </cell>
        </row>
        <row r="4625">
          <cell r="L4625" t="e">
            <v>#DIV/0!</v>
          </cell>
          <cell r="M4625">
            <v>0</v>
          </cell>
          <cell r="N4625" t="e">
            <v>#DIV/0!</v>
          </cell>
          <cell r="O4625" t="e">
            <v>#DIV/0!</v>
          </cell>
          <cell r="P4625" t="e">
            <v>#DIV/0!</v>
          </cell>
          <cell r="Q4625" t="e">
            <v>#DIV/0!</v>
          </cell>
          <cell r="R4625" t="e">
            <v>#DIV/0!</v>
          </cell>
          <cell r="S4625" t="e">
            <v>#DIV/0!</v>
          </cell>
        </row>
        <row r="4626">
          <cell r="L4626" t="e">
            <v>#DIV/0!</v>
          </cell>
          <cell r="M4626">
            <v>0</v>
          </cell>
          <cell r="N4626" t="e">
            <v>#DIV/0!</v>
          </cell>
          <cell r="O4626" t="e">
            <v>#DIV/0!</v>
          </cell>
          <cell r="P4626" t="e">
            <v>#DIV/0!</v>
          </cell>
          <cell r="Q4626" t="e">
            <v>#DIV/0!</v>
          </cell>
          <cell r="R4626" t="e">
            <v>#DIV/0!</v>
          </cell>
          <cell r="S4626" t="e">
            <v>#DIV/0!</v>
          </cell>
        </row>
        <row r="4627">
          <cell r="L4627" t="e">
            <v>#DIV/0!</v>
          </cell>
          <cell r="M4627">
            <v>0</v>
          </cell>
          <cell r="N4627" t="e">
            <v>#DIV/0!</v>
          </cell>
          <cell r="O4627" t="e">
            <v>#DIV/0!</v>
          </cell>
          <cell r="P4627" t="e">
            <v>#DIV/0!</v>
          </cell>
          <cell r="Q4627" t="e">
            <v>#DIV/0!</v>
          </cell>
          <cell r="R4627" t="e">
            <v>#DIV/0!</v>
          </cell>
          <cell r="S4627" t="e">
            <v>#DIV/0!</v>
          </cell>
        </row>
        <row r="4628">
          <cell r="L4628" t="e">
            <v>#DIV/0!</v>
          </cell>
          <cell r="M4628">
            <v>0</v>
          </cell>
          <cell r="N4628" t="e">
            <v>#DIV/0!</v>
          </cell>
          <cell r="O4628" t="e">
            <v>#DIV/0!</v>
          </cell>
          <cell r="P4628" t="e">
            <v>#DIV/0!</v>
          </cell>
          <cell r="Q4628" t="e">
            <v>#DIV/0!</v>
          </cell>
          <cell r="R4628" t="e">
            <v>#DIV/0!</v>
          </cell>
          <cell r="S4628" t="e">
            <v>#DIV/0!</v>
          </cell>
        </row>
        <row r="4629">
          <cell r="L4629" t="e">
            <v>#DIV/0!</v>
          </cell>
          <cell r="M4629">
            <v>0</v>
          </cell>
          <cell r="N4629" t="e">
            <v>#DIV/0!</v>
          </cell>
          <cell r="O4629" t="e">
            <v>#DIV/0!</v>
          </cell>
          <cell r="P4629" t="e">
            <v>#DIV/0!</v>
          </cell>
          <cell r="Q4629" t="e">
            <v>#DIV/0!</v>
          </cell>
          <cell r="R4629" t="e">
            <v>#DIV/0!</v>
          </cell>
          <cell r="S4629" t="e">
            <v>#DIV/0!</v>
          </cell>
        </row>
        <row r="4630">
          <cell r="L4630" t="e">
            <v>#DIV/0!</v>
          </cell>
          <cell r="M4630">
            <v>0</v>
          </cell>
          <cell r="N4630" t="e">
            <v>#DIV/0!</v>
          </cell>
          <cell r="O4630" t="e">
            <v>#DIV/0!</v>
          </cell>
          <cell r="P4630" t="e">
            <v>#DIV/0!</v>
          </cell>
          <cell r="Q4630" t="e">
            <v>#DIV/0!</v>
          </cell>
          <cell r="R4630" t="e">
            <v>#DIV/0!</v>
          </cell>
          <cell r="S4630" t="e">
            <v>#DIV/0!</v>
          </cell>
        </row>
        <row r="4631">
          <cell r="L4631" t="e">
            <v>#DIV/0!</v>
          </cell>
          <cell r="M4631">
            <v>0</v>
          </cell>
          <cell r="N4631" t="e">
            <v>#DIV/0!</v>
          </cell>
          <cell r="O4631" t="e">
            <v>#DIV/0!</v>
          </cell>
          <cell r="P4631" t="e">
            <v>#DIV/0!</v>
          </cell>
          <cell r="Q4631" t="e">
            <v>#DIV/0!</v>
          </cell>
          <cell r="R4631" t="e">
            <v>#DIV/0!</v>
          </cell>
          <cell r="S4631" t="e">
            <v>#DIV/0!</v>
          </cell>
        </row>
        <row r="4632">
          <cell r="L4632" t="e">
            <v>#DIV/0!</v>
          </cell>
          <cell r="M4632">
            <v>0</v>
          </cell>
          <cell r="N4632" t="e">
            <v>#DIV/0!</v>
          </cell>
          <cell r="O4632" t="e">
            <v>#DIV/0!</v>
          </cell>
          <cell r="P4632" t="e">
            <v>#DIV/0!</v>
          </cell>
          <cell r="Q4632" t="e">
            <v>#DIV/0!</v>
          </cell>
          <cell r="R4632" t="e">
            <v>#DIV/0!</v>
          </cell>
          <cell r="S4632" t="e">
            <v>#DIV/0!</v>
          </cell>
        </row>
        <row r="4633">
          <cell r="L4633" t="e">
            <v>#DIV/0!</v>
          </cell>
          <cell r="M4633">
            <v>0</v>
          </cell>
          <cell r="N4633" t="e">
            <v>#DIV/0!</v>
          </cell>
          <cell r="O4633" t="e">
            <v>#DIV/0!</v>
          </cell>
          <cell r="P4633" t="e">
            <v>#DIV/0!</v>
          </cell>
          <cell r="Q4633" t="e">
            <v>#DIV/0!</v>
          </cell>
          <cell r="R4633" t="e">
            <v>#DIV/0!</v>
          </cell>
          <cell r="S4633" t="e">
            <v>#DIV/0!</v>
          </cell>
        </row>
        <row r="4634">
          <cell r="L4634" t="e">
            <v>#DIV/0!</v>
          </cell>
          <cell r="M4634">
            <v>0</v>
          </cell>
          <cell r="N4634" t="e">
            <v>#DIV/0!</v>
          </cell>
          <cell r="O4634" t="e">
            <v>#DIV/0!</v>
          </cell>
          <cell r="P4634" t="e">
            <v>#DIV/0!</v>
          </cell>
          <cell r="Q4634" t="e">
            <v>#DIV/0!</v>
          </cell>
          <cell r="R4634" t="e">
            <v>#DIV/0!</v>
          </cell>
          <cell r="S4634" t="e">
            <v>#DIV/0!</v>
          </cell>
        </row>
        <row r="4635">
          <cell r="L4635" t="e">
            <v>#DIV/0!</v>
          </cell>
          <cell r="M4635">
            <v>0</v>
          </cell>
          <cell r="N4635" t="e">
            <v>#DIV/0!</v>
          </cell>
          <cell r="O4635" t="e">
            <v>#DIV/0!</v>
          </cell>
          <cell r="P4635" t="e">
            <v>#DIV/0!</v>
          </cell>
          <cell r="Q4635" t="e">
            <v>#DIV/0!</v>
          </cell>
          <cell r="R4635" t="e">
            <v>#DIV/0!</v>
          </cell>
          <cell r="S4635" t="e">
            <v>#DIV/0!</v>
          </cell>
        </row>
        <row r="4636">
          <cell r="L4636" t="e">
            <v>#DIV/0!</v>
          </cell>
          <cell r="M4636">
            <v>0</v>
          </cell>
          <cell r="N4636" t="e">
            <v>#DIV/0!</v>
          </cell>
          <cell r="O4636" t="e">
            <v>#DIV/0!</v>
          </cell>
          <cell r="P4636" t="e">
            <v>#DIV/0!</v>
          </cell>
          <cell r="Q4636" t="e">
            <v>#DIV/0!</v>
          </cell>
          <cell r="R4636" t="e">
            <v>#DIV/0!</v>
          </cell>
          <cell r="S4636" t="e">
            <v>#DIV/0!</v>
          </cell>
        </row>
        <row r="4637">
          <cell r="L4637" t="e">
            <v>#DIV/0!</v>
          </cell>
          <cell r="M4637">
            <v>0</v>
          </cell>
          <cell r="N4637" t="e">
            <v>#DIV/0!</v>
          </cell>
          <cell r="O4637" t="e">
            <v>#DIV/0!</v>
          </cell>
          <cell r="P4637" t="e">
            <v>#DIV/0!</v>
          </cell>
          <cell r="Q4637" t="e">
            <v>#DIV/0!</v>
          </cell>
          <cell r="R4637" t="e">
            <v>#DIV/0!</v>
          </cell>
          <cell r="S4637" t="e">
            <v>#DIV/0!</v>
          </cell>
        </row>
        <row r="4638">
          <cell r="L4638" t="e">
            <v>#DIV/0!</v>
          </cell>
          <cell r="M4638">
            <v>0</v>
          </cell>
          <cell r="N4638" t="e">
            <v>#DIV/0!</v>
          </cell>
          <cell r="O4638" t="e">
            <v>#DIV/0!</v>
          </cell>
          <cell r="P4638" t="e">
            <v>#DIV/0!</v>
          </cell>
          <cell r="Q4638" t="e">
            <v>#DIV/0!</v>
          </cell>
          <cell r="R4638" t="e">
            <v>#DIV/0!</v>
          </cell>
          <cell r="S4638" t="e">
            <v>#DIV/0!</v>
          </cell>
        </row>
        <row r="4639">
          <cell r="L4639" t="e">
            <v>#DIV/0!</v>
          </cell>
          <cell r="M4639">
            <v>0</v>
          </cell>
          <cell r="N4639" t="e">
            <v>#DIV/0!</v>
          </cell>
          <cell r="O4639" t="e">
            <v>#DIV/0!</v>
          </cell>
          <cell r="P4639" t="e">
            <v>#DIV/0!</v>
          </cell>
          <cell r="Q4639" t="e">
            <v>#DIV/0!</v>
          </cell>
          <cell r="R4639" t="e">
            <v>#DIV/0!</v>
          </cell>
          <cell r="S4639" t="e">
            <v>#DIV/0!</v>
          </cell>
        </row>
        <row r="4640">
          <cell r="L4640" t="e">
            <v>#DIV/0!</v>
          </cell>
          <cell r="M4640">
            <v>0</v>
          </cell>
          <cell r="N4640" t="e">
            <v>#DIV/0!</v>
          </cell>
          <cell r="O4640" t="e">
            <v>#DIV/0!</v>
          </cell>
          <cell r="P4640" t="e">
            <v>#DIV/0!</v>
          </cell>
          <cell r="Q4640" t="e">
            <v>#DIV/0!</v>
          </cell>
          <cell r="R4640" t="e">
            <v>#DIV/0!</v>
          </cell>
          <cell r="S4640" t="e">
            <v>#DIV/0!</v>
          </cell>
        </row>
        <row r="4641">
          <cell r="L4641" t="e">
            <v>#DIV/0!</v>
          </cell>
          <cell r="M4641">
            <v>0</v>
          </cell>
          <cell r="N4641" t="e">
            <v>#DIV/0!</v>
          </cell>
          <cell r="O4641" t="e">
            <v>#DIV/0!</v>
          </cell>
          <cell r="P4641" t="e">
            <v>#DIV/0!</v>
          </cell>
          <cell r="Q4641" t="e">
            <v>#DIV/0!</v>
          </cell>
          <cell r="R4641" t="e">
            <v>#DIV/0!</v>
          </cell>
          <cell r="S4641" t="e">
            <v>#DIV/0!</v>
          </cell>
        </row>
        <row r="4642">
          <cell r="L4642" t="e">
            <v>#DIV/0!</v>
          </cell>
          <cell r="M4642">
            <v>0</v>
          </cell>
          <cell r="N4642" t="e">
            <v>#DIV/0!</v>
          </cell>
          <cell r="O4642" t="e">
            <v>#DIV/0!</v>
          </cell>
          <cell r="P4642" t="e">
            <v>#DIV/0!</v>
          </cell>
          <cell r="Q4642" t="e">
            <v>#DIV/0!</v>
          </cell>
          <cell r="R4642" t="e">
            <v>#DIV/0!</v>
          </cell>
          <cell r="S4642" t="e">
            <v>#DIV/0!</v>
          </cell>
        </row>
        <row r="4643">
          <cell r="L4643" t="e">
            <v>#DIV/0!</v>
          </cell>
          <cell r="M4643">
            <v>0</v>
          </cell>
          <cell r="N4643" t="e">
            <v>#DIV/0!</v>
          </cell>
          <cell r="O4643" t="e">
            <v>#DIV/0!</v>
          </cell>
          <cell r="P4643" t="e">
            <v>#DIV/0!</v>
          </cell>
          <cell r="Q4643" t="e">
            <v>#DIV/0!</v>
          </cell>
          <cell r="R4643" t="e">
            <v>#DIV/0!</v>
          </cell>
          <cell r="S4643" t="e">
            <v>#DIV/0!</v>
          </cell>
        </row>
        <row r="4644">
          <cell r="L4644" t="e">
            <v>#DIV/0!</v>
          </cell>
          <cell r="M4644">
            <v>0</v>
          </cell>
          <cell r="N4644" t="e">
            <v>#DIV/0!</v>
          </cell>
          <cell r="O4644" t="e">
            <v>#DIV/0!</v>
          </cell>
          <cell r="P4644" t="e">
            <v>#DIV/0!</v>
          </cell>
          <cell r="Q4644" t="e">
            <v>#DIV/0!</v>
          </cell>
          <cell r="R4644" t="e">
            <v>#DIV/0!</v>
          </cell>
          <cell r="S4644" t="e">
            <v>#DIV/0!</v>
          </cell>
        </row>
        <row r="4645">
          <cell r="L4645" t="e">
            <v>#DIV/0!</v>
          </cell>
          <cell r="M4645">
            <v>0</v>
          </cell>
          <cell r="N4645" t="e">
            <v>#DIV/0!</v>
          </cell>
          <cell r="O4645" t="e">
            <v>#DIV/0!</v>
          </cell>
          <cell r="P4645" t="e">
            <v>#DIV/0!</v>
          </cell>
          <cell r="Q4645" t="e">
            <v>#DIV/0!</v>
          </cell>
          <cell r="R4645" t="e">
            <v>#DIV/0!</v>
          </cell>
          <cell r="S4645" t="e">
            <v>#DIV/0!</v>
          </cell>
        </row>
        <row r="4646">
          <cell r="L4646" t="e">
            <v>#DIV/0!</v>
          </cell>
          <cell r="M4646">
            <v>0</v>
          </cell>
          <cell r="N4646" t="e">
            <v>#DIV/0!</v>
          </cell>
          <cell r="O4646" t="e">
            <v>#DIV/0!</v>
          </cell>
          <cell r="P4646" t="e">
            <v>#DIV/0!</v>
          </cell>
          <cell r="Q4646" t="e">
            <v>#DIV/0!</v>
          </cell>
          <cell r="R4646" t="e">
            <v>#DIV/0!</v>
          </cell>
          <cell r="S4646" t="e">
            <v>#DIV/0!</v>
          </cell>
        </row>
        <row r="4647">
          <cell r="L4647" t="e">
            <v>#DIV/0!</v>
          </cell>
          <cell r="M4647">
            <v>0</v>
          </cell>
          <cell r="N4647" t="e">
            <v>#DIV/0!</v>
          </cell>
          <cell r="O4647" t="e">
            <v>#DIV/0!</v>
          </cell>
          <cell r="P4647" t="e">
            <v>#DIV/0!</v>
          </cell>
          <cell r="Q4647" t="e">
            <v>#DIV/0!</v>
          </cell>
          <cell r="R4647" t="e">
            <v>#DIV/0!</v>
          </cell>
          <cell r="S4647" t="e">
            <v>#DIV/0!</v>
          </cell>
        </row>
        <row r="4648">
          <cell r="L4648" t="e">
            <v>#DIV/0!</v>
          </cell>
          <cell r="M4648">
            <v>0</v>
          </cell>
          <cell r="N4648" t="e">
            <v>#DIV/0!</v>
          </cell>
          <cell r="O4648" t="e">
            <v>#DIV/0!</v>
          </cell>
          <cell r="P4648" t="e">
            <v>#DIV/0!</v>
          </cell>
          <cell r="Q4648" t="e">
            <v>#DIV/0!</v>
          </cell>
          <cell r="R4648" t="e">
            <v>#DIV/0!</v>
          </cell>
          <cell r="S4648" t="e">
            <v>#DIV/0!</v>
          </cell>
        </row>
        <row r="4649">
          <cell r="L4649" t="e">
            <v>#DIV/0!</v>
          </cell>
          <cell r="M4649">
            <v>0</v>
          </cell>
          <cell r="N4649" t="e">
            <v>#DIV/0!</v>
          </cell>
          <cell r="O4649" t="e">
            <v>#DIV/0!</v>
          </cell>
          <cell r="P4649" t="e">
            <v>#DIV/0!</v>
          </cell>
          <cell r="Q4649" t="e">
            <v>#DIV/0!</v>
          </cell>
          <cell r="R4649" t="e">
            <v>#DIV/0!</v>
          </cell>
          <cell r="S4649" t="e">
            <v>#DIV/0!</v>
          </cell>
        </row>
        <row r="4650">
          <cell r="L4650" t="e">
            <v>#DIV/0!</v>
          </cell>
          <cell r="M4650">
            <v>0</v>
          </cell>
          <cell r="N4650" t="e">
            <v>#DIV/0!</v>
          </cell>
          <cell r="O4650" t="e">
            <v>#DIV/0!</v>
          </cell>
          <cell r="P4650" t="e">
            <v>#DIV/0!</v>
          </cell>
          <cell r="Q4650" t="e">
            <v>#DIV/0!</v>
          </cell>
          <cell r="R4650" t="e">
            <v>#DIV/0!</v>
          </cell>
          <cell r="S4650" t="e">
            <v>#DIV/0!</v>
          </cell>
        </row>
        <row r="4651">
          <cell r="L4651" t="e">
            <v>#DIV/0!</v>
          </cell>
          <cell r="M4651">
            <v>0</v>
          </cell>
          <cell r="N4651" t="e">
            <v>#DIV/0!</v>
          </cell>
          <cell r="O4651" t="e">
            <v>#DIV/0!</v>
          </cell>
          <cell r="P4651" t="e">
            <v>#DIV/0!</v>
          </cell>
          <cell r="Q4651" t="e">
            <v>#DIV/0!</v>
          </cell>
          <cell r="R4651" t="e">
            <v>#DIV/0!</v>
          </cell>
          <cell r="S4651" t="e">
            <v>#DIV/0!</v>
          </cell>
        </row>
        <row r="4652">
          <cell r="L4652" t="e">
            <v>#DIV/0!</v>
          </cell>
          <cell r="M4652">
            <v>0</v>
          </cell>
          <cell r="N4652" t="e">
            <v>#DIV/0!</v>
          </cell>
          <cell r="O4652" t="e">
            <v>#DIV/0!</v>
          </cell>
          <cell r="P4652" t="e">
            <v>#DIV/0!</v>
          </cell>
          <cell r="Q4652" t="e">
            <v>#DIV/0!</v>
          </cell>
          <cell r="R4652" t="e">
            <v>#DIV/0!</v>
          </cell>
          <cell r="S4652" t="e">
            <v>#DIV/0!</v>
          </cell>
        </row>
        <row r="4653">
          <cell r="L4653" t="e">
            <v>#DIV/0!</v>
          </cell>
          <cell r="M4653">
            <v>0</v>
          </cell>
          <cell r="N4653" t="e">
            <v>#DIV/0!</v>
          </cell>
          <cell r="O4653" t="e">
            <v>#DIV/0!</v>
          </cell>
          <cell r="P4653" t="e">
            <v>#DIV/0!</v>
          </cell>
          <cell r="Q4653" t="e">
            <v>#DIV/0!</v>
          </cell>
          <cell r="R4653" t="e">
            <v>#DIV/0!</v>
          </cell>
          <cell r="S4653" t="e">
            <v>#DIV/0!</v>
          </cell>
        </row>
        <row r="4654">
          <cell r="L4654" t="e">
            <v>#DIV/0!</v>
          </cell>
          <cell r="M4654">
            <v>0</v>
          </cell>
          <cell r="N4654" t="e">
            <v>#DIV/0!</v>
          </cell>
          <cell r="O4654" t="e">
            <v>#DIV/0!</v>
          </cell>
          <cell r="P4654" t="e">
            <v>#DIV/0!</v>
          </cell>
          <cell r="Q4654" t="e">
            <v>#DIV/0!</v>
          </cell>
          <cell r="R4654" t="e">
            <v>#DIV/0!</v>
          </cell>
          <cell r="S4654" t="e">
            <v>#DIV/0!</v>
          </cell>
        </row>
        <row r="4655">
          <cell r="L4655" t="e">
            <v>#DIV/0!</v>
          </cell>
          <cell r="M4655">
            <v>0</v>
          </cell>
          <cell r="N4655" t="e">
            <v>#DIV/0!</v>
          </cell>
          <cell r="O4655" t="e">
            <v>#DIV/0!</v>
          </cell>
          <cell r="P4655" t="e">
            <v>#DIV/0!</v>
          </cell>
          <cell r="Q4655" t="e">
            <v>#DIV/0!</v>
          </cell>
          <cell r="R4655" t="e">
            <v>#DIV/0!</v>
          </cell>
          <cell r="S4655" t="e">
            <v>#DIV/0!</v>
          </cell>
        </row>
        <row r="4656">
          <cell r="L4656" t="e">
            <v>#DIV/0!</v>
          </cell>
          <cell r="M4656">
            <v>0</v>
          </cell>
          <cell r="N4656" t="e">
            <v>#DIV/0!</v>
          </cell>
          <cell r="O4656" t="e">
            <v>#DIV/0!</v>
          </cell>
          <cell r="P4656" t="e">
            <v>#DIV/0!</v>
          </cell>
          <cell r="Q4656" t="e">
            <v>#DIV/0!</v>
          </cell>
          <cell r="R4656" t="e">
            <v>#DIV/0!</v>
          </cell>
          <cell r="S4656" t="e">
            <v>#DIV/0!</v>
          </cell>
        </row>
        <row r="4657">
          <cell r="L4657" t="e">
            <v>#DIV/0!</v>
          </cell>
          <cell r="M4657">
            <v>0</v>
          </cell>
          <cell r="N4657" t="e">
            <v>#DIV/0!</v>
          </cell>
          <cell r="O4657" t="e">
            <v>#DIV/0!</v>
          </cell>
          <cell r="P4657" t="e">
            <v>#DIV/0!</v>
          </cell>
          <cell r="Q4657" t="e">
            <v>#DIV/0!</v>
          </cell>
          <cell r="R4657" t="e">
            <v>#DIV/0!</v>
          </cell>
          <cell r="S4657" t="e">
            <v>#DIV/0!</v>
          </cell>
        </row>
        <row r="4658">
          <cell r="L4658" t="e">
            <v>#DIV/0!</v>
          </cell>
          <cell r="M4658">
            <v>0</v>
          </cell>
          <cell r="N4658" t="e">
            <v>#DIV/0!</v>
          </cell>
          <cell r="O4658" t="e">
            <v>#DIV/0!</v>
          </cell>
          <cell r="P4658" t="e">
            <v>#DIV/0!</v>
          </cell>
          <cell r="Q4658" t="e">
            <v>#DIV/0!</v>
          </cell>
          <cell r="R4658" t="e">
            <v>#DIV/0!</v>
          </cell>
          <cell r="S4658" t="e">
            <v>#DIV/0!</v>
          </cell>
        </row>
        <row r="4659">
          <cell r="L4659" t="e">
            <v>#DIV/0!</v>
          </cell>
          <cell r="M4659">
            <v>0</v>
          </cell>
          <cell r="N4659" t="e">
            <v>#DIV/0!</v>
          </cell>
          <cell r="O4659" t="e">
            <v>#DIV/0!</v>
          </cell>
          <cell r="P4659" t="e">
            <v>#DIV/0!</v>
          </cell>
          <cell r="Q4659" t="e">
            <v>#DIV/0!</v>
          </cell>
          <cell r="R4659" t="e">
            <v>#DIV/0!</v>
          </cell>
          <cell r="S4659" t="e">
            <v>#DIV/0!</v>
          </cell>
        </row>
        <row r="4660">
          <cell r="L4660" t="e">
            <v>#DIV/0!</v>
          </cell>
          <cell r="M4660">
            <v>0</v>
          </cell>
          <cell r="N4660" t="e">
            <v>#DIV/0!</v>
          </cell>
          <cell r="O4660" t="e">
            <v>#DIV/0!</v>
          </cell>
          <cell r="P4660" t="e">
            <v>#DIV/0!</v>
          </cell>
          <cell r="Q4660" t="e">
            <v>#DIV/0!</v>
          </cell>
          <cell r="R4660" t="e">
            <v>#DIV/0!</v>
          </cell>
          <cell r="S4660" t="e">
            <v>#DIV/0!</v>
          </cell>
        </row>
        <row r="4661">
          <cell r="L4661" t="e">
            <v>#DIV/0!</v>
          </cell>
          <cell r="M4661">
            <v>0</v>
          </cell>
          <cell r="N4661" t="e">
            <v>#DIV/0!</v>
          </cell>
          <cell r="O4661" t="e">
            <v>#DIV/0!</v>
          </cell>
          <cell r="P4661" t="e">
            <v>#DIV/0!</v>
          </cell>
          <cell r="Q4661" t="e">
            <v>#DIV/0!</v>
          </cell>
          <cell r="R4661" t="e">
            <v>#DIV/0!</v>
          </cell>
          <cell r="S4661" t="e">
            <v>#DIV/0!</v>
          </cell>
        </row>
        <row r="4662">
          <cell r="L4662" t="e">
            <v>#DIV/0!</v>
          </cell>
          <cell r="M4662">
            <v>0</v>
          </cell>
          <cell r="N4662" t="e">
            <v>#DIV/0!</v>
          </cell>
          <cell r="O4662" t="e">
            <v>#DIV/0!</v>
          </cell>
          <cell r="P4662" t="e">
            <v>#DIV/0!</v>
          </cell>
          <cell r="Q4662" t="e">
            <v>#DIV/0!</v>
          </cell>
          <cell r="R4662" t="e">
            <v>#DIV/0!</v>
          </cell>
          <cell r="S4662" t="e">
            <v>#DIV/0!</v>
          </cell>
        </row>
        <row r="4663">
          <cell r="L4663" t="e">
            <v>#DIV/0!</v>
          </cell>
          <cell r="M4663">
            <v>0</v>
          </cell>
          <cell r="N4663" t="e">
            <v>#DIV/0!</v>
          </cell>
          <cell r="O4663" t="e">
            <v>#DIV/0!</v>
          </cell>
          <cell r="P4663" t="e">
            <v>#DIV/0!</v>
          </cell>
          <cell r="Q4663" t="e">
            <v>#DIV/0!</v>
          </cell>
          <cell r="R4663" t="e">
            <v>#DIV/0!</v>
          </cell>
          <cell r="S4663" t="e">
            <v>#DIV/0!</v>
          </cell>
        </row>
        <row r="4664">
          <cell r="L4664" t="e">
            <v>#DIV/0!</v>
          </cell>
          <cell r="M4664">
            <v>0</v>
          </cell>
          <cell r="N4664" t="e">
            <v>#DIV/0!</v>
          </cell>
          <cell r="O4664" t="e">
            <v>#DIV/0!</v>
          </cell>
          <cell r="P4664" t="e">
            <v>#DIV/0!</v>
          </cell>
          <cell r="Q4664" t="e">
            <v>#DIV/0!</v>
          </cell>
          <cell r="R4664" t="e">
            <v>#DIV/0!</v>
          </cell>
          <cell r="S4664" t="e">
            <v>#DIV/0!</v>
          </cell>
        </row>
        <row r="4665">
          <cell r="L4665" t="e">
            <v>#DIV/0!</v>
          </cell>
          <cell r="M4665">
            <v>0</v>
          </cell>
          <cell r="N4665" t="e">
            <v>#DIV/0!</v>
          </cell>
          <cell r="O4665" t="e">
            <v>#DIV/0!</v>
          </cell>
          <cell r="P4665" t="e">
            <v>#DIV/0!</v>
          </cell>
          <cell r="Q4665" t="e">
            <v>#DIV/0!</v>
          </cell>
          <cell r="R4665" t="e">
            <v>#DIV/0!</v>
          </cell>
          <cell r="S4665" t="e">
            <v>#DIV/0!</v>
          </cell>
        </row>
        <row r="4666">
          <cell r="L4666" t="e">
            <v>#DIV/0!</v>
          </cell>
          <cell r="M4666">
            <v>0</v>
          </cell>
          <cell r="N4666" t="e">
            <v>#DIV/0!</v>
          </cell>
          <cell r="O4666" t="e">
            <v>#DIV/0!</v>
          </cell>
          <cell r="P4666" t="e">
            <v>#DIV/0!</v>
          </cell>
          <cell r="Q4666" t="e">
            <v>#DIV/0!</v>
          </cell>
          <cell r="R4666" t="e">
            <v>#DIV/0!</v>
          </cell>
          <cell r="S4666" t="e">
            <v>#DIV/0!</v>
          </cell>
        </row>
        <row r="4667">
          <cell r="L4667" t="e">
            <v>#DIV/0!</v>
          </cell>
          <cell r="M4667">
            <v>0</v>
          </cell>
          <cell r="N4667" t="e">
            <v>#DIV/0!</v>
          </cell>
          <cell r="O4667" t="e">
            <v>#DIV/0!</v>
          </cell>
          <cell r="P4667" t="e">
            <v>#DIV/0!</v>
          </cell>
          <cell r="Q4667" t="e">
            <v>#DIV/0!</v>
          </cell>
          <cell r="R4667" t="e">
            <v>#DIV/0!</v>
          </cell>
          <cell r="S4667" t="e">
            <v>#DIV/0!</v>
          </cell>
        </row>
        <row r="4668">
          <cell r="L4668" t="e">
            <v>#DIV/0!</v>
          </cell>
          <cell r="M4668">
            <v>0</v>
          </cell>
          <cell r="N4668" t="e">
            <v>#DIV/0!</v>
          </cell>
          <cell r="O4668" t="e">
            <v>#DIV/0!</v>
          </cell>
          <cell r="P4668" t="e">
            <v>#DIV/0!</v>
          </cell>
          <cell r="Q4668" t="e">
            <v>#DIV/0!</v>
          </cell>
          <cell r="R4668" t="e">
            <v>#DIV/0!</v>
          </cell>
          <cell r="S4668" t="e">
            <v>#DIV/0!</v>
          </cell>
        </row>
        <row r="4669">
          <cell r="L4669" t="e">
            <v>#DIV/0!</v>
          </cell>
          <cell r="M4669">
            <v>0</v>
          </cell>
          <cell r="N4669" t="e">
            <v>#DIV/0!</v>
          </cell>
          <cell r="O4669" t="e">
            <v>#DIV/0!</v>
          </cell>
          <cell r="P4669" t="e">
            <v>#DIV/0!</v>
          </cell>
          <cell r="Q4669" t="e">
            <v>#DIV/0!</v>
          </cell>
          <cell r="R4669" t="e">
            <v>#DIV/0!</v>
          </cell>
          <cell r="S4669" t="e">
            <v>#DIV/0!</v>
          </cell>
        </row>
        <row r="4670">
          <cell r="L4670" t="e">
            <v>#DIV/0!</v>
          </cell>
          <cell r="M4670">
            <v>0</v>
          </cell>
          <cell r="N4670" t="e">
            <v>#DIV/0!</v>
          </cell>
          <cell r="O4670" t="e">
            <v>#DIV/0!</v>
          </cell>
          <cell r="P4670" t="e">
            <v>#DIV/0!</v>
          </cell>
          <cell r="Q4670" t="e">
            <v>#DIV/0!</v>
          </cell>
          <cell r="R4670" t="e">
            <v>#DIV/0!</v>
          </cell>
          <cell r="S4670" t="e">
            <v>#DIV/0!</v>
          </cell>
        </row>
        <row r="4671">
          <cell r="L4671" t="e">
            <v>#DIV/0!</v>
          </cell>
          <cell r="M4671">
            <v>0</v>
          </cell>
          <cell r="N4671" t="e">
            <v>#DIV/0!</v>
          </cell>
          <cell r="O4671" t="e">
            <v>#DIV/0!</v>
          </cell>
          <cell r="P4671" t="e">
            <v>#DIV/0!</v>
          </cell>
          <cell r="Q4671" t="e">
            <v>#DIV/0!</v>
          </cell>
          <cell r="R4671" t="e">
            <v>#DIV/0!</v>
          </cell>
          <cell r="S4671" t="e">
            <v>#DIV/0!</v>
          </cell>
        </row>
        <row r="4672">
          <cell r="L4672" t="e">
            <v>#DIV/0!</v>
          </cell>
          <cell r="M4672">
            <v>0</v>
          </cell>
          <cell r="N4672" t="e">
            <v>#DIV/0!</v>
          </cell>
          <cell r="O4672" t="e">
            <v>#DIV/0!</v>
          </cell>
          <cell r="P4672" t="e">
            <v>#DIV/0!</v>
          </cell>
          <cell r="Q4672" t="e">
            <v>#DIV/0!</v>
          </cell>
          <cell r="R4672" t="e">
            <v>#DIV/0!</v>
          </cell>
          <cell r="S4672" t="e">
            <v>#DIV/0!</v>
          </cell>
        </row>
        <row r="4673">
          <cell r="L4673" t="e">
            <v>#DIV/0!</v>
          </cell>
          <cell r="M4673">
            <v>0</v>
          </cell>
          <cell r="N4673" t="e">
            <v>#DIV/0!</v>
          </cell>
          <cell r="O4673" t="e">
            <v>#DIV/0!</v>
          </cell>
          <cell r="P4673" t="e">
            <v>#DIV/0!</v>
          </cell>
          <cell r="Q4673" t="e">
            <v>#DIV/0!</v>
          </cell>
          <cell r="R4673" t="e">
            <v>#DIV/0!</v>
          </cell>
          <cell r="S4673" t="e">
            <v>#DIV/0!</v>
          </cell>
        </row>
        <row r="4674">
          <cell r="L4674" t="e">
            <v>#DIV/0!</v>
          </cell>
          <cell r="M4674">
            <v>0</v>
          </cell>
          <cell r="N4674" t="e">
            <v>#DIV/0!</v>
          </cell>
          <cell r="O4674" t="e">
            <v>#DIV/0!</v>
          </cell>
          <cell r="P4674" t="e">
            <v>#DIV/0!</v>
          </cell>
          <cell r="Q4674" t="e">
            <v>#DIV/0!</v>
          </cell>
          <cell r="R4674" t="e">
            <v>#DIV/0!</v>
          </cell>
          <cell r="S4674" t="e">
            <v>#DIV/0!</v>
          </cell>
        </row>
        <row r="4675">
          <cell r="L4675" t="e">
            <v>#DIV/0!</v>
          </cell>
          <cell r="M4675">
            <v>0</v>
          </cell>
          <cell r="N4675" t="e">
            <v>#DIV/0!</v>
          </cell>
          <cell r="O4675" t="e">
            <v>#DIV/0!</v>
          </cell>
          <cell r="P4675" t="e">
            <v>#DIV/0!</v>
          </cell>
          <cell r="Q4675" t="e">
            <v>#DIV/0!</v>
          </cell>
          <cell r="R4675" t="e">
            <v>#DIV/0!</v>
          </cell>
          <cell r="S4675" t="e">
            <v>#DIV/0!</v>
          </cell>
        </row>
        <row r="4676">
          <cell r="L4676" t="e">
            <v>#DIV/0!</v>
          </cell>
          <cell r="M4676">
            <v>0</v>
          </cell>
          <cell r="N4676" t="e">
            <v>#DIV/0!</v>
          </cell>
          <cell r="O4676" t="e">
            <v>#DIV/0!</v>
          </cell>
          <cell r="P4676" t="e">
            <v>#DIV/0!</v>
          </cell>
          <cell r="Q4676" t="e">
            <v>#DIV/0!</v>
          </cell>
          <cell r="R4676" t="e">
            <v>#DIV/0!</v>
          </cell>
          <cell r="S4676" t="e">
            <v>#DIV/0!</v>
          </cell>
        </row>
        <row r="4677">
          <cell r="L4677" t="e">
            <v>#DIV/0!</v>
          </cell>
          <cell r="M4677">
            <v>0</v>
          </cell>
          <cell r="N4677" t="e">
            <v>#DIV/0!</v>
          </cell>
          <cell r="O4677" t="e">
            <v>#DIV/0!</v>
          </cell>
          <cell r="P4677" t="e">
            <v>#DIV/0!</v>
          </cell>
          <cell r="Q4677" t="e">
            <v>#DIV/0!</v>
          </cell>
          <cell r="R4677" t="e">
            <v>#DIV/0!</v>
          </cell>
          <cell r="S4677" t="e">
            <v>#DIV/0!</v>
          </cell>
        </row>
        <row r="4678">
          <cell r="L4678" t="e">
            <v>#DIV/0!</v>
          </cell>
          <cell r="M4678">
            <v>0</v>
          </cell>
          <cell r="N4678" t="e">
            <v>#DIV/0!</v>
          </cell>
          <cell r="O4678" t="e">
            <v>#DIV/0!</v>
          </cell>
          <cell r="P4678" t="e">
            <v>#DIV/0!</v>
          </cell>
          <cell r="Q4678" t="e">
            <v>#DIV/0!</v>
          </cell>
          <cell r="R4678" t="e">
            <v>#DIV/0!</v>
          </cell>
          <cell r="S4678" t="e">
            <v>#DIV/0!</v>
          </cell>
        </row>
        <row r="4679">
          <cell r="L4679" t="e">
            <v>#DIV/0!</v>
          </cell>
          <cell r="M4679">
            <v>0</v>
          </cell>
          <cell r="N4679" t="e">
            <v>#DIV/0!</v>
          </cell>
          <cell r="O4679" t="e">
            <v>#DIV/0!</v>
          </cell>
          <cell r="P4679" t="e">
            <v>#DIV/0!</v>
          </cell>
          <cell r="Q4679" t="e">
            <v>#DIV/0!</v>
          </cell>
          <cell r="R4679" t="e">
            <v>#DIV/0!</v>
          </cell>
          <cell r="S4679" t="e">
            <v>#DIV/0!</v>
          </cell>
        </row>
        <row r="4680">
          <cell r="L4680" t="e">
            <v>#DIV/0!</v>
          </cell>
          <cell r="M4680">
            <v>0</v>
          </cell>
          <cell r="N4680" t="e">
            <v>#DIV/0!</v>
          </cell>
          <cell r="O4680" t="e">
            <v>#DIV/0!</v>
          </cell>
          <cell r="P4680" t="e">
            <v>#DIV/0!</v>
          </cell>
          <cell r="Q4680" t="e">
            <v>#DIV/0!</v>
          </cell>
          <cell r="R4680" t="e">
            <v>#DIV/0!</v>
          </cell>
          <cell r="S4680" t="e">
            <v>#DIV/0!</v>
          </cell>
        </row>
        <row r="4681">
          <cell r="L4681" t="e">
            <v>#DIV/0!</v>
          </cell>
          <cell r="M4681">
            <v>0</v>
          </cell>
          <cell r="N4681" t="e">
            <v>#DIV/0!</v>
          </cell>
          <cell r="O4681" t="e">
            <v>#DIV/0!</v>
          </cell>
          <cell r="P4681" t="e">
            <v>#DIV/0!</v>
          </cell>
          <cell r="Q4681" t="e">
            <v>#DIV/0!</v>
          </cell>
          <cell r="R4681" t="e">
            <v>#DIV/0!</v>
          </cell>
          <cell r="S4681" t="e">
            <v>#DIV/0!</v>
          </cell>
        </row>
        <row r="4682">
          <cell r="L4682" t="e">
            <v>#DIV/0!</v>
          </cell>
          <cell r="M4682">
            <v>0</v>
          </cell>
          <cell r="N4682" t="e">
            <v>#DIV/0!</v>
          </cell>
          <cell r="O4682" t="e">
            <v>#DIV/0!</v>
          </cell>
          <cell r="P4682" t="e">
            <v>#DIV/0!</v>
          </cell>
          <cell r="Q4682" t="e">
            <v>#DIV/0!</v>
          </cell>
          <cell r="R4682" t="e">
            <v>#DIV/0!</v>
          </cell>
          <cell r="S4682" t="e">
            <v>#DIV/0!</v>
          </cell>
        </row>
        <row r="4683">
          <cell r="L4683" t="e">
            <v>#DIV/0!</v>
          </cell>
          <cell r="M4683">
            <v>0</v>
          </cell>
          <cell r="N4683" t="e">
            <v>#DIV/0!</v>
          </cell>
          <cell r="O4683" t="e">
            <v>#DIV/0!</v>
          </cell>
          <cell r="P4683" t="e">
            <v>#DIV/0!</v>
          </cell>
          <cell r="Q4683" t="e">
            <v>#DIV/0!</v>
          </cell>
          <cell r="R4683" t="e">
            <v>#DIV/0!</v>
          </cell>
          <cell r="S4683" t="e">
            <v>#DIV/0!</v>
          </cell>
        </row>
        <row r="4684">
          <cell r="L4684" t="e">
            <v>#DIV/0!</v>
          </cell>
          <cell r="M4684">
            <v>0</v>
          </cell>
          <cell r="N4684" t="e">
            <v>#DIV/0!</v>
          </cell>
          <cell r="O4684" t="e">
            <v>#DIV/0!</v>
          </cell>
          <cell r="P4684" t="e">
            <v>#DIV/0!</v>
          </cell>
          <cell r="Q4684" t="e">
            <v>#DIV/0!</v>
          </cell>
          <cell r="R4684" t="e">
            <v>#DIV/0!</v>
          </cell>
          <cell r="S4684" t="e">
            <v>#DIV/0!</v>
          </cell>
        </row>
        <row r="4685">
          <cell r="L4685" t="e">
            <v>#DIV/0!</v>
          </cell>
          <cell r="M4685">
            <v>0</v>
          </cell>
          <cell r="N4685" t="e">
            <v>#DIV/0!</v>
          </cell>
          <cell r="O4685" t="e">
            <v>#DIV/0!</v>
          </cell>
          <cell r="P4685" t="e">
            <v>#DIV/0!</v>
          </cell>
          <cell r="Q4685" t="e">
            <v>#DIV/0!</v>
          </cell>
          <cell r="R4685" t="e">
            <v>#DIV/0!</v>
          </cell>
          <cell r="S4685" t="e">
            <v>#DIV/0!</v>
          </cell>
        </row>
        <row r="4686">
          <cell r="L4686" t="e">
            <v>#DIV/0!</v>
          </cell>
          <cell r="M4686">
            <v>0</v>
          </cell>
          <cell r="N4686" t="e">
            <v>#DIV/0!</v>
          </cell>
          <cell r="O4686" t="e">
            <v>#DIV/0!</v>
          </cell>
          <cell r="P4686" t="e">
            <v>#DIV/0!</v>
          </cell>
          <cell r="Q4686" t="e">
            <v>#DIV/0!</v>
          </cell>
          <cell r="R4686" t="e">
            <v>#DIV/0!</v>
          </cell>
          <cell r="S4686" t="e">
            <v>#DIV/0!</v>
          </cell>
        </row>
        <row r="4687">
          <cell r="L4687" t="e">
            <v>#DIV/0!</v>
          </cell>
          <cell r="M4687">
            <v>0</v>
          </cell>
          <cell r="N4687" t="e">
            <v>#DIV/0!</v>
          </cell>
          <cell r="O4687" t="e">
            <v>#DIV/0!</v>
          </cell>
          <cell r="P4687" t="e">
            <v>#DIV/0!</v>
          </cell>
          <cell r="Q4687" t="e">
            <v>#DIV/0!</v>
          </cell>
          <cell r="R4687" t="e">
            <v>#DIV/0!</v>
          </cell>
          <cell r="S4687" t="e">
            <v>#DIV/0!</v>
          </cell>
        </row>
        <row r="4688">
          <cell r="L4688" t="e">
            <v>#DIV/0!</v>
          </cell>
          <cell r="M4688">
            <v>0</v>
          </cell>
          <cell r="N4688" t="e">
            <v>#DIV/0!</v>
          </cell>
          <cell r="O4688" t="e">
            <v>#DIV/0!</v>
          </cell>
          <cell r="P4688" t="e">
            <v>#DIV/0!</v>
          </cell>
          <cell r="Q4688" t="e">
            <v>#DIV/0!</v>
          </cell>
          <cell r="R4688" t="e">
            <v>#DIV/0!</v>
          </cell>
          <cell r="S4688" t="e">
            <v>#DIV/0!</v>
          </cell>
        </row>
        <row r="4689">
          <cell r="L4689" t="e">
            <v>#DIV/0!</v>
          </cell>
          <cell r="M4689">
            <v>0</v>
          </cell>
          <cell r="N4689" t="e">
            <v>#DIV/0!</v>
          </cell>
          <cell r="O4689" t="e">
            <v>#DIV/0!</v>
          </cell>
          <cell r="P4689" t="e">
            <v>#DIV/0!</v>
          </cell>
          <cell r="Q4689" t="e">
            <v>#DIV/0!</v>
          </cell>
          <cell r="R4689" t="e">
            <v>#DIV/0!</v>
          </cell>
          <cell r="S4689" t="e">
            <v>#DIV/0!</v>
          </cell>
        </row>
        <row r="4690">
          <cell r="L4690" t="e">
            <v>#DIV/0!</v>
          </cell>
          <cell r="M4690">
            <v>0</v>
          </cell>
          <cell r="N4690" t="e">
            <v>#DIV/0!</v>
          </cell>
          <cell r="O4690" t="e">
            <v>#DIV/0!</v>
          </cell>
          <cell r="P4690" t="e">
            <v>#DIV/0!</v>
          </cell>
          <cell r="Q4690" t="e">
            <v>#DIV/0!</v>
          </cell>
          <cell r="R4690" t="e">
            <v>#DIV/0!</v>
          </cell>
          <cell r="S4690" t="e">
            <v>#DIV/0!</v>
          </cell>
        </row>
        <row r="4691">
          <cell r="L4691" t="e">
            <v>#DIV/0!</v>
          </cell>
          <cell r="M4691">
            <v>0</v>
          </cell>
          <cell r="N4691" t="e">
            <v>#DIV/0!</v>
          </cell>
          <cell r="O4691" t="e">
            <v>#DIV/0!</v>
          </cell>
          <cell r="P4691" t="e">
            <v>#DIV/0!</v>
          </cell>
          <cell r="Q4691" t="e">
            <v>#DIV/0!</v>
          </cell>
          <cell r="R4691" t="e">
            <v>#DIV/0!</v>
          </cell>
          <cell r="S4691" t="e">
            <v>#DIV/0!</v>
          </cell>
        </row>
        <row r="4692">
          <cell r="L4692" t="e">
            <v>#DIV/0!</v>
          </cell>
          <cell r="M4692">
            <v>0</v>
          </cell>
          <cell r="N4692" t="e">
            <v>#DIV/0!</v>
          </cell>
          <cell r="O4692" t="e">
            <v>#DIV/0!</v>
          </cell>
          <cell r="P4692" t="e">
            <v>#DIV/0!</v>
          </cell>
          <cell r="Q4692" t="e">
            <v>#DIV/0!</v>
          </cell>
          <cell r="R4692" t="e">
            <v>#DIV/0!</v>
          </cell>
          <cell r="S4692" t="e">
            <v>#DIV/0!</v>
          </cell>
        </row>
        <row r="4693">
          <cell r="L4693" t="e">
            <v>#DIV/0!</v>
          </cell>
          <cell r="M4693">
            <v>0</v>
          </cell>
          <cell r="N4693" t="e">
            <v>#DIV/0!</v>
          </cell>
          <cell r="O4693" t="e">
            <v>#DIV/0!</v>
          </cell>
          <cell r="P4693" t="e">
            <v>#DIV/0!</v>
          </cell>
          <cell r="Q4693" t="e">
            <v>#DIV/0!</v>
          </cell>
          <cell r="R4693" t="e">
            <v>#DIV/0!</v>
          </cell>
          <cell r="S4693" t="e">
            <v>#DIV/0!</v>
          </cell>
        </row>
        <row r="4694">
          <cell r="L4694" t="e">
            <v>#DIV/0!</v>
          </cell>
          <cell r="M4694">
            <v>0</v>
          </cell>
          <cell r="N4694" t="e">
            <v>#DIV/0!</v>
          </cell>
          <cell r="O4694" t="e">
            <v>#DIV/0!</v>
          </cell>
          <cell r="P4694" t="e">
            <v>#DIV/0!</v>
          </cell>
          <cell r="Q4694" t="e">
            <v>#DIV/0!</v>
          </cell>
          <cell r="R4694" t="e">
            <v>#DIV/0!</v>
          </cell>
          <cell r="S4694" t="e">
            <v>#DIV/0!</v>
          </cell>
        </row>
        <row r="4695">
          <cell r="L4695" t="e">
            <v>#DIV/0!</v>
          </cell>
          <cell r="M4695">
            <v>0</v>
          </cell>
          <cell r="N4695" t="e">
            <v>#DIV/0!</v>
          </cell>
          <cell r="O4695" t="e">
            <v>#DIV/0!</v>
          </cell>
          <cell r="P4695" t="e">
            <v>#DIV/0!</v>
          </cell>
          <cell r="Q4695" t="e">
            <v>#DIV/0!</v>
          </cell>
          <cell r="R4695" t="e">
            <v>#DIV/0!</v>
          </cell>
          <cell r="S4695" t="e">
            <v>#DIV/0!</v>
          </cell>
        </row>
        <row r="4696">
          <cell r="L4696" t="e">
            <v>#DIV/0!</v>
          </cell>
          <cell r="M4696">
            <v>0</v>
          </cell>
          <cell r="N4696" t="e">
            <v>#DIV/0!</v>
          </cell>
          <cell r="O4696" t="e">
            <v>#DIV/0!</v>
          </cell>
          <cell r="P4696" t="e">
            <v>#DIV/0!</v>
          </cell>
          <cell r="Q4696" t="e">
            <v>#DIV/0!</v>
          </cell>
          <cell r="R4696" t="e">
            <v>#DIV/0!</v>
          </cell>
          <cell r="S4696" t="e">
            <v>#DIV/0!</v>
          </cell>
        </row>
        <row r="4697">
          <cell r="L4697" t="e">
            <v>#DIV/0!</v>
          </cell>
          <cell r="M4697">
            <v>0</v>
          </cell>
          <cell r="N4697" t="e">
            <v>#DIV/0!</v>
          </cell>
          <cell r="O4697" t="e">
            <v>#DIV/0!</v>
          </cell>
          <cell r="P4697" t="e">
            <v>#DIV/0!</v>
          </cell>
          <cell r="Q4697" t="e">
            <v>#DIV/0!</v>
          </cell>
          <cell r="R4697" t="e">
            <v>#DIV/0!</v>
          </cell>
          <cell r="S4697" t="e">
            <v>#DIV/0!</v>
          </cell>
        </row>
        <row r="4698">
          <cell r="L4698" t="e">
            <v>#DIV/0!</v>
          </cell>
          <cell r="M4698">
            <v>0</v>
          </cell>
          <cell r="N4698" t="e">
            <v>#DIV/0!</v>
          </cell>
          <cell r="O4698" t="e">
            <v>#DIV/0!</v>
          </cell>
          <cell r="P4698" t="e">
            <v>#DIV/0!</v>
          </cell>
          <cell r="Q4698" t="e">
            <v>#DIV/0!</v>
          </cell>
          <cell r="R4698" t="e">
            <v>#DIV/0!</v>
          </cell>
          <cell r="S4698" t="e">
            <v>#DIV/0!</v>
          </cell>
        </row>
        <row r="4699">
          <cell r="L4699" t="e">
            <v>#DIV/0!</v>
          </cell>
          <cell r="M4699">
            <v>0</v>
          </cell>
          <cell r="N4699" t="e">
            <v>#DIV/0!</v>
          </cell>
          <cell r="O4699" t="e">
            <v>#DIV/0!</v>
          </cell>
          <cell r="P4699" t="e">
            <v>#DIV/0!</v>
          </cell>
          <cell r="Q4699" t="e">
            <v>#DIV/0!</v>
          </cell>
          <cell r="R4699" t="e">
            <v>#DIV/0!</v>
          </cell>
          <cell r="S4699" t="e">
            <v>#DIV/0!</v>
          </cell>
        </row>
        <row r="4700">
          <cell r="L4700" t="e">
            <v>#DIV/0!</v>
          </cell>
          <cell r="M4700">
            <v>0</v>
          </cell>
          <cell r="N4700" t="e">
            <v>#DIV/0!</v>
          </cell>
          <cell r="O4700" t="e">
            <v>#DIV/0!</v>
          </cell>
          <cell r="P4700" t="e">
            <v>#DIV/0!</v>
          </cell>
          <cell r="Q4700" t="e">
            <v>#DIV/0!</v>
          </cell>
          <cell r="R4700" t="e">
            <v>#DIV/0!</v>
          </cell>
          <cell r="S4700" t="e">
            <v>#DIV/0!</v>
          </cell>
        </row>
        <row r="4701">
          <cell r="L4701" t="e">
            <v>#DIV/0!</v>
          </cell>
          <cell r="M4701">
            <v>0</v>
          </cell>
          <cell r="N4701" t="e">
            <v>#DIV/0!</v>
          </cell>
          <cell r="O4701" t="e">
            <v>#DIV/0!</v>
          </cell>
          <cell r="P4701" t="e">
            <v>#DIV/0!</v>
          </cell>
          <cell r="Q4701" t="e">
            <v>#DIV/0!</v>
          </cell>
          <cell r="R4701" t="e">
            <v>#DIV/0!</v>
          </cell>
          <cell r="S4701" t="e">
            <v>#DIV/0!</v>
          </cell>
        </row>
        <row r="4702">
          <cell r="L4702" t="e">
            <v>#DIV/0!</v>
          </cell>
          <cell r="M4702">
            <v>0</v>
          </cell>
          <cell r="N4702" t="e">
            <v>#DIV/0!</v>
          </cell>
          <cell r="O4702" t="e">
            <v>#DIV/0!</v>
          </cell>
          <cell r="P4702" t="e">
            <v>#DIV/0!</v>
          </cell>
          <cell r="Q4702" t="e">
            <v>#DIV/0!</v>
          </cell>
          <cell r="R4702" t="e">
            <v>#DIV/0!</v>
          </cell>
          <cell r="S4702" t="e">
            <v>#DIV/0!</v>
          </cell>
        </row>
        <row r="4703">
          <cell r="L4703" t="e">
            <v>#DIV/0!</v>
          </cell>
          <cell r="M4703">
            <v>0</v>
          </cell>
          <cell r="N4703" t="e">
            <v>#DIV/0!</v>
          </cell>
          <cell r="O4703" t="e">
            <v>#DIV/0!</v>
          </cell>
          <cell r="P4703" t="e">
            <v>#DIV/0!</v>
          </cell>
          <cell r="Q4703" t="e">
            <v>#DIV/0!</v>
          </cell>
          <cell r="R4703" t="e">
            <v>#DIV/0!</v>
          </cell>
          <cell r="S4703" t="e">
            <v>#DIV/0!</v>
          </cell>
        </row>
        <row r="4704">
          <cell r="L4704" t="e">
            <v>#DIV/0!</v>
          </cell>
          <cell r="M4704">
            <v>0</v>
          </cell>
          <cell r="N4704" t="e">
            <v>#DIV/0!</v>
          </cell>
          <cell r="O4704" t="e">
            <v>#DIV/0!</v>
          </cell>
          <cell r="P4704" t="e">
            <v>#DIV/0!</v>
          </cell>
          <cell r="Q4704" t="e">
            <v>#DIV/0!</v>
          </cell>
          <cell r="R4704" t="e">
            <v>#DIV/0!</v>
          </cell>
          <cell r="S4704" t="e">
            <v>#DIV/0!</v>
          </cell>
        </row>
        <row r="4705">
          <cell r="L4705" t="e">
            <v>#DIV/0!</v>
          </cell>
          <cell r="M4705">
            <v>0</v>
          </cell>
          <cell r="N4705" t="e">
            <v>#DIV/0!</v>
          </cell>
          <cell r="O4705" t="e">
            <v>#DIV/0!</v>
          </cell>
          <cell r="P4705" t="e">
            <v>#DIV/0!</v>
          </cell>
          <cell r="Q4705" t="e">
            <v>#DIV/0!</v>
          </cell>
          <cell r="R4705" t="e">
            <v>#DIV/0!</v>
          </cell>
          <cell r="S4705" t="e">
            <v>#DIV/0!</v>
          </cell>
        </row>
        <row r="4706">
          <cell r="L4706" t="e">
            <v>#DIV/0!</v>
          </cell>
          <cell r="M4706">
            <v>0</v>
          </cell>
          <cell r="N4706" t="e">
            <v>#DIV/0!</v>
          </cell>
          <cell r="O4706" t="e">
            <v>#DIV/0!</v>
          </cell>
          <cell r="P4706" t="e">
            <v>#DIV/0!</v>
          </cell>
          <cell r="Q4706" t="e">
            <v>#DIV/0!</v>
          </cell>
          <cell r="R4706" t="e">
            <v>#DIV/0!</v>
          </cell>
          <cell r="S4706" t="e">
            <v>#DIV/0!</v>
          </cell>
        </row>
        <row r="4707">
          <cell r="L4707" t="e">
            <v>#DIV/0!</v>
          </cell>
          <cell r="M4707">
            <v>0</v>
          </cell>
          <cell r="N4707" t="e">
            <v>#DIV/0!</v>
          </cell>
          <cell r="O4707" t="e">
            <v>#DIV/0!</v>
          </cell>
          <cell r="P4707" t="e">
            <v>#DIV/0!</v>
          </cell>
          <cell r="Q4707" t="e">
            <v>#DIV/0!</v>
          </cell>
          <cell r="R4707" t="e">
            <v>#DIV/0!</v>
          </cell>
          <cell r="S4707" t="e">
            <v>#DIV/0!</v>
          </cell>
        </row>
        <row r="4708">
          <cell r="L4708" t="e">
            <v>#DIV/0!</v>
          </cell>
          <cell r="M4708">
            <v>0</v>
          </cell>
          <cell r="N4708" t="e">
            <v>#DIV/0!</v>
          </cell>
          <cell r="O4708" t="e">
            <v>#DIV/0!</v>
          </cell>
          <cell r="P4708" t="e">
            <v>#DIV/0!</v>
          </cell>
          <cell r="Q4708" t="e">
            <v>#DIV/0!</v>
          </cell>
          <cell r="R4708" t="e">
            <v>#DIV/0!</v>
          </cell>
          <cell r="S4708" t="e">
            <v>#DIV/0!</v>
          </cell>
        </row>
        <row r="4709">
          <cell r="L4709" t="e">
            <v>#DIV/0!</v>
          </cell>
          <cell r="M4709">
            <v>0</v>
          </cell>
          <cell r="N4709" t="e">
            <v>#DIV/0!</v>
          </cell>
          <cell r="O4709" t="e">
            <v>#DIV/0!</v>
          </cell>
          <cell r="P4709" t="e">
            <v>#DIV/0!</v>
          </cell>
          <cell r="Q4709" t="e">
            <v>#DIV/0!</v>
          </cell>
          <cell r="R4709" t="e">
            <v>#DIV/0!</v>
          </cell>
          <cell r="S4709" t="e">
            <v>#DIV/0!</v>
          </cell>
        </row>
        <row r="4710">
          <cell r="L4710" t="e">
            <v>#DIV/0!</v>
          </cell>
          <cell r="M4710">
            <v>0</v>
          </cell>
          <cell r="N4710" t="e">
            <v>#DIV/0!</v>
          </cell>
          <cell r="O4710" t="e">
            <v>#DIV/0!</v>
          </cell>
          <cell r="P4710" t="e">
            <v>#DIV/0!</v>
          </cell>
          <cell r="Q4710" t="e">
            <v>#DIV/0!</v>
          </cell>
          <cell r="R4710" t="e">
            <v>#DIV/0!</v>
          </cell>
          <cell r="S4710" t="e">
            <v>#DIV/0!</v>
          </cell>
        </row>
        <row r="4711">
          <cell r="L4711" t="e">
            <v>#DIV/0!</v>
          </cell>
          <cell r="M4711">
            <v>0</v>
          </cell>
          <cell r="N4711" t="e">
            <v>#DIV/0!</v>
          </cell>
          <cell r="O4711" t="e">
            <v>#DIV/0!</v>
          </cell>
          <cell r="P4711" t="e">
            <v>#DIV/0!</v>
          </cell>
          <cell r="Q4711" t="e">
            <v>#DIV/0!</v>
          </cell>
          <cell r="R4711" t="e">
            <v>#DIV/0!</v>
          </cell>
          <cell r="S4711" t="e">
            <v>#DIV/0!</v>
          </cell>
        </row>
        <row r="4712">
          <cell r="L4712" t="e">
            <v>#DIV/0!</v>
          </cell>
          <cell r="M4712">
            <v>0</v>
          </cell>
          <cell r="N4712" t="e">
            <v>#DIV/0!</v>
          </cell>
          <cell r="O4712" t="e">
            <v>#DIV/0!</v>
          </cell>
          <cell r="P4712" t="e">
            <v>#DIV/0!</v>
          </cell>
          <cell r="Q4712" t="e">
            <v>#DIV/0!</v>
          </cell>
          <cell r="R4712" t="e">
            <v>#DIV/0!</v>
          </cell>
          <cell r="S4712" t="e">
            <v>#DIV/0!</v>
          </cell>
        </row>
        <row r="4713">
          <cell r="L4713" t="e">
            <v>#DIV/0!</v>
          </cell>
          <cell r="M4713">
            <v>0</v>
          </cell>
          <cell r="N4713" t="e">
            <v>#DIV/0!</v>
          </cell>
          <cell r="O4713" t="e">
            <v>#DIV/0!</v>
          </cell>
          <cell r="P4713" t="e">
            <v>#DIV/0!</v>
          </cell>
          <cell r="Q4713" t="e">
            <v>#DIV/0!</v>
          </cell>
          <cell r="R4713" t="e">
            <v>#DIV/0!</v>
          </cell>
          <cell r="S4713" t="e">
            <v>#DIV/0!</v>
          </cell>
        </row>
        <row r="4714">
          <cell r="L4714" t="e">
            <v>#DIV/0!</v>
          </cell>
          <cell r="M4714">
            <v>0</v>
          </cell>
          <cell r="N4714" t="e">
            <v>#DIV/0!</v>
          </cell>
          <cell r="O4714" t="e">
            <v>#DIV/0!</v>
          </cell>
          <cell r="P4714" t="e">
            <v>#DIV/0!</v>
          </cell>
          <cell r="Q4714" t="e">
            <v>#DIV/0!</v>
          </cell>
          <cell r="R4714" t="e">
            <v>#DIV/0!</v>
          </cell>
          <cell r="S4714" t="e">
            <v>#DIV/0!</v>
          </cell>
        </row>
        <row r="4715">
          <cell r="L4715" t="e">
            <v>#DIV/0!</v>
          </cell>
          <cell r="M4715">
            <v>0</v>
          </cell>
          <cell r="N4715" t="e">
            <v>#DIV/0!</v>
          </cell>
          <cell r="O4715" t="e">
            <v>#DIV/0!</v>
          </cell>
          <cell r="P4715" t="e">
            <v>#DIV/0!</v>
          </cell>
          <cell r="Q4715" t="e">
            <v>#DIV/0!</v>
          </cell>
          <cell r="R4715" t="e">
            <v>#DIV/0!</v>
          </cell>
          <cell r="S4715" t="e">
            <v>#DIV/0!</v>
          </cell>
        </row>
        <row r="4716">
          <cell r="L4716" t="e">
            <v>#DIV/0!</v>
          </cell>
          <cell r="M4716">
            <v>0</v>
          </cell>
          <cell r="N4716" t="e">
            <v>#DIV/0!</v>
          </cell>
          <cell r="O4716" t="e">
            <v>#DIV/0!</v>
          </cell>
          <cell r="P4716" t="e">
            <v>#DIV/0!</v>
          </cell>
          <cell r="Q4716" t="e">
            <v>#DIV/0!</v>
          </cell>
          <cell r="R4716" t="e">
            <v>#DIV/0!</v>
          </cell>
          <cell r="S4716" t="e">
            <v>#DIV/0!</v>
          </cell>
        </row>
        <row r="4717">
          <cell r="L4717" t="e">
            <v>#DIV/0!</v>
          </cell>
          <cell r="M4717">
            <v>0</v>
          </cell>
          <cell r="N4717" t="e">
            <v>#DIV/0!</v>
          </cell>
          <cell r="O4717" t="e">
            <v>#DIV/0!</v>
          </cell>
          <cell r="P4717" t="e">
            <v>#DIV/0!</v>
          </cell>
          <cell r="Q4717" t="e">
            <v>#DIV/0!</v>
          </cell>
          <cell r="R4717" t="e">
            <v>#DIV/0!</v>
          </cell>
          <cell r="S4717" t="e">
            <v>#DIV/0!</v>
          </cell>
        </row>
        <row r="4718">
          <cell r="L4718" t="e">
            <v>#DIV/0!</v>
          </cell>
          <cell r="M4718">
            <v>0</v>
          </cell>
          <cell r="N4718" t="e">
            <v>#DIV/0!</v>
          </cell>
          <cell r="O4718" t="e">
            <v>#DIV/0!</v>
          </cell>
          <cell r="P4718" t="e">
            <v>#DIV/0!</v>
          </cell>
          <cell r="Q4718" t="e">
            <v>#DIV/0!</v>
          </cell>
          <cell r="R4718" t="e">
            <v>#DIV/0!</v>
          </cell>
          <cell r="S4718" t="e">
            <v>#DIV/0!</v>
          </cell>
        </row>
        <row r="4719">
          <cell r="L4719" t="e">
            <v>#DIV/0!</v>
          </cell>
          <cell r="M4719">
            <v>0</v>
          </cell>
          <cell r="N4719" t="e">
            <v>#DIV/0!</v>
          </cell>
          <cell r="O4719" t="e">
            <v>#DIV/0!</v>
          </cell>
          <cell r="P4719" t="e">
            <v>#DIV/0!</v>
          </cell>
          <cell r="Q4719" t="e">
            <v>#DIV/0!</v>
          </cell>
          <cell r="R4719" t="e">
            <v>#DIV/0!</v>
          </cell>
          <cell r="S4719" t="e">
            <v>#DIV/0!</v>
          </cell>
        </row>
        <row r="4720">
          <cell r="L4720" t="e">
            <v>#DIV/0!</v>
          </cell>
          <cell r="M4720">
            <v>0</v>
          </cell>
          <cell r="N4720" t="e">
            <v>#DIV/0!</v>
          </cell>
          <cell r="O4720" t="e">
            <v>#DIV/0!</v>
          </cell>
          <cell r="P4720" t="e">
            <v>#DIV/0!</v>
          </cell>
          <cell r="Q4720" t="e">
            <v>#DIV/0!</v>
          </cell>
          <cell r="R4720" t="e">
            <v>#DIV/0!</v>
          </cell>
          <cell r="S4720" t="e">
            <v>#DIV/0!</v>
          </cell>
        </row>
        <row r="4721">
          <cell r="L4721" t="e">
            <v>#DIV/0!</v>
          </cell>
          <cell r="M4721">
            <v>0</v>
          </cell>
          <cell r="N4721" t="e">
            <v>#DIV/0!</v>
          </cell>
          <cell r="O4721" t="e">
            <v>#DIV/0!</v>
          </cell>
          <cell r="P4721" t="e">
            <v>#DIV/0!</v>
          </cell>
          <cell r="Q4721" t="e">
            <v>#DIV/0!</v>
          </cell>
          <cell r="R4721" t="e">
            <v>#DIV/0!</v>
          </cell>
          <cell r="S4721" t="e">
            <v>#DIV/0!</v>
          </cell>
        </row>
        <row r="4722">
          <cell r="L4722" t="e">
            <v>#DIV/0!</v>
          </cell>
          <cell r="M4722">
            <v>0</v>
          </cell>
          <cell r="N4722" t="e">
            <v>#DIV/0!</v>
          </cell>
          <cell r="O4722" t="e">
            <v>#DIV/0!</v>
          </cell>
          <cell r="P4722" t="e">
            <v>#DIV/0!</v>
          </cell>
          <cell r="Q4722" t="e">
            <v>#DIV/0!</v>
          </cell>
          <cell r="R4722" t="e">
            <v>#DIV/0!</v>
          </cell>
          <cell r="S4722" t="e">
            <v>#DIV/0!</v>
          </cell>
        </row>
        <row r="4723">
          <cell r="L4723" t="e">
            <v>#DIV/0!</v>
          </cell>
          <cell r="M4723">
            <v>0</v>
          </cell>
          <cell r="N4723" t="e">
            <v>#DIV/0!</v>
          </cell>
          <cell r="O4723" t="e">
            <v>#DIV/0!</v>
          </cell>
          <cell r="P4723" t="e">
            <v>#DIV/0!</v>
          </cell>
          <cell r="Q4723" t="e">
            <v>#DIV/0!</v>
          </cell>
          <cell r="R4723" t="e">
            <v>#DIV/0!</v>
          </cell>
          <cell r="S4723" t="e">
            <v>#DIV/0!</v>
          </cell>
        </row>
        <row r="4724">
          <cell r="L4724" t="e">
            <v>#DIV/0!</v>
          </cell>
          <cell r="M4724">
            <v>0</v>
          </cell>
          <cell r="N4724" t="e">
            <v>#DIV/0!</v>
          </cell>
          <cell r="O4724" t="e">
            <v>#DIV/0!</v>
          </cell>
          <cell r="P4724" t="e">
            <v>#DIV/0!</v>
          </cell>
          <cell r="Q4724" t="e">
            <v>#DIV/0!</v>
          </cell>
          <cell r="R4724" t="e">
            <v>#DIV/0!</v>
          </cell>
          <cell r="S4724" t="e">
            <v>#DIV/0!</v>
          </cell>
        </row>
        <row r="4725">
          <cell r="L4725" t="e">
            <v>#DIV/0!</v>
          </cell>
          <cell r="M4725">
            <v>0</v>
          </cell>
          <cell r="N4725" t="e">
            <v>#DIV/0!</v>
          </cell>
          <cell r="O4725" t="e">
            <v>#DIV/0!</v>
          </cell>
          <cell r="P4725" t="e">
            <v>#DIV/0!</v>
          </cell>
          <cell r="Q4725" t="e">
            <v>#DIV/0!</v>
          </cell>
          <cell r="R4725" t="e">
            <v>#DIV/0!</v>
          </cell>
          <cell r="S4725" t="e">
            <v>#DIV/0!</v>
          </cell>
        </row>
        <row r="4726">
          <cell r="L4726" t="e">
            <v>#DIV/0!</v>
          </cell>
          <cell r="M4726">
            <v>0</v>
          </cell>
          <cell r="N4726" t="e">
            <v>#DIV/0!</v>
          </cell>
          <cell r="O4726" t="e">
            <v>#DIV/0!</v>
          </cell>
          <cell r="P4726" t="e">
            <v>#DIV/0!</v>
          </cell>
          <cell r="Q4726" t="e">
            <v>#DIV/0!</v>
          </cell>
          <cell r="R4726" t="e">
            <v>#DIV/0!</v>
          </cell>
          <cell r="S4726" t="e">
            <v>#DIV/0!</v>
          </cell>
        </row>
        <row r="4727">
          <cell r="L4727" t="e">
            <v>#DIV/0!</v>
          </cell>
          <cell r="M4727">
            <v>0</v>
          </cell>
          <cell r="N4727" t="e">
            <v>#DIV/0!</v>
          </cell>
          <cell r="O4727" t="e">
            <v>#DIV/0!</v>
          </cell>
          <cell r="P4727" t="e">
            <v>#DIV/0!</v>
          </cell>
          <cell r="Q4727" t="e">
            <v>#DIV/0!</v>
          </cell>
          <cell r="R4727" t="e">
            <v>#DIV/0!</v>
          </cell>
          <cell r="S4727" t="e">
            <v>#DIV/0!</v>
          </cell>
        </row>
        <row r="4728">
          <cell r="L4728" t="e">
            <v>#DIV/0!</v>
          </cell>
          <cell r="M4728">
            <v>0</v>
          </cell>
          <cell r="N4728" t="e">
            <v>#DIV/0!</v>
          </cell>
          <cell r="O4728" t="e">
            <v>#DIV/0!</v>
          </cell>
          <cell r="P4728" t="e">
            <v>#DIV/0!</v>
          </cell>
          <cell r="Q4728" t="e">
            <v>#DIV/0!</v>
          </cell>
          <cell r="R4728" t="e">
            <v>#DIV/0!</v>
          </cell>
          <cell r="S4728" t="e">
            <v>#DIV/0!</v>
          </cell>
        </row>
        <row r="4729">
          <cell r="L4729" t="e">
            <v>#DIV/0!</v>
          </cell>
          <cell r="M4729">
            <v>0</v>
          </cell>
          <cell r="N4729" t="e">
            <v>#DIV/0!</v>
          </cell>
          <cell r="O4729" t="e">
            <v>#DIV/0!</v>
          </cell>
          <cell r="P4729" t="e">
            <v>#DIV/0!</v>
          </cell>
          <cell r="Q4729" t="e">
            <v>#DIV/0!</v>
          </cell>
          <cell r="R4729" t="e">
            <v>#DIV/0!</v>
          </cell>
          <cell r="S4729" t="e">
            <v>#DIV/0!</v>
          </cell>
        </row>
        <row r="4730">
          <cell r="L4730" t="e">
            <v>#DIV/0!</v>
          </cell>
          <cell r="M4730">
            <v>0</v>
          </cell>
          <cell r="N4730" t="e">
            <v>#DIV/0!</v>
          </cell>
          <cell r="O4730" t="e">
            <v>#DIV/0!</v>
          </cell>
          <cell r="P4730" t="e">
            <v>#DIV/0!</v>
          </cell>
          <cell r="Q4730" t="e">
            <v>#DIV/0!</v>
          </cell>
          <cell r="R4730" t="e">
            <v>#DIV/0!</v>
          </cell>
          <cell r="S4730" t="e">
            <v>#DIV/0!</v>
          </cell>
        </row>
        <row r="4731">
          <cell r="L4731" t="e">
            <v>#DIV/0!</v>
          </cell>
          <cell r="M4731">
            <v>0</v>
          </cell>
          <cell r="N4731" t="e">
            <v>#DIV/0!</v>
          </cell>
          <cell r="O4731" t="e">
            <v>#DIV/0!</v>
          </cell>
          <cell r="P4731" t="e">
            <v>#DIV/0!</v>
          </cell>
          <cell r="Q4731" t="e">
            <v>#DIV/0!</v>
          </cell>
          <cell r="R4731" t="e">
            <v>#DIV/0!</v>
          </cell>
          <cell r="S4731" t="e">
            <v>#DIV/0!</v>
          </cell>
        </row>
        <row r="4732">
          <cell r="L4732" t="e">
            <v>#DIV/0!</v>
          </cell>
          <cell r="M4732">
            <v>0</v>
          </cell>
          <cell r="N4732" t="e">
            <v>#DIV/0!</v>
          </cell>
          <cell r="O4732" t="e">
            <v>#DIV/0!</v>
          </cell>
          <cell r="P4732" t="e">
            <v>#DIV/0!</v>
          </cell>
          <cell r="Q4732" t="e">
            <v>#DIV/0!</v>
          </cell>
          <cell r="R4732" t="e">
            <v>#DIV/0!</v>
          </cell>
          <cell r="S4732" t="e">
            <v>#DIV/0!</v>
          </cell>
        </row>
        <row r="4733">
          <cell r="L4733" t="e">
            <v>#DIV/0!</v>
          </cell>
          <cell r="M4733">
            <v>0</v>
          </cell>
          <cell r="N4733" t="e">
            <v>#DIV/0!</v>
          </cell>
          <cell r="O4733" t="e">
            <v>#DIV/0!</v>
          </cell>
          <cell r="P4733" t="e">
            <v>#DIV/0!</v>
          </cell>
          <cell r="Q4733" t="e">
            <v>#DIV/0!</v>
          </cell>
          <cell r="R4733" t="e">
            <v>#DIV/0!</v>
          </cell>
          <cell r="S4733" t="e">
            <v>#DIV/0!</v>
          </cell>
        </row>
        <row r="4734">
          <cell r="L4734" t="e">
            <v>#DIV/0!</v>
          </cell>
          <cell r="M4734">
            <v>0</v>
          </cell>
          <cell r="N4734" t="e">
            <v>#DIV/0!</v>
          </cell>
          <cell r="O4734" t="e">
            <v>#DIV/0!</v>
          </cell>
          <cell r="P4734" t="e">
            <v>#DIV/0!</v>
          </cell>
          <cell r="Q4734" t="e">
            <v>#DIV/0!</v>
          </cell>
          <cell r="R4734" t="e">
            <v>#DIV/0!</v>
          </cell>
          <cell r="S4734" t="e">
            <v>#DIV/0!</v>
          </cell>
        </row>
        <row r="4735">
          <cell r="L4735" t="e">
            <v>#DIV/0!</v>
          </cell>
          <cell r="M4735">
            <v>0</v>
          </cell>
          <cell r="N4735" t="e">
            <v>#DIV/0!</v>
          </cell>
          <cell r="O4735" t="e">
            <v>#DIV/0!</v>
          </cell>
          <cell r="P4735" t="e">
            <v>#DIV/0!</v>
          </cell>
          <cell r="Q4735" t="e">
            <v>#DIV/0!</v>
          </cell>
          <cell r="R4735" t="e">
            <v>#DIV/0!</v>
          </cell>
          <cell r="S4735" t="e">
            <v>#DIV/0!</v>
          </cell>
        </row>
        <row r="4736">
          <cell r="L4736" t="e">
            <v>#DIV/0!</v>
          </cell>
          <cell r="M4736">
            <v>0</v>
          </cell>
          <cell r="N4736" t="e">
            <v>#DIV/0!</v>
          </cell>
          <cell r="O4736" t="e">
            <v>#DIV/0!</v>
          </cell>
          <cell r="P4736" t="e">
            <v>#DIV/0!</v>
          </cell>
          <cell r="Q4736" t="e">
            <v>#DIV/0!</v>
          </cell>
          <cell r="R4736" t="e">
            <v>#DIV/0!</v>
          </cell>
          <cell r="S4736" t="e">
            <v>#DIV/0!</v>
          </cell>
        </row>
        <row r="4737">
          <cell r="L4737" t="e">
            <v>#DIV/0!</v>
          </cell>
          <cell r="M4737">
            <v>0</v>
          </cell>
          <cell r="N4737" t="e">
            <v>#DIV/0!</v>
          </cell>
          <cell r="O4737" t="e">
            <v>#DIV/0!</v>
          </cell>
          <cell r="P4737" t="e">
            <v>#DIV/0!</v>
          </cell>
          <cell r="Q4737" t="e">
            <v>#DIV/0!</v>
          </cell>
          <cell r="R4737" t="e">
            <v>#DIV/0!</v>
          </cell>
          <cell r="S4737" t="e">
            <v>#DIV/0!</v>
          </cell>
        </row>
        <row r="4738">
          <cell r="L4738" t="e">
            <v>#DIV/0!</v>
          </cell>
          <cell r="M4738">
            <v>0</v>
          </cell>
          <cell r="N4738" t="e">
            <v>#DIV/0!</v>
          </cell>
          <cell r="O4738" t="e">
            <v>#DIV/0!</v>
          </cell>
          <cell r="P4738" t="e">
            <v>#DIV/0!</v>
          </cell>
          <cell r="Q4738" t="e">
            <v>#DIV/0!</v>
          </cell>
          <cell r="R4738" t="e">
            <v>#DIV/0!</v>
          </cell>
          <cell r="S4738" t="e">
            <v>#DIV/0!</v>
          </cell>
        </row>
        <row r="4739">
          <cell r="L4739" t="e">
            <v>#DIV/0!</v>
          </cell>
          <cell r="M4739">
            <v>0</v>
          </cell>
          <cell r="N4739" t="e">
            <v>#DIV/0!</v>
          </cell>
          <cell r="O4739" t="e">
            <v>#DIV/0!</v>
          </cell>
          <cell r="P4739" t="e">
            <v>#DIV/0!</v>
          </cell>
          <cell r="Q4739" t="e">
            <v>#DIV/0!</v>
          </cell>
          <cell r="R4739" t="e">
            <v>#DIV/0!</v>
          </cell>
          <cell r="S4739" t="e">
            <v>#DIV/0!</v>
          </cell>
        </row>
        <row r="4740">
          <cell r="L4740" t="e">
            <v>#DIV/0!</v>
          </cell>
          <cell r="M4740">
            <v>0</v>
          </cell>
          <cell r="N4740" t="e">
            <v>#DIV/0!</v>
          </cell>
          <cell r="O4740" t="e">
            <v>#DIV/0!</v>
          </cell>
          <cell r="P4740" t="e">
            <v>#DIV/0!</v>
          </cell>
          <cell r="Q4740" t="e">
            <v>#DIV/0!</v>
          </cell>
          <cell r="R4740" t="e">
            <v>#DIV/0!</v>
          </cell>
          <cell r="S4740" t="e">
            <v>#DIV/0!</v>
          </cell>
        </row>
        <row r="4741">
          <cell r="L4741" t="e">
            <v>#DIV/0!</v>
          </cell>
          <cell r="M4741">
            <v>0</v>
          </cell>
          <cell r="N4741" t="e">
            <v>#DIV/0!</v>
          </cell>
          <cell r="O4741" t="e">
            <v>#DIV/0!</v>
          </cell>
          <cell r="P4741" t="e">
            <v>#DIV/0!</v>
          </cell>
          <cell r="Q4741" t="e">
            <v>#DIV/0!</v>
          </cell>
          <cell r="R4741" t="e">
            <v>#DIV/0!</v>
          </cell>
          <cell r="S4741" t="e">
            <v>#DIV/0!</v>
          </cell>
        </row>
        <row r="4742">
          <cell r="L4742" t="e">
            <v>#DIV/0!</v>
          </cell>
          <cell r="M4742">
            <v>0</v>
          </cell>
          <cell r="N4742" t="e">
            <v>#DIV/0!</v>
          </cell>
          <cell r="O4742" t="e">
            <v>#DIV/0!</v>
          </cell>
          <cell r="P4742" t="e">
            <v>#DIV/0!</v>
          </cell>
          <cell r="Q4742" t="e">
            <v>#DIV/0!</v>
          </cell>
          <cell r="R4742" t="e">
            <v>#DIV/0!</v>
          </cell>
          <cell r="S4742" t="e">
            <v>#DIV/0!</v>
          </cell>
        </row>
        <row r="4743">
          <cell r="L4743" t="e">
            <v>#DIV/0!</v>
          </cell>
          <cell r="M4743">
            <v>0</v>
          </cell>
          <cell r="N4743" t="e">
            <v>#DIV/0!</v>
          </cell>
          <cell r="O4743" t="e">
            <v>#DIV/0!</v>
          </cell>
          <cell r="P4743" t="e">
            <v>#DIV/0!</v>
          </cell>
          <cell r="Q4743" t="e">
            <v>#DIV/0!</v>
          </cell>
          <cell r="R4743" t="e">
            <v>#DIV/0!</v>
          </cell>
          <cell r="S4743" t="e">
            <v>#DIV/0!</v>
          </cell>
        </row>
        <row r="4744">
          <cell r="L4744" t="e">
            <v>#DIV/0!</v>
          </cell>
          <cell r="M4744">
            <v>0</v>
          </cell>
          <cell r="N4744" t="e">
            <v>#DIV/0!</v>
          </cell>
          <cell r="O4744" t="e">
            <v>#DIV/0!</v>
          </cell>
          <cell r="P4744" t="e">
            <v>#DIV/0!</v>
          </cell>
          <cell r="Q4744" t="e">
            <v>#DIV/0!</v>
          </cell>
          <cell r="R4744" t="e">
            <v>#DIV/0!</v>
          </cell>
          <cell r="S4744" t="e">
            <v>#DIV/0!</v>
          </cell>
        </row>
        <row r="4745">
          <cell r="L4745" t="e">
            <v>#DIV/0!</v>
          </cell>
          <cell r="M4745">
            <v>0</v>
          </cell>
          <cell r="N4745" t="e">
            <v>#DIV/0!</v>
          </cell>
          <cell r="O4745" t="e">
            <v>#DIV/0!</v>
          </cell>
          <cell r="P4745" t="e">
            <v>#DIV/0!</v>
          </cell>
          <cell r="Q4745" t="e">
            <v>#DIV/0!</v>
          </cell>
          <cell r="R4745" t="e">
            <v>#DIV/0!</v>
          </cell>
          <cell r="S4745" t="e">
            <v>#DIV/0!</v>
          </cell>
        </row>
        <row r="4746">
          <cell r="L4746" t="e">
            <v>#DIV/0!</v>
          </cell>
          <cell r="M4746">
            <v>0</v>
          </cell>
          <cell r="N4746" t="e">
            <v>#DIV/0!</v>
          </cell>
          <cell r="O4746" t="e">
            <v>#DIV/0!</v>
          </cell>
          <cell r="P4746" t="e">
            <v>#DIV/0!</v>
          </cell>
          <cell r="Q4746" t="e">
            <v>#DIV/0!</v>
          </cell>
          <cell r="R4746" t="e">
            <v>#DIV/0!</v>
          </cell>
          <cell r="S4746" t="e">
            <v>#DIV/0!</v>
          </cell>
        </row>
        <row r="4747">
          <cell r="L4747" t="e">
            <v>#DIV/0!</v>
          </cell>
          <cell r="M4747">
            <v>0</v>
          </cell>
          <cell r="N4747" t="e">
            <v>#DIV/0!</v>
          </cell>
          <cell r="O4747" t="e">
            <v>#DIV/0!</v>
          </cell>
          <cell r="P4747" t="e">
            <v>#DIV/0!</v>
          </cell>
          <cell r="Q4747" t="e">
            <v>#DIV/0!</v>
          </cell>
          <cell r="R4747" t="e">
            <v>#DIV/0!</v>
          </cell>
          <cell r="S4747" t="e">
            <v>#DIV/0!</v>
          </cell>
        </row>
        <row r="4748">
          <cell r="L4748" t="e">
            <v>#DIV/0!</v>
          </cell>
          <cell r="M4748">
            <v>0</v>
          </cell>
          <cell r="N4748" t="e">
            <v>#DIV/0!</v>
          </cell>
          <cell r="O4748" t="e">
            <v>#DIV/0!</v>
          </cell>
          <cell r="P4748" t="e">
            <v>#DIV/0!</v>
          </cell>
          <cell r="Q4748" t="e">
            <v>#DIV/0!</v>
          </cell>
          <cell r="R4748" t="e">
            <v>#DIV/0!</v>
          </cell>
          <cell r="S4748" t="e">
            <v>#DIV/0!</v>
          </cell>
        </row>
        <row r="4749">
          <cell r="L4749" t="e">
            <v>#DIV/0!</v>
          </cell>
          <cell r="M4749">
            <v>0</v>
          </cell>
          <cell r="N4749" t="e">
            <v>#DIV/0!</v>
          </cell>
          <cell r="O4749" t="e">
            <v>#DIV/0!</v>
          </cell>
          <cell r="P4749" t="e">
            <v>#DIV/0!</v>
          </cell>
          <cell r="Q4749" t="e">
            <v>#DIV/0!</v>
          </cell>
          <cell r="R4749" t="e">
            <v>#DIV/0!</v>
          </cell>
          <cell r="S4749" t="e">
            <v>#DIV/0!</v>
          </cell>
        </row>
        <row r="4750">
          <cell r="L4750" t="e">
            <v>#DIV/0!</v>
          </cell>
          <cell r="M4750">
            <v>0</v>
          </cell>
          <cell r="N4750" t="e">
            <v>#DIV/0!</v>
          </cell>
          <cell r="O4750" t="e">
            <v>#DIV/0!</v>
          </cell>
          <cell r="P4750" t="e">
            <v>#DIV/0!</v>
          </cell>
          <cell r="Q4750" t="e">
            <v>#DIV/0!</v>
          </cell>
          <cell r="R4750" t="e">
            <v>#DIV/0!</v>
          </cell>
          <cell r="S4750" t="e">
            <v>#DIV/0!</v>
          </cell>
        </row>
        <row r="4751">
          <cell r="L4751" t="e">
            <v>#DIV/0!</v>
          </cell>
          <cell r="M4751">
            <v>0</v>
          </cell>
          <cell r="N4751" t="e">
            <v>#DIV/0!</v>
          </cell>
          <cell r="O4751" t="e">
            <v>#DIV/0!</v>
          </cell>
          <cell r="P4751" t="e">
            <v>#DIV/0!</v>
          </cell>
          <cell r="Q4751" t="e">
            <v>#DIV/0!</v>
          </cell>
          <cell r="R4751" t="e">
            <v>#DIV/0!</v>
          </cell>
          <cell r="S4751" t="e">
            <v>#DIV/0!</v>
          </cell>
        </row>
        <row r="4752">
          <cell r="L4752" t="e">
            <v>#DIV/0!</v>
          </cell>
          <cell r="M4752">
            <v>0</v>
          </cell>
          <cell r="N4752" t="e">
            <v>#DIV/0!</v>
          </cell>
          <cell r="O4752" t="e">
            <v>#DIV/0!</v>
          </cell>
          <cell r="P4752" t="e">
            <v>#DIV/0!</v>
          </cell>
          <cell r="Q4752" t="e">
            <v>#DIV/0!</v>
          </cell>
          <cell r="R4752" t="e">
            <v>#DIV/0!</v>
          </cell>
          <cell r="S4752" t="e">
            <v>#DIV/0!</v>
          </cell>
        </row>
        <row r="4753">
          <cell r="L4753" t="e">
            <v>#DIV/0!</v>
          </cell>
          <cell r="M4753">
            <v>0</v>
          </cell>
          <cell r="N4753" t="e">
            <v>#DIV/0!</v>
          </cell>
          <cell r="O4753" t="e">
            <v>#DIV/0!</v>
          </cell>
          <cell r="P4753" t="e">
            <v>#DIV/0!</v>
          </cell>
          <cell r="Q4753" t="e">
            <v>#DIV/0!</v>
          </cell>
          <cell r="R4753" t="e">
            <v>#DIV/0!</v>
          </cell>
          <cell r="S4753" t="e">
            <v>#DIV/0!</v>
          </cell>
        </row>
        <row r="4754">
          <cell r="L4754" t="e">
            <v>#DIV/0!</v>
          </cell>
          <cell r="M4754">
            <v>0</v>
          </cell>
          <cell r="N4754" t="e">
            <v>#DIV/0!</v>
          </cell>
          <cell r="O4754" t="e">
            <v>#DIV/0!</v>
          </cell>
          <cell r="P4754" t="e">
            <v>#DIV/0!</v>
          </cell>
          <cell r="Q4754" t="e">
            <v>#DIV/0!</v>
          </cell>
          <cell r="R4754" t="e">
            <v>#DIV/0!</v>
          </cell>
          <cell r="S4754" t="e">
            <v>#DIV/0!</v>
          </cell>
        </row>
        <row r="4755">
          <cell r="L4755" t="e">
            <v>#DIV/0!</v>
          </cell>
          <cell r="M4755">
            <v>0</v>
          </cell>
          <cell r="N4755" t="e">
            <v>#DIV/0!</v>
          </cell>
          <cell r="O4755" t="e">
            <v>#DIV/0!</v>
          </cell>
          <cell r="P4755" t="e">
            <v>#DIV/0!</v>
          </cell>
          <cell r="Q4755" t="e">
            <v>#DIV/0!</v>
          </cell>
          <cell r="R4755" t="e">
            <v>#DIV/0!</v>
          </cell>
          <cell r="S4755" t="e">
            <v>#DIV/0!</v>
          </cell>
        </row>
        <row r="4756">
          <cell r="L4756" t="e">
            <v>#DIV/0!</v>
          </cell>
          <cell r="M4756">
            <v>0</v>
          </cell>
          <cell r="N4756" t="e">
            <v>#DIV/0!</v>
          </cell>
          <cell r="O4756" t="e">
            <v>#DIV/0!</v>
          </cell>
          <cell r="P4756" t="e">
            <v>#DIV/0!</v>
          </cell>
          <cell r="Q4756" t="e">
            <v>#DIV/0!</v>
          </cell>
          <cell r="R4756" t="e">
            <v>#DIV/0!</v>
          </cell>
          <cell r="S4756" t="e">
            <v>#DIV/0!</v>
          </cell>
        </row>
        <row r="4757">
          <cell r="L4757" t="e">
            <v>#DIV/0!</v>
          </cell>
          <cell r="M4757">
            <v>0</v>
          </cell>
          <cell r="N4757" t="e">
            <v>#DIV/0!</v>
          </cell>
          <cell r="O4757" t="e">
            <v>#DIV/0!</v>
          </cell>
          <cell r="P4757" t="e">
            <v>#DIV/0!</v>
          </cell>
          <cell r="Q4757" t="e">
            <v>#DIV/0!</v>
          </cell>
          <cell r="R4757" t="e">
            <v>#DIV/0!</v>
          </cell>
          <cell r="S4757" t="e">
            <v>#DIV/0!</v>
          </cell>
        </row>
        <row r="4758">
          <cell r="L4758" t="e">
            <v>#DIV/0!</v>
          </cell>
          <cell r="M4758">
            <v>0</v>
          </cell>
          <cell r="N4758" t="e">
            <v>#DIV/0!</v>
          </cell>
          <cell r="O4758" t="e">
            <v>#DIV/0!</v>
          </cell>
          <cell r="P4758" t="e">
            <v>#DIV/0!</v>
          </cell>
          <cell r="Q4758" t="e">
            <v>#DIV/0!</v>
          </cell>
          <cell r="R4758" t="e">
            <v>#DIV/0!</v>
          </cell>
          <cell r="S4758" t="e">
            <v>#DIV/0!</v>
          </cell>
        </row>
        <row r="4759">
          <cell r="L4759" t="e">
            <v>#DIV/0!</v>
          </cell>
          <cell r="M4759">
            <v>0</v>
          </cell>
          <cell r="N4759" t="e">
            <v>#DIV/0!</v>
          </cell>
          <cell r="O4759" t="e">
            <v>#DIV/0!</v>
          </cell>
          <cell r="P4759" t="e">
            <v>#DIV/0!</v>
          </cell>
          <cell r="Q4759" t="e">
            <v>#DIV/0!</v>
          </cell>
          <cell r="R4759" t="e">
            <v>#DIV/0!</v>
          </cell>
          <cell r="S4759" t="e">
            <v>#DIV/0!</v>
          </cell>
        </row>
        <row r="4760">
          <cell r="L4760" t="e">
            <v>#DIV/0!</v>
          </cell>
          <cell r="M4760">
            <v>0</v>
          </cell>
          <cell r="N4760" t="e">
            <v>#DIV/0!</v>
          </cell>
          <cell r="O4760" t="e">
            <v>#DIV/0!</v>
          </cell>
          <cell r="P4760" t="e">
            <v>#DIV/0!</v>
          </cell>
          <cell r="Q4760" t="e">
            <v>#DIV/0!</v>
          </cell>
          <cell r="R4760" t="e">
            <v>#DIV/0!</v>
          </cell>
          <cell r="S4760" t="e">
            <v>#DIV/0!</v>
          </cell>
        </row>
        <row r="4761">
          <cell r="L4761" t="e">
            <v>#DIV/0!</v>
          </cell>
          <cell r="M4761">
            <v>0</v>
          </cell>
          <cell r="N4761" t="e">
            <v>#DIV/0!</v>
          </cell>
          <cell r="O4761" t="e">
            <v>#DIV/0!</v>
          </cell>
          <cell r="P4761" t="e">
            <v>#DIV/0!</v>
          </cell>
          <cell r="Q4761" t="e">
            <v>#DIV/0!</v>
          </cell>
          <cell r="R4761" t="e">
            <v>#DIV/0!</v>
          </cell>
          <cell r="S4761" t="e">
            <v>#DIV/0!</v>
          </cell>
        </row>
        <row r="4762">
          <cell r="L4762" t="e">
            <v>#DIV/0!</v>
          </cell>
          <cell r="M4762">
            <v>0</v>
          </cell>
          <cell r="N4762" t="e">
            <v>#DIV/0!</v>
          </cell>
          <cell r="O4762" t="e">
            <v>#DIV/0!</v>
          </cell>
          <cell r="P4762" t="e">
            <v>#DIV/0!</v>
          </cell>
          <cell r="Q4762" t="e">
            <v>#DIV/0!</v>
          </cell>
          <cell r="R4762" t="e">
            <v>#DIV/0!</v>
          </cell>
          <cell r="S4762" t="e">
            <v>#DIV/0!</v>
          </cell>
        </row>
        <row r="4763">
          <cell r="L4763" t="e">
            <v>#DIV/0!</v>
          </cell>
          <cell r="M4763">
            <v>0</v>
          </cell>
          <cell r="N4763" t="e">
            <v>#DIV/0!</v>
          </cell>
          <cell r="O4763" t="e">
            <v>#DIV/0!</v>
          </cell>
          <cell r="P4763" t="e">
            <v>#DIV/0!</v>
          </cell>
          <cell r="Q4763" t="e">
            <v>#DIV/0!</v>
          </cell>
          <cell r="R4763" t="e">
            <v>#DIV/0!</v>
          </cell>
          <cell r="S4763" t="e">
            <v>#DIV/0!</v>
          </cell>
        </row>
        <row r="4764">
          <cell r="L4764" t="e">
            <v>#DIV/0!</v>
          </cell>
          <cell r="M4764">
            <v>0</v>
          </cell>
          <cell r="N4764" t="e">
            <v>#DIV/0!</v>
          </cell>
          <cell r="O4764" t="e">
            <v>#DIV/0!</v>
          </cell>
          <cell r="P4764" t="e">
            <v>#DIV/0!</v>
          </cell>
          <cell r="Q4764" t="e">
            <v>#DIV/0!</v>
          </cell>
          <cell r="R4764" t="e">
            <v>#DIV/0!</v>
          </cell>
          <cell r="S4764" t="e">
            <v>#DIV/0!</v>
          </cell>
        </row>
        <row r="4765">
          <cell r="L4765" t="e">
            <v>#DIV/0!</v>
          </cell>
          <cell r="M4765">
            <v>0</v>
          </cell>
          <cell r="N4765" t="e">
            <v>#DIV/0!</v>
          </cell>
          <cell r="O4765" t="e">
            <v>#DIV/0!</v>
          </cell>
          <cell r="P4765" t="e">
            <v>#DIV/0!</v>
          </cell>
          <cell r="Q4765" t="e">
            <v>#DIV/0!</v>
          </cell>
          <cell r="R4765" t="e">
            <v>#DIV/0!</v>
          </cell>
          <cell r="S4765" t="e">
            <v>#DIV/0!</v>
          </cell>
        </row>
        <row r="4766">
          <cell r="L4766" t="e">
            <v>#DIV/0!</v>
          </cell>
          <cell r="M4766">
            <v>0</v>
          </cell>
          <cell r="N4766" t="e">
            <v>#DIV/0!</v>
          </cell>
          <cell r="O4766" t="e">
            <v>#DIV/0!</v>
          </cell>
          <cell r="P4766" t="e">
            <v>#DIV/0!</v>
          </cell>
          <cell r="Q4766" t="e">
            <v>#DIV/0!</v>
          </cell>
          <cell r="R4766" t="e">
            <v>#DIV/0!</v>
          </cell>
          <cell r="S4766" t="e">
            <v>#DIV/0!</v>
          </cell>
        </row>
        <row r="4767">
          <cell r="L4767" t="e">
            <v>#DIV/0!</v>
          </cell>
          <cell r="M4767">
            <v>0</v>
          </cell>
          <cell r="N4767" t="e">
            <v>#DIV/0!</v>
          </cell>
          <cell r="O4767" t="e">
            <v>#DIV/0!</v>
          </cell>
          <cell r="P4767" t="e">
            <v>#DIV/0!</v>
          </cell>
          <cell r="Q4767" t="e">
            <v>#DIV/0!</v>
          </cell>
          <cell r="R4767" t="e">
            <v>#DIV/0!</v>
          </cell>
          <cell r="S4767" t="e">
            <v>#DIV/0!</v>
          </cell>
        </row>
        <row r="4768">
          <cell r="L4768" t="e">
            <v>#DIV/0!</v>
          </cell>
          <cell r="M4768">
            <v>0</v>
          </cell>
          <cell r="N4768" t="e">
            <v>#DIV/0!</v>
          </cell>
          <cell r="O4768" t="e">
            <v>#DIV/0!</v>
          </cell>
          <cell r="P4768" t="e">
            <v>#DIV/0!</v>
          </cell>
          <cell r="Q4768" t="e">
            <v>#DIV/0!</v>
          </cell>
          <cell r="R4768" t="e">
            <v>#DIV/0!</v>
          </cell>
          <cell r="S4768" t="e">
            <v>#DIV/0!</v>
          </cell>
        </row>
        <row r="4769">
          <cell r="L4769" t="e">
            <v>#DIV/0!</v>
          </cell>
          <cell r="M4769">
            <v>0</v>
          </cell>
          <cell r="N4769" t="e">
            <v>#DIV/0!</v>
          </cell>
          <cell r="O4769" t="e">
            <v>#DIV/0!</v>
          </cell>
          <cell r="P4769" t="e">
            <v>#DIV/0!</v>
          </cell>
          <cell r="Q4769" t="e">
            <v>#DIV/0!</v>
          </cell>
          <cell r="R4769" t="e">
            <v>#DIV/0!</v>
          </cell>
          <cell r="S4769" t="e">
            <v>#DIV/0!</v>
          </cell>
        </row>
        <row r="4770">
          <cell r="L4770" t="e">
            <v>#DIV/0!</v>
          </cell>
          <cell r="M4770">
            <v>0</v>
          </cell>
          <cell r="N4770" t="e">
            <v>#DIV/0!</v>
          </cell>
          <cell r="O4770" t="e">
            <v>#DIV/0!</v>
          </cell>
          <cell r="P4770" t="e">
            <v>#DIV/0!</v>
          </cell>
          <cell r="Q4770" t="e">
            <v>#DIV/0!</v>
          </cell>
          <cell r="R4770" t="e">
            <v>#DIV/0!</v>
          </cell>
          <cell r="S4770" t="e">
            <v>#DIV/0!</v>
          </cell>
        </row>
        <row r="4771">
          <cell r="L4771" t="e">
            <v>#DIV/0!</v>
          </cell>
          <cell r="M4771">
            <v>0</v>
          </cell>
          <cell r="N4771" t="e">
            <v>#DIV/0!</v>
          </cell>
          <cell r="O4771" t="e">
            <v>#DIV/0!</v>
          </cell>
          <cell r="P4771" t="e">
            <v>#DIV/0!</v>
          </cell>
          <cell r="Q4771" t="e">
            <v>#DIV/0!</v>
          </cell>
          <cell r="R4771" t="e">
            <v>#DIV/0!</v>
          </cell>
          <cell r="S4771" t="e">
            <v>#DIV/0!</v>
          </cell>
        </row>
        <row r="4772">
          <cell r="L4772" t="e">
            <v>#DIV/0!</v>
          </cell>
          <cell r="M4772">
            <v>0</v>
          </cell>
          <cell r="N4772" t="e">
            <v>#DIV/0!</v>
          </cell>
          <cell r="O4772" t="e">
            <v>#DIV/0!</v>
          </cell>
          <cell r="P4772" t="e">
            <v>#DIV/0!</v>
          </cell>
          <cell r="Q4772" t="e">
            <v>#DIV/0!</v>
          </cell>
          <cell r="R4772" t="e">
            <v>#DIV/0!</v>
          </cell>
          <cell r="S4772" t="e">
            <v>#DIV/0!</v>
          </cell>
        </row>
        <row r="4773">
          <cell r="L4773" t="e">
            <v>#DIV/0!</v>
          </cell>
          <cell r="M4773">
            <v>0</v>
          </cell>
          <cell r="N4773" t="e">
            <v>#DIV/0!</v>
          </cell>
          <cell r="O4773" t="e">
            <v>#DIV/0!</v>
          </cell>
          <cell r="P4773" t="e">
            <v>#DIV/0!</v>
          </cell>
          <cell r="Q4773" t="e">
            <v>#DIV/0!</v>
          </cell>
          <cell r="R4773" t="e">
            <v>#DIV/0!</v>
          </cell>
          <cell r="S4773" t="e">
            <v>#DIV/0!</v>
          </cell>
        </row>
        <row r="4774">
          <cell r="L4774" t="e">
            <v>#DIV/0!</v>
          </cell>
          <cell r="M4774">
            <v>0</v>
          </cell>
          <cell r="N4774" t="e">
            <v>#DIV/0!</v>
          </cell>
          <cell r="O4774" t="e">
            <v>#DIV/0!</v>
          </cell>
          <cell r="P4774" t="e">
            <v>#DIV/0!</v>
          </cell>
          <cell r="Q4774" t="e">
            <v>#DIV/0!</v>
          </cell>
          <cell r="R4774" t="e">
            <v>#DIV/0!</v>
          </cell>
          <cell r="S4774" t="e">
            <v>#DIV/0!</v>
          </cell>
        </row>
        <row r="4775">
          <cell r="L4775" t="e">
            <v>#DIV/0!</v>
          </cell>
          <cell r="M4775">
            <v>0</v>
          </cell>
          <cell r="N4775" t="e">
            <v>#DIV/0!</v>
          </cell>
          <cell r="O4775" t="e">
            <v>#DIV/0!</v>
          </cell>
          <cell r="P4775" t="e">
            <v>#DIV/0!</v>
          </cell>
          <cell r="Q4775" t="e">
            <v>#DIV/0!</v>
          </cell>
          <cell r="R4775" t="e">
            <v>#DIV/0!</v>
          </cell>
          <cell r="S4775" t="e">
            <v>#DIV/0!</v>
          </cell>
        </row>
        <row r="4776">
          <cell r="L4776" t="e">
            <v>#DIV/0!</v>
          </cell>
          <cell r="M4776">
            <v>0</v>
          </cell>
          <cell r="N4776" t="e">
            <v>#DIV/0!</v>
          </cell>
          <cell r="O4776" t="e">
            <v>#DIV/0!</v>
          </cell>
          <cell r="P4776" t="e">
            <v>#DIV/0!</v>
          </cell>
          <cell r="Q4776" t="e">
            <v>#DIV/0!</v>
          </cell>
          <cell r="R4776" t="e">
            <v>#DIV/0!</v>
          </cell>
          <cell r="S4776" t="e">
            <v>#DIV/0!</v>
          </cell>
        </row>
        <row r="4777">
          <cell r="L4777" t="e">
            <v>#DIV/0!</v>
          </cell>
          <cell r="M4777">
            <v>0</v>
          </cell>
          <cell r="N4777" t="e">
            <v>#DIV/0!</v>
          </cell>
          <cell r="O4777" t="e">
            <v>#DIV/0!</v>
          </cell>
          <cell r="P4777" t="e">
            <v>#DIV/0!</v>
          </cell>
          <cell r="Q4777" t="e">
            <v>#DIV/0!</v>
          </cell>
          <cell r="R4777" t="e">
            <v>#DIV/0!</v>
          </cell>
          <cell r="S4777" t="e">
            <v>#DIV/0!</v>
          </cell>
        </row>
        <row r="4778">
          <cell r="L4778" t="e">
            <v>#DIV/0!</v>
          </cell>
          <cell r="M4778">
            <v>0</v>
          </cell>
          <cell r="N4778" t="e">
            <v>#DIV/0!</v>
          </cell>
          <cell r="O4778" t="e">
            <v>#DIV/0!</v>
          </cell>
          <cell r="P4778" t="e">
            <v>#DIV/0!</v>
          </cell>
          <cell r="Q4778" t="e">
            <v>#DIV/0!</v>
          </cell>
          <cell r="R4778" t="e">
            <v>#DIV/0!</v>
          </cell>
          <cell r="S4778" t="e">
            <v>#DIV/0!</v>
          </cell>
        </row>
        <row r="4779">
          <cell r="L4779" t="e">
            <v>#DIV/0!</v>
          </cell>
          <cell r="M4779">
            <v>0</v>
          </cell>
          <cell r="N4779" t="e">
            <v>#DIV/0!</v>
          </cell>
          <cell r="O4779" t="e">
            <v>#DIV/0!</v>
          </cell>
          <cell r="P4779" t="e">
            <v>#DIV/0!</v>
          </cell>
          <cell r="Q4779" t="e">
            <v>#DIV/0!</v>
          </cell>
          <cell r="R4779" t="e">
            <v>#DIV/0!</v>
          </cell>
          <cell r="S4779" t="e">
            <v>#DIV/0!</v>
          </cell>
        </row>
        <row r="4780">
          <cell r="L4780" t="e">
            <v>#DIV/0!</v>
          </cell>
          <cell r="M4780">
            <v>0</v>
          </cell>
          <cell r="N4780" t="e">
            <v>#DIV/0!</v>
          </cell>
          <cell r="O4780" t="e">
            <v>#DIV/0!</v>
          </cell>
          <cell r="P4780" t="e">
            <v>#DIV/0!</v>
          </cell>
          <cell r="Q4780" t="e">
            <v>#DIV/0!</v>
          </cell>
          <cell r="R4780" t="e">
            <v>#DIV/0!</v>
          </cell>
          <cell r="S4780" t="e">
            <v>#DIV/0!</v>
          </cell>
        </row>
        <row r="4781">
          <cell r="L4781" t="e">
            <v>#DIV/0!</v>
          </cell>
          <cell r="M4781">
            <v>0</v>
          </cell>
          <cell r="N4781" t="e">
            <v>#DIV/0!</v>
          </cell>
          <cell r="O4781" t="e">
            <v>#DIV/0!</v>
          </cell>
          <cell r="P4781" t="e">
            <v>#DIV/0!</v>
          </cell>
          <cell r="Q4781" t="e">
            <v>#DIV/0!</v>
          </cell>
          <cell r="R4781" t="e">
            <v>#DIV/0!</v>
          </cell>
          <cell r="S4781" t="e">
            <v>#DIV/0!</v>
          </cell>
        </row>
        <row r="4782">
          <cell r="L4782" t="e">
            <v>#DIV/0!</v>
          </cell>
          <cell r="M4782">
            <v>0</v>
          </cell>
          <cell r="N4782" t="e">
            <v>#DIV/0!</v>
          </cell>
          <cell r="O4782" t="e">
            <v>#DIV/0!</v>
          </cell>
          <cell r="P4782" t="e">
            <v>#DIV/0!</v>
          </cell>
          <cell r="Q4782" t="e">
            <v>#DIV/0!</v>
          </cell>
          <cell r="R4782" t="e">
            <v>#DIV/0!</v>
          </cell>
          <cell r="S4782" t="e">
            <v>#DIV/0!</v>
          </cell>
        </row>
        <row r="4783">
          <cell r="L4783" t="e">
            <v>#DIV/0!</v>
          </cell>
          <cell r="M4783">
            <v>0</v>
          </cell>
          <cell r="N4783" t="e">
            <v>#DIV/0!</v>
          </cell>
          <cell r="O4783" t="e">
            <v>#DIV/0!</v>
          </cell>
          <cell r="P4783" t="e">
            <v>#DIV/0!</v>
          </cell>
          <cell r="Q4783" t="e">
            <v>#DIV/0!</v>
          </cell>
          <cell r="R4783" t="e">
            <v>#DIV/0!</v>
          </cell>
          <cell r="S4783" t="e">
            <v>#DIV/0!</v>
          </cell>
        </row>
        <row r="4784">
          <cell r="L4784" t="e">
            <v>#DIV/0!</v>
          </cell>
          <cell r="M4784">
            <v>0</v>
          </cell>
          <cell r="N4784" t="e">
            <v>#DIV/0!</v>
          </cell>
          <cell r="O4784" t="e">
            <v>#DIV/0!</v>
          </cell>
          <cell r="P4784" t="e">
            <v>#DIV/0!</v>
          </cell>
          <cell r="Q4784" t="e">
            <v>#DIV/0!</v>
          </cell>
          <cell r="R4784" t="e">
            <v>#DIV/0!</v>
          </cell>
          <cell r="S4784" t="e">
            <v>#DIV/0!</v>
          </cell>
        </row>
        <row r="4785">
          <cell r="L4785" t="e">
            <v>#DIV/0!</v>
          </cell>
          <cell r="M4785">
            <v>0</v>
          </cell>
          <cell r="N4785" t="e">
            <v>#DIV/0!</v>
          </cell>
          <cell r="O4785" t="e">
            <v>#DIV/0!</v>
          </cell>
          <cell r="P4785" t="e">
            <v>#DIV/0!</v>
          </cell>
          <cell r="Q4785" t="e">
            <v>#DIV/0!</v>
          </cell>
          <cell r="R4785" t="e">
            <v>#DIV/0!</v>
          </cell>
          <cell r="S4785" t="e">
            <v>#DIV/0!</v>
          </cell>
        </row>
        <row r="4786">
          <cell r="L4786" t="e">
            <v>#DIV/0!</v>
          </cell>
          <cell r="M4786">
            <v>0</v>
          </cell>
          <cell r="N4786" t="e">
            <v>#DIV/0!</v>
          </cell>
          <cell r="O4786" t="e">
            <v>#DIV/0!</v>
          </cell>
          <cell r="P4786" t="e">
            <v>#DIV/0!</v>
          </cell>
          <cell r="Q4786" t="e">
            <v>#DIV/0!</v>
          </cell>
          <cell r="R4786" t="e">
            <v>#DIV/0!</v>
          </cell>
          <cell r="S4786" t="e">
            <v>#DIV/0!</v>
          </cell>
        </row>
        <row r="4787">
          <cell r="L4787" t="e">
            <v>#DIV/0!</v>
          </cell>
          <cell r="M4787">
            <v>0</v>
          </cell>
          <cell r="N4787" t="e">
            <v>#DIV/0!</v>
          </cell>
          <cell r="O4787" t="e">
            <v>#DIV/0!</v>
          </cell>
          <cell r="P4787" t="e">
            <v>#DIV/0!</v>
          </cell>
          <cell r="Q4787" t="e">
            <v>#DIV/0!</v>
          </cell>
          <cell r="R4787" t="e">
            <v>#DIV/0!</v>
          </cell>
          <cell r="S4787" t="e">
            <v>#DIV/0!</v>
          </cell>
        </row>
        <row r="4788">
          <cell r="L4788" t="e">
            <v>#DIV/0!</v>
          </cell>
          <cell r="M4788">
            <v>0</v>
          </cell>
          <cell r="N4788" t="e">
            <v>#DIV/0!</v>
          </cell>
          <cell r="O4788" t="e">
            <v>#DIV/0!</v>
          </cell>
          <cell r="P4788" t="e">
            <v>#DIV/0!</v>
          </cell>
          <cell r="Q4788" t="e">
            <v>#DIV/0!</v>
          </cell>
          <cell r="R4788" t="e">
            <v>#DIV/0!</v>
          </cell>
          <cell r="S4788" t="e">
            <v>#DIV/0!</v>
          </cell>
        </row>
        <row r="4789">
          <cell r="L4789" t="e">
            <v>#DIV/0!</v>
          </cell>
          <cell r="M4789">
            <v>0</v>
          </cell>
          <cell r="N4789" t="e">
            <v>#DIV/0!</v>
          </cell>
          <cell r="O4789" t="e">
            <v>#DIV/0!</v>
          </cell>
          <cell r="P4789" t="e">
            <v>#DIV/0!</v>
          </cell>
          <cell r="Q4789" t="e">
            <v>#DIV/0!</v>
          </cell>
          <cell r="R4789" t="e">
            <v>#DIV/0!</v>
          </cell>
          <cell r="S4789" t="e">
            <v>#DIV/0!</v>
          </cell>
        </row>
        <row r="4790">
          <cell r="L4790" t="e">
            <v>#DIV/0!</v>
          </cell>
          <cell r="M4790">
            <v>0</v>
          </cell>
          <cell r="N4790" t="e">
            <v>#DIV/0!</v>
          </cell>
          <cell r="O4790" t="e">
            <v>#DIV/0!</v>
          </cell>
          <cell r="P4790" t="e">
            <v>#DIV/0!</v>
          </cell>
          <cell r="Q4790" t="e">
            <v>#DIV/0!</v>
          </cell>
          <cell r="R4790" t="e">
            <v>#DIV/0!</v>
          </cell>
          <cell r="S4790" t="e">
            <v>#DIV/0!</v>
          </cell>
        </row>
        <row r="4791">
          <cell r="L4791" t="e">
            <v>#DIV/0!</v>
          </cell>
          <cell r="M4791">
            <v>0</v>
          </cell>
          <cell r="N4791" t="e">
            <v>#DIV/0!</v>
          </cell>
          <cell r="O4791" t="e">
            <v>#DIV/0!</v>
          </cell>
          <cell r="P4791" t="e">
            <v>#DIV/0!</v>
          </cell>
          <cell r="Q4791" t="e">
            <v>#DIV/0!</v>
          </cell>
          <cell r="R4791" t="e">
            <v>#DIV/0!</v>
          </cell>
          <cell r="S4791" t="e">
            <v>#DIV/0!</v>
          </cell>
        </row>
        <row r="4792">
          <cell r="L4792" t="e">
            <v>#DIV/0!</v>
          </cell>
          <cell r="M4792">
            <v>0</v>
          </cell>
          <cell r="N4792" t="e">
            <v>#DIV/0!</v>
          </cell>
          <cell r="O4792" t="e">
            <v>#DIV/0!</v>
          </cell>
          <cell r="P4792" t="e">
            <v>#DIV/0!</v>
          </cell>
          <cell r="Q4792" t="e">
            <v>#DIV/0!</v>
          </cell>
          <cell r="R4792" t="e">
            <v>#DIV/0!</v>
          </cell>
          <cell r="S4792" t="e">
            <v>#DIV/0!</v>
          </cell>
        </row>
        <row r="4793">
          <cell r="L4793" t="e">
            <v>#DIV/0!</v>
          </cell>
          <cell r="M4793">
            <v>0</v>
          </cell>
          <cell r="N4793" t="e">
            <v>#DIV/0!</v>
          </cell>
          <cell r="O4793" t="e">
            <v>#DIV/0!</v>
          </cell>
          <cell r="P4793" t="e">
            <v>#DIV/0!</v>
          </cell>
          <cell r="Q4793" t="e">
            <v>#DIV/0!</v>
          </cell>
          <cell r="R4793" t="e">
            <v>#DIV/0!</v>
          </cell>
          <cell r="S4793" t="e">
            <v>#DIV/0!</v>
          </cell>
        </row>
        <row r="4794">
          <cell r="L4794" t="e">
            <v>#DIV/0!</v>
          </cell>
          <cell r="M4794">
            <v>0</v>
          </cell>
          <cell r="N4794" t="e">
            <v>#DIV/0!</v>
          </cell>
          <cell r="O4794" t="e">
            <v>#DIV/0!</v>
          </cell>
          <cell r="P4794" t="e">
            <v>#DIV/0!</v>
          </cell>
          <cell r="Q4794" t="e">
            <v>#DIV/0!</v>
          </cell>
          <cell r="R4794" t="e">
            <v>#DIV/0!</v>
          </cell>
          <cell r="S4794" t="e">
            <v>#DIV/0!</v>
          </cell>
        </row>
        <row r="4795">
          <cell r="L4795" t="e">
            <v>#DIV/0!</v>
          </cell>
          <cell r="M4795">
            <v>0</v>
          </cell>
          <cell r="N4795" t="e">
            <v>#DIV/0!</v>
          </cell>
          <cell r="O4795" t="e">
            <v>#DIV/0!</v>
          </cell>
          <cell r="P4795" t="e">
            <v>#DIV/0!</v>
          </cell>
          <cell r="Q4795" t="e">
            <v>#DIV/0!</v>
          </cell>
          <cell r="R4795" t="e">
            <v>#DIV/0!</v>
          </cell>
          <cell r="S4795" t="e">
            <v>#DIV/0!</v>
          </cell>
        </row>
        <row r="4796">
          <cell r="L4796" t="e">
            <v>#DIV/0!</v>
          </cell>
          <cell r="M4796">
            <v>0</v>
          </cell>
          <cell r="N4796" t="e">
            <v>#DIV/0!</v>
          </cell>
          <cell r="O4796" t="e">
            <v>#DIV/0!</v>
          </cell>
          <cell r="P4796" t="e">
            <v>#DIV/0!</v>
          </cell>
          <cell r="Q4796" t="e">
            <v>#DIV/0!</v>
          </cell>
          <cell r="R4796" t="e">
            <v>#DIV/0!</v>
          </cell>
          <cell r="S4796" t="e">
            <v>#DIV/0!</v>
          </cell>
        </row>
        <row r="4797">
          <cell r="L4797" t="e">
            <v>#DIV/0!</v>
          </cell>
          <cell r="M4797">
            <v>0</v>
          </cell>
          <cell r="N4797" t="e">
            <v>#DIV/0!</v>
          </cell>
          <cell r="O4797" t="e">
            <v>#DIV/0!</v>
          </cell>
          <cell r="P4797" t="e">
            <v>#DIV/0!</v>
          </cell>
          <cell r="Q4797" t="e">
            <v>#DIV/0!</v>
          </cell>
          <cell r="R4797" t="e">
            <v>#DIV/0!</v>
          </cell>
          <cell r="S4797" t="e">
            <v>#DIV/0!</v>
          </cell>
        </row>
        <row r="4798">
          <cell r="L4798" t="e">
            <v>#DIV/0!</v>
          </cell>
          <cell r="M4798">
            <v>0</v>
          </cell>
          <cell r="N4798" t="e">
            <v>#DIV/0!</v>
          </cell>
          <cell r="O4798" t="e">
            <v>#DIV/0!</v>
          </cell>
          <cell r="P4798" t="e">
            <v>#DIV/0!</v>
          </cell>
          <cell r="Q4798" t="e">
            <v>#DIV/0!</v>
          </cell>
          <cell r="R4798" t="e">
            <v>#DIV/0!</v>
          </cell>
          <cell r="S4798" t="e">
            <v>#DIV/0!</v>
          </cell>
        </row>
        <row r="4799">
          <cell r="L4799" t="e">
            <v>#DIV/0!</v>
          </cell>
          <cell r="M4799">
            <v>0</v>
          </cell>
          <cell r="N4799" t="e">
            <v>#DIV/0!</v>
          </cell>
          <cell r="O4799" t="e">
            <v>#DIV/0!</v>
          </cell>
          <cell r="P4799" t="e">
            <v>#DIV/0!</v>
          </cell>
          <cell r="Q4799" t="e">
            <v>#DIV/0!</v>
          </cell>
          <cell r="R4799" t="e">
            <v>#DIV/0!</v>
          </cell>
          <cell r="S4799" t="e">
            <v>#DIV/0!</v>
          </cell>
        </row>
        <row r="4800">
          <cell r="L4800" t="e">
            <v>#DIV/0!</v>
          </cell>
          <cell r="M4800">
            <v>0</v>
          </cell>
          <cell r="N4800" t="e">
            <v>#DIV/0!</v>
          </cell>
          <cell r="O4800" t="e">
            <v>#DIV/0!</v>
          </cell>
          <cell r="P4800" t="e">
            <v>#DIV/0!</v>
          </cell>
          <cell r="Q4800" t="e">
            <v>#DIV/0!</v>
          </cell>
          <cell r="R4800" t="e">
            <v>#DIV/0!</v>
          </cell>
          <cell r="S4800" t="e">
            <v>#DIV/0!</v>
          </cell>
        </row>
        <row r="4801">
          <cell r="L4801" t="e">
            <v>#DIV/0!</v>
          </cell>
          <cell r="M4801">
            <v>0</v>
          </cell>
          <cell r="N4801" t="e">
            <v>#DIV/0!</v>
          </cell>
          <cell r="O4801" t="e">
            <v>#DIV/0!</v>
          </cell>
          <cell r="P4801" t="e">
            <v>#DIV/0!</v>
          </cell>
          <cell r="Q4801" t="e">
            <v>#DIV/0!</v>
          </cell>
          <cell r="R4801" t="e">
            <v>#DIV/0!</v>
          </cell>
          <cell r="S4801" t="e">
            <v>#DIV/0!</v>
          </cell>
        </row>
        <row r="4802">
          <cell r="L4802" t="e">
            <v>#DIV/0!</v>
          </cell>
          <cell r="M4802">
            <v>0</v>
          </cell>
          <cell r="N4802" t="e">
            <v>#DIV/0!</v>
          </cell>
          <cell r="O4802" t="e">
            <v>#DIV/0!</v>
          </cell>
          <cell r="P4802" t="e">
            <v>#DIV/0!</v>
          </cell>
          <cell r="Q4802" t="e">
            <v>#DIV/0!</v>
          </cell>
          <cell r="R4802" t="e">
            <v>#DIV/0!</v>
          </cell>
          <cell r="S4802" t="e">
            <v>#DIV/0!</v>
          </cell>
        </row>
        <row r="4803">
          <cell r="L4803" t="e">
            <v>#DIV/0!</v>
          </cell>
          <cell r="M4803">
            <v>0</v>
          </cell>
          <cell r="N4803" t="e">
            <v>#DIV/0!</v>
          </cell>
          <cell r="O4803" t="e">
            <v>#DIV/0!</v>
          </cell>
          <cell r="P4803" t="e">
            <v>#DIV/0!</v>
          </cell>
          <cell r="Q4803" t="e">
            <v>#DIV/0!</v>
          </cell>
          <cell r="R4803" t="e">
            <v>#DIV/0!</v>
          </cell>
          <cell r="S4803" t="e">
            <v>#DIV/0!</v>
          </cell>
        </row>
        <row r="4804">
          <cell r="L4804" t="e">
            <v>#DIV/0!</v>
          </cell>
          <cell r="M4804">
            <v>0</v>
          </cell>
          <cell r="N4804" t="e">
            <v>#DIV/0!</v>
          </cell>
          <cell r="O4804" t="e">
            <v>#DIV/0!</v>
          </cell>
          <cell r="P4804" t="e">
            <v>#DIV/0!</v>
          </cell>
          <cell r="Q4804" t="e">
            <v>#DIV/0!</v>
          </cell>
          <cell r="R4804" t="e">
            <v>#DIV/0!</v>
          </cell>
          <cell r="S4804" t="e">
            <v>#DIV/0!</v>
          </cell>
        </row>
        <row r="4805">
          <cell r="L4805" t="e">
            <v>#DIV/0!</v>
          </cell>
          <cell r="M4805">
            <v>0</v>
          </cell>
          <cell r="N4805" t="e">
            <v>#DIV/0!</v>
          </cell>
          <cell r="O4805" t="e">
            <v>#DIV/0!</v>
          </cell>
          <cell r="P4805" t="e">
            <v>#DIV/0!</v>
          </cell>
          <cell r="Q4805" t="e">
            <v>#DIV/0!</v>
          </cell>
          <cell r="R4805" t="e">
            <v>#DIV/0!</v>
          </cell>
          <cell r="S4805" t="e">
            <v>#DIV/0!</v>
          </cell>
        </row>
        <row r="4806">
          <cell r="L4806" t="e">
            <v>#DIV/0!</v>
          </cell>
          <cell r="M4806">
            <v>0</v>
          </cell>
          <cell r="N4806" t="e">
            <v>#DIV/0!</v>
          </cell>
          <cell r="O4806" t="e">
            <v>#DIV/0!</v>
          </cell>
          <cell r="P4806" t="e">
            <v>#DIV/0!</v>
          </cell>
          <cell r="Q4806" t="e">
            <v>#DIV/0!</v>
          </cell>
          <cell r="R4806" t="e">
            <v>#DIV/0!</v>
          </cell>
          <cell r="S4806" t="e">
            <v>#DIV/0!</v>
          </cell>
        </row>
        <row r="4807">
          <cell r="L4807" t="e">
            <v>#DIV/0!</v>
          </cell>
          <cell r="M4807">
            <v>0</v>
          </cell>
          <cell r="N4807" t="e">
            <v>#DIV/0!</v>
          </cell>
          <cell r="O4807" t="e">
            <v>#DIV/0!</v>
          </cell>
          <cell r="P4807" t="e">
            <v>#DIV/0!</v>
          </cell>
          <cell r="Q4807" t="e">
            <v>#DIV/0!</v>
          </cell>
          <cell r="R4807" t="e">
            <v>#DIV/0!</v>
          </cell>
          <cell r="S4807" t="e">
            <v>#DIV/0!</v>
          </cell>
        </row>
        <row r="4808">
          <cell r="L4808" t="e">
            <v>#DIV/0!</v>
          </cell>
          <cell r="M4808">
            <v>0</v>
          </cell>
          <cell r="N4808" t="e">
            <v>#DIV/0!</v>
          </cell>
          <cell r="O4808" t="e">
            <v>#DIV/0!</v>
          </cell>
          <cell r="P4808" t="e">
            <v>#DIV/0!</v>
          </cell>
          <cell r="Q4808" t="e">
            <v>#DIV/0!</v>
          </cell>
          <cell r="R4808" t="e">
            <v>#DIV/0!</v>
          </cell>
          <cell r="S4808" t="e">
            <v>#DIV/0!</v>
          </cell>
        </row>
        <row r="4809">
          <cell r="L4809" t="e">
            <v>#DIV/0!</v>
          </cell>
          <cell r="M4809">
            <v>0</v>
          </cell>
          <cell r="N4809" t="e">
            <v>#DIV/0!</v>
          </cell>
          <cell r="O4809" t="e">
            <v>#DIV/0!</v>
          </cell>
          <cell r="P4809" t="e">
            <v>#DIV/0!</v>
          </cell>
          <cell r="Q4809" t="e">
            <v>#DIV/0!</v>
          </cell>
          <cell r="R4809" t="e">
            <v>#DIV/0!</v>
          </cell>
          <cell r="S4809" t="e">
            <v>#DIV/0!</v>
          </cell>
        </row>
        <row r="4810">
          <cell r="L4810" t="e">
            <v>#DIV/0!</v>
          </cell>
          <cell r="M4810">
            <v>0</v>
          </cell>
          <cell r="N4810" t="e">
            <v>#DIV/0!</v>
          </cell>
          <cell r="O4810" t="e">
            <v>#DIV/0!</v>
          </cell>
          <cell r="P4810" t="e">
            <v>#DIV/0!</v>
          </cell>
          <cell r="Q4810" t="e">
            <v>#DIV/0!</v>
          </cell>
          <cell r="R4810" t="e">
            <v>#DIV/0!</v>
          </cell>
          <cell r="S4810" t="e">
            <v>#DIV/0!</v>
          </cell>
        </row>
        <row r="4811">
          <cell r="L4811" t="e">
            <v>#DIV/0!</v>
          </cell>
          <cell r="M4811">
            <v>0</v>
          </cell>
          <cell r="N4811" t="e">
            <v>#DIV/0!</v>
          </cell>
          <cell r="O4811" t="e">
            <v>#DIV/0!</v>
          </cell>
          <cell r="P4811" t="e">
            <v>#DIV/0!</v>
          </cell>
          <cell r="Q4811" t="e">
            <v>#DIV/0!</v>
          </cell>
          <cell r="R4811" t="e">
            <v>#DIV/0!</v>
          </cell>
          <cell r="S4811" t="e">
            <v>#DIV/0!</v>
          </cell>
        </row>
        <row r="4812">
          <cell r="L4812" t="e">
            <v>#DIV/0!</v>
          </cell>
          <cell r="M4812">
            <v>0</v>
          </cell>
          <cell r="N4812" t="e">
            <v>#DIV/0!</v>
          </cell>
          <cell r="O4812" t="e">
            <v>#DIV/0!</v>
          </cell>
          <cell r="P4812" t="e">
            <v>#DIV/0!</v>
          </cell>
          <cell r="Q4812" t="e">
            <v>#DIV/0!</v>
          </cell>
          <cell r="R4812" t="e">
            <v>#DIV/0!</v>
          </cell>
          <cell r="S4812" t="e">
            <v>#DIV/0!</v>
          </cell>
        </row>
        <row r="4813">
          <cell r="L4813" t="e">
            <v>#DIV/0!</v>
          </cell>
          <cell r="M4813">
            <v>0</v>
          </cell>
          <cell r="N4813" t="e">
            <v>#DIV/0!</v>
          </cell>
          <cell r="O4813" t="e">
            <v>#DIV/0!</v>
          </cell>
          <cell r="P4813" t="e">
            <v>#DIV/0!</v>
          </cell>
          <cell r="Q4813" t="e">
            <v>#DIV/0!</v>
          </cell>
          <cell r="R4813" t="e">
            <v>#DIV/0!</v>
          </cell>
          <cell r="S4813" t="e">
            <v>#DIV/0!</v>
          </cell>
        </row>
        <row r="4814">
          <cell r="L4814" t="e">
            <v>#DIV/0!</v>
          </cell>
          <cell r="M4814">
            <v>0</v>
          </cell>
          <cell r="N4814" t="e">
            <v>#DIV/0!</v>
          </cell>
          <cell r="O4814" t="e">
            <v>#DIV/0!</v>
          </cell>
          <cell r="P4814" t="e">
            <v>#DIV/0!</v>
          </cell>
          <cell r="Q4814" t="e">
            <v>#DIV/0!</v>
          </cell>
          <cell r="R4814" t="e">
            <v>#DIV/0!</v>
          </cell>
          <cell r="S4814" t="e">
            <v>#DIV/0!</v>
          </cell>
        </row>
        <row r="4815">
          <cell r="L4815" t="e">
            <v>#DIV/0!</v>
          </cell>
          <cell r="M4815">
            <v>0</v>
          </cell>
          <cell r="N4815" t="e">
            <v>#DIV/0!</v>
          </cell>
          <cell r="O4815" t="e">
            <v>#DIV/0!</v>
          </cell>
          <cell r="P4815" t="e">
            <v>#DIV/0!</v>
          </cell>
          <cell r="Q4815" t="e">
            <v>#DIV/0!</v>
          </cell>
          <cell r="R4815" t="e">
            <v>#DIV/0!</v>
          </cell>
          <cell r="S4815" t="e">
            <v>#DIV/0!</v>
          </cell>
        </row>
        <row r="4816">
          <cell r="L4816" t="e">
            <v>#DIV/0!</v>
          </cell>
          <cell r="M4816">
            <v>0</v>
          </cell>
          <cell r="N4816" t="e">
            <v>#DIV/0!</v>
          </cell>
          <cell r="O4816" t="e">
            <v>#DIV/0!</v>
          </cell>
          <cell r="P4816" t="e">
            <v>#DIV/0!</v>
          </cell>
          <cell r="Q4816" t="e">
            <v>#DIV/0!</v>
          </cell>
          <cell r="R4816" t="e">
            <v>#DIV/0!</v>
          </cell>
          <cell r="S4816" t="e">
            <v>#DIV/0!</v>
          </cell>
        </row>
        <row r="4817">
          <cell r="L4817" t="e">
            <v>#DIV/0!</v>
          </cell>
          <cell r="M4817">
            <v>0</v>
          </cell>
          <cell r="N4817" t="e">
            <v>#DIV/0!</v>
          </cell>
          <cell r="O4817" t="e">
            <v>#DIV/0!</v>
          </cell>
          <cell r="P4817" t="e">
            <v>#DIV/0!</v>
          </cell>
          <cell r="Q4817" t="e">
            <v>#DIV/0!</v>
          </cell>
          <cell r="R4817" t="e">
            <v>#DIV/0!</v>
          </cell>
          <cell r="S4817" t="e">
            <v>#DIV/0!</v>
          </cell>
        </row>
        <row r="4818">
          <cell r="L4818" t="e">
            <v>#DIV/0!</v>
          </cell>
          <cell r="M4818">
            <v>0</v>
          </cell>
          <cell r="N4818" t="e">
            <v>#DIV/0!</v>
          </cell>
          <cell r="O4818" t="e">
            <v>#DIV/0!</v>
          </cell>
          <cell r="P4818" t="e">
            <v>#DIV/0!</v>
          </cell>
          <cell r="Q4818" t="e">
            <v>#DIV/0!</v>
          </cell>
          <cell r="R4818" t="e">
            <v>#DIV/0!</v>
          </cell>
          <cell r="S4818" t="e">
            <v>#DIV/0!</v>
          </cell>
        </row>
        <row r="4819">
          <cell r="L4819" t="e">
            <v>#DIV/0!</v>
          </cell>
          <cell r="M4819">
            <v>0</v>
          </cell>
          <cell r="N4819" t="e">
            <v>#DIV/0!</v>
          </cell>
          <cell r="O4819" t="e">
            <v>#DIV/0!</v>
          </cell>
          <cell r="P4819" t="e">
            <v>#DIV/0!</v>
          </cell>
          <cell r="Q4819" t="e">
            <v>#DIV/0!</v>
          </cell>
          <cell r="R4819" t="e">
            <v>#DIV/0!</v>
          </cell>
          <cell r="S4819" t="e">
            <v>#DIV/0!</v>
          </cell>
        </row>
        <row r="4820">
          <cell r="L4820" t="e">
            <v>#DIV/0!</v>
          </cell>
          <cell r="M4820">
            <v>0</v>
          </cell>
          <cell r="N4820" t="e">
            <v>#DIV/0!</v>
          </cell>
          <cell r="O4820" t="e">
            <v>#DIV/0!</v>
          </cell>
          <cell r="P4820" t="e">
            <v>#DIV/0!</v>
          </cell>
          <cell r="Q4820" t="e">
            <v>#DIV/0!</v>
          </cell>
          <cell r="R4820" t="e">
            <v>#DIV/0!</v>
          </cell>
          <cell r="S4820" t="e">
            <v>#DIV/0!</v>
          </cell>
        </row>
        <row r="4821">
          <cell r="L4821" t="e">
            <v>#DIV/0!</v>
          </cell>
          <cell r="M4821">
            <v>0</v>
          </cell>
          <cell r="N4821" t="e">
            <v>#DIV/0!</v>
          </cell>
          <cell r="O4821" t="e">
            <v>#DIV/0!</v>
          </cell>
          <cell r="P4821" t="e">
            <v>#DIV/0!</v>
          </cell>
          <cell r="Q4821" t="e">
            <v>#DIV/0!</v>
          </cell>
          <cell r="R4821" t="e">
            <v>#DIV/0!</v>
          </cell>
          <cell r="S4821" t="e">
            <v>#DIV/0!</v>
          </cell>
        </row>
        <row r="4822">
          <cell r="L4822" t="e">
            <v>#DIV/0!</v>
          </cell>
          <cell r="M4822">
            <v>0</v>
          </cell>
          <cell r="N4822" t="e">
            <v>#DIV/0!</v>
          </cell>
          <cell r="O4822" t="e">
            <v>#DIV/0!</v>
          </cell>
          <cell r="P4822" t="e">
            <v>#DIV/0!</v>
          </cell>
          <cell r="Q4822" t="e">
            <v>#DIV/0!</v>
          </cell>
          <cell r="R4822" t="e">
            <v>#DIV/0!</v>
          </cell>
          <cell r="S4822" t="e">
            <v>#DIV/0!</v>
          </cell>
        </row>
        <row r="4823">
          <cell r="L4823" t="e">
            <v>#DIV/0!</v>
          </cell>
          <cell r="M4823">
            <v>0</v>
          </cell>
          <cell r="N4823" t="e">
            <v>#DIV/0!</v>
          </cell>
          <cell r="O4823" t="e">
            <v>#DIV/0!</v>
          </cell>
          <cell r="P4823" t="e">
            <v>#DIV/0!</v>
          </cell>
          <cell r="Q4823" t="e">
            <v>#DIV/0!</v>
          </cell>
          <cell r="R4823" t="e">
            <v>#DIV/0!</v>
          </cell>
          <cell r="S4823" t="e">
            <v>#DIV/0!</v>
          </cell>
        </row>
        <row r="4824">
          <cell r="L4824" t="e">
            <v>#DIV/0!</v>
          </cell>
          <cell r="M4824">
            <v>0</v>
          </cell>
          <cell r="N4824" t="e">
            <v>#DIV/0!</v>
          </cell>
          <cell r="O4824" t="e">
            <v>#DIV/0!</v>
          </cell>
          <cell r="P4824" t="e">
            <v>#DIV/0!</v>
          </cell>
          <cell r="Q4824" t="e">
            <v>#DIV/0!</v>
          </cell>
          <cell r="R4824" t="e">
            <v>#DIV/0!</v>
          </cell>
          <cell r="S4824" t="e">
            <v>#DIV/0!</v>
          </cell>
        </row>
        <row r="4825">
          <cell r="L4825" t="e">
            <v>#DIV/0!</v>
          </cell>
          <cell r="M4825">
            <v>0</v>
          </cell>
          <cell r="N4825" t="e">
            <v>#DIV/0!</v>
          </cell>
          <cell r="O4825" t="e">
            <v>#DIV/0!</v>
          </cell>
          <cell r="P4825" t="e">
            <v>#DIV/0!</v>
          </cell>
          <cell r="Q4825" t="e">
            <v>#DIV/0!</v>
          </cell>
          <cell r="R4825" t="e">
            <v>#DIV/0!</v>
          </cell>
          <cell r="S4825" t="e">
            <v>#DIV/0!</v>
          </cell>
        </row>
        <row r="4826">
          <cell r="L4826" t="e">
            <v>#DIV/0!</v>
          </cell>
          <cell r="M4826">
            <v>0</v>
          </cell>
          <cell r="N4826" t="e">
            <v>#DIV/0!</v>
          </cell>
          <cell r="O4826" t="e">
            <v>#DIV/0!</v>
          </cell>
          <cell r="P4826" t="e">
            <v>#DIV/0!</v>
          </cell>
          <cell r="Q4826" t="e">
            <v>#DIV/0!</v>
          </cell>
          <cell r="R4826" t="e">
            <v>#DIV/0!</v>
          </cell>
          <cell r="S4826" t="e">
            <v>#DIV/0!</v>
          </cell>
        </row>
        <row r="4827">
          <cell r="L4827" t="e">
            <v>#DIV/0!</v>
          </cell>
          <cell r="M4827">
            <v>0</v>
          </cell>
          <cell r="N4827" t="e">
            <v>#DIV/0!</v>
          </cell>
          <cell r="O4827" t="e">
            <v>#DIV/0!</v>
          </cell>
          <cell r="P4827" t="e">
            <v>#DIV/0!</v>
          </cell>
          <cell r="Q4827" t="e">
            <v>#DIV/0!</v>
          </cell>
          <cell r="R4827" t="e">
            <v>#DIV/0!</v>
          </cell>
          <cell r="S4827" t="e">
            <v>#DIV/0!</v>
          </cell>
        </row>
        <row r="4828">
          <cell r="L4828" t="e">
            <v>#DIV/0!</v>
          </cell>
          <cell r="M4828">
            <v>0</v>
          </cell>
          <cell r="N4828" t="e">
            <v>#DIV/0!</v>
          </cell>
          <cell r="O4828" t="e">
            <v>#DIV/0!</v>
          </cell>
          <cell r="P4828" t="e">
            <v>#DIV/0!</v>
          </cell>
          <cell r="Q4828" t="e">
            <v>#DIV/0!</v>
          </cell>
          <cell r="R4828" t="e">
            <v>#DIV/0!</v>
          </cell>
          <cell r="S4828" t="e">
            <v>#DIV/0!</v>
          </cell>
        </row>
        <row r="4829">
          <cell r="L4829" t="e">
            <v>#DIV/0!</v>
          </cell>
          <cell r="M4829">
            <v>0</v>
          </cell>
          <cell r="N4829" t="e">
            <v>#DIV/0!</v>
          </cell>
          <cell r="O4829" t="e">
            <v>#DIV/0!</v>
          </cell>
          <cell r="P4829" t="e">
            <v>#DIV/0!</v>
          </cell>
          <cell r="Q4829" t="e">
            <v>#DIV/0!</v>
          </cell>
          <cell r="R4829" t="e">
            <v>#DIV/0!</v>
          </cell>
          <cell r="S4829" t="e">
            <v>#DIV/0!</v>
          </cell>
        </row>
        <row r="4830">
          <cell r="L4830" t="e">
            <v>#DIV/0!</v>
          </cell>
          <cell r="M4830">
            <v>0</v>
          </cell>
          <cell r="N4830" t="e">
            <v>#DIV/0!</v>
          </cell>
          <cell r="O4830" t="e">
            <v>#DIV/0!</v>
          </cell>
          <cell r="P4830" t="e">
            <v>#DIV/0!</v>
          </cell>
          <cell r="Q4830" t="e">
            <v>#DIV/0!</v>
          </cell>
          <cell r="R4830" t="e">
            <v>#DIV/0!</v>
          </cell>
          <cell r="S4830" t="e">
            <v>#DIV/0!</v>
          </cell>
        </row>
        <row r="4831">
          <cell r="L4831" t="e">
            <v>#DIV/0!</v>
          </cell>
          <cell r="M4831">
            <v>0</v>
          </cell>
          <cell r="N4831" t="e">
            <v>#DIV/0!</v>
          </cell>
          <cell r="O4831" t="e">
            <v>#DIV/0!</v>
          </cell>
          <cell r="P4831" t="e">
            <v>#DIV/0!</v>
          </cell>
          <cell r="Q4831" t="e">
            <v>#DIV/0!</v>
          </cell>
          <cell r="R4831" t="e">
            <v>#DIV/0!</v>
          </cell>
          <cell r="S4831" t="e">
            <v>#DIV/0!</v>
          </cell>
        </row>
        <row r="4832">
          <cell r="L4832" t="e">
            <v>#DIV/0!</v>
          </cell>
          <cell r="M4832">
            <v>0</v>
          </cell>
          <cell r="N4832" t="e">
            <v>#DIV/0!</v>
          </cell>
          <cell r="O4832" t="e">
            <v>#DIV/0!</v>
          </cell>
          <cell r="P4832" t="e">
            <v>#DIV/0!</v>
          </cell>
          <cell r="Q4832" t="e">
            <v>#DIV/0!</v>
          </cell>
          <cell r="R4832" t="e">
            <v>#DIV/0!</v>
          </cell>
          <cell r="S4832" t="e">
            <v>#DIV/0!</v>
          </cell>
        </row>
        <row r="4833">
          <cell r="L4833" t="e">
            <v>#DIV/0!</v>
          </cell>
          <cell r="M4833">
            <v>0</v>
          </cell>
          <cell r="N4833" t="e">
            <v>#DIV/0!</v>
          </cell>
          <cell r="O4833" t="e">
            <v>#DIV/0!</v>
          </cell>
          <cell r="P4833" t="e">
            <v>#DIV/0!</v>
          </cell>
          <cell r="Q4833" t="e">
            <v>#DIV/0!</v>
          </cell>
          <cell r="R4833" t="e">
            <v>#DIV/0!</v>
          </cell>
          <cell r="S4833" t="e">
            <v>#DIV/0!</v>
          </cell>
        </row>
        <row r="4834">
          <cell r="L4834" t="e">
            <v>#DIV/0!</v>
          </cell>
          <cell r="M4834">
            <v>0</v>
          </cell>
          <cell r="N4834" t="e">
            <v>#DIV/0!</v>
          </cell>
          <cell r="O4834" t="e">
            <v>#DIV/0!</v>
          </cell>
          <cell r="P4834" t="e">
            <v>#DIV/0!</v>
          </cell>
          <cell r="Q4834" t="e">
            <v>#DIV/0!</v>
          </cell>
          <cell r="R4834" t="e">
            <v>#DIV/0!</v>
          </cell>
          <cell r="S4834" t="e">
            <v>#DIV/0!</v>
          </cell>
        </row>
        <row r="4835">
          <cell r="L4835" t="e">
            <v>#DIV/0!</v>
          </cell>
          <cell r="M4835">
            <v>0</v>
          </cell>
          <cell r="N4835" t="e">
            <v>#DIV/0!</v>
          </cell>
          <cell r="O4835" t="e">
            <v>#DIV/0!</v>
          </cell>
          <cell r="P4835" t="e">
            <v>#DIV/0!</v>
          </cell>
          <cell r="Q4835" t="e">
            <v>#DIV/0!</v>
          </cell>
          <cell r="R4835" t="e">
            <v>#DIV/0!</v>
          </cell>
          <cell r="S4835" t="e">
            <v>#DIV/0!</v>
          </cell>
        </row>
        <row r="4836">
          <cell r="L4836" t="e">
            <v>#DIV/0!</v>
          </cell>
          <cell r="M4836">
            <v>0</v>
          </cell>
          <cell r="N4836" t="e">
            <v>#DIV/0!</v>
          </cell>
          <cell r="O4836" t="e">
            <v>#DIV/0!</v>
          </cell>
          <cell r="P4836" t="e">
            <v>#DIV/0!</v>
          </cell>
          <cell r="Q4836" t="e">
            <v>#DIV/0!</v>
          </cell>
          <cell r="R4836" t="e">
            <v>#DIV/0!</v>
          </cell>
          <cell r="S4836" t="e">
            <v>#DIV/0!</v>
          </cell>
        </row>
        <row r="4837">
          <cell r="L4837" t="e">
            <v>#DIV/0!</v>
          </cell>
          <cell r="M4837">
            <v>0</v>
          </cell>
          <cell r="N4837" t="e">
            <v>#DIV/0!</v>
          </cell>
          <cell r="O4837" t="e">
            <v>#DIV/0!</v>
          </cell>
          <cell r="P4837" t="e">
            <v>#DIV/0!</v>
          </cell>
          <cell r="Q4837" t="e">
            <v>#DIV/0!</v>
          </cell>
          <cell r="R4837" t="e">
            <v>#DIV/0!</v>
          </cell>
          <cell r="S4837" t="e">
            <v>#DIV/0!</v>
          </cell>
        </row>
        <row r="4838">
          <cell r="L4838" t="e">
            <v>#DIV/0!</v>
          </cell>
          <cell r="M4838">
            <v>0</v>
          </cell>
          <cell r="N4838" t="e">
            <v>#DIV/0!</v>
          </cell>
          <cell r="O4838" t="e">
            <v>#DIV/0!</v>
          </cell>
          <cell r="P4838" t="e">
            <v>#DIV/0!</v>
          </cell>
          <cell r="Q4838" t="e">
            <v>#DIV/0!</v>
          </cell>
          <cell r="R4838" t="e">
            <v>#DIV/0!</v>
          </cell>
          <cell r="S4838" t="e">
            <v>#DIV/0!</v>
          </cell>
        </row>
        <row r="4839">
          <cell r="L4839" t="e">
            <v>#DIV/0!</v>
          </cell>
          <cell r="M4839">
            <v>0</v>
          </cell>
          <cell r="N4839" t="e">
            <v>#DIV/0!</v>
          </cell>
          <cell r="O4839" t="e">
            <v>#DIV/0!</v>
          </cell>
          <cell r="P4839" t="e">
            <v>#DIV/0!</v>
          </cell>
          <cell r="Q4839" t="e">
            <v>#DIV/0!</v>
          </cell>
          <cell r="R4839" t="e">
            <v>#DIV/0!</v>
          </cell>
          <cell r="S4839" t="e">
            <v>#DIV/0!</v>
          </cell>
        </row>
        <row r="4840">
          <cell r="L4840" t="e">
            <v>#DIV/0!</v>
          </cell>
          <cell r="M4840">
            <v>0</v>
          </cell>
          <cell r="N4840" t="e">
            <v>#DIV/0!</v>
          </cell>
          <cell r="O4840" t="e">
            <v>#DIV/0!</v>
          </cell>
          <cell r="P4840" t="e">
            <v>#DIV/0!</v>
          </cell>
          <cell r="Q4840" t="e">
            <v>#DIV/0!</v>
          </cell>
          <cell r="R4840" t="e">
            <v>#DIV/0!</v>
          </cell>
          <cell r="S4840" t="e">
            <v>#DIV/0!</v>
          </cell>
        </row>
        <row r="4841">
          <cell r="L4841" t="e">
            <v>#DIV/0!</v>
          </cell>
          <cell r="M4841">
            <v>0</v>
          </cell>
          <cell r="N4841" t="e">
            <v>#DIV/0!</v>
          </cell>
          <cell r="O4841" t="e">
            <v>#DIV/0!</v>
          </cell>
          <cell r="P4841" t="e">
            <v>#DIV/0!</v>
          </cell>
          <cell r="Q4841" t="e">
            <v>#DIV/0!</v>
          </cell>
          <cell r="R4841" t="e">
            <v>#DIV/0!</v>
          </cell>
          <cell r="S4841" t="e">
            <v>#DIV/0!</v>
          </cell>
        </row>
        <row r="4842">
          <cell r="L4842" t="e">
            <v>#DIV/0!</v>
          </cell>
          <cell r="M4842">
            <v>0</v>
          </cell>
          <cell r="N4842" t="e">
            <v>#DIV/0!</v>
          </cell>
          <cell r="O4842" t="e">
            <v>#DIV/0!</v>
          </cell>
          <cell r="P4842" t="e">
            <v>#DIV/0!</v>
          </cell>
          <cell r="Q4842" t="e">
            <v>#DIV/0!</v>
          </cell>
          <cell r="R4842" t="e">
            <v>#DIV/0!</v>
          </cell>
          <cell r="S4842" t="e">
            <v>#DIV/0!</v>
          </cell>
        </row>
        <row r="4843">
          <cell r="L4843" t="e">
            <v>#DIV/0!</v>
          </cell>
          <cell r="M4843">
            <v>0</v>
          </cell>
          <cell r="N4843" t="e">
            <v>#DIV/0!</v>
          </cell>
          <cell r="O4843" t="e">
            <v>#DIV/0!</v>
          </cell>
          <cell r="P4843" t="e">
            <v>#DIV/0!</v>
          </cell>
          <cell r="Q4843" t="e">
            <v>#DIV/0!</v>
          </cell>
          <cell r="R4843" t="e">
            <v>#DIV/0!</v>
          </cell>
          <cell r="S4843" t="e">
            <v>#DIV/0!</v>
          </cell>
        </row>
        <row r="4844">
          <cell r="L4844" t="e">
            <v>#DIV/0!</v>
          </cell>
          <cell r="M4844">
            <v>0</v>
          </cell>
          <cell r="N4844" t="e">
            <v>#DIV/0!</v>
          </cell>
          <cell r="O4844" t="e">
            <v>#DIV/0!</v>
          </cell>
          <cell r="P4844" t="e">
            <v>#DIV/0!</v>
          </cell>
          <cell r="Q4844" t="e">
            <v>#DIV/0!</v>
          </cell>
          <cell r="R4844" t="e">
            <v>#DIV/0!</v>
          </cell>
          <cell r="S4844" t="e">
            <v>#DIV/0!</v>
          </cell>
        </row>
        <row r="4845">
          <cell r="L4845" t="e">
            <v>#DIV/0!</v>
          </cell>
          <cell r="M4845">
            <v>0</v>
          </cell>
          <cell r="N4845" t="e">
            <v>#DIV/0!</v>
          </cell>
          <cell r="O4845" t="e">
            <v>#DIV/0!</v>
          </cell>
          <cell r="P4845" t="e">
            <v>#DIV/0!</v>
          </cell>
          <cell r="Q4845" t="e">
            <v>#DIV/0!</v>
          </cell>
          <cell r="R4845" t="e">
            <v>#DIV/0!</v>
          </cell>
          <cell r="S4845" t="e">
            <v>#DIV/0!</v>
          </cell>
        </row>
        <row r="4846">
          <cell r="L4846" t="e">
            <v>#DIV/0!</v>
          </cell>
          <cell r="M4846">
            <v>0</v>
          </cell>
          <cell r="N4846" t="e">
            <v>#DIV/0!</v>
          </cell>
          <cell r="O4846" t="e">
            <v>#DIV/0!</v>
          </cell>
          <cell r="P4846" t="e">
            <v>#DIV/0!</v>
          </cell>
          <cell r="Q4846" t="e">
            <v>#DIV/0!</v>
          </cell>
          <cell r="R4846" t="e">
            <v>#DIV/0!</v>
          </cell>
          <cell r="S4846" t="e">
            <v>#DIV/0!</v>
          </cell>
        </row>
        <row r="4847">
          <cell r="L4847" t="e">
            <v>#DIV/0!</v>
          </cell>
          <cell r="M4847">
            <v>0</v>
          </cell>
          <cell r="N4847" t="e">
            <v>#DIV/0!</v>
          </cell>
          <cell r="O4847" t="e">
            <v>#DIV/0!</v>
          </cell>
          <cell r="P4847" t="e">
            <v>#DIV/0!</v>
          </cell>
          <cell r="Q4847" t="e">
            <v>#DIV/0!</v>
          </cell>
          <cell r="R4847" t="e">
            <v>#DIV/0!</v>
          </cell>
          <cell r="S4847" t="e">
            <v>#DIV/0!</v>
          </cell>
        </row>
        <row r="4848">
          <cell r="L4848" t="e">
            <v>#DIV/0!</v>
          </cell>
          <cell r="M4848">
            <v>0</v>
          </cell>
          <cell r="N4848" t="e">
            <v>#DIV/0!</v>
          </cell>
          <cell r="O4848" t="e">
            <v>#DIV/0!</v>
          </cell>
          <cell r="P4848" t="e">
            <v>#DIV/0!</v>
          </cell>
          <cell r="Q4848" t="e">
            <v>#DIV/0!</v>
          </cell>
          <cell r="R4848" t="e">
            <v>#DIV/0!</v>
          </cell>
          <cell r="S4848" t="e">
            <v>#DIV/0!</v>
          </cell>
        </row>
        <row r="4849">
          <cell r="L4849" t="e">
            <v>#DIV/0!</v>
          </cell>
          <cell r="M4849">
            <v>0</v>
          </cell>
          <cell r="N4849" t="e">
            <v>#DIV/0!</v>
          </cell>
          <cell r="O4849" t="e">
            <v>#DIV/0!</v>
          </cell>
          <cell r="P4849" t="e">
            <v>#DIV/0!</v>
          </cell>
          <cell r="Q4849" t="e">
            <v>#DIV/0!</v>
          </cell>
          <cell r="R4849" t="e">
            <v>#DIV/0!</v>
          </cell>
          <cell r="S4849" t="e">
            <v>#DIV/0!</v>
          </cell>
        </row>
        <row r="4850">
          <cell r="L4850" t="e">
            <v>#DIV/0!</v>
          </cell>
          <cell r="M4850">
            <v>0</v>
          </cell>
          <cell r="N4850" t="e">
            <v>#DIV/0!</v>
          </cell>
          <cell r="O4850" t="e">
            <v>#DIV/0!</v>
          </cell>
          <cell r="P4850" t="e">
            <v>#DIV/0!</v>
          </cell>
          <cell r="Q4850" t="e">
            <v>#DIV/0!</v>
          </cell>
          <cell r="R4850" t="e">
            <v>#DIV/0!</v>
          </cell>
          <cell r="S4850" t="e">
            <v>#DIV/0!</v>
          </cell>
        </row>
        <row r="4851">
          <cell r="L4851" t="e">
            <v>#DIV/0!</v>
          </cell>
          <cell r="M4851">
            <v>0</v>
          </cell>
          <cell r="N4851" t="e">
            <v>#DIV/0!</v>
          </cell>
          <cell r="O4851" t="e">
            <v>#DIV/0!</v>
          </cell>
          <cell r="P4851" t="e">
            <v>#DIV/0!</v>
          </cell>
          <cell r="Q4851" t="e">
            <v>#DIV/0!</v>
          </cell>
          <cell r="R4851" t="e">
            <v>#DIV/0!</v>
          </cell>
          <cell r="S4851" t="e">
            <v>#DIV/0!</v>
          </cell>
        </row>
        <row r="4852">
          <cell r="L4852" t="e">
            <v>#DIV/0!</v>
          </cell>
          <cell r="M4852">
            <v>0</v>
          </cell>
          <cell r="N4852" t="e">
            <v>#DIV/0!</v>
          </cell>
          <cell r="O4852" t="e">
            <v>#DIV/0!</v>
          </cell>
          <cell r="P4852" t="e">
            <v>#DIV/0!</v>
          </cell>
          <cell r="Q4852" t="e">
            <v>#DIV/0!</v>
          </cell>
          <cell r="R4852" t="e">
            <v>#DIV/0!</v>
          </cell>
          <cell r="S4852" t="e">
            <v>#DIV/0!</v>
          </cell>
        </row>
        <row r="4853">
          <cell r="L4853" t="e">
            <v>#DIV/0!</v>
          </cell>
          <cell r="M4853">
            <v>0</v>
          </cell>
          <cell r="N4853" t="e">
            <v>#DIV/0!</v>
          </cell>
          <cell r="O4853" t="e">
            <v>#DIV/0!</v>
          </cell>
          <cell r="P4853" t="e">
            <v>#DIV/0!</v>
          </cell>
          <cell r="Q4853" t="e">
            <v>#DIV/0!</v>
          </cell>
          <cell r="R4853" t="e">
            <v>#DIV/0!</v>
          </cell>
          <cell r="S4853" t="e">
            <v>#DIV/0!</v>
          </cell>
        </row>
        <row r="4854">
          <cell r="L4854" t="e">
            <v>#DIV/0!</v>
          </cell>
          <cell r="M4854">
            <v>0</v>
          </cell>
          <cell r="N4854" t="e">
            <v>#DIV/0!</v>
          </cell>
          <cell r="O4854" t="e">
            <v>#DIV/0!</v>
          </cell>
          <cell r="P4854" t="e">
            <v>#DIV/0!</v>
          </cell>
          <cell r="Q4854" t="e">
            <v>#DIV/0!</v>
          </cell>
          <cell r="R4854" t="e">
            <v>#DIV/0!</v>
          </cell>
          <cell r="S4854" t="e">
            <v>#DIV/0!</v>
          </cell>
        </row>
        <row r="4855">
          <cell r="L4855" t="e">
            <v>#DIV/0!</v>
          </cell>
          <cell r="M4855">
            <v>0</v>
          </cell>
          <cell r="N4855" t="e">
            <v>#DIV/0!</v>
          </cell>
          <cell r="O4855" t="e">
            <v>#DIV/0!</v>
          </cell>
          <cell r="P4855" t="e">
            <v>#DIV/0!</v>
          </cell>
          <cell r="Q4855" t="e">
            <v>#DIV/0!</v>
          </cell>
          <cell r="R4855" t="e">
            <v>#DIV/0!</v>
          </cell>
          <cell r="S4855" t="e">
            <v>#DIV/0!</v>
          </cell>
        </row>
        <row r="4856">
          <cell r="L4856" t="e">
            <v>#DIV/0!</v>
          </cell>
          <cell r="M4856">
            <v>0</v>
          </cell>
          <cell r="N4856" t="e">
            <v>#DIV/0!</v>
          </cell>
          <cell r="O4856" t="e">
            <v>#DIV/0!</v>
          </cell>
          <cell r="P4856" t="e">
            <v>#DIV/0!</v>
          </cell>
          <cell r="Q4856" t="e">
            <v>#DIV/0!</v>
          </cell>
          <cell r="R4856" t="e">
            <v>#DIV/0!</v>
          </cell>
          <cell r="S4856" t="e">
            <v>#DIV/0!</v>
          </cell>
        </row>
        <row r="4857">
          <cell r="L4857" t="e">
            <v>#DIV/0!</v>
          </cell>
          <cell r="M4857">
            <v>0</v>
          </cell>
          <cell r="N4857" t="e">
            <v>#DIV/0!</v>
          </cell>
          <cell r="O4857" t="e">
            <v>#DIV/0!</v>
          </cell>
          <cell r="P4857" t="e">
            <v>#DIV/0!</v>
          </cell>
          <cell r="Q4857" t="e">
            <v>#DIV/0!</v>
          </cell>
          <cell r="R4857" t="e">
            <v>#DIV/0!</v>
          </cell>
          <cell r="S4857" t="e">
            <v>#DIV/0!</v>
          </cell>
        </row>
        <row r="4858">
          <cell r="L4858" t="e">
            <v>#DIV/0!</v>
          </cell>
          <cell r="M4858">
            <v>0</v>
          </cell>
          <cell r="N4858" t="e">
            <v>#DIV/0!</v>
          </cell>
          <cell r="O4858" t="e">
            <v>#DIV/0!</v>
          </cell>
          <cell r="P4858" t="e">
            <v>#DIV/0!</v>
          </cell>
          <cell r="Q4858" t="e">
            <v>#DIV/0!</v>
          </cell>
          <cell r="R4858" t="e">
            <v>#DIV/0!</v>
          </cell>
          <cell r="S4858" t="e">
            <v>#DIV/0!</v>
          </cell>
        </row>
        <row r="4859">
          <cell r="L4859" t="e">
            <v>#DIV/0!</v>
          </cell>
          <cell r="M4859">
            <v>0</v>
          </cell>
          <cell r="N4859" t="e">
            <v>#DIV/0!</v>
          </cell>
          <cell r="O4859" t="e">
            <v>#DIV/0!</v>
          </cell>
          <cell r="P4859" t="e">
            <v>#DIV/0!</v>
          </cell>
          <cell r="Q4859" t="e">
            <v>#DIV/0!</v>
          </cell>
          <cell r="R4859" t="e">
            <v>#DIV/0!</v>
          </cell>
          <cell r="S4859" t="e">
            <v>#DIV/0!</v>
          </cell>
        </row>
        <row r="4860">
          <cell r="L4860" t="e">
            <v>#DIV/0!</v>
          </cell>
          <cell r="M4860">
            <v>0</v>
          </cell>
          <cell r="N4860" t="e">
            <v>#DIV/0!</v>
          </cell>
          <cell r="O4860" t="e">
            <v>#DIV/0!</v>
          </cell>
          <cell r="P4860" t="e">
            <v>#DIV/0!</v>
          </cell>
          <cell r="Q4860" t="e">
            <v>#DIV/0!</v>
          </cell>
          <cell r="R4860" t="e">
            <v>#DIV/0!</v>
          </cell>
          <cell r="S4860" t="e">
            <v>#DIV/0!</v>
          </cell>
        </row>
        <row r="4861">
          <cell r="L4861" t="e">
            <v>#DIV/0!</v>
          </cell>
          <cell r="M4861">
            <v>0</v>
          </cell>
          <cell r="N4861" t="e">
            <v>#DIV/0!</v>
          </cell>
          <cell r="O4861" t="e">
            <v>#DIV/0!</v>
          </cell>
          <cell r="P4861" t="e">
            <v>#DIV/0!</v>
          </cell>
          <cell r="Q4861" t="e">
            <v>#DIV/0!</v>
          </cell>
          <cell r="R4861" t="e">
            <v>#DIV/0!</v>
          </cell>
          <cell r="S4861" t="e">
            <v>#DIV/0!</v>
          </cell>
        </row>
        <row r="4862">
          <cell r="L4862" t="e">
            <v>#DIV/0!</v>
          </cell>
          <cell r="M4862">
            <v>0</v>
          </cell>
          <cell r="N4862" t="e">
            <v>#DIV/0!</v>
          </cell>
          <cell r="O4862" t="e">
            <v>#DIV/0!</v>
          </cell>
          <cell r="P4862" t="e">
            <v>#DIV/0!</v>
          </cell>
          <cell r="Q4862" t="e">
            <v>#DIV/0!</v>
          </cell>
          <cell r="R4862" t="e">
            <v>#DIV/0!</v>
          </cell>
          <cell r="S4862" t="e">
            <v>#DIV/0!</v>
          </cell>
        </row>
        <row r="4863">
          <cell r="L4863" t="e">
            <v>#DIV/0!</v>
          </cell>
          <cell r="M4863">
            <v>0</v>
          </cell>
          <cell r="N4863" t="e">
            <v>#DIV/0!</v>
          </cell>
          <cell r="O4863" t="e">
            <v>#DIV/0!</v>
          </cell>
          <cell r="P4863" t="e">
            <v>#DIV/0!</v>
          </cell>
          <cell r="Q4863" t="e">
            <v>#DIV/0!</v>
          </cell>
          <cell r="R4863" t="e">
            <v>#DIV/0!</v>
          </cell>
          <cell r="S4863" t="e">
            <v>#DIV/0!</v>
          </cell>
        </row>
        <row r="4864">
          <cell r="L4864" t="e">
            <v>#DIV/0!</v>
          </cell>
          <cell r="M4864">
            <v>0</v>
          </cell>
          <cell r="N4864" t="e">
            <v>#DIV/0!</v>
          </cell>
          <cell r="O4864" t="e">
            <v>#DIV/0!</v>
          </cell>
          <cell r="P4864" t="e">
            <v>#DIV/0!</v>
          </cell>
          <cell r="Q4864" t="e">
            <v>#DIV/0!</v>
          </cell>
          <cell r="R4864" t="e">
            <v>#DIV/0!</v>
          </cell>
          <cell r="S4864" t="e">
            <v>#DIV/0!</v>
          </cell>
        </row>
        <row r="4865">
          <cell r="L4865" t="e">
            <v>#DIV/0!</v>
          </cell>
          <cell r="M4865">
            <v>0</v>
          </cell>
          <cell r="N4865" t="e">
            <v>#DIV/0!</v>
          </cell>
          <cell r="O4865" t="e">
            <v>#DIV/0!</v>
          </cell>
          <cell r="P4865" t="e">
            <v>#DIV/0!</v>
          </cell>
          <cell r="Q4865" t="e">
            <v>#DIV/0!</v>
          </cell>
          <cell r="R4865" t="e">
            <v>#DIV/0!</v>
          </cell>
          <cell r="S4865" t="e">
            <v>#DIV/0!</v>
          </cell>
        </row>
        <row r="4866">
          <cell r="L4866" t="e">
            <v>#DIV/0!</v>
          </cell>
          <cell r="M4866">
            <v>0</v>
          </cell>
          <cell r="N4866" t="e">
            <v>#DIV/0!</v>
          </cell>
          <cell r="O4866" t="e">
            <v>#DIV/0!</v>
          </cell>
          <cell r="P4866" t="e">
            <v>#DIV/0!</v>
          </cell>
          <cell r="Q4866" t="e">
            <v>#DIV/0!</v>
          </cell>
          <cell r="R4866" t="e">
            <v>#DIV/0!</v>
          </cell>
          <cell r="S4866" t="e">
            <v>#DIV/0!</v>
          </cell>
        </row>
        <row r="4867">
          <cell r="L4867" t="e">
            <v>#DIV/0!</v>
          </cell>
          <cell r="M4867">
            <v>0</v>
          </cell>
          <cell r="N4867" t="e">
            <v>#DIV/0!</v>
          </cell>
          <cell r="O4867" t="e">
            <v>#DIV/0!</v>
          </cell>
          <cell r="P4867" t="e">
            <v>#DIV/0!</v>
          </cell>
          <cell r="Q4867" t="e">
            <v>#DIV/0!</v>
          </cell>
          <cell r="R4867" t="e">
            <v>#DIV/0!</v>
          </cell>
          <cell r="S4867" t="e">
            <v>#DIV/0!</v>
          </cell>
        </row>
        <row r="4868">
          <cell r="L4868" t="e">
            <v>#DIV/0!</v>
          </cell>
          <cell r="M4868">
            <v>0</v>
          </cell>
          <cell r="N4868" t="e">
            <v>#DIV/0!</v>
          </cell>
          <cell r="O4868" t="e">
            <v>#DIV/0!</v>
          </cell>
          <cell r="P4868" t="e">
            <v>#DIV/0!</v>
          </cell>
          <cell r="Q4868" t="e">
            <v>#DIV/0!</v>
          </cell>
          <cell r="R4868" t="e">
            <v>#DIV/0!</v>
          </cell>
          <cell r="S4868" t="e">
            <v>#DIV/0!</v>
          </cell>
        </row>
        <row r="4869">
          <cell r="L4869" t="e">
            <v>#DIV/0!</v>
          </cell>
          <cell r="M4869">
            <v>0</v>
          </cell>
          <cell r="N4869" t="e">
            <v>#DIV/0!</v>
          </cell>
          <cell r="O4869" t="e">
            <v>#DIV/0!</v>
          </cell>
          <cell r="P4869" t="e">
            <v>#DIV/0!</v>
          </cell>
          <cell r="Q4869" t="e">
            <v>#DIV/0!</v>
          </cell>
          <cell r="R4869" t="e">
            <v>#DIV/0!</v>
          </cell>
          <cell r="S4869" t="e">
            <v>#DIV/0!</v>
          </cell>
        </row>
        <row r="4870">
          <cell r="L4870" t="e">
            <v>#DIV/0!</v>
          </cell>
          <cell r="M4870">
            <v>0</v>
          </cell>
          <cell r="N4870" t="e">
            <v>#DIV/0!</v>
          </cell>
          <cell r="O4870" t="e">
            <v>#DIV/0!</v>
          </cell>
          <cell r="P4870" t="e">
            <v>#DIV/0!</v>
          </cell>
          <cell r="Q4870" t="e">
            <v>#DIV/0!</v>
          </cell>
          <cell r="R4870" t="e">
            <v>#DIV/0!</v>
          </cell>
          <cell r="S4870" t="e">
            <v>#DIV/0!</v>
          </cell>
        </row>
        <row r="4871">
          <cell r="L4871" t="e">
            <v>#DIV/0!</v>
          </cell>
          <cell r="M4871">
            <v>0</v>
          </cell>
          <cell r="N4871" t="e">
            <v>#DIV/0!</v>
          </cell>
          <cell r="O4871" t="e">
            <v>#DIV/0!</v>
          </cell>
          <cell r="P4871" t="e">
            <v>#DIV/0!</v>
          </cell>
          <cell r="Q4871" t="e">
            <v>#DIV/0!</v>
          </cell>
          <cell r="R4871" t="e">
            <v>#DIV/0!</v>
          </cell>
          <cell r="S4871" t="e">
            <v>#DIV/0!</v>
          </cell>
        </row>
        <row r="4872">
          <cell r="L4872" t="e">
            <v>#DIV/0!</v>
          </cell>
          <cell r="M4872">
            <v>0</v>
          </cell>
          <cell r="N4872" t="e">
            <v>#DIV/0!</v>
          </cell>
          <cell r="O4872" t="e">
            <v>#DIV/0!</v>
          </cell>
          <cell r="P4872" t="e">
            <v>#DIV/0!</v>
          </cell>
          <cell r="Q4872" t="e">
            <v>#DIV/0!</v>
          </cell>
          <cell r="R4872" t="e">
            <v>#DIV/0!</v>
          </cell>
          <cell r="S4872" t="e">
            <v>#DIV/0!</v>
          </cell>
        </row>
        <row r="4873">
          <cell r="L4873" t="e">
            <v>#DIV/0!</v>
          </cell>
          <cell r="M4873">
            <v>0</v>
          </cell>
          <cell r="N4873" t="e">
            <v>#DIV/0!</v>
          </cell>
          <cell r="O4873" t="e">
            <v>#DIV/0!</v>
          </cell>
          <cell r="P4873" t="e">
            <v>#DIV/0!</v>
          </cell>
          <cell r="Q4873" t="e">
            <v>#DIV/0!</v>
          </cell>
          <cell r="R4873" t="e">
            <v>#DIV/0!</v>
          </cell>
          <cell r="S4873" t="e">
            <v>#DIV/0!</v>
          </cell>
        </row>
        <row r="4874">
          <cell r="L4874" t="e">
            <v>#DIV/0!</v>
          </cell>
          <cell r="M4874">
            <v>0</v>
          </cell>
          <cell r="N4874" t="e">
            <v>#DIV/0!</v>
          </cell>
          <cell r="O4874" t="e">
            <v>#DIV/0!</v>
          </cell>
          <cell r="P4874" t="e">
            <v>#DIV/0!</v>
          </cell>
          <cell r="Q4874" t="e">
            <v>#DIV/0!</v>
          </cell>
          <cell r="R4874" t="e">
            <v>#DIV/0!</v>
          </cell>
          <cell r="S4874" t="e">
            <v>#DIV/0!</v>
          </cell>
        </row>
        <row r="4875">
          <cell r="L4875" t="e">
            <v>#DIV/0!</v>
          </cell>
          <cell r="M4875">
            <v>0</v>
          </cell>
          <cell r="N4875" t="e">
            <v>#DIV/0!</v>
          </cell>
          <cell r="O4875" t="e">
            <v>#DIV/0!</v>
          </cell>
          <cell r="P4875" t="e">
            <v>#DIV/0!</v>
          </cell>
          <cell r="Q4875" t="e">
            <v>#DIV/0!</v>
          </cell>
          <cell r="R4875" t="e">
            <v>#DIV/0!</v>
          </cell>
          <cell r="S4875" t="e">
            <v>#DIV/0!</v>
          </cell>
        </row>
        <row r="4876">
          <cell r="L4876" t="e">
            <v>#DIV/0!</v>
          </cell>
          <cell r="M4876">
            <v>0</v>
          </cell>
          <cell r="N4876" t="e">
            <v>#DIV/0!</v>
          </cell>
          <cell r="O4876" t="e">
            <v>#DIV/0!</v>
          </cell>
          <cell r="P4876" t="e">
            <v>#DIV/0!</v>
          </cell>
          <cell r="Q4876" t="e">
            <v>#DIV/0!</v>
          </cell>
          <cell r="R4876" t="e">
            <v>#DIV/0!</v>
          </cell>
          <cell r="S4876" t="e">
            <v>#DIV/0!</v>
          </cell>
        </row>
        <row r="4877">
          <cell r="L4877" t="e">
            <v>#DIV/0!</v>
          </cell>
          <cell r="M4877">
            <v>0</v>
          </cell>
          <cell r="N4877" t="e">
            <v>#DIV/0!</v>
          </cell>
          <cell r="O4877" t="e">
            <v>#DIV/0!</v>
          </cell>
          <cell r="P4877" t="e">
            <v>#DIV/0!</v>
          </cell>
          <cell r="Q4877" t="e">
            <v>#DIV/0!</v>
          </cell>
          <cell r="R4877" t="e">
            <v>#DIV/0!</v>
          </cell>
          <cell r="S4877" t="e">
            <v>#DIV/0!</v>
          </cell>
        </row>
        <row r="4878">
          <cell r="L4878" t="e">
            <v>#DIV/0!</v>
          </cell>
          <cell r="M4878">
            <v>0</v>
          </cell>
          <cell r="N4878" t="e">
            <v>#DIV/0!</v>
          </cell>
          <cell r="O4878" t="e">
            <v>#DIV/0!</v>
          </cell>
          <cell r="P4878" t="e">
            <v>#DIV/0!</v>
          </cell>
          <cell r="Q4878" t="e">
            <v>#DIV/0!</v>
          </cell>
          <cell r="R4878" t="e">
            <v>#DIV/0!</v>
          </cell>
          <cell r="S4878" t="e">
            <v>#DIV/0!</v>
          </cell>
        </row>
        <row r="4879">
          <cell r="L4879" t="e">
            <v>#DIV/0!</v>
          </cell>
          <cell r="M4879">
            <v>0</v>
          </cell>
          <cell r="N4879" t="e">
            <v>#DIV/0!</v>
          </cell>
          <cell r="O4879" t="e">
            <v>#DIV/0!</v>
          </cell>
          <cell r="P4879" t="e">
            <v>#DIV/0!</v>
          </cell>
          <cell r="Q4879" t="e">
            <v>#DIV/0!</v>
          </cell>
          <cell r="R4879" t="e">
            <v>#DIV/0!</v>
          </cell>
          <cell r="S4879" t="e">
            <v>#DIV/0!</v>
          </cell>
        </row>
        <row r="4880">
          <cell r="L4880" t="e">
            <v>#DIV/0!</v>
          </cell>
          <cell r="M4880">
            <v>0</v>
          </cell>
          <cell r="N4880" t="e">
            <v>#DIV/0!</v>
          </cell>
          <cell r="O4880" t="e">
            <v>#DIV/0!</v>
          </cell>
          <cell r="P4880" t="e">
            <v>#DIV/0!</v>
          </cell>
          <cell r="Q4880" t="e">
            <v>#DIV/0!</v>
          </cell>
          <cell r="R4880" t="e">
            <v>#DIV/0!</v>
          </cell>
          <cell r="S4880" t="e">
            <v>#DIV/0!</v>
          </cell>
        </row>
        <row r="4881">
          <cell r="L4881" t="e">
            <v>#DIV/0!</v>
          </cell>
          <cell r="M4881">
            <v>0</v>
          </cell>
          <cell r="N4881" t="e">
            <v>#DIV/0!</v>
          </cell>
          <cell r="O4881" t="e">
            <v>#DIV/0!</v>
          </cell>
          <cell r="P4881" t="e">
            <v>#DIV/0!</v>
          </cell>
          <cell r="Q4881" t="e">
            <v>#DIV/0!</v>
          </cell>
          <cell r="R4881" t="e">
            <v>#DIV/0!</v>
          </cell>
          <cell r="S4881" t="e">
            <v>#DIV/0!</v>
          </cell>
        </row>
        <row r="4882">
          <cell r="L4882" t="e">
            <v>#DIV/0!</v>
          </cell>
          <cell r="M4882">
            <v>0</v>
          </cell>
          <cell r="N4882" t="e">
            <v>#DIV/0!</v>
          </cell>
          <cell r="O4882" t="e">
            <v>#DIV/0!</v>
          </cell>
          <cell r="P4882" t="e">
            <v>#DIV/0!</v>
          </cell>
          <cell r="Q4882" t="e">
            <v>#DIV/0!</v>
          </cell>
          <cell r="R4882" t="e">
            <v>#DIV/0!</v>
          </cell>
          <cell r="S4882" t="e">
            <v>#DIV/0!</v>
          </cell>
        </row>
        <row r="4883">
          <cell r="L4883" t="e">
            <v>#DIV/0!</v>
          </cell>
          <cell r="M4883">
            <v>0</v>
          </cell>
          <cell r="N4883" t="e">
            <v>#DIV/0!</v>
          </cell>
          <cell r="O4883" t="e">
            <v>#DIV/0!</v>
          </cell>
          <cell r="P4883" t="e">
            <v>#DIV/0!</v>
          </cell>
          <cell r="Q4883" t="e">
            <v>#DIV/0!</v>
          </cell>
          <cell r="R4883" t="e">
            <v>#DIV/0!</v>
          </cell>
          <cell r="S4883" t="e">
            <v>#DIV/0!</v>
          </cell>
        </row>
        <row r="4884">
          <cell r="L4884" t="e">
            <v>#DIV/0!</v>
          </cell>
          <cell r="M4884">
            <v>0</v>
          </cell>
          <cell r="N4884" t="e">
            <v>#DIV/0!</v>
          </cell>
          <cell r="O4884" t="e">
            <v>#DIV/0!</v>
          </cell>
          <cell r="P4884" t="e">
            <v>#DIV/0!</v>
          </cell>
          <cell r="Q4884" t="e">
            <v>#DIV/0!</v>
          </cell>
          <cell r="R4884" t="e">
            <v>#DIV/0!</v>
          </cell>
          <cell r="S4884" t="e">
            <v>#DIV/0!</v>
          </cell>
        </row>
        <row r="4885">
          <cell r="L4885" t="e">
            <v>#DIV/0!</v>
          </cell>
          <cell r="M4885">
            <v>0</v>
          </cell>
          <cell r="N4885" t="e">
            <v>#DIV/0!</v>
          </cell>
          <cell r="O4885" t="e">
            <v>#DIV/0!</v>
          </cell>
          <cell r="P4885" t="e">
            <v>#DIV/0!</v>
          </cell>
          <cell r="Q4885" t="e">
            <v>#DIV/0!</v>
          </cell>
          <cell r="R4885" t="e">
            <v>#DIV/0!</v>
          </cell>
          <cell r="S4885" t="e">
            <v>#DIV/0!</v>
          </cell>
        </row>
        <row r="4886">
          <cell r="L4886" t="e">
            <v>#DIV/0!</v>
          </cell>
          <cell r="M4886">
            <v>0</v>
          </cell>
          <cell r="N4886" t="e">
            <v>#DIV/0!</v>
          </cell>
          <cell r="O4886" t="e">
            <v>#DIV/0!</v>
          </cell>
          <cell r="P4886" t="e">
            <v>#DIV/0!</v>
          </cell>
          <cell r="Q4886" t="e">
            <v>#DIV/0!</v>
          </cell>
          <cell r="R4886" t="e">
            <v>#DIV/0!</v>
          </cell>
          <cell r="S4886" t="e">
            <v>#DIV/0!</v>
          </cell>
        </row>
        <row r="4887">
          <cell r="L4887" t="e">
            <v>#DIV/0!</v>
          </cell>
          <cell r="M4887">
            <v>0</v>
          </cell>
          <cell r="N4887" t="e">
            <v>#DIV/0!</v>
          </cell>
          <cell r="O4887" t="e">
            <v>#DIV/0!</v>
          </cell>
          <cell r="P4887" t="e">
            <v>#DIV/0!</v>
          </cell>
          <cell r="Q4887" t="e">
            <v>#DIV/0!</v>
          </cell>
          <cell r="R4887" t="e">
            <v>#DIV/0!</v>
          </cell>
          <cell r="S4887" t="e">
            <v>#DIV/0!</v>
          </cell>
        </row>
        <row r="4888">
          <cell r="L4888" t="e">
            <v>#DIV/0!</v>
          </cell>
          <cell r="M4888">
            <v>0</v>
          </cell>
          <cell r="N4888" t="e">
            <v>#DIV/0!</v>
          </cell>
          <cell r="O4888" t="e">
            <v>#DIV/0!</v>
          </cell>
          <cell r="P4888" t="e">
            <v>#DIV/0!</v>
          </cell>
          <cell r="Q4888" t="e">
            <v>#DIV/0!</v>
          </cell>
          <cell r="R4888" t="e">
            <v>#DIV/0!</v>
          </cell>
          <cell r="S4888" t="e">
            <v>#DIV/0!</v>
          </cell>
        </row>
        <row r="4889">
          <cell r="L4889" t="e">
            <v>#DIV/0!</v>
          </cell>
          <cell r="M4889">
            <v>0</v>
          </cell>
          <cell r="N4889" t="e">
            <v>#DIV/0!</v>
          </cell>
          <cell r="O4889" t="e">
            <v>#DIV/0!</v>
          </cell>
          <cell r="P4889" t="e">
            <v>#DIV/0!</v>
          </cell>
          <cell r="Q4889" t="e">
            <v>#DIV/0!</v>
          </cell>
          <cell r="R4889" t="e">
            <v>#DIV/0!</v>
          </cell>
          <cell r="S4889" t="e">
            <v>#DIV/0!</v>
          </cell>
        </row>
        <row r="4890">
          <cell r="L4890" t="e">
            <v>#DIV/0!</v>
          </cell>
          <cell r="M4890">
            <v>0</v>
          </cell>
          <cell r="N4890" t="e">
            <v>#DIV/0!</v>
          </cell>
          <cell r="O4890" t="e">
            <v>#DIV/0!</v>
          </cell>
          <cell r="P4890" t="e">
            <v>#DIV/0!</v>
          </cell>
          <cell r="Q4890" t="e">
            <v>#DIV/0!</v>
          </cell>
          <cell r="R4890" t="e">
            <v>#DIV/0!</v>
          </cell>
          <cell r="S4890" t="e">
            <v>#DIV/0!</v>
          </cell>
        </row>
        <row r="4891">
          <cell r="L4891" t="e">
            <v>#DIV/0!</v>
          </cell>
          <cell r="M4891">
            <v>0</v>
          </cell>
          <cell r="N4891" t="e">
            <v>#DIV/0!</v>
          </cell>
          <cell r="O4891" t="e">
            <v>#DIV/0!</v>
          </cell>
          <cell r="P4891" t="e">
            <v>#DIV/0!</v>
          </cell>
          <cell r="Q4891" t="e">
            <v>#DIV/0!</v>
          </cell>
          <cell r="R4891" t="e">
            <v>#DIV/0!</v>
          </cell>
          <cell r="S4891" t="e">
            <v>#DIV/0!</v>
          </cell>
        </row>
        <row r="4892">
          <cell r="L4892" t="e">
            <v>#DIV/0!</v>
          </cell>
          <cell r="M4892">
            <v>0</v>
          </cell>
          <cell r="N4892" t="e">
            <v>#DIV/0!</v>
          </cell>
          <cell r="O4892" t="e">
            <v>#DIV/0!</v>
          </cell>
          <cell r="P4892" t="e">
            <v>#DIV/0!</v>
          </cell>
          <cell r="Q4892" t="e">
            <v>#DIV/0!</v>
          </cell>
          <cell r="R4892" t="e">
            <v>#DIV/0!</v>
          </cell>
          <cell r="S4892" t="e">
            <v>#DIV/0!</v>
          </cell>
        </row>
        <row r="4893">
          <cell r="L4893" t="e">
            <v>#DIV/0!</v>
          </cell>
          <cell r="M4893">
            <v>0</v>
          </cell>
          <cell r="N4893" t="e">
            <v>#DIV/0!</v>
          </cell>
          <cell r="O4893" t="e">
            <v>#DIV/0!</v>
          </cell>
          <cell r="P4893" t="e">
            <v>#DIV/0!</v>
          </cell>
          <cell r="Q4893" t="e">
            <v>#DIV/0!</v>
          </cell>
          <cell r="R4893" t="e">
            <v>#DIV/0!</v>
          </cell>
          <cell r="S4893" t="e">
            <v>#DIV/0!</v>
          </cell>
        </row>
        <row r="4894">
          <cell r="L4894" t="e">
            <v>#DIV/0!</v>
          </cell>
          <cell r="M4894">
            <v>0</v>
          </cell>
          <cell r="N4894" t="e">
            <v>#DIV/0!</v>
          </cell>
          <cell r="O4894" t="e">
            <v>#DIV/0!</v>
          </cell>
          <cell r="P4894" t="e">
            <v>#DIV/0!</v>
          </cell>
          <cell r="Q4894" t="e">
            <v>#DIV/0!</v>
          </cell>
          <cell r="R4894" t="e">
            <v>#DIV/0!</v>
          </cell>
          <cell r="S4894" t="e">
            <v>#DIV/0!</v>
          </cell>
        </row>
        <row r="4895">
          <cell r="L4895" t="e">
            <v>#DIV/0!</v>
          </cell>
          <cell r="M4895">
            <v>0</v>
          </cell>
          <cell r="N4895" t="e">
            <v>#DIV/0!</v>
          </cell>
          <cell r="O4895" t="e">
            <v>#DIV/0!</v>
          </cell>
          <cell r="P4895" t="e">
            <v>#DIV/0!</v>
          </cell>
          <cell r="Q4895" t="e">
            <v>#DIV/0!</v>
          </cell>
          <cell r="R4895" t="e">
            <v>#DIV/0!</v>
          </cell>
          <cell r="S4895" t="e">
            <v>#DIV/0!</v>
          </cell>
        </row>
        <row r="4896">
          <cell r="L4896" t="e">
            <v>#DIV/0!</v>
          </cell>
          <cell r="M4896">
            <v>0</v>
          </cell>
          <cell r="N4896" t="e">
            <v>#DIV/0!</v>
          </cell>
          <cell r="O4896" t="e">
            <v>#DIV/0!</v>
          </cell>
          <cell r="P4896" t="e">
            <v>#DIV/0!</v>
          </cell>
          <cell r="Q4896" t="e">
            <v>#DIV/0!</v>
          </cell>
          <cell r="R4896" t="e">
            <v>#DIV/0!</v>
          </cell>
          <cell r="S4896" t="e">
            <v>#DIV/0!</v>
          </cell>
        </row>
        <row r="4897">
          <cell r="L4897" t="e">
            <v>#DIV/0!</v>
          </cell>
          <cell r="M4897">
            <v>0</v>
          </cell>
          <cell r="N4897" t="e">
            <v>#DIV/0!</v>
          </cell>
          <cell r="O4897" t="e">
            <v>#DIV/0!</v>
          </cell>
          <cell r="P4897" t="e">
            <v>#DIV/0!</v>
          </cell>
          <cell r="Q4897" t="e">
            <v>#DIV/0!</v>
          </cell>
          <cell r="R4897" t="e">
            <v>#DIV/0!</v>
          </cell>
          <cell r="S4897" t="e">
            <v>#DIV/0!</v>
          </cell>
        </row>
        <row r="4898">
          <cell r="L4898" t="e">
            <v>#DIV/0!</v>
          </cell>
          <cell r="M4898">
            <v>0</v>
          </cell>
          <cell r="N4898" t="e">
            <v>#DIV/0!</v>
          </cell>
          <cell r="O4898" t="e">
            <v>#DIV/0!</v>
          </cell>
          <cell r="P4898" t="e">
            <v>#DIV/0!</v>
          </cell>
          <cell r="Q4898" t="e">
            <v>#DIV/0!</v>
          </cell>
          <cell r="R4898" t="e">
            <v>#DIV/0!</v>
          </cell>
          <cell r="S4898" t="e">
            <v>#DIV/0!</v>
          </cell>
        </row>
        <row r="4899">
          <cell r="L4899" t="e">
            <v>#DIV/0!</v>
          </cell>
          <cell r="M4899">
            <v>0</v>
          </cell>
          <cell r="N4899" t="e">
            <v>#DIV/0!</v>
          </cell>
          <cell r="O4899" t="e">
            <v>#DIV/0!</v>
          </cell>
          <cell r="P4899" t="e">
            <v>#DIV/0!</v>
          </cell>
          <cell r="Q4899" t="e">
            <v>#DIV/0!</v>
          </cell>
          <cell r="R4899" t="e">
            <v>#DIV/0!</v>
          </cell>
          <cell r="S4899" t="e">
            <v>#DIV/0!</v>
          </cell>
        </row>
        <row r="4900">
          <cell r="L4900" t="e">
            <v>#DIV/0!</v>
          </cell>
          <cell r="M4900">
            <v>0</v>
          </cell>
          <cell r="N4900" t="e">
            <v>#DIV/0!</v>
          </cell>
          <cell r="O4900" t="e">
            <v>#DIV/0!</v>
          </cell>
          <cell r="P4900" t="e">
            <v>#DIV/0!</v>
          </cell>
          <cell r="Q4900" t="e">
            <v>#DIV/0!</v>
          </cell>
          <cell r="R4900" t="e">
            <v>#DIV/0!</v>
          </cell>
          <cell r="S4900" t="e">
            <v>#DIV/0!</v>
          </cell>
        </row>
        <row r="4901">
          <cell r="L4901" t="e">
            <v>#DIV/0!</v>
          </cell>
          <cell r="M4901">
            <v>0</v>
          </cell>
          <cell r="N4901" t="e">
            <v>#DIV/0!</v>
          </cell>
          <cell r="O4901" t="e">
            <v>#DIV/0!</v>
          </cell>
          <cell r="P4901" t="e">
            <v>#DIV/0!</v>
          </cell>
          <cell r="Q4901" t="e">
            <v>#DIV/0!</v>
          </cell>
          <cell r="R4901" t="e">
            <v>#DIV/0!</v>
          </cell>
          <cell r="S4901" t="e">
            <v>#DIV/0!</v>
          </cell>
        </row>
        <row r="4902">
          <cell r="L4902" t="e">
            <v>#DIV/0!</v>
          </cell>
          <cell r="M4902">
            <v>0</v>
          </cell>
          <cell r="N4902" t="e">
            <v>#DIV/0!</v>
          </cell>
          <cell r="O4902" t="e">
            <v>#DIV/0!</v>
          </cell>
          <cell r="P4902" t="e">
            <v>#DIV/0!</v>
          </cell>
          <cell r="Q4902" t="e">
            <v>#DIV/0!</v>
          </cell>
          <cell r="R4902" t="e">
            <v>#DIV/0!</v>
          </cell>
          <cell r="S4902" t="e">
            <v>#DIV/0!</v>
          </cell>
        </row>
        <row r="4903">
          <cell r="L4903" t="e">
            <v>#DIV/0!</v>
          </cell>
          <cell r="M4903">
            <v>0</v>
          </cell>
          <cell r="N4903" t="e">
            <v>#DIV/0!</v>
          </cell>
          <cell r="O4903" t="e">
            <v>#DIV/0!</v>
          </cell>
          <cell r="P4903" t="e">
            <v>#DIV/0!</v>
          </cell>
          <cell r="Q4903" t="e">
            <v>#DIV/0!</v>
          </cell>
          <cell r="R4903" t="e">
            <v>#DIV/0!</v>
          </cell>
          <cell r="S4903" t="e">
            <v>#DIV/0!</v>
          </cell>
        </row>
        <row r="4904">
          <cell r="L4904" t="e">
            <v>#DIV/0!</v>
          </cell>
          <cell r="M4904">
            <v>0</v>
          </cell>
          <cell r="N4904" t="e">
            <v>#DIV/0!</v>
          </cell>
          <cell r="O4904" t="e">
            <v>#DIV/0!</v>
          </cell>
          <cell r="P4904" t="e">
            <v>#DIV/0!</v>
          </cell>
          <cell r="Q4904" t="e">
            <v>#DIV/0!</v>
          </cell>
          <cell r="R4904" t="e">
            <v>#DIV/0!</v>
          </cell>
          <cell r="S4904" t="e">
            <v>#DIV/0!</v>
          </cell>
        </row>
        <row r="4905">
          <cell r="L4905" t="e">
            <v>#DIV/0!</v>
          </cell>
          <cell r="M4905">
            <v>0</v>
          </cell>
          <cell r="N4905" t="e">
            <v>#DIV/0!</v>
          </cell>
          <cell r="O4905" t="e">
            <v>#DIV/0!</v>
          </cell>
          <cell r="P4905" t="e">
            <v>#DIV/0!</v>
          </cell>
          <cell r="Q4905" t="e">
            <v>#DIV/0!</v>
          </cell>
          <cell r="R4905" t="e">
            <v>#DIV/0!</v>
          </cell>
          <cell r="S4905" t="e">
            <v>#DIV/0!</v>
          </cell>
        </row>
        <row r="4906">
          <cell r="L4906" t="e">
            <v>#DIV/0!</v>
          </cell>
          <cell r="M4906">
            <v>0</v>
          </cell>
          <cell r="N4906" t="e">
            <v>#DIV/0!</v>
          </cell>
          <cell r="O4906" t="e">
            <v>#DIV/0!</v>
          </cell>
          <cell r="P4906" t="e">
            <v>#DIV/0!</v>
          </cell>
          <cell r="Q4906" t="e">
            <v>#DIV/0!</v>
          </cell>
          <cell r="R4906" t="e">
            <v>#DIV/0!</v>
          </cell>
          <cell r="S4906" t="e">
            <v>#DIV/0!</v>
          </cell>
        </row>
        <row r="4907">
          <cell r="L4907" t="e">
            <v>#DIV/0!</v>
          </cell>
          <cell r="M4907">
            <v>0</v>
          </cell>
          <cell r="N4907" t="e">
            <v>#DIV/0!</v>
          </cell>
          <cell r="O4907" t="e">
            <v>#DIV/0!</v>
          </cell>
          <cell r="P4907" t="e">
            <v>#DIV/0!</v>
          </cell>
          <cell r="Q4907" t="e">
            <v>#DIV/0!</v>
          </cell>
          <cell r="R4907" t="e">
            <v>#DIV/0!</v>
          </cell>
          <cell r="S4907" t="e">
            <v>#DIV/0!</v>
          </cell>
        </row>
        <row r="4908">
          <cell r="L4908" t="e">
            <v>#DIV/0!</v>
          </cell>
          <cell r="M4908">
            <v>0</v>
          </cell>
          <cell r="N4908" t="e">
            <v>#DIV/0!</v>
          </cell>
          <cell r="O4908" t="e">
            <v>#DIV/0!</v>
          </cell>
          <cell r="P4908" t="e">
            <v>#DIV/0!</v>
          </cell>
          <cell r="Q4908" t="e">
            <v>#DIV/0!</v>
          </cell>
          <cell r="R4908" t="e">
            <v>#DIV/0!</v>
          </cell>
          <cell r="S4908" t="e">
            <v>#DIV/0!</v>
          </cell>
        </row>
        <row r="4909">
          <cell r="L4909" t="e">
            <v>#DIV/0!</v>
          </cell>
          <cell r="M4909">
            <v>0</v>
          </cell>
          <cell r="N4909" t="e">
            <v>#DIV/0!</v>
          </cell>
          <cell r="O4909" t="e">
            <v>#DIV/0!</v>
          </cell>
          <cell r="P4909" t="e">
            <v>#DIV/0!</v>
          </cell>
          <cell r="Q4909" t="e">
            <v>#DIV/0!</v>
          </cell>
          <cell r="R4909" t="e">
            <v>#DIV/0!</v>
          </cell>
          <cell r="S4909" t="e">
            <v>#DIV/0!</v>
          </cell>
        </row>
        <row r="4910">
          <cell r="L4910" t="e">
            <v>#DIV/0!</v>
          </cell>
          <cell r="M4910">
            <v>0</v>
          </cell>
          <cell r="N4910" t="e">
            <v>#DIV/0!</v>
          </cell>
          <cell r="O4910" t="e">
            <v>#DIV/0!</v>
          </cell>
          <cell r="P4910" t="e">
            <v>#DIV/0!</v>
          </cell>
          <cell r="Q4910" t="e">
            <v>#DIV/0!</v>
          </cell>
          <cell r="R4910" t="e">
            <v>#DIV/0!</v>
          </cell>
          <cell r="S4910" t="e">
            <v>#DIV/0!</v>
          </cell>
        </row>
        <row r="4911">
          <cell r="L4911" t="e">
            <v>#DIV/0!</v>
          </cell>
          <cell r="M4911">
            <v>0</v>
          </cell>
          <cell r="N4911" t="e">
            <v>#DIV/0!</v>
          </cell>
          <cell r="O4911" t="e">
            <v>#DIV/0!</v>
          </cell>
          <cell r="P4911" t="e">
            <v>#DIV/0!</v>
          </cell>
          <cell r="Q4911" t="e">
            <v>#DIV/0!</v>
          </cell>
          <cell r="R4911" t="e">
            <v>#DIV/0!</v>
          </cell>
          <cell r="S4911" t="e">
            <v>#DIV/0!</v>
          </cell>
        </row>
        <row r="4912">
          <cell r="L4912" t="e">
            <v>#DIV/0!</v>
          </cell>
          <cell r="M4912">
            <v>0</v>
          </cell>
          <cell r="N4912" t="e">
            <v>#DIV/0!</v>
          </cell>
          <cell r="O4912" t="e">
            <v>#DIV/0!</v>
          </cell>
          <cell r="P4912" t="e">
            <v>#DIV/0!</v>
          </cell>
          <cell r="Q4912" t="e">
            <v>#DIV/0!</v>
          </cell>
          <cell r="R4912" t="e">
            <v>#DIV/0!</v>
          </cell>
          <cell r="S4912" t="e">
            <v>#DIV/0!</v>
          </cell>
        </row>
        <row r="4913">
          <cell r="L4913" t="e">
            <v>#DIV/0!</v>
          </cell>
          <cell r="M4913">
            <v>0</v>
          </cell>
          <cell r="N4913" t="e">
            <v>#DIV/0!</v>
          </cell>
          <cell r="O4913" t="e">
            <v>#DIV/0!</v>
          </cell>
          <cell r="P4913" t="e">
            <v>#DIV/0!</v>
          </cell>
          <cell r="Q4913" t="e">
            <v>#DIV/0!</v>
          </cell>
          <cell r="R4913" t="e">
            <v>#DIV/0!</v>
          </cell>
          <cell r="S4913" t="e">
            <v>#DIV/0!</v>
          </cell>
        </row>
        <row r="4914">
          <cell r="L4914" t="e">
            <v>#DIV/0!</v>
          </cell>
          <cell r="M4914">
            <v>0</v>
          </cell>
          <cell r="N4914" t="e">
            <v>#DIV/0!</v>
          </cell>
          <cell r="O4914" t="e">
            <v>#DIV/0!</v>
          </cell>
          <cell r="P4914" t="e">
            <v>#DIV/0!</v>
          </cell>
          <cell r="Q4914" t="e">
            <v>#DIV/0!</v>
          </cell>
          <cell r="R4914" t="e">
            <v>#DIV/0!</v>
          </cell>
          <cell r="S4914" t="e">
            <v>#DIV/0!</v>
          </cell>
        </row>
        <row r="4915">
          <cell r="L4915" t="e">
            <v>#DIV/0!</v>
          </cell>
          <cell r="M4915">
            <v>0</v>
          </cell>
          <cell r="N4915" t="e">
            <v>#DIV/0!</v>
          </cell>
          <cell r="O4915" t="e">
            <v>#DIV/0!</v>
          </cell>
          <cell r="P4915" t="e">
            <v>#DIV/0!</v>
          </cell>
          <cell r="Q4915" t="e">
            <v>#DIV/0!</v>
          </cell>
          <cell r="R4915" t="e">
            <v>#DIV/0!</v>
          </cell>
          <cell r="S4915" t="e">
            <v>#DIV/0!</v>
          </cell>
        </row>
        <row r="4916">
          <cell r="L4916" t="e">
            <v>#DIV/0!</v>
          </cell>
          <cell r="M4916">
            <v>0</v>
          </cell>
          <cell r="N4916" t="e">
            <v>#DIV/0!</v>
          </cell>
          <cell r="O4916" t="e">
            <v>#DIV/0!</v>
          </cell>
          <cell r="P4916" t="e">
            <v>#DIV/0!</v>
          </cell>
          <cell r="Q4916" t="e">
            <v>#DIV/0!</v>
          </cell>
          <cell r="R4916" t="e">
            <v>#DIV/0!</v>
          </cell>
          <cell r="S4916" t="e">
            <v>#DIV/0!</v>
          </cell>
        </row>
        <row r="4917">
          <cell r="L4917" t="e">
            <v>#DIV/0!</v>
          </cell>
          <cell r="M4917">
            <v>0</v>
          </cell>
          <cell r="N4917" t="e">
            <v>#DIV/0!</v>
          </cell>
          <cell r="O4917" t="e">
            <v>#DIV/0!</v>
          </cell>
          <cell r="P4917" t="e">
            <v>#DIV/0!</v>
          </cell>
          <cell r="Q4917" t="e">
            <v>#DIV/0!</v>
          </cell>
          <cell r="R4917" t="e">
            <v>#DIV/0!</v>
          </cell>
          <cell r="S4917" t="e">
            <v>#DIV/0!</v>
          </cell>
        </row>
        <row r="4918">
          <cell r="L4918" t="e">
            <v>#DIV/0!</v>
          </cell>
          <cell r="M4918">
            <v>0</v>
          </cell>
          <cell r="N4918" t="e">
            <v>#DIV/0!</v>
          </cell>
          <cell r="O4918" t="e">
            <v>#DIV/0!</v>
          </cell>
          <cell r="P4918" t="e">
            <v>#DIV/0!</v>
          </cell>
          <cell r="Q4918" t="e">
            <v>#DIV/0!</v>
          </cell>
          <cell r="R4918" t="e">
            <v>#DIV/0!</v>
          </cell>
          <cell r="S4918" t="e">
            <v>#DIV/0!</v>
          </cell>
        </row>
        <row r="4919">
          <cell r="L4919" t="e">
            <v>#DIV/0!</v>
          </cell>
          <cell r="M4919">
            <v>0</v>
          </cell>
          <cell r="N4919" t="e">
            <v>#DIV/0!</v>
          </cell>
          <cell r="O4919" t="e">
            <v>#DIV/0!</v>
          </cell>
          <cell r="P4919" t="e">
            <v>#DIV/0!</v>
          </cell>
          <cell r="Q4919" t="e">
            <v>#DIV/0!</v>
          </cell>
          <cell r="R4919" t="e">
            <v>#DIV/0!</v>
          </cell>
          <cell r="S4919" t="e">
            <v>#DIV/0!</v>
          </cell>
        </row>
        <row r="4920">
          <cell r="L4920" t="e">
            <v>#DIV/0!</v>
          </cell>
          <cell r="M4920">
            <v>0</v>
          </cell>
          <cell r="N4920" t="e">
            <v>#DIV/0!</v>
          </cell>
          <cell r="O4920" t="e">
            <v>#DIV/0!</v>
          </cell>
          <cell r="P4920" t="e">
            <v>#DIV/0!</v>
          </cell>
          <cell r="Q4920" t="e">
            <v>#DIV/0!</v>
          </cell>
          <cell r="R4920" t="e">
            <v>#DIV/0!</v>
          </cell>
          <cell r="S4920" t="e">
            <v>#DIV/0!</v>
          </cell>
        </row>
        <row r="4921">
          <cell r="L4921" t="e">
            <v>#DIV/0!</v>
          </cell>
          <cell r="M4921">
            <v>0</v>
          </cell>
          <cell r="N4921" t="e">
            <v>#DIV/0!</v>
          </cell>
          <cell r="O4921" t="e">
            <v>#DIV/0!</v>
          </cell>
          <cell r="P4921" t="e">
            <v>#DIV/0!</v>
          </cell>
          <cell r="Q4921" t="e">
            <v>#DIV/0!</v>
          </cell>
          <cell r="R4921" t="e">
            <v>#DIV/0!</v>
          </cell>
          <cell r="S4921" t="e">
            <v>#DIV/0!</v>
          </cell>
        </row>
        <row r="4922">
          <cell r="L4922" t="e">
            <v>#DIV/0!</v>
          </cell>
          <cell r="M4922">
            <v>0</v>
          </cell>
          <cell r="N4922" t="e">
            <v>#DIV/0!</v>
          </cell>
          <cell r="O4922" t="e">
            <v>#DIV/0!</v>
          </cell>
          <cell r="P4922" t="e">
            <v>#DIV/0!</v>
          </cell>
          <cell r="Q4922" t="e">
            <v>#DIV/0!</v>
          </cell>
          <cell r="R4922" t="e">
            <v>#DIV/0!</v>
          </cell>
          <cell r="S4922" t="e">
            <v>#DIV/0!</v>
          </cell>
        </row>
        <row r="4923">
          <cell r="L4923" t="e">
            <v>#DIV/0!</v>
          </cell>
          <cell r="M4923">
            <v>0</v>
          </cell>
          <cell r="N4923" t="e">
            <v>#DIV/0!</v>
          </cell>
          <cell r="O4923" t="e">
            <v>#DIV/0!</v>
          </cell>
          <cell r="P4923" t="e">
            <v>#DIV/0!</v>
          </cell>
          <cell r="Q4923" t="e">
            <v>#DIV/0!</v>
          </cell>
          <cell r="R4923" t="e">
            <v>#DIV/0!</v>
          </cell>
          <cell r="S4923" t="e">
            <v>#DIV/0!</v>
          </cell>
        </row>
        <row r="4924">
          <cell r="L4924" t="e">
            <v>#DIV/0!</v>
          </cell>
          <cell r="M4924">
            <v>0</v>
          </cell>
          <cell r="N4924" t="e">
            <v>#DIV/0!</v>
          </cell>
          <cell r="O4924" t="e">
            <v>#DIV/0!</v>
          </cell>
          <cell r="P4924" t="e">
            <v>#DIV/0!</v>
          </cell>
          <cell r="Q4924" t="e">
            <v>#DIV/0!</v>
          </cell>
          <cell r="R4924" t="e">
            <v>#DIV/0!</v>
          </cell>
          <cell r="S4924" t="e">
            <v>#DIV/0!</v>
          </cell>
        </row>
        <row r="4925">
          <cell r="L4925" t="e">
            <v>#DIV/0!</v>
          </cell>
          <cell r="M4925">
            <v>0</v>
          </cell>
          <cell r="N4925" t="e">
            <v>#DIV/0!</v>
          </cell>
          <cell r="O4925" t="e">
            <v>#DIV/0!</v>
          </cell>
          <cell r="P4925" t="e">
            <v>#DIV/0!</v>
          </cell>
          <cell r="Q4925" t="e">
            <v>#DIV/0!</v>
          </cell>
          <cell r="R4925" t="e">
            <v>#DIV/0!</v>
          </cell>
          <cell r="S4925" t="e">
            <v>#DIV/0!</v>
          </cell>
        </row>
        <row r="4926">
          <cell r="L4926" t="e">
            <v>#DIV/0!</v>
          </cell>
          <cell r="M4926">
            <v>0</v>
          </cell>
          <cell r="N4926" t="e">
            <v>#DIV/0!</v>
          </cell>
          <cell r="O4926" t="e">
            <v>#DIV/0!</v>
          </cell>
          <cell r="P4926" t="e">
            <v>#DIV/0!</v>
          </cell>
          <cell r="Q4926" t="e">
            <v>#DIV/0!</v>
          </cell>
          <cell r="R4926" t="e">
            <v>#DIV/0!</v>
          </cell>
          <cell r="S4926" t="e">
            <v>#DIV/0!</v>
          </cell>
        </row>
        <row r="4927">
          <cell r="L4927" t="e">
            <v>#DIV/0!</v>
          </cell>
          <cell r="M4927">
            <v>0</v>
          </cell>
          <cell r="N4927" t="e">
            <v>#DIV/0!</v>
          </cell>
          <cell r="O4927" t="e">
            <v>#DIV/0!</v>
          </cell>
          <cell r="P4927" t="e">
            <v>#DIV/0!</v>
          </cell>
          <cell r="Q4927" t="e">
            <v>#DIV/0!</v>
          </cell>
          <cell r="R4927" t="e">
            <v>#DIV/0!</v>
          </cell>
          <cell r="S4927" t="e">
            <v>#DIV/0!</v>
          </cell>
        </row>
        <row r="4928">
          <cell r="L4928" t="e">
            <v>#DIV/0!</v>
          </cell>
          <cell r="M4928">
            <v>0</v>
          </cell>
          <cell r="N4928" t="e">
            <v>#DIV/0!</v>
          </cell>
          <cell r="O4928" t="e">
            <v>#DIV/0!</v>
          </cell>
          <cell r="P4928" t="e">
            <v>#DIV/0!</v>
          </cell>
          <cell r="Q4928" t="e">
            <v>#DIV/0!</v>
          </cell>
          <cell r="R4928" t="e">
            <v>#DIV/0!</v>
          </cell>
          <cell r="S4928" t="e">
            <v>#DIV/0!</v>
          </cell>
        </row>
        <row r="4929">
          <cell r="L4929" t="e">
            <v>#DIV/0!</v>
          </cell>
          <cell r="M4929">
            <v>0</v>
          </cell>
          <cell r="N4929" t="e">
            <v>#DIV/0!</v>
          </cell>
          <cell r="O4929" t="e">
            <v>#DIV/0!</v>
          </cell>
          <cell r="P4929" t="e">
            <v>#DIV/0!</v>
          </cell>
          <cell r="Q4929" t="e">
            <v>#DIV/0!</v>
          </cell>
          <cell r="R4929" t="e">
            <v>#DIV/0!</v>
          </cell>
          <cell r="S4929" t="e">
            <v>#DIV/0!</v>
          </cell>
        </row>
        <row r="4930">
          <cell r="L4930" t="e">
            <v>#DIV/0!</v>
          </cell>
          <cell r="M4930">
            <v>0</v>
          </cell>
          <cell r="N4930" t="e">
            <v>#DIV/0!</v>
          </cell>
          <cell r="O4930" t="e">
            <v>#DIV/0!</v>
          </cell>
          <cell r="P4930" t="e">
            <v>#DIV/0!</v>
          </cell>
          <cell r="Q4930" t="e">
            <v>#DIV/0!</v>
          </cell>
          <cell r="R4930" t="e">
            <v>#DIV/0!</v>
          </cell>
          <cell r="S4930" t="e">
            <v>#DIV/0!</v>
          </cell>
        </row>
        <row r="4931">
          <cell r="L4931" t="e">
            <v>#DIV/0!</v>
          </cell>
          <cell r="M4931">
            <v>0</v>
          </cell>
          <cell r="N4931" t="e">
            <v>#DIV/0!</v>
          </cell>
          <cell r="O4931" t="e">
            <v>#DIV/0!</v>
          </cell>
          <cell r="P4931" t="e">
            <v>#DIV/0!</v>
          </cell>
          <cell r="Q4931" t="e">
            <v>#DIV/0!</v>
          </cell>
          <cell r="R4931" t="e">
            <v>#DIV/0!</v>
          </cell>
          <cell r="S4931" t="e">
            <v>#DIV/0!</v>
          </cell>
        </row>
        <row r="4932">
          <cell r="L4932" t="e">
            <v>#DIV/0!</v>
          </cell>
          <cell r="M4932">
            <v>0</v>
          </cell>
          <cell r="N4932" t="e">
            <v>#DIV/0!</v>
          </cell>
          <cell r="O4932" t="e">
            <v>#DIV/0!</v>
          </cell>
          <cell r="P4932" t="e">
            <v>#DIV/0!</v>
          </cell>
          <cell r="Q4932" t="e">
            <v>#DIV/0!</v>
          </cell>
          <cell r="R4932" t="e">
            <v>#DIV/0!</v>
          </cell>
          <cell r="S4932" t="e">
            <v>#DIV/0!</v>
          </cell>
        </row>
        <row r="4933">
          <cell r="L4933" t="e">
            <v>#DIV/0!</v>
          </cell>
          <cell r="M4933">
            <v>0</v>
          </cell>
          <cell r="N4933" t="e">
            <v>#DIV/0!</v>
          </cell>
          <cell r="O4933" t="e">
            <v>#DIV/0!</v>
          </cell>
          <cell r="P4933" t="e">
            <v>#DIV/0!</v>
          </cell>
          <cell r="Q4933" t="e">
            <v>#DIV/0!</v>
          </cell>
          <cell r="R4933" t="e">
            <v>#DIV/0!</v>
          </cell>
          <cell r="S4933" t="e">
            <v>#DIV/0!</v>
          </cell>
        </row>
        <row r="4934">
          <cell r="L4934" t="e">
            <v>#DIV/0!</v>
          </cell>
          <cell r="M4934">
            <v>0</v>
          </cell>
          <cell r="N4934" t="e">
            <v>#DIV/0!</v>
          </cell>
          <cell r="O4934" t="e">
            <v>#DIV/0!</v>
          </cell>
          <cell r="P4934" t="e">
            <v>#DIV/0!</v>
          </cell>
          <cell r="Q4934" t="e">
            <v>#DIV/0!</v>
          </cell>
          <cell r="R4934" t="e">
            <v>#DIV/0!</v>
          </cell>
          <cell r="S4934" t="e">
            <v>#DIV/0!</v>
          </cell>
        </row>
        <row r="4935">
          <cell r="L4935" t="e">
            <v>#DIV/0!</v>
          </cell>
          <cell r="M4935">
            <v>0</v>
          </cell>
          <cell r="N4935" t="e">
            <v>#DIV/0!</v>
          </cell>
          <cell r="O4935" t="e">
            <v>#DIV/0!</v>
          </cell>
          <cell r="P4935" t="e">
            <v>#DIV/0!</v>
          </cell>
          <cell r="Q4935" t="e">
            <v>#DIV/0!</v>
          </cell>
          <cell r="R4935" t="e">
            <v>#DIV/0!</v>
          </cell>
          <cell r="S4935" t="e">
            <v>#DIV/0!</v>
          </cell>
        </row>
        <row r="4936">
          <cell r="L4936" t="e">
            <v>#DIV/0!</v>
          </cell>
          <cell r="M4936">
            <v>0</v>
          </cell>
          <cell r="N4936" t="e">
            <v>#DIV/0!</v>
          </cell>
          <cell r="O4936" t="e">
            <v>#DIV/0!</v>
          </cell>
          <cell r="P4936" t="e">
            <v>#DIV/0!</v>
          </cell>
          <cell r="Q4936" t="e">
            <v>#DIV/0!</v>
          </cell>
          <cell r="R4936" t="e">
            <v>#DIV/0!</v>
          </cell>
          <cell r="S4936" t="e">
            <v>#DIV/0!</v>
          </cell>
        </row>
        <row r="4937">
          <cell r="L4937" t="e">
            <v>#DIV/0!</v>
          </cell>
          <cell r="M4937">
            <v>0</v>
          </cell>
          <cell r="N4937" t="e">
            <v>#DIV/0!</v>
          </cell>
          <cell r="O4937" t="e">
            <v>#DIV/0!</v>
          </cell>
          <cell r="P4937" t="e">
            <v>#DIV/0!</v>
          </cell>
          <cell r="Q4937" t="e">
            <v>#DIV/0!</v>
          </cell>
          <cell r="R4937" t="e">
            <v>#DIV/0!</v>
          </cell>
          <cell r="S4937" t="e">
            <v>#DIV/0!</v>
          </cell>
        </row>
        <row r="4938">
          <cell r="L4938" t="e">
            <v>#DIV/0!</v>
          </cell>
          <cell r="M4938">
            <v>0</v>
          </cell>
          <cell r="N4938" t="e">
            <v>#DIV/0!</v>
          </cell>
          <cell r="O4938" t="e">
            <v>#DIV/0!</v>
          </cell>
          <cell r="P4938" t="e">
            <v>#DIV/0!</v>
          </cell>
          <cell r="Q4938" t="e">
            <v>#DIV/0!</v>
          </cell>
          <cell r="R4938" t="e">
            <v>#DIV/0!</v>
          </cell>
          <cell r="S4938" t="e">
            <v>#DIV/0!</v>
          </cell>
        </row>
        <row r="4939">
          <cell r="L4939" t="e">
            <v>#DIV/0!</v>
          </cell>
          <cell r="M4939">
            <v>0</v>
          </cell>
          <cell r="N4939" t="e">
            <v>#DIV/0!</v>
          </cell>
          <cell r="O4939" t="e">
            <v>#DIV/0!</v>
          </cell>
          <cell r="P4939" t="e">
            <v>#DIV/0!</v>
          </cell>
          <cell r="Q4939" t="e">
            <v>#DIV/0!</v>
          </cell>
          <cell r="R4939" t="e">
            <v>#DIV/0!</v>
          </cell>
          <cell r="S4939" t="e">
            <v>#DIV/0!</v>
          </cell>
        </row>
        <row r="4940">
          <cell r="L4940" t="e">
            <v>#DIV/0!</v>
          </cell>
          <cell r="M4940">
            <v>0</v>
          </cell>
          <cell r="N4940" t="e">
            <v>#DIV/0!</v>
          </cell>
          <cell r="O4940" t="e">
            <v>#DIV/0!</v>
          </cell>
          <cell r="P4940" t="e">
            <v>#DIV/0!</v>
          </cell>
          <cell r="Q4940" t="e">
            <v>#DIV/0!</v>
          </cell>
          <cell r="R4940" t="e">
            <v>#DIV/0!</v>
          </cell>
          <cell r="S4940" t="e">
            <v>#DIV/0!</v>
          </cell>
        </row>
        <row r="4941">
          <cell r="L4941" t="e">
            <v>#DIV/0!</v>
          </cell>
          <cell r="M4941">
            <v>0</v>
          </cell>
          <cell r="N4941" t="e">
            <v>#DIV/0!</v>
          </cell>
          <cell r="O4941" t="e">
            <v>#DIV/0!</v>
          </cell>
          <cell r="P4941" t="e">
            <v>#DIV/0!</v>
          </cell>
          <cell r="Q4941" t="e">
            <v>#DIV/0!</v>
          </cell>
          <cell r="R4941" t="e">
            <v>#DIV/0!</v>
          </cell>
          <cell r="S4941" t="e">
            <v>#DIV/0!</v>
          </cell>
        </row>
        <row r="4942">
          <cell r="L4942" t="e">
            <v>#DIV/0!</v>
          </cell>
          <cell r="M4942">
            <v>0</v>
          </cell>
          <cell r="N4942" t="e">
            <v>#DIV/0!</v>
          </cell>
          <cell r="O4942" t="e">
            <v>#DIV/0!</v>
          </cell>
          <cell r="P4942" t="e">
            <v>#DIV/0!</v>
          </cell>
          <cell r="Q4942" t="e">
            <v>#DIV/0!</v>
          </cell>
          <cell r="R4942" t="e">
            <v>#DIV/0!</v>
          </cell>
          <cell r="S4942" t="e">
            <v>#DIV/0!</v>
          </cell>
        </row>
        <row r="4943">
          <cell r="L4943" t="e">
            <v>#DIV/0!</v>
          </cell>
          <cell r="M4943">
            <v>0</v>
          </cell>
          <cell r="N4943" t="e">
            <v>#DIV/0!</v>
          </cell>
          <cell r="O4943" t="e">
            <v>#DIV/0!</v>
          </cell>
          <cell r="P4943" t="e">
            <v>#DIV/0!</v>
          </cell>
          <cell r="Q4943" t="e">
            <v>#DIV/0!</v>
          </cell>
          <cell r="R4943" t="e">
            <v>#DIV/0!</v>
          </cell>
          <cell r="S4943" t="e">
            <v>#DIV/0!</v>
          </cell>
        </row>
        <row r="4944">
          <cell r="L4944" t="e">
            <v>#DIV/0!</v>
          </cell>
          <cell r="M4944">
            <v>0</v>
          </cell>
          <cell r="N4944" t="e">
            <v>#DIV/0!</v>
          </cell>
          <cell r="O4944" t="e">
            <v>#DIV/0!</v>
          </cell>
          <cell r="P4944" t="e">
            <v>#DIV/0!</v>
          </cell>
          <cell r="Q4944" t="e">
            <v>#DIV/0!</v>
          </cell>
          <cell r="R4944" t="e">
            <v>#DIV/0!</v>
          </cell>
          <cell r="S4944" t="e">
            <v>#DIV/0!</v>
          </cell>
        </row>
        <row r="4945">
          <cell r="L4945" t="e">
            <v>#DIV/0!</v>
          </cell>
          <cell r="M4945">
            <v>0</v>
          </cell>
          <cell r="N4945" t="e">
            <v>#DIV/0!</v>
          </cell>
          <cell r="O4945" t="e">
            <v>#DIV/0!</v>
          </cell>
          <cell r="P4945" t="e">
            <v>#DIV/0!</v>
          </cell>
          <cell r="Q4945" t="e">
            <v>#DIV/0!</v>
          </cell>
          <cell r="R4945" t="e">
            <v>#DIV/0!</v>
          </cell>
          <cell r="S4945" t="e">
            <v>#DIV/0!</v>
          </cell>
        </row>
        <row r="4946">
          <cell r="L4946" t="e">
            <v>#DIV/0!</v>
          </cell>
          <cell r="M4946">
            <v>0</v>
          </cell>
          <cell r="N4946" t="e">
            <v>#DIV/0!</v>
          </cell>
          <cell r="O4946" t="e">
            <v>#DIV/0!</v>
          </cell>
          <cell r="P4946" t="e">
            <v>#DIV/0!</v>
          </cell>
          <cell r="Q4946" t="e">
            <v>#DIV/0!</v>
          </cell>
          <cell r="R4946" t="e">
            <v>#DIV/0!</v>
          </cell>
          <cell r="S4946" t="e">
            <v>#DIV/0!</v>
          </cell>
        </row>
        <row r="4947">
          <cell r="L4947" t="e">
            <v>#DIV/0!</v>
          </cell>
          <cell r="M4947">
            <v>0</v>
          </cell>
          <cell r="N4947" t="e">
            <v>#DIV/0!</v>
          </cell>
          <cell r="O4947" t="e">
            <v>#DIV/0!</v>
          </cell>
          <cell r="P4947" t="e">
            <v>#DIV/0!</v>
          </cell>
          <cell r="Q4947" t="e">
            <v>#DIV/0!</v>
          </cell>
          <cell r="R4947" t="e">
            <v>#DIV/0!</v>
          </cell>
          <cell r="S4947" t="e">
            <v>#DIV/0!</v>
          </cell>
        </row>
        <row r="4948">
          <cell r="L4948" t="e">
            <v>#DIV/0!</v>
          </cell>
          <cell r="M4948">
            <v>0</v>
          </cell>
          <cell r="N4948" t="e">
            <v>#DIV/0!</v>
          </cell>
          <cell r="O4948" t="e">
            <v>#DIV/0!</v>
          </cell>
          <cell r="P4948" t="e">
            <v>#DIV/0!</v>
          </cell>
          <cell r="Q4948" t="e">
            <v>#DIV/0!</v>
          </cell>
          <cell r="R4948" t="e">
            <v>#DIV/0!</v>
          </cell>
          <cell r="S4948" t="e">
            <v>#DIV/0!</v>
          </cell>
        </row>
        <row r="4949">
          <cell r="L4949" t="e">
            <v>#DIV/0!</v>
          </cell>
          <cell r="M4949">
            <v>0</v>
          </cell>
          <cell r="N4949" t="e">
            <v>#DIV/0!</v>
          </cell>
          <cell r="O4949" t="e">
            <v>#DIV/0!</v>
          </cell>
          <cell r="P4949" t="e">
            <v>#DIV/0!</v>
          </cell>
          <cell r="Q4949" t="e">
            <v>#DIV/0!</v>
          </cell>
          <cell r="R4949" t="e">
            <v>#DIV/0!</v>
          </cell>
          <cell r="S4949" t="e">
            <v>#DIV/0!</v>
          </cell>
        </row>
        <row r="4950">
          <cell r="L4950" t="e">
            <v>#DIV/0!</v>
          </cell>
          <cell r="M4950">
            <v>0</v>
          </cell>
          <cell r="N4950" t="e">
            <v>#DIV/0!</v>
          </cell>
          <cell r="O4950" t="e">
            <v>#DIV/0!</v>
          </cell>
          <cell r="P4950" t="e">
            <v>#DIV/0!</v>
          </cell>
          <cell r="Q4950" t="e">
            <v>#DIV/0!</v>
          </cell>
          <cell r="R4950" t="e">
            <v>#DIV/0!</v>
          </cell>
          <cell r="S4950" t="e">
            <v>#DIV/0!</v>
          </cell>
        </row>
        <row r="4951">
          <cell r="L4951" t="e">
            <v>#DIV/0!</v>
          </cell>
          <cell r="M4951">
            <v>0</v>
          </cell>
          <cell r="N4951" t="e">
            <v>#DIV/0!</v>
          </cell>
          <cell r="O4951" t="e">
            <v>#DIV/0!</v>
          </cell>
          <cell r="P4951" t="e">
            <v>#DIV/0!</v>
          </cell>
          <cell r="Q4951" t="e">
            <v>#DIV/0!</v>
          </cell>
          <cell r="R4951" t="e">
            <v>#DIV/0!</v>
          </cell>
          <cell r="S4951" t="e">
            <v>#DIV/0!</v>
          </cell>
        </row>
        <row r="4952">
          <cell r="L4952" t="e">
            <v>#DIV/0!</v>
          </cell>
          <cell r="M4952">
            <v>0</v>
          </cell>
          <cell r="N4952" t="e">
            <v>#DIV/0!</v>
          </cell>
          <cell r="O4952" t="e">
            <v>#DIV/0!</v>
          </cell>
          <cell r="P4952" t="e">
            <v>#DIV/0!</v>
          </cell>
          <cell r="Q4952" t="e">
            <v>#DIV/0!</v>
          </cell>
          <cell r="R4952" t="e">
            <v>#DIV/0!</v>
          </cell>
          <cell r="S4952" t="e">
            <v>#DIV/0!</v>
          </cell>
        </row>
        <row r="4953">
          <cell r="L4953" t="e">
            <v>#DIV/0!</v>
          </cell>
          <cell r="M4953">
            <v>0</v>
          </cell>
          <cell r="N4953" t="e">
            <v>#DIV/0!</v>
          </cell>
          <cell r="O4953" t="e">
            <v>#DIV/0!</v>
          </cell>
          <cell r="P4953" t="e">
            <v>#DIV/0!</v>
          </cell>
          <cell r="Q4953" t="e">
            <v>#DIV/0!</v>
          </cell>
          <cell r="R4953" t="e">
            <v>#DIV/0!</v>
          </cell>
          <cell r="S4953" t="e">
            <v>#DIV/0!</v>
          </cell>
        </row>
        <row r="4954">
          <cell r="L4954" t="e">
            <v>#DIV/0!</v>
          </cell>
          <cell r="M4954">
            <v>0</v>
          </cell>
          <cell r="N4954" t="e">
            <v>#DIV/0!</v>
          </cell>
          <cell r="O4954" t="e">
            <v>#DIV/0!</v>
          </cell>
          <cell r="P4954" t="e">
            <v>#DIV/0!</v>
          </cell>
          <cell r="Q4954" t="e">
            <v>#DIV/0!</v>
          </cell>
          <cell r="R4954" t="e">
            <v>#DIV/0!</v>
          </cell>
          <cell r="S4954" t="e">
            <v>#DIV/0!</v>
          </cell>
        </row>
        <row r="4955">
          <cell r="L4955" t="e">
            <v>#DIV/0!</v>
          </cell>
          <cell r="M4955">
            <v>0</v>
          </cell>
          <cell r="N4955" t="e">
            <v>#DIV/0!</v>
          </cell>
          <cell r="O4955" t="e">
            <v>#DIV/0!</v>
          </cell>
          <cell r="P4955" t="e">
            <v>#DIV/0!</v>
          </cell>
          <cell r="Q4955" t="e">
            <v>#DIV/0!</v>
          </cell>
          <cell r="R4955" t="e">
            <v>#DIV/0!</v>
          </cell>
          <cell r="S4955" t="e">
            <v>#DIV/0!</v>
          </cell>
        </row>
        <row r="4956">
          <cell r="L4956" t="e">
            <v>#DIV/0!</v>
          </cell>
          <cell r="M4956">
            <v>0</v>
          </cell>
          <cell r="N4956" t="e">
            <v>#DIV/0!</v>
          </cell>
          <cell r="O4956" t="e">
            <v>#DIV/0!</v>
          </cell>
          <cell r="P4956" t="e">
            <v>#DIV/0!</v>
          </cell>
          <cell r="Q4956" t="e">
            <v>#DIV/0!</v>
          </cell>
          <cell r="R4956" t="e">
            <v>#DIV/0!</v>
          </cell>
          <cell r="S4956" t="e">
            <v>#DIV/0!</v>
          </cell>
        </row>
        <row r="4957">
          <cell r="L4957" t="e">
            <v>#DIV/0!</v>
          </cell>
          <cell r="M4957">
            <v>0</v>
          </cell>
          <cell r="N4957" t="e">
            <v>#DIV/0!</v>
          </cell>
          <cell r="O4957" t="e">
            <v>#DIV/0!</v>
          </cell>
          <cell r="P4957" t="e">
            <v>#DIV/0!</v>
          </cell>
          <cell r="Q4957" t="e">
            <v>#DIV/0!</v>
          </cell>
          <cell r="R4957" t="e">
            <v>#DIV/0!</v>
          </cell>
          <cell r="S4957" t="e">
            <v>#DIV/0!</v>
          </cell>
        </row>
        <row r="4958">
          <cell r="L4958" t="e">
            <v>#DIV/0!</v>
          </cell>
          <cell r="M4958">
            <v>0</v>
          </cell>
          <cell r="N4958" t="e">
            <v>#DIV/0!</v>
          </cell>
          <cell r="O4958" t="e">
            <v>#DIV/0!</v>
          </cell>
          <cell r="P4958" t="e">
            <v>#DIV/0!</v>
          </cell>
          <cell r="Q4958" t="e">
            <v>#DIV/0!</v>
          </cell>
          <cell r="R4958" t="e">
            <v>#DIV/0!</v>
          </cell>
          <cell r="S4958" t="e">
            <v>#DIV/0!</v>
          </cell>
        </row>
        <row r="4959">
          <cell r="L4959" t="e">
            <v>#DIV/0!</v>
          </cell>
          <cell r="M4959">
            <v>0</v>
          </cell>
          <cell r="N4959" t="e">
            <v>#DIV/0!</v>
          </cell>
          <cell r="O4959" t="e">
            <v>#DIV/0!</v>
          </cell>
          <cell r="P4959" t="e">
            <v>#DIV/0!</v>
          </cell>
          <cell r="Q4959" t="e">
            <v>#DIV/0!</v>
          </cell>
          <cell r="R4959" t="e">
            <v>#DIV/0!</v>
          </cell>
          <cell r="S4959" t="e">
            <v>#DIV/0!</v>
          </cell>
        </row>
        <row r="4960">
          <cell r="L4960" t="e">
            <v>#DIV/0!</v>
          </cell>
          <cell r="M4960">
            <v>0</v>
          </cell>
          <cell r="N4960" t="e">
            <v>#DIV/0!</v>
          </cell>
          <cell r="O4960" t="e">
            <v>#DIV/0!</v>
          </cell>
          <cell r="P4960" t="e">
            <v>#DIV/0!</v>
          </cell>
          <cell r="Q4960" t="e">
            <v>#DIV/0!</v>
          </cell>
          <cell r="R4960" t="e">
            <v>#DIV/0!</v>
          </cell>
          <cell r="S4960" t="e">
            <v>#DIV/0!</v>
          </cell>
        </row>
        <row r="4961">
          <cell r="L4961" t="e">
            <v>#DIV/0!</v>
          </cell>
          <cell r="M4961">
            <v>0</v>
          </cell>
          <cell r="N4961" t="e">
            <v>#DIV/0!</v>
          </cell>
          <cell r="O4961" t="e">
            <v>#DIV/0!</v>
          </cell>
          <cell r="P4961" t="e">
            <v>#DIV/0!</v>
          </cell>
          <cell r="Q4961" t="e">
            <v>#DIV/0!</v>
          </cell>
          <cell r="R4961" t="e">
            <v>#DIV/0!</v>
          </cell>
          <cell r="S4961" t="e">
            <v>#DIV/0!</v>
          </cell>
        </row>
        <row r="4962">
          <cell r="L4962" t="e">
            <v>#DIV/0!</v>
          </cell>
          <cell r="M4962">
            <v>0</v>
          </cell>
          <cell r="N4962" t="e">
            <v>#DIV/0!</v>
          </cell>
          <cell r="O4962" t="e">
            <v>#DIV/0!</v>
          </cell>
          <cell r="P4962" t="e">
            <v>#DIV/0!</v>
          </cell>
          <cell r="Q4962" t="e">
            <v>#DIV/0!</v>
          </cell>
          <cell r="R4962" t="e">
            <v>#DIV/0!</v>
          </cell>
          <cell r="S4962" t="e">
            <v>#DIV/0!</v>
          </cell>
        </row>
        <row r="4963">
          <cell r="L4963" t="e">
            <v>#DIV/0!</v>
          </cell>
          <cell r="M4963">
            <v>0</v>
          </cell>
          <cell r="N4963" t="e">
            <v>#DIV/0!</v>
          </cell>
          <cell r="O4963" t="e">
            <v>#DIV/0!</v>
          </cell>
          <cell r="P4963" t="e">
            <v>#DIV/0!</v>
          </cell>
          <cell r="Q4963" t="e">
            <v>#DIV/0!</v>
          </cell>
          <cell r="R4963" t="e">
            <v>#DIV/0!</v>
          </cell>
          <cell r="S4963" t="e">
            <v>#DIV/0!</v>
          </cell>
        </row>
        <row r="4964">
          <cell r="L4964" t="e">
            <v>#DIV/0!</v>
          </cell>
          <cell r="M4964">
            <v>0</v>
          </cell>
          <cell r="N4964" t="e">
            <v>#DIV/0!</v>
          </cell>
          <cell r="O4964" t="e">
            <v>#DIV/0!</v>
          </cell>
          <cell r="P4964" t="e">
            <v>#DIV/0!</v>
          </cell>
          <cell r="Q4964" t="e">
            <v>#DIV/0!</v>
          </cell>
          <cell r="R4964" t="e">
            <v>#DIV/0!</v>
          </cell>
          <cell r="S4964" t="e">
            <v>#DIV/0!</v>
          </cell>
        </row>
        <row r="4965">
          <cell r="L4965" t="e">
            <v>#DIV/0!</v>
          </cell>
          <cell r="M4965">
            <v>0</v>
          </cell>
          <cell r="N4965" t="e">
            <v>#DIV/0!</v>
          </cell>
          <cell r="O4965" t="e">
            <v>#DIV/0!</v>
          </cell>
          <cell r="P4965" t="e">
            <v>#DIV/0!</v>
          </cell>
          <cell r="Q4965" t="e">
            <v>#DIV/0!</v>
          </cell>
          <cell r="R4965" t="e">
            <v>#DIV/0!</v>
          </cell>
          <cell r="S4965" t="e">
            <v>#DIV/0!</v>
          </cell>
        </row>
        <row r="4966">
          <cell r="L4966" t="e">
            <v>#DIV/0!</v>
          </cell>
          <cell r="M4966">
            <v>0</v>
          </cell>
          <cell r="N4966" t="e">
            <v>#DIV/0!</v>
          </cell>
          <cell r="O4966" t="e">
            <v>#DIV/0!</v>
          </cell>
          <cell r="P4966" t="e">
            <v>#DIV/0!</v>
          </cell>
          <cell r="Q4966" t="e">
            <v>#DIV/0!</v>
          </cell>
          <cell r="R4966" t="e">
            <v>#DIV/0!</v>
          </cell>
          <cell r="S4966" t="e">
            <v>#DIV/0!</v>
          </cell>
        </row>
        <row r="4967">
          <cell r="L4967" t="e">
            <v>#DIV/0!</v>
          </cell>
          <cell r="M4967">
            <v>0</v>
          </cell>
          <cell r="N4967" t="e">
            <v>#DIV/0!</v>
          </cell>
          <cell r="O4967" t="e">
            <v>#DIV/0!</v>
          </cell>
          <cell r="P4967" t="e">
            <v>#DIV/0!</v>
          </cell>
          <cell r="Q4967" t="e">
            <v>#DIV/0!</v>
          </cell>
          <cell r="R4967" t="e">
            <v>#DIV/0!</v>
          </cell>
          <cell r="S4967" t="e">
            <v>#DIV/0!</v>
          </cell>
        </row>
        <row r="4968">
          <cell r="L4968" t="e">
            <v>#DIV/0!</v>
          </cell>
          <cell r="M4968">
            <v>0</v>
          </cell>
          <cell r="N4968" t="e">
            <v>#DIV/0!</v>
          </cell>
          <cell r="O4968" t="e">
            <v>#DIV/0!</v>
          </cell>
          <cell r="P4968" t="e">
            <v>#DIV/0!</v>
          </cell>
          <cell r="Q4968" t="e">
            <v>#DIV/0!</v>
          </cell>
          <cell r="R4968" t="e">
            <v>#DIV/0!</v>
          </cell>
          <cell r="S4968" t="e">
            <v>#DIV/0!</v>
          </cell>
        </row>
        <row r="4969">
          <cell r="L4969" t="e">
            <v>#DIV/0!</v>
          </cell>
          <cell r="M4969">
            <v>0</v>
          </cell>
          <cell r="N4969" t="e">
            <v>#DIV/0!</v>
          </cell>
          <cell r="O4969" t="e">
            <v>#DIV/0!</v>
          </cell>
          <cell r="P4969" t="e">
            <v>#DIV/0!</v>
          </cell>
          <cell r="Q4969" t="e">
            <v>#DIV/0!</v>
          </cell>
          <cell r="R4969" t="e">
            <v>#DIV/0!</v>
          </cell>
          <cell r="S4969" t="e">
            <v>#DIV/0!</v>
          </cell>
        </row>
        <row r="4970">
          <cell r="L4970" t="e">
            <v>#DIV/0!</v>
          </cell>
          <cell r="M4970">
            <v>0</v>
          </cell>
          <cell r="N4970" t="e">
            <v>#DIV/0!</v>
          </cell>
          <cell r="O4970" t="e">
            <v>#DIV/0!</v>
          </cell>
          <cell r="P4970" t="e">
            <v>#DIV/0!</v>
          </cell>
          <cell r="Q4970" t="e">
            <v>#DIV/0!</v>
          </cell>
          <cell r="R4970" t="e">
            <v>#DIV/0!</v>
          </cell>
          <cell r="S4970" t="e">
            <v>#DIV/0!</v>
          </cell>
        </row>
        <row r="4971">
          <cell r="L4971" t="e">
            <v>#DIV/0!</v>
          </cell>
          <cell r="M4971">
            <v>0</v>
          </cell>
          <cell r="N4971" t="e">
            <v>#DIV/0!</v>
          </cell>
          <cell r="O4971" t="e">
            <v>#DIV/0!</v>
          </cell>
          <cell r="P4971" t="e">
            <v>#DIV/0!</v>
          </cell>
          <cell r="Q4971" t="e">
            <v>#DIV/0!</v>
          </cell>
          <cell r="R4971" t="e">
            <v>#DIV/0!</v>
          </cell>
          <cell r="S4971" t="e">
            <v>#DIV/0!</v>
          </cell>
        </row>
        <row r="4972">
          <cell r="L4972" t="e">
            <v>#DIV/0!</v>
          </cell>
          <cell r="M4972">
            <v>0</v>
          </cell>
          <cell r="N4972" t="e">
            <v>#DIV/0!</v>
          </cell>
          <cell r="O4972" t="e">
            <v>#DIV/0!</v>
          </cell>
          <cell r="P4972" t="e">
            <v>#DIV/0!</v>
          </cell>
          <cell r="Q4972" t="e">
            <v>#DIV/0!</v>
          </cell>
          <cell r="R4972" t="e">
            <v>#DIV/0!</v>
          </cell>
          <cell r="S4972" t="e">
            <v>#DIV/0!</v>
          </cell>
        </row>
        <row r="4973">
          <cell r="L4973" t="e">
            <v>#DIV/0!</v>
          </cell>
          <cell r="M4973">
            <v>0</v>
          </cell>
          <cell r="N4973" t="e">
            <v>#DIV/0!</v>
          </cell>
          <cell r="O4973" t="e">
            <v>#DIV/0!</v>
          </cell>
          <cell r="P4973" t="e">
            <v>#DIV/0!</v>
          </cell>
          <cell r="Q4973" t="e">
            <v>#DIV/0!</v>
          </cell>
          <cell r="R4973" t="e">
            <v>#DIV/0!</v>
          </cell>
          <cell r="S4973" t="e">
            <v>#DIV/0!</v>
          </cell>
        </row>
        <row r="4974">
          <cell r="L4974" t="e">
            <v>#DIV/0!</v>
          </cell>
          <cell r="M4974">
            <v>0</v>
          </cell>
          <cell r="N4974" t="e">
            <v>#DIV/0!</v>
          </cell>
          <cell r="O4974" t="e">
            <v>#DIV/0!</v>
          </cell>
          <cell r="P4974" t="e">
            <v>#DIV/0!</v>
          </cell>
          <cell r="Q4974" t="e">
            <v>#DIV/0!</v>
          </cell>
          <cell r="R4974" t="e">
            <v>#DIV/0!</v>
          </cell>
          <cell r="S4974" t="e">
            <v>#DIV/0!</v>
          </cell>
        </row>
        <row r="4975">
          <cell r="L4975" t="e">
            <v>#DIV/0!</v>
          </cell>
          <cell r="M4975">
            <v>0</v>
          </cell>
          <cell r="N4975" t="e">
            <v>#DIV/0!</v>
          </cell>
          <cell r="O4975" t="e">
            <v>#DIV/0!</v>
          </cell>
          <cell r="P4975" t="e">
            <v>#DIV/0!</v>
          </cell>
          <cell r="Q4975" t="e">
            <v>#DIV/0!</v>
          </cell>
          <cell r="R4975" t="e">
            <v>#DIV/0!</v>
          </cell>
          <cell r="S4975" t="e">
            <v>#DIV/0!</v>
          </cell>
        </row>
        <row r="4976">
          <cell r="L4976" t="e">
            <v>#DIV/0!</v>
          </cell>
          <cell r="M4976">
            <v>0</v>
          </cell>
          <cell r="N4976" t="e">
            <v>#DIV/0!</v>
          </cell>
          <cell r="O4976" t="e">
            <v>#DIV/0!</v>
          </cell>
          <cell r="P4976" t="e">
            <v>#DIV/0!</v>
          </cell>
          <cell r="Q4976" t="e">
            <v>#DIV/0!</v>
          </cell>
          <cell r="R4976" t="e">
            <v>#DIV/0!</v>
          </cell>
          <cell r="S4976" t="e">
            <v>#DIV/0!</v>
          </cell>
        </row>
        <row r="4977">
          <cell r="L4977" t="e">
            <v>#DIV/0!</v>
          </cell>
          <cell r="M4977">
            <v>0</v>
          </cell>
          <cell r="N4977" t="e">
            <v>#DIV/0!</v>
          </cell>
          <cell r="O4977" t="e">
            <v>#DIV/0!</v>
          </cell>
          <cell r="P4977" t="e">
            <v>#DIV/0!</v>
          </cell>
          <cell r="Q4977" t="e">
            <v>#DIV/0!</v>
          </cell>
          <cell r="R4977" t="e">
            <v>#DIV/0!</v>
          </cell>
          <cell r="S4977" t="e">
            <v>#DIV/0!</v>
          </cell>
        </row>
        <row r="4978">
          <cell r="L4978" t="e">
            <v>#DIV/0!</v>
          </cell>
          <cell r="M4978">
            <v>0</v>
          </cell>
          <cell r="N4978" t="e">
            <v>#DIV/0!</v>
          </cell>
          <cell r="O4978" t="e">
            <v>#DIV/0!</v>
          </cell>
          <cell r="P4978" t="e">
            <v>#DIV/0!</v>
          </cell>
          <cell r="Q4978" t="e">
            <v>#DIV/0!</v>
          </cell>
          <cell r="R4978" t="e">
            <v>#DIV/0!</v>
          </cell>
          <cell r="S4978" t="e">
            <v>#DIV/0!</v>
          </cell>
        </row>
        <row r="4979">
          <cell r="L4979" t="e">
            <v>#DIV/0!</v>
          </cell>
          <cell r="M4979">
            <v>0</v>
          </cell>
          <cell r="N4979" t="e">
            <v>#DIV/0!</v>
          </cell>
          <cell r="O4979" t="e">
            <v>#DIV/0!</v>
          </cell>
          <cell r="P4979" t="e">
            <v>#DIV/0!</v>
          </cell>
          <cell r="Q4979" t="e">
            <v>#DIV/0!</v>
          </cell>
          <cell r="R4979" t="e">
            <v>#DIV/0!</v>
          </cell>
          <cell r="S4979" t="e">
            <v>#DIV/0!</v>
          </cell>
        </row>
        <row r="4980">
          <cell r="L4980" t="e">
            <v>#DIV/0!</v>
          </cell>
          <cell r="M4980">
            <v>0</v>
          </cell>
          <cell r="N4980" t="e">
            <v>#DIV/0!</v>
          </cell>
          <cell r="O4980" t="e">
            <v>#DIV/0!</v>
          </cell>
          <cell r="P4980" t="e">
            <v>#DIV/0!</v>
          </cell>
          <cell r="Q4980" t="e">
            <v>#DIV/0!</v>
          </cell>
          <cell r="R4980" t="e">
            <v>#DIV/0!</v>
          </cell>
          <cell r="S4980" t="e">
            <v>#DIV/0!</v>
          </cell>
        </row>
        <row r="4981">
          <cell r="L4981" t="e">
            <v>#DIV/0!</v>
          </cell>
          <cell r="M4981">
            <v>0</v>
          </cell>
          <cell r="N4981" t="e">
            <v>#DIV/0!</v>
          </cell>
          <cell r="O4981" t="e">
            <v>#DIV/0!</v>
          </cell>
          <cell r="P4981" t="e">
            <v>#DIV/0!</v>
          </cell>
          <cell r="Q4981" t="e">
            <v>#DIV/0!</v>
          </cell>
          <cell r="R4981" t="e">
            <v>#DIV/0!</v>
          </cell>
          <cell r="S4981" t="e">
            <v>#DIV/0!</v>
          </cell>
        </row>
        <row r="4982">
          <cell r="L4982" t="e">
            <v>#DIV/0!</v>
          </cell>
          <cell r="M4982">
            <v>0</v>
          </cell>
          <cell r="N4982" t="e">
            <v>#DIV/0!</v>
          </cell>
          <cell r="O4982" t="e">
            <v>#DIV/0!</v>
          </cell>
          <cell r="P4982" t="e">
            <v>#DIV/0!</v>
          </cell>
          <cell r="Q4982" t="e">
            <v>#DIV/0!</v>
          </cell>
          <cell r="R4982" t="e">
            <v>#DIV/0!</v>
          </cell>
          <cell r="S4982" t="e">
            <v>#DIV/0!</v>
          </cell>
        </row>
        <row r="4983">
          <cell r="L4983" t="e">
            <v>#DIV/0!</v>
          </cell>
          <cell r="M4983">
            <v>0</v>
          </cell>
          <cell r="N4983" t="e">
            <v>#DIV/0!</v>
          </cell>
          <cell r="O4983" t="e">
            <v>#DIV/0!</v>
          </cell>
          <cell r="P4983" t="e">
            <v>#DIV/0!</v>
          </cell>
          <cell r="Q4983" t="e">
            <v>#DIV/0!</v>
          </cell>
          <cell r="R4983" t="e">
            <v>#DIV/0!</v>
          </cell>
          <cell r="S4983" t="e">
            <v>#DIV/0!</v>
          </cell>
        </row>
        <row r="4984">
          <cell r="L4984" t="e">
            <v>#DIV/0!</v>
          </cell>
          <cell r="M4984">
            <v>0</v>
          </cell>
          <cell r="N4984" t="e">
            <v>#DIV/0!</v>
          </cell>
          <cell r="O4984" t="e">
            <v>#DIV/0!</v>
          </cell>
          <cell r="P4984" t="e">
            <v>#DIV/0!</v>
          </cell>
          <cell r="Q4984" t="e">
            <v>#DIV/0!</v>
          </cell>
          <cell r="R4984" t="e">
            <v>#DIV/0!</v>
          </cell>
          <cell r="S4984" t="e">
            <v>#DIV/0!</v>
          </cell>
        </row>
        <row r="4985">
          <cell r="L4985" t="e">
            <v>#DIV/0!</v>
          </cell>
          <cell r="M4985">
            <v>0</v>
          </cell>
          <cell r="N4985" t="e">
            <v>#DIV/0!</v>
          </cell>
          <cell r="O4985" t="e">
            <v>#DIV/0!</v>
          </cell>
          <cell r="P4985" t="e">
            <v>#DIV/0!</v>
          </cell>
          <cell r="Q4985" t="e">
            <v>#DIV/0!</v>
          </cell>
          <cell r="R4985" t="e">
            <v>#DIV/0!</v>
          </cell>
          <cell r="S4985" t="e">
            <v>#DIV/0!</v>
          </cell>
        </row>
        <row r="4986">
          <cell r="L4986" t="e">
            <v>#DIV/0!</v>
          </cell>
          <cell r="M4986">
            <v>0</v>
          </cell>
          <cell r="N4986" t="e">
            <v>#DIV/0!</v>
          </cell>
          <cell r="O4986" t="e">
            <v>#DIV/0!</v>
          </cell>
          <cell r="P4986" t="e">
            <v>#DIV/0!</v>
          </cell>
          <cell r="Q4986" t="e">
            <v>#DIV/0!</v>
          </cell>
          <cell r="R4986" t="e">
            <v>#DIV/0!</v>
          </cell>
          <cell r="S4986" t="e">
            <v>#DIV/0!</v>
          </cell>
        </row>
        <row r="4987">
          <cell r="L4987" t="e">
            <v>#DIV/0!</v>
          </cell>
          <cell r="M4987">
            <v>0</v>
          </cell>
          <cell r="N4987" t="e">
            <v>#DIV/0!</v>
          </cell>
          <cell r="O4987" t="e">
            <v>#DIV/0!</v>
          </cell>
          <cell r="P4987" t="e">
            <v>#DIV/0!</v>
          </cell>
          <cell r="Q4987" t="e">
            <v>#DIV/0!</v>
          </cell>
          <cell r="R4987" t="e">
            <v>#DIV/0!</v>
          </cell>
          <cell r="S4987" t="e">
            <v>#DIV/0!</v>
          </cell>
        </row>
        <row r="4988">
          <cell r="L4988" t="e">
            <v>#DIV/0!</v>
          </cell>
          <cell r="M4988">
            <v>0</v>
          </cell>
          <cell r="N4988" t="e">
            <v>#DIV/0!</v>
          </cell>
          <cell r="O4988" t="e">
            <v>#DIV/0!</v>
          </cell>
          <cell r="P4988" t="e">
            <v>#DIV/0!</v>
          </cell>
          <cell r="Q4988" t="e">
            <v>#DIV/0!</v>
          </cell>
          <cell r="R4988" t="e">
            <v>#DIV/0!</v>
          </cell>
          <cell r="S4988" t="e">
            <v>#DIV/0!</v>
          </cell>
        </row>
        <row r="4989">
          <cell r="L4989" t="e">
            <v>#DIV/0!</v>
          </cell>
          <cell r="M4989">
            <v>0</v>
          </cell>
          <cell r="N4989" t="e">
            <v>#DIV/0!</v>
          </cell>
          <cell r="O4989" t="e">
            <v>#DIV/0!</v>
          </cell>
          <cell r="P4989" t="e">
            <v>#DIV/0!</v>
          </cell>
          <cell r="Q4989" t="e">
            <v>#DIV/0!</v>
          </cell>
          <cell r="R4989" t="e">
            <v>#DIV/0!</v>
          </cell>
          <cell r="S4989" t="e">
            <v>#DIV/0!</v>
          </cell>
        </row>
        <row r="4990">
          <cell r="L4990" t="e">
            <v>#DIV/0!</v>
          </cell>
          <cell r="M4990">
            <v>0</v>
          </cell>
          <cell r="N4990" t="e">
            <v>#DIV/0!</v>
          </cell>
          <cell r="O4990" t="e">
            <v>#DIV/0!</v>
          </cell>
          <cell r="P4990" t="e">
            <v>#DIV/0!</v>
          </cell>
          <cell r="Q4990" t="e">
            <v>#DIV/0!</v>
          </cell>
          <cell r="R4990" t="e">
            <v>#DIV/0!</v>
          </cell>
          <cell r="S4990" t="e">
            <v>#DIV/0!</v>
          </cell>
        </row>
        <row r="4991">
          <cell r="L4991" t="e">
            <v>#DIV/0!</v>
          </cell>
          <cell r="M4991">
            <v>0</v>
          </cell>
          <cell r="N4991" t="e">
            <v>#DIV/0!</v>
          </cell>
          <cell r="O4991" t="e">
            <v>#DIV/0!</v>
          </cell>
          <cell r="P4991" t="e">
            <v>#DIV/0!</v>
          </cell>
          <cell r="Q4991" t="e">
            <v>#DIV/0!</v>
          </cell>
          <cell r="R4991" t="e">
            <v>#DIV/0!</v>
          </cell>
          <cell r="S4991" t="e">
            <v>#DIV/0!</v>
          </cell>
        </row>
        <row r="4992">
          <cell r="L4992" t="e">
            <v>#DIV/0!</v>
          </cell>
          <cell r="M4992">
            <v>0</v>
          </cell>
          <cell r="N4992" t="e">
            <v>#DIV/0!</v>
          </cell>
          <cell r="O4992" t="e">
            <v>#DIV/0!</v>
          </cell>
          <cell r="P4992" t="e">
            <v>#DIV/0!</v>
          </cell>
          <cell r="Q4992" t="e">
            <v>#DIV/0!</v>
          </cell>
          <cell r="R4992" t="e">
            <v>#DIV/0!</v>
          </cell>
          <cell r="S4992" t="e">
            <v>#DIV/0!</v>
          </cell>
        </row>
        <row r="4993">
          <cell r="L4993" t="e">
            <v>#DIV/0!</v>
          </cell>
          <cell r="M4993">
            <v>0</v>
          </cell>
          <cell r="N4993" t="e">
            <v>#DIV/0!</v>
          </cell>
          <cell r="O4993" t="e">
            <v>#DIV/0!</v>
          </cell>
          <cell r="P4993" t="e">
            <v>#DIV/0!</v>
          </cell>
          <cell r="Q4993" t="e">
            <v>#DIV/0!</v>
          </cell>
          <cell r="R4993" t="e">
            <v>#DIV/0!</v>
          </cell>
          <cell r="S4993" t="e">
            <v>#DIV/0!</v>
          </cell>
        </row>
        <row r="4994">
          <cell r="L4994" t="e">
            <v>#DIV/0!</v>
          </cell>
          <cell r="M4994">
            <v>0</v>
          </cell>
          <cell r="N4994" t="e">
            <v>#DIV/0!</v>
          </cell>
          <cell r="O4994" t="e">
            <v>#DIV/0!</v>
          </cell>
          <cell r="P4994" t="e">
            <v>#DIV/0!</v>
          </cell>
          <cell r="Q4994" t="e">
            <v>#DIV/0!</v>
          </cell>
          <cell r="R4994" t="e">
            <v>#DIV/0!</v>
          </cell>
          <cell r="S4994" t="e">
            <v>#DIV/0!</v>
          </cell>
        </row>
        <row r="4995">
          <cell r="L4995" t="e">
            <v>#DIV/0!</v>
          </cell>
          <cell r="M4995">
            <v>0</v>
          </cell>
          <cell r="N4995" t="e">
            <v>#DIV/0!</v>
          </cell>
          <cell r="O4995" t="e">
            <v>#DIV/0!</v>
          </cell>
          <cell r="P4995" t="e">
            <v>#DIV/0!</v>
          </cell>
          <cell r="Q4995" t="e">
            <v>#DIV/0!</v>
          </cell>
          <cell r="R4995" t="e">
            <v>#DIV/0!</v>
          </cell>
          <cell r="S4995" t="e">
            <v>#DIV/0!</v>
          </cell>
        </row>
        <row r="4996">
          <cell r="L4996" t="e">
            <v>#DIV/0!</v>
          </cell>
          <cell r="M4996">
            <v>0</v>
          </cell>
          <cell r="N4996" t="e">
            <v>#DIV/0!</v>
          </cell>
          <cell r="O4996" t="e">
            <v>#DIV/0!</v>
          </cell>
          <cell r="P4996" t="e">
            <v>#DIV/0!</v>
          </cell>
          <cell r="Q4996" t="e">
            <v>#DIV/0!</v>
          </cell>
          <cell r="R4996" t="e">
            <v>#DIV/0!</v>
          </cell>
          <cell r="S4996" t="e">
            <v>#DIV/0!</v>
          </cell>
        </row>
        <row r="4997">
          <cell r="L4997" t="e">
            <v>#DIV/0!</v>
          </cell>
          <cell r="M4997">
            <v>0</v>
          </cell>
          <cell r="N4997" t="e">
            <v>#DIV/0!</v>
          </cell>
          <cell r="O4997" t="e">
            <v>#DIV/0!</v>
          </cell>
          <cell r="P4997" t="e">
            <v>#DIV/0!</v>
          </cell>
          <cell r="Q4997" t="e">
            <v>#DIV/0!</v>
          </cell>
          <cell r="R4997" t="e">
            <v>#DIV/0!</v>
          </cell>
          <cell r="S4997" t="e">
            <v>#DIV/0!</v>
          </cell>
        </row>
        <row r="4998">
          <cell r="L4998" t="e">
            <v>#DIV/0!</v>
          </cell>
          <cell r="M4998">
            <v>0</v>
          </cell>
          <cell r="N4998" t="e">
            <v>#DIV/0!</v>
          </cell>
          <cell r="O4998" t="e">
            <v>#DIV/0!</v>
          </cell>
          <cell r="P4998" t="e">
            <v>#DIV/0!</v>
          </cell>
          <cell r="Q4998" t="e">
            <v>#DIV/0!</v>
          </cell>
          <cell r="R4998" t="e">
            <v>#DIV/0!</v>
          </cell>
          <cell r="S4998" t="e">
            <v>#DIV/0!</v>
          </cell>
        </row>
        <row r="4999">
          <cell r="L4999" t="e">
            <v>#DIV/0!</v>
          </cell>
          <cell r="M4999">
            <v>0</v>
          </cell>
          <cell r="N4999" t="e">
            <v>#DIV/0!</v>
          </cell>
          <cell r="O4999" t="e">
            <v>#DIV/0!</v>
          </cell>
          <cell r="P4999" t="e">
            <v>#DIV/0!</v>
          </cell>
          <cell r="Q4999" t="e">
            <v>#DIV/0!</v>
          </cell>
          <cell r="R4999" t="e">
            <v>#DIV/0!</v>
          </cell>
          <cell r="S4999" t="e">
            <v>#DIV/0!</v>
          </cell>
        </row>
        <row r="5000">
          <cell r="L5000" t="e">
            <v>#DIV/0!</v>
          </cell>
          <cell r="M5000">
            <v>0</v>
          </cell>
          <cell r="N5000" t="e">
            <v>#DIV/0!</v>
          </cell>
          <cell r="O5000" t="e">
            <v>#DIV/0!</v>
          </cell>
          <cell r="P5000" t="e">
            <v>#DIV/0!</v>
          </cell>
          <cell r="Q5000" t="e">
            <v>#DIV/0!</v>
          </cell>
          <cell r="R5000" t="e">
            <v>#DIV/0!</v>
          </cell>
          <cell r="S5000" t="e">
            <v>#DIV/0!</v>
          </cell>
        </row>
        <row r="5001">
          <cell r="L5001" t="e">
            <v>#DIV/0!</v>
          </cell>
          <cell r="M5001">
            <v>0</v>
          </cell>
          <cell r="N5001" t="e">
            <v>#DIV/0!</v>
          </cell>
          <cell r="O5001" t="e">
            <v>#DIV/0!</v>
          </cell>
          <cell r="P5001" t="e">
            <v>#DIV/0!</v>
          </cell>
          <cell r="Q5001" t="e">
            <v>#DIV/0!</v>
          </cell>
          <cell r="R5001" t="e">
            <v>#DIV/0!</v>
          </cell>
          <cell r="S5001" t="e">
            <v>#DIV/0!</v>
          </cell>
        </row>
        <row r="5002">
          <cell r="L5002" t="e">
            <v>#DIV/0!</v>
          </cell>
          <cell r="M5002">
            <v>0</v>
          </cell>
          <cell r="N5002" t="e">
            <v>#DIV/0!</v>
          </cell>
          <cell r="O5002" t="e">
            <v>#DIV/0!</v>
          </cell>
          <cell r="P5002" t="e">
            <v>#DIV/0!</v>
          </cell>
          <cell r="Q5002" t="e">
            <v>#DIV/0!</v>
          </cell>
          <cell r="R5002" t="e">
            <v>#DIV/0!</v>
          </cell>
          <cell r="S5002" t="e">
            <v>#DIV/0!</v>
          </cell>
        </row>
        <row r="5003">
          <cell r="L5003" t="e">
            <v>#DIV/0!</v>
          </cell>
          <cell r="M5003">
            <v>0</v>
          </cell>
          <cell r="N5003" t="e">
            <v>#DIV/0!</v>
          </cell>
          <cell r="O5003" t="e">
            <v>#DIV/0!</v>
          </cell>
          <cell r="P5003" t="e">
            <v>#DIV/0!</v>
          </cell>
          <cell r="Q5003" t="e">
            <v>#DIV/0!</v>
          </cell>
          <cell r="R5003" t="e">
            <v>#DIV/0!</v>
          </cell>
          <cell r="S5003" t="e">
            <v>#DIV/0!</v>
          </cell>
        </row>
        <row r="5004">
          <cell r="L5004" t="e">
            <v>#DIV/0!</v>
          </cell>
          <cell r="M5004">
            <v>0</v>
          </cell>
          <cell r="N5004" t="e">
            <v>#DIV/0!</v>
          </cell>
          <cell r="O5004" t="e">
            <v>#DIV/0!</v>
          </cell>
          <cell r="P5004" t="e">
            <v>#DIV/0!</v>
          </cell>
          <cell r="Q5004" t="e">
            <v>#DIV/0!</v>
          </cell>
          <cell r="R5004" t="e">
            <v>#DIV/0!</v>
          </cell>
          <cell r="S5004" t="e">
            <v>#DIV/0!</v>
          </cell>
        </row>
        <row r="5005">
          <cell r="L5005" t="e">
            <v>#DIV/0!</v>
          </cell>
          <cell r="M5005">
            <v>0</v>
          </cell>
          <cell r="N5005" t="e">
            <v>#DIV/0!</v>
          </cell>
          <cell r="O5005" t="e">
            <v>#DIV/0!</v>
          </cell>
          <cell r="P5005" t="e">
            <v>#DIV/0!</v>
          </cell>
          <cell r="Q5005" t="e">
            <v>#DIV/0!</v>
          </cell>
          <cell r="R5005" t="e">
            <v>#DIV/0!</v>
          </cell>
          <cell r="S5005" t="e">
            <v>#DIV/0!</v>
          </cell>
        </row>
        <row r="5006">
          <cell r="L5006" t="e">
            <v>#DIV/0!</v>
          </cell>
          <cell r="M5006">
            <v>0</v>
          </cell>
          <cell r="N5006" t="e">
            <v>#DIV/0!</v>
          </cell>
          <cell r="O5006" t="e">
            <v>#DIV/0!</v>
          </cell>
          <cell r="P5006" t="e">
            <v>#DIV/0!</v>
          </cell>
          <cell r="Q5006" t="e">
            <v>#DIV/0!</v>
          </cell>
          <cell r="R5006" t="e">
            <v>#DIV/0!</v>
          </cell>
          <cell r="S5006" t="e">
            <v>#DIV/0!</v>
          </cell>
        </row>
        <row r="5007">
          <cell r="L5007" t="e">
            <v>#DIV/0!</v>
          </cell>
          <cell r="M5007">
            <v>0</v>
          </cell>
          <cell r="N5007" t="e">
            <v>#DIV/0!</v>
          </cell>
          <cell r="O5007" t="e">
            <v>#DIV/0!</v>
          </cell>
          <cell r="P5007" t="e">
            <v>#DIV/0!</v>
          </cell>
          <cell r="Q5007" t="e">
            <v>#DIV/0!</v>
          </cell>
          <cell r="R5007" t="e">
            <v>#DIV/0!</v>
          </cell>
          <cell r="S5007" t="e">
            <v>#DIV/0!</v>
          </cell>
        </row>
        <row r="5008">
          <cell r="L5008" t="e">
            <v>#DIV/0!</v>
          </cell>
          <cell r="M5008">
            <v>0</v>
          </cell>
          <cell r="N5008" t="e">
            <v>#DIV/0!</v>
          </cell>
          <cell r="O5008" t="e">
            <v>#DIV/0!</v>
          </cell>
          <cell r="P5008" t="e">
            <v>#DIV/0!</v>
          </cell>
          <cell r="Q5008" t="e">
            <v>#DIV/0!</v>
          </cell>
          <cell r="R5008" t="e">
            <v>#DIV/0!</v>
          </cell>
          <cell r="S5008" t="e">
            <v>#DIV/0!</v>
          </cell>
        </row>
        <row r="5009">
          <cell r="L5009" t="e">
            <v>#DIV/0!</v>
          </cell>
          <cell r="M5009">
            <v>0</v>
          </cell>
          <cell r="N5009" t="e">
            <v>#DIV/0!</v>
          </cell>
          <cell r="O5009" t="e">
            <v>#DIV/0!</v>
          </cell>
          <cell r="P5009" t="e">
            <v>#DIV/0!</v>
          </cell>
          <cell r="Q5009" t="e">
            <v>#DIV/0!</v>
          </cell>
          <cell r="R5009" t="e">
            <v>#DIV/0!</v>
          </cell>
          <cell r="S5009" t="e">
            <v>#DIV/0!</v>
          </cell>
        </row>
        <row r="5010">
          <cell r="L5010" t="e">
            <v>#DIV/0!</v>
          </cell>
          <cell r="M5010">
            <v>0</v>
          </cell>
          <cell r="N5010" t="e">
            <v>#DIV/0!</v>
          </cell>
          <cell r="O5010" t="e">
            <v>#DIV/0!</v>
          </cell>
          <cell r="P5010" t="e">
            <v>#DIV/0!</v>
          </cell>
          <cell r="Q5010" t="e">
            <v>#DIV/0!</v>
          </cell>
          <cell r="R5010" t="e">
            <v>#DIV/0!</v>
          </cell>
          <cell r="S5010" t="e">
            <v>#DIV/0!</v>
          </cell>
        </row>
        <row r="5011">
          <cell r="L5011" t="e">
            <v>#DIV/0!</v>
          </cell>
          <cell r="M5011">
            <v>0</v>
          </cell>
          <cell r="N5011" t="e">
            <v>#DIV/0!</v>
          </cell>
          <cell r="O5011" t="e">
            <v>#DIV/0!</v>
          </cell>
          <cell r="P5011" t="e">
            <v>#DIV/0!</v>
          </cell>
          <cell r="Q5011" t="e">
            <v>#DIV/0!</v>
          </cell>
          <cell r="R5011" t="e">
            <v>#DIV/0!</v>
          </cell>
          <cell r="S5011" t="e">
            <v>#DIV/0!</v>
          </cell>
        </row>
        <row r="5012">
          <cell r="L5012" t="e">
            <v>#DIV/0!</v>
          </cell>
          <cell r="M5012">
            <v>0</v>
          </cell>
          <cell r="N5012" t="e">
            <v>#DIV/0!</v>
          </cell>
          <cell r="O5012" t="e">
            <v>#DIV/0!</v>
          </cell>
          <cell r="P5012" t="e">
            <v>#DIV/0!</v>
          </cell>
          <cell r="Q5012" t="e">
            <v>#DIV/0!</v>
          </cell>
          <cell r="R5012" t="e">
            <v>#DIV/0!</v>
          </cell>
          <cell r="S5012" t="e">
            <v>#DIV/0!</v>
          </cell>
        </row>
        <row r="5013">
          <cell r="L5013" t="e">
            <v>#DIV/0!</v>
          </cell>
          <cell r="M5013">
            <v>0</v>
          </cell>
          <cell r="N5013" t="e">
            <v>#DIV/0!</v>
          </cell>
          <cell r="O5013" t="e">
            <v>#DIV/0!</v>
          </cell>
          <cell r="P5013" t="e">
            <v>#DIV/0!</v>
          </cell>
          <cell r="Q5013" t="e">
            <v>#DIV/0!</v>
          </cell>
          <cell r="R5013" t="e">
            <v>#DIV/0!</v>
          </cell>
          <cell r="S5013" t="e">
            <v>#DIV/0!</v>
          </cell>
        </row>
        <row r="5014">
          <cell r="L5014" t="e">
            <v>#DIV/0!</v>
          </cell>
          <cell r="M5014">
            <v>0</v>
          </cell>
          <cell r="N5014" t="e">
            <v>#DIV/0!</v>
          </cell>
          <cell r="O5014" t="e">
            <v>#DIV/0!</v>
          </cell>
          <cell r="P5014" t="e">
            <v>#DIV/0!</v>
          </cell>
          <cell r="Q5014" t="e">
            <v>#DIV/0!</v>
          </cell>
          <cell r="R5014" t="e">
            <v>#DIV/0!</v>
          </cell>
          <cell r="S5014" t="e">
            <v>#DIV/0!</v>
          </cell>
        </row>
        <row r="5015">
          <cell r="L5015" t="e">
            <v>#DIV/0!</v>
          </cell>
          <cell r="M5015">
            <v>0</v>
          </cell>
          <cell r="N5015" t="e">
            <v>#DIV/0!</v>
          </cell>
          <cell r="O5015" t="e">
            <v>#DIV/0!</v>
          </cell>
          <cell r="P5015" t="e">
            <v>#DIV/0!</v>
          </cell>
          <cell r="Q5015" t="e">
            <v>#DIV/0!</v>
          </cell>
          <cell r="R5015" t="e">
            <v>#DIV/0!</v>
          </cell>
          <cell r="S5015" t="e">
            <v>#DIV/0!</v>
          </cell>
        </row>
        <row r="5016">
          <cell r="L5016" t="e">
            <v>#DIV/0!</v>
          </cell>
          <cell r="M5016">
            <v>0</v>
          </cell>
          <cell r="N5016" t="e">
            <v>#DIV/0!</v>
          </cell>
          <cell r="O5016" t="e">
            <v>#DIV/0!</v>
          </cell>
          <cell r="P5016" t="e">
            <v>#DIV/0!</v>
          </cell>
          <cell r="Q5016" t="e">
            <v>#DIV/0!</v>
          </cell>
          <cell r="R5016" t="e">
            <v>#DIV/0!</v>
          </cell>
          <cell r="S5016" t="e">
            <v>#DIV/0!</v>
          </cell>
        </row>
        <row r="5017">
          <cell r="L5017" t="e">
            <v>#DIV/0!</v>
          </cell>
          <cell r="M5017">
            <v>0</v>
          </cell>
          <cell r="N5017" t="e">
            <v>#DIV/0!</v>
          </cell>
          <cell r="O5017" t="e">
            <v>#DIV/0!</v>
          </cell>
          <cell r="P5017" t="e">
            <v>#DIV/0!</v>
          </cell>
          <cell r="Q5017" t="e">
            <v>#DIV/0!</v>
          </cell>
          <cell r="R5017" t="e">
            <v>#DIV/0!</v>
          </cell>
          <cell r="S5017" t="e">
            <v>#DIV/0!</v>
          </cell>
        </row>
        <row r="5018">
          <cell r="L5018" t="e">
            <v>#DIV/0!</v>
          </cell>
          <cell r="M5018">
            <v>0</v>
          </cell>
          <cell r="N5018" t="e">
            <v>#DIV/0!</v>
          </cell>
          <cell r="O5018" t="e">
            <v>#DIV/0!</v>
          </cell>
          <cell r="P5018" t="e">
            <v>#DIV/0!</v>
          </cell>
          <cell r="Q5018" t="e">
            <v>#DIV/0!</v>
          </cell>
          <cell r="R5018" t="e">
            <v>#DIV/0!</v>
          </cell>
          <cell r="S5018" t="e">
            <v>#DIV/0!</v>
          </cell>
        </row>
        <row r="5019">
          <cell r="L5019" t="e">
            <v>#DIV/0!</v>
          </cell>
          <cell r="M5019">
            <v>0</v>
          </cell>
          <cell r="N5019" t="e">
            <v>#DIV/0!</v>
          </cell>
          <cell r="O5019" t="e">
            <v>#DIV/0!</v>
          </cell>
          <cell r="P5019" t="e">
            <v>#DIV/0!</v>
          </cell>
          <cell r="Q5019" t="e">
            <v>#DIV/0!</v>
          </cell>
          <cell r="R5019" t="e">
            <v>#DIV/0!</v>
          </cell>
          <cell r="S5019" t="e">
            <v>#DIV/0!</v>
          </cell>
        </row>
        <row r="5020">
          <cell r="L5020" t="e">
            <v>#DIV/0!</v>
          </cell>
          <cell r="M5020">
            <v>0</v>
          </cell>
          <cell r="N5020" t="e">
            <v>#DIV/0!</v>
          </cell>
          <cell r="O5020" t="e">
            <v>#DIV/0!</v>
          </cell>
          <cell r="P5020" t="e">
            <v>#DIV/0!</v>
          </cell>
          <cell r="Q5020" t="e">
            <v>#DIV/0!</v>
          </cell>
          <cell r="R5020" t="e">
            <v>#DIV/0!</v>
          </cell>
          <cell r="S5020" t="e">
            <v>#DIV/0!</v>
          </cell>
        </row>
        <row r="5021">
          <cell r="L5021" t="e">
            <v>#DIV/0!</v>
          </cell>
          <cell r="M5021">
            <v>0</v>
          </cell>
          <cell r="N5021" t="e">
            <v>#DIV/0!</v>
          </cell>
          <cell r="O5021" t="e">
            <v>#DIV/0!</v>
          </cell>
          <cell r="P5021" t="e">
            <v>#DIV/0!</v>
          </cell>
          <cell r="Q5021" t="e">
            <v>#DIV/0!</v>
          </cell>
          <cell r="R5021" t="e">
            <v>#DIV/0!</v>
          </cell>
          <cell r="S5021" t="e">
            <v>#DIV/0!</v>
          </cell>
        </row>
        <row r="5022">
          <cell r="L5022" t="e">
            <v>#DIV/0!</v>
          </cell>
          <cell r="M5022">
            <v>0</v>
          </cell>
          <cell r="N5022" t="e">
            <v>#DIV/0!</v>
          </cell>
          <cell r="O5022" t="e">
            <v>#DIV/0!</v>
          </cell>
          <cell r="P5022" t="e">
            <v>#DIV/0!</v>
          </cell>
          <cell r="Q5022" t="e">
            <v>#DIV/0!</v>
          </cell>
          <cell r="R5022" t="e">
            <v>#DIV/0!</v>
          </cell>
          <cell r="S5022" t="e">
            <v>#DIV/0!</v>
          </cell>
        </row>
        <row r="5023">
          <cell r="L5023" t="e">
            <v>#DIV/0!</v>
          </cell>
          <cell r="M5023">
            <v>0</v>
          </cell>
          <cell r="N5023" t="e">
            <v>#DIV/0!</v>
          </cell>
          <cell r="O5023" t="e">
            <v>#DIV/0!</v>
          </cell>
          <cell r="P5023" t="e">
            <v>#DIV/0!</v>
          </cell>
          <cell r="Q5023" t="e">
            <v>#DIV/0!</v>
          </cell>
          <cell r="R5023" t="e">
            <v>#DIV/0!</v>
          </cell>
          <cell r="S5023" t="e">
            <v>#DIV/0!</v>
          </cell>
        </row>
        <row r="5024">
          <cell r="L5024" t="e">
            <v>#DIV/0!</v>
          </cell>
          <cell r="M5024">
            <v>0</v>
          </cell>
          <cell r="N5024" t="e">
            <v>#DIV/0!</v>
          </cell>
          <cell r="O5024" t="e">
            <v>#DIV/0!</v>
          </cell>
          <cell r="P5024" t="e">
            <v>#DIV/0!</v>
          </cell>
          <cell r="Q5024" t="e">
            <v>#DIV/0!</v>
          </cell>
          <cell r="R5024" t="e">
            <v>#DIV/0!</v>
          </cell>
          <cell r="S5024" t="e">
            <v>#DIV/0!</v>
          </cell>
        </row>
        <row r="5025">
          <cell r="L5025" t="e">
            <v>#DIV/0!</v>
          </cell>
          <cell r="M5025">
            <v>0</v>
          </cell>
          <cell r="N5025" t="e">
            <v>#DIV/0!</v>
          </cell>
          <cell r="O5025" t="e">
            <v>#DIV/0!</v>
          </cell>
          <cell r="P5025" t="e">
            <v>#DIV/0!</v>
          </cell>
          <cell r="Q5025" t="e">
            <v>#DIV/0!</v>
          </cell>
          <cell r="R5025" t="e">
            <v>#DIV/0!</v>
          </cell>
          <cell r="S5025" t="e">
            <v>#DIV/0!</v>
          </cell>
        </row>
        <row r="5026">
          <cell r="L5026" t="e">
            <v>#DIV/0!</v>
          </cell>
          <cell r="M5026">
            <v>0</v>
          </cell>
          <cell r="N5026" t="e">
            <v>#DIV/0!</v>
          </cell>
          <cell r="O5026" t="e">
            <v>#DIV/0!</v>
          </cell>
          <cell r="P5026" t="e">
            <v>#DIV/0!</v>
          </cell>
          <cell r="Q5026" t="e">
            <v>#DIV/0!</v>
          </cell>
          <cell r="R5026" t="e">
            <v>#DIV/0!</v>
          </cell>
          <cell r="S5026" t="e">
            <v>#DIV/0!</v>
          </cell>
        </row>
        <row r="5027">
          <cell r="L5027" t="e">
            <v>#DIV/0!</v>
          </cell>
          <cell r="M5027">
            <v>0</v>
          </cell>
          <cell r="N5027" t="e">
            <v>#DIV/0!</v>
          </cell>
          <cell r="O5027" t="e">
            <v>#DIV/0!</v>
          </cell>
          <cell r="P5027" t="e">
            <v>#DIV/0!</v>
          </cell>
          <cell r="Q5027" t="e">
            <v>#DIV/0!</v>
          </cell>
          <cell r="R5027" t="e">
            <v>#DIV/0!</v>
          </cell>
          <cell r="S5027" t="e">
            <v>#DIV/0!</v>
          </cell>
        </row>
        <row r="5028">
          <cell r="L5028" t="e">
            <v>#DIV/0!</v>
          </cell>
          <cell r="M5028">
            <v>0</v>
          </cell>
          <cell r="N5028" t="e">
            <v>#DIV/0!</v>
          </cell>
          <cell r="O5028" t="e">
            <v>#DIV/0!</v>
          </cell>
          <cell r="P5028" t="e">
            <v>#DIV/0!</v>
          </cell>
          <cell r="Q5028" t="e">
            <v>#DIV/0!</v>
          </cell>
          <cell r="R5028" t="e">
            <v>#DIV/0!</v>
          </cell>
          <cell r="S5028" t="e">
            <v>#DIV/0!</v>
          </cell>
        </row>
        <row r="5029">
          <cell r="L5029" t="e">
            <v>#DIV/0!</v>
          </cell>
          <cell r="M5029">
            <v>0</v>
          </cell>
          <cell r="N5029" t="e">
            <v>#DIV/0!</v>
          </cell>
          <cell r="O5029" t="e">
            <v>#DIV/0!</v>
          </cell>
          <cell r="P5029" t="e">
            <v>#DIV/0!</v>
          </cell>
          <cell r="Q5029" t="e">
            <v>#DIV/0!</v>
          </cell>
          <cell r="R5029" t="e">
            <v>#DIV/0!</v>
          </cell>
          <cell r="S5029" t="e">
            <v>#DIV/0!</v>
          </cell>
        </row>
        <row r="5030">
          <cell r="L5030" t="e">
            <v>#DIV/0!</v>
          </cell>
          <cell r="M5030">
            <v>0</v>
          </cell>
          <cell r="N5030" t="e">
            <v>#DIV/0!</v>
          </cell>
          <cell r="O5030" t="e">
            <v>#DIV/0!</v>
          </cell>
          <cell r="P5030" t="e">
            <v>#DIV/0!</v>
          </cell>
          <cell r="Q5030" t="e">
            <v>#DIV/0!</v>
          </cell>
          <cell r="R5030" t="e">
            <v>#DIV/0!</v>
          </cell>
          <cell r="S5030" t="e">
            <v>#DIV/0!</v>
          </cell>
        </row>
        <row r="5031">
          <cell r="L5031" t="e">
            <v>#DIV/0!</v>
          </cell>
          <cell r="M5031">
            <v>0</v>
          </cell>
          <cell r="N5031" t="e">
            <v>#DIV/0!</v>
          </cell>
          <cell r="O5031" t="e">
            <v>#DIV/0!</v>
          </cell>
          <cell r="P5031" t="e">
            <v>#DIV/0!</v>
          </cell>
          <cell r="Q5031" t="e">
            <v>#DIV/0!</v>
          </cell>
          <cell r="R5031" t="e">
            <v>#DIV/0!</v>
          </cell>
          <cell r="S5031" t="e">
            <v>#DIV/0!</v>
          </cell>
        </row>
        <row r="5032">
          <cell r="L5032" t="e">
            <v>#DIV/0!</v>
          </cell>
          <cell r="M5032">
            <v>0</v>
          </cell>
          <cell r="N5032" t="e">
            <v>#DIV/0!</v>
          </cell>
          <cell r="O5032" t="e">
            <v>#DIV/0!</v>
          </cell>
          <cell r="P5032" t="e">
            <v>#DIV/0!</v>
          </cell>
          <cell r="Q5032" t="e">
            <v>#DIV/0!</v>
          </cell>
          <cell r="R5032" t="e">
            <v>#DIV/0!</v>
          </cell>
          <cell r="S5032" t="e">
            <v>#DIV/0!</v>
          </cell>
        </row>
        <row r="5033">
          <cell r="L5033" t="e">
            <v>#DIV/0!</v>
          </cell>
          <cell r="M5033">
            <v>0</v>
          </cell>
          <cell r="N5033" t="e">
            <v>#DIV/0!</v>
          </cell>
          <cell r="O5033" t="e">
            <v>#DIV/0!</v>
          </cell>
          <cell r="P5033" t="e">
            <v>#DIV/0!</v>
          </cell>
          <cell r="Q5033" t="e">
            <v>#DIV/0!</v>
          </cell>
          <cell r="R5033" t="e">
            <v>#DIV/0!</v>
          </cell>
          <cell r="S5033" t="e">
            <v>#DIV/0!</v>
          </cell>
        </row>
        <row r="5034">
          <cell r="L5034" t="e">
            <v>#DIV/0!</v>
          </cell>
          <cell r="M5034">
            <v>0</v>
          </cell>
          <cell r="N5034" t="e">
            <v>#DIV/0!</v>
          </cell>
          <cell r="O5034" t="e">
            <v>#DIV/0!</v>
          </cell>
          <cell r="P5034" t="e">
            <v>#DIV/0!</v>
          </cell>
          <cell r="Q5034" t="e">
            <v>#DIV/0!</v>
          </cell>
          <cell r="R5034" t="e">
            <v>#DIV/0!</v>
          </cell>
          <cell r="S5034" t="e">
            <v>#DIV/0!</v>
          </cell>
        </row>
        <row r="5035">
          <cell r="L5035" t="e">
            <v>#DIV/0!</v>
          </cell>
          <cell r="M5035">
            <v>0</v>
          </cell>
          <cell r="N5035" t="e">
            <v>#DIV/0!</v>
          </cell>
          <cell r="O5035" t="e">
            <v>#DIV/0!</v>
          </cell>
          <cell r="P5035" t="e">
            <v>#DIV/0!</v>
          </cell>
          <cell r="Q5035" t="e">
            <v>#DIV/0!</v>
          </cell>
          <cell r="R5035" t="e">
            <v>#DIV/0!</v>
          </cell>
          <cell r="S5035" t="e">
            <v>#DIV/0!</v>
          </cell>
        </row>
        <row r="5036">
          <cell r="L5036" t="e">
            <v>#DIV/0!</v>
          </cell>
          <cell r="M5036">
            <v>0</v>
          </cell>
          <cell r="N5036" t="e">
            <v>#DIV/0!</v>
          </cell>
          <cell r="O5036" t="e">
            <v>#DIV/0!</v>
          </cell>
          <cell r="P5036" t="e">
            <v>#DIV/0!</v>
          </cell>
          <cell r="Q5036" t="e">
            <v>#DIV/0!</v>
          </cell>
          <cell r="R5036" t="e">
            <v>#DIV/0!</v>
          </cell>
          <cell r="S5036" t="e">
            <v>#DIV/0!</v>
          </cell>
        </row>
        <row r="5037">
          <cell r="L5037" t="e">
            <v>#DIV/0!</v>
          </cell>
          <cell r="M5037">
            <v>0</v>
          </cell>
          <cell r="N5037" t="e">
            <v>#DIV/0!</v>
          </cell>
          <cell r="O5037" t="e">
            <v>#DIV/0!</v>
          </cell>
          <cell r="P5037" t="e">
            <v>#DIV/0!</v>
          </cell>
          <cell r="Q5037" t="e">
            <v>#DIV/0!</v>
          </cell>
          <cell r="R5037" t="e">
            <v>#DIV/0!</v>
          </cell>
          <cell r="S5037" t="e">
            <v>#DIV/0!</v>
          </cell>
        </row>
        <row r="5038">
          <cell r="L5038" t="e">
            <v>#DIV/0!</v>
          </cell>
          <cell r="M5038">
            <v>0</v>
          </cell>
          <cell r="N5038" t="e">
            <v>#DIV/0!</v>
          </cell>
          <cell r="O5038" t="e">
            <v>#DIV/0!</v>
          </cell>
          <cell r="P5038" t="e">
            <v>#DIV/0!</v>
          </cell>
          <cell r="Q5038" t="e">
            <v>#DIV/0!</v>
          </cell>
          <cell r="R5038" t="e">
            <v>#DIV/0!</v>
          </cell>
          <cell r="S5038" t="e">
            <v>#DIV/0!</v>
          </cell>
        </row>
        <row r="5039">
          <cell r="L5039" t="e">
            <v>#DIV/0!</v>
          </cell>
          <cell r="M5039">
            <v>0</v>
          </cell>
          <cell r="N5039" t="e">
            <v>#DIV/0!</v>
          </cell>
          <cell r="O5039" t="e">
            <v>#DIV/0!</v>
          </cell>
          <cell r="P5039" t="e">
            <v>#DIV/0!</v>
          </cell>
          <cell r="Q5039" t="e">
            <v>#DIV/0!</v>
          </cell>
          <cell r="R5039" t="e">
            <v>#DIV/0!</v>
          </cell>
          <cell r="S5039" t="e">
            <v>#DIV/0!</v>
          </cell>
        </row>
        <row r="5040">
          <cell r="L5040" t="e">
            <v>#DIV/0!</v>
          </cell>
          <cell r="M5040">
            <v>0</v>
          </cell>
          <cell r="N5040" t="e">
            <v>#DIV/0!</v>
          </cell>
          <cell r="O5040" t="e">
            <v>#DIV/0!</v>
          </cell>
          <cell r="P5040" t="e">
            <v>#DIV/0!</v>
          </cell>
          <cell r="Q5040" t="e">
            <v>#DIV/0!</v>
          </cell>
          <cell r="R5040" t="e">
            <v>#DIV/0!</v>
          </cell>
          <cell r="S5040" t="e">
            <v>#DIV/0!</v>
          </cell>
        </row>
        <row r="5041">
          <cell r="L5041" t="e">
            <v>#DIV/0!</v>
          </cell>
          <cell r="M5041">
            <v>0</v>
          </cell>
          <cell r="N5041" t="e">
            <v>#DIV/0!</v>
          </cell>
          <cell r="O5041" t="e">
            <v>#DIV/0!</v>
          </cell>
          <cell r="P5041" t="e">
            <v>#DIV/0!</v>
          </cell>
          <cell r="Q5041" t="e">
            <v>#DIV/0!</v>
          </cell>
          <cell r="R5041" t="e">
            <v>#DIV/0!</v>
          </cell>
          <cell r="S5041" t="e">
            <v>#DIV/0!</v>
          </cell>
        </row>
        <row r="5042">
          <cell r="L5042" t="e">
            <v>#DIV/0!</v>
          </cell>
          <cell r="M5042">
            <v>0</v>
          </cell>
          <cell r="N5042" t="e">
            <v>#DIV/0!</v>
          </cell>
          <cell r="O5042" t="e">
            <v>#DIV/0!</v>
          </cell>
          <cell r="P5042" t="e">
            <v>#DIV/0!</v>
          </cell>
          <cell r="Q5042" t="e">
            <v>#DIV/0!</v>
          </cell>
          <cell r="R5042" t="e">
            <v>#DIV/0!</v>
          </cell>
          <cell r="S5042" t="e">
            <v>#DIV/0!</v>
          </cell>
        </row>
        <row r="5043">
          <cell r="L5043" t="e">
            <v>#DIV/0!</v>
          </cell>
          <cell r="M5043">
            <v>0</v>
          </cell>
          <cell r="N5043" t="e">
            <v>#DIV/0!</v>
          </cell>
          <cell r="O5043" t="e">
            <v>#DIV/0!</v>
          </cell>
          <cell r="P5043" t="e">
            <v>#DIV/0!</v>
          </cell>
          <cell r="Q5043" t="e">
            <v>#DIV/0!</v>
          </cell>
          <cell r="R5043" t="e">
            <v>#DIV/0!</v>
          </cell>
          <cell r="S5043" t="e">
            <v>#DIV/0!</v>
          </cell>
        </row>
        <row r="5044">
          <cell r="L5044" t="e">
            <v>#DIV/0!</v>
          </cell>
          <cell r="M5044">
            <v>0</v>
          </cell>
          <cell r="N5044" t="e">
            <v>#DIV/0!</v>
          </cell>
          <cell r="O5044" t="e">
            <v>#DIV/0!</v>
          </cell>
          <cell r="P5044" t="e">
            <v>#DIV/0!</v>
          </cell>
          <cell r="Q5044" t="e">
            <v>#DIV/0!</v>
          </cell>
          <cell r="R5044" t="e">
            <v>#DIV/0!</v>
          </cell>
          <cell r="S5044" t="e">
            <v>#DIV/0!</v>
          </cell>
        </row>
        <row r="5045">
          <cell r="L5045" t="e">
            <v>#DIV/0!</v>
          </cell>
          <cell r="M5045">
            <v>0</v>
          </cell>
          <cell r="N5045" t="e">
            <v>#DIV/0!</v>
          </cell>
          <cell r="O5045" t="e">
            <v>#DIV/0!</v>
          </cell>
          <cell r="P5045" t="e">
            <v>#DIV/0!</v>
          </cell>
          <cell r="Q5045" t="e">
            <v>#DIV/0!</v>
          </cell>
          <cell r="R5045" t="e">
            <v>#DIV/0!</v>
          </cell>
          <cell r="S5045" t="e">
            <v>#DIV/0!</v>
          </cell>
        </row>
        <row r="5046">
          <cell r="L5046" t="e">
            <v>#DIV/0!</v>
          </cell>
          <cell r="M5046">
            <v>0</v>
          </cell>
          <cell r="N5046" t="e">
            <v>#DIV/0!</v>
          </cell>
          <cell r="O5046" t="e">
            <v>#DIV/0!</v>
          </cell>
          <cell r="P5046" t="e">
            <v>#DIV/0!</v>
          </cell>
          <cell r="Q5046" t="e">
            <v>#DIV/0!</v>
          </cell>
          <cell r="R5046" t="e">
            <v>#DIV/0!</v>
          </cell>
          <cell r="S5046" t="e">
            <v>#DIV/0!</v>
          </cell>
        </row>
        <row r="5047">
          <cell r="L5047" t="e">
            <v>#DIV/0!</v>
          </cell>
          <cell r="M5047">
            <v>0</v>
          </cell>
          <cell r="N5047" t="e">
            <v>#DIV/0!</v>
          </cell>
          <cell r="O5047" t="e">
            <v>#DIV/0!</v>
          </cell>
          <cell r="P5047" t="e">
            <v>#DIV/0!</v>
          </cell>
          <cell r="Q5047" t="e">
            <v>#DIV/0!</v>
          </cell>
          <cell r="R5047" t="e">
            <v>#DIV/0!</v>
          </cell>
          <cell r="S5047" t="e">
            <v>#DIV/0!</v>
          </cell>
        </row>
        <row r="5048">
          <cell r="L5048" t="e">
            <v>#DIV/0!</v>
          </cell>
          <cell r="M5048">
            <v>0</v>
          </cell>
          <cell r="N5048" t="e">
            <v>#DIV/0!</v>
          </cell>
          <cell r="O5048" t="e">
            <v>#DIV/0!</v>
          </cell>
          <cell r="P5048" t="e">
            <v>#DIV/0!</v>
          </cell>
          <cell r="Q5048" t="e">
            <v>#DIV/0!</v>
          </cell>
          <cell r="R5048" t="e">
            <v>#DIV/0!</v>
          </cell>
          <cell r="S5048" t="e">
            <v>#DIV/0!</v>
          </cell>
        </row>
        <row r="5049">
          <cell r="L5049" t="e">
            <v>#DIV/0!</v>
          </cell>
          <cell r="M5049">
            <v>0</v>
          </cell>
          <cell r="N5049" t="e">
            <v>#DIV/0!</v>
          </cell>
          <cell r="O5049" t="e">
            <v>#DIV/0!</v>
          </cell>
          <cell r="P5049" t="e">
            <v>#DIV/0!</v>
          </cell>
          <cell r="Q5049" t="e">
            <v>#DIV/0!</v>
          </cell>
          <cell r="R5049" t="e">
            <v>#DIV/0!</v>
          </cell>
          <cell r="S5049" t="e">
            <v>#DIV/0!</v>
          </cell>
        </row>
        <row r="5050">
          <cell r="L5050" t="e">
            <v>#DIV/0!</v>
          </cell>
          <cell r="M5050">
            <v>0</v>
          </cell>
          <cell r="N5050" t="e">
            <v>#DIV/0!</v>
          </cell>
          <cell r="O5050" t="e">
            <v>#DIV/0!</v>
          </cell>
          <cell r="P5050" t="e">
            <v>#DIV/0!</v>
          </cell>
          <cell r="Q5050" t="e">
            <v>#DIV/0!</v>
          </cell>
          <cell r="R5050" t="e">
            <v>#DIV/0!</v>
          </cell>
          <cell r="S5050" t="e">
            <v>#DIV/0!</v>
          </cell>
        </row>
        <row r="5051">
          <cell r="L5051" t="e">
            <v>#DIV/0!</v>
          </cell>
          <cell r="M5051">
            <v>0</v>
          </cell>
          <cell r="N5051" t="e">
            <v>#DIV/0!</v>
          </cell>
          <cell r="O5051" t="e">
            <v>#DIV/0!</v>
          </cell>
          <cell r="P5051" t="e">
            <v>#DIV/0!</v>
          </cell>
          <cell r="Q5051" t="e">
            <v>#DIV/0!</v>
          </cell>
          <cell r="R5051" t="e">
            <v>#DIV/0!</v>
          </cell>
          <cell r="S5051" t="e">
            <v>#DIV/0!</v>
          </cell>
        </row>
        <row r="5052">
          <cell r="L5052" t="e">
            <v>#DIV/0!</v>
          </cell>
          <cell r="M5052">
            <v>0</v>
          </cell>
          <cell r="N5052" t="e">
            <v>#DIV/0!</v>
          </cell>
          <cell r="O5052" t="e">
            <v>#DIV/0!</v>
          </cell>
          <cell r="P5052" t="e">
            <v>#DIV/0!</v>
          </cell>
          <cell r="Q5052" t="e">
            <v>#DIV/0!</v>
          </cell>
          <cell r="R5052" t="e">
            <v>#DIV/0!</v>
          </cell>
          <cell r="S5052" t="e">
            <v>#DIV/0!</v>
          </cell>
        </row>
        <row r="5053">
          <cell r="L5053" t="e">
            <v>#DIV/0!</v>
          </cell>
          <cell r="M5053">
            <v>0</v>
          </cell>
          <cell r="N5053" t="e">
            <v>#DIV/0!</v>
          </cell>
          <cell r="O5053" t="e">
            <v>#DIV/0!</v>
          </cell>
          <cell r="P5053" t="e">
            <v>#DIV/0!</v>
          </cell>
          <cell r="Q5053" t="e">
            <v>#DIV/0!</v>
          </cell>
          <cell r="R5053" t="e">
            <v>#DIV/0!</v>
          </cell>
          <cell r="S5053" t="e">
            <v>#DIV/0!</v>
          </cell>
        </row>
        <row r="5054">
          <cell r="L5054" t="e">
            <v>#DIV/0!</v>
          </cell>
          <cell r="M5054">
            <v>0</v>
          </cell>
          <cell r="N5054" t="e">
            <v>#DIV/0!</v>
          </cell>
          <cell r="O5054" t="e">
            <v>#DIV/0!</v>
          </cell>
          <cell r="P5054" t="e">
            <v>#DIV/0!</v>
          </cell>
          <cell r="Q5054" t="e">
            <v>#DIV/0!</v>
          </cell>
          <cell r="R5054" t="e">
            <v>#DIV/0!</v>
          </cell>
          <cell r="S5054" t="e">
            <v>#DIV/0!</v>
          </cell>
        </row>
        <row r="5055">
          <cell r="L5055" t="e">
            <v>#DIV/0!</v>
          </cell>
          <cell r="M5055">
            <v>0</v>
          </cell>
          <cell r="N5055" t="e">
            <v>#DIV/0!</v>
          </cell>
          <cell r="O5055" t="e">
            <v>#DIV/0!</v>
          </cell>
          <cell r="P5055" t="e">
            <v>#DIV/0!</v>
          </cell>
          <cell r="Q5055" t="e">
            <v>#DIV/0!</v>
          </cell>
          <cell r="R5055" t="e">
            <v>#DIV/0!</v>
          </cell>
          <cell r="S5055" t="e">
            <v>#DIV/0!</v>
          </cell>
        </row>
        <row r="5056">
          <cell r="L5056" t="e">
            <v>#DIV/0!</v>
          </cell>
          <cell r="M5056">
            <v>0</v>
          </cell>
          <cell r="N5056" t="e">
            <v>#DIV/0!</v>
          </cell>
          <cell r="O5056" t="e">
            <v>#DIV/0!</v>
          </cell>
          <cell r="P5056" t="e">
            <v>#DIV/0!</v>
          </cell>
          <cell r="Q5056" t="e">
            <v>#DIV/0!</v>
          </cell>
          <cell r="R5056" t="e">
            <v>#DIV/0!</v>
          </cell>
          <cell r="S5056" t="e">
            <v>#DIV/0!</v>
          </cell>
        </row>
        <row r="5057">
          <cell r="L5057" t="e">
            <v>#DIV/0!</v>
          </cell>
          <cell r="M5057">
            <v>0</v>
          </cell>
          <cell r="N5057" t="e">
            <v>#DIV/0!</v>
          </cell>
          <cell r="O5057" t="e">
            <v>#DIV/0!</v>
          </cell>
          <cell r="P5057" t="e">
            <v>#DIV/0!</v>
          </cell>
          <cell r="Q5057" t="e">
            <v>#DIV/0!</v>
          </cell>
          <cell r="R5057" t="e">
            <v>#DIV/0!</v>
          </cell>
          <cell r="S5057" t="e">
            <v>#DIV/0!</v>
          </cell>
        </row>
        <row r="5058">
          <cell r="L5058" t="e">
            <v>#DIV/0!</v>
          </cell>
          <cell r="M5058">
            <v>0</v>
          </cell>
          <cell r="N5058" t="e">
            <v>#DIV/0!</v>
          </cell>
          <cell r="O5058" t="e">
            <v>#DIV/0!</v>
          </cell>
          <cell r="P5058" t="e">
            <v>#DIV/0!</v>
          </cell>
          <cell r="Q5058" t="e">
            <v>#DIV/0!</v>
          </cell>
          <cell r="R5058" t="e">
            <v>#DIV/0!</v>
          </cell>
          <cell r="S5058" t="e">
            <v>#DIV/0!</v>
          </cell>
        </row>
        <row r="5059">
          <cell r="L5059" t="e">
            <v>#DIV/0!</v>
          </cell>
          <cell r="M5059">
            <v>0</v>
          </cell>
          <cell r="N5059" t="e">
            <v>#DIV/0!</v>
          </cell>
          <cell r="O5059" t="e">
            <v>#DIV/0!</v>
          </cell>
          <cell r="P5059" t="e">
            <v>#DIV/0!</v>
          </cell>
          <cell r="Q5059" t="e">
            <v>#DIV/0!</v>
          </cell>
          <cell r="R5059" t="e">
            <v>#DIV/0!</v>
          </cell>
          <cell r="S5059" t="e">
            <v>#DIV/0!</v>
          </cell>
        </row>
        <row r="5060">
          <cell r="L5060" t="e">
            <v>#DIV/0!</v>
          </cell>
          <cell r="M5060">
            <v>0</v>
          </cell>
          <cell r="N5060" t="e">
            <v>#DIV/0!</v>
          </cell>
          <cell r="O5060" t="e">
            <v>#DIV/0!</v>
          </cell>
          <cell r="P5060" t="e">
            <v>#DIV/0!</v>
          </cell>
          <cell r="Q5060" t="e">
            <v>#DIV/0!</v>
          </cell>
          <cell r="R5060" t="e">
            <v>#DIV/0!</v>
          </cell>
          <cell r="S5060" t="e">
            <v>#DIV/0!</v>
          </cell>
        </row>
        <row r="5061">
          <cell r="L5061" t="e">
            <v>#DIV/0!</v>
          </cell>
          <cell r="M5061">
            <v>0</v>
          </cell>
          <cell r="N5061" t="e">
            <v>#DIV/0!</v>
          </cell>
          <cell r="O5061" t="e">
            <v>#DIV/0!</v>
          </cell>
          <cell r="P5061" t="e">
            <v>#DIV/0!</v>
          </cell>
          <cell r="Q5061" t="e">
            <v>#DIV/0!</v>
          </cell>
          <cell r="R5061" t="e">
            <v>#DIV/0!</v>
          </cell>
          <cell r="S5061" t="e">
            <v>#DIV/0!</v>
          </cell>
        </row>
        <row r="5062">
          <cell r="L5062" t="e">
            <v>#DIV/0!</v>
          </cell>
          <cell r="M5062">
            <v>0</v>
          </cell>
          <cell r="N5062" t="e">
            <v>#DIV/0!</v>
          </cell>
          <cell r="O5062" t="e">
            <v>#DIV/0!</v>
          </cell>
          <cell r="P5062" t="e">
            <v>#DIV/0!</v>
          </cell>
          <cell r="Q5062" t="e">
            <v>#DIV/0!</v>
          </cell>
          <cell r="R5062" t="e">
            <v>#DIV/0!</v>
          </cell>
          <cell r="S5062" t="e">
            <v>#DIV/0!</v>
          </cell>
        </row>
        <row r="5063">
          <cell r="L5063" t="e">
            <v>#DIV/0!</v>
          </cell>
          <cell r="M5063">
            <v>0</v>
          </cell>
          <cell r="N5063" t="e">
            <v>#DIV/0!</v>
          </cell>
          <cell r="O5063" t="e">
            <v>#DIV/0!</v>
          </cell>
          <cell r="P5063" t="e">
            <v>#DIV/0!</v>
          </cell>
          <cell r="Q5063" t="e">
            <v>#DIV/0!</v>
          </cell>
          <cell r="R5063" t="e">
            <v>#DIV/0!</v>
          </cell>
          <cell r="S5063" t="e">
            <v>#DIV/0!</v>
          </cell>
        </row>
        <row r="5064">
          <cell r="L5064" t="e">
            <v>#DIV/0!</v>
          </cell>
          <cell r="M5064">
            <v>0</v>
          </cell>
          <cell r="N5064" t="e">
            <v>#DIV/0!</v>
          </cell>
          <cell r="O5064" t="e">
            <v>#DIV/0!</v>
          </cell>
          <cell r="P5064" t="e">
            <v>#DIV/0!</v>
          </cell>
          <cell r="Q5064" t="e">
            <v>#DIV/0!</v>
          </cell>
          <cell r="R5064" t="e">
            <v>#DIV/0!</v>
          </cell>
          <cell r="S5064" t="e">
            <v>#DIV/0!</v>
          </cell>
        </row>
        <row r="5065">
          <cell r="L5065" t="e">
            <v>#DIV/0!</v>
          </cell>
          <cell r="M5065">
            <v>0</v>
          </cell>
          <cell r="N5065" t="e">
            <v>#DIV/0!</v>
          </cell>
          <cell r="O5065" t="e">
            <v>#DIV/0!</v>
          </cell>
          <cell r="P5065" t="e">
            <v>#DIV/0!</v>
          </cell>
          <cell r="Q5065" t="e">
            <v>#DIV/0!</v>
          </cell>
          <cell r="R5065" t="e">
            <v>#DIV/0!</v>
          </cell>
          <cell r="S5065" t="e">
            <v>#DIV/0!</v>
          </cell>
        </row>
        <row r="5066">
          <cell r="L5066" t="e">
            <v>#DIV/0!</v>
          </cell>
          <cell r="M5066">
            <v>0</v>
          </cell>
          <cell r="N5066" t="e">
            <v>#DIV/0!</v>
          </cell>
          <cell r="O5066" t="e">
            <v>#DIV/0!</v>
          </cell>
          <cell r="P5066" t="e">
            <v>#DIV/0!</v>
          </cell>
          <cell r="Q5066" t="e">
            <v>#DIV/0!</v>
          </cell>
          <cell r="R5066" t="e">
            <v>#DIV/0!</v>
          </cell>
          <cell r="S5066" t="e">
            <v>#DIV/0!</v>
          </cell>
        </row>
        <row r="5067">
          <cell r="L5067" t="e">
            <v>#DIV/0!</v>
          </cell>
          <cell r="M5067">
            <v>0</v>
          </cell>
          <cell r="N5067" t="e">
            <v>#DIV/0!</v>
          </cell>
          <cell r="O5067" t="e">
            <v>#DIV/0!</v>
          </cell>
          <cell r="P5067" t="e">
            <v>#DIV/0!</v>
          </cell>
          <cell r="Q5067" t="e">
            <v>#DIV/0!</v>
          </cell>
          <cell r="R5067" t="e">
            <v>#DIV/0!</v>
          </cell>
          <cell r="S5067" t="e">
            <v>#DIV/0!</v>
          </cell>
        </row>
        <row r="5068">
          <cell r="L5068" t="e">
            <v>#DIV/0!</v>
          </cell>
          <cell r="M5068">
            <v>0</v>
          </cell>
          <cell r="N5068" t="e">
            <v>#DIV/0!</v>
          </cell>
          <cell r="O5068" t="e">
            <v>#DIV/0!</v>
          </cell>
          <cell r="P5068" t="e">
            <v>#DIV/0!</v>
          </cell>
          <cell r="Q5068" t="e">
            <v>#DIV/0!</v>
          </cell>
          <cell r="R5068" t="e">
            <v>#DIV/0!</v>
          </cell>
          <cell r="S5068" t="e">
            <v>#DIV/0!</v>
          </cell>
        </row>
      </sheetData>
      <sheetData sheetId="3" refreshError="1"/>
      <sheetData sheetId="4" refreshError="1"/>
      <sheetData sheetId="5" refreshError="1"/>
      <sheetData sheetId="6" refreshError="1"/>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
      <sheetName val="APUS"/>
      <sheetName val="LISTA DE MATERIALES"/>
      <sheetName val="UNITARIOS BASICOS "/>
      <sheetName val="HERRAMIENTAS Y EQUIPOS"/>
      <sheetName val="TRANSPORTE"/>
      <sheetName val="Salarios"/>
      <sheetName val="Cuadrillas"/>
    </sheetNames>
    <sheetDataSet>
      <sheetData sheetId="0">
        <row r="2">
          <cell r="B2">
            <v>0</v>
          </cell>
        </row>
        <row r="3">
          <cell r="B3">
            <v>1.1000000000000001</v>
          </cell>
        </row>
        <row r="4">
          <cell r="B4" t="str">
            <v>1,1,1</v>
          </cell>
        </row>
        <row r="5">
          <cell r="B5" t="str">
            <v>1,1,2</v>
          </cell>
        </row>
        <row r="6">
          <cell r="B6" t="str">
            <v>1,1,3</v>
          </cell>
        </row>
        <row r="7">
          <cell r="B7" t="str">
            <v>1,1,4</v>
          </cell>
        </row>
        <row r="8">
          <cell r="B8" t="str">
            <v>1,1,5</v>
          </cell>
        </row>
        <row r="9">
          <cell r="B9" t="str">
            <v>1,1,6</v>
          </cell>
        </row>
        <row r="10">
          <cell r="B10" t="str">
            <v>1.2</v>
          </cell>
        </row>
        <row r="11">
          <cell r="B11">
            <v>0</v>
          </cell>
        </row>
        <row r="12">
          <cell r="B12" t="str">
            <v>1,2,1</v>
          </cell>
        </row>
        <row r="13">
          <cell r="B13" t="str">
            <v>1,2,2</v>
          </cell>
        </row>
        <row r="14">
          <cell r="B14" t="str">
            <v>1,2,3</v>
          </cell>
        </row>
        <row r="15">
          <cell r="B15" t="str">
            <v>1,2,4</v>
          </cell>
        </row>
        <row r="16">
          <cell r="B16" t="str">
            <v>1,2,5</v>
          </cell>
        </row>
        <row r="17">
          <cell r="B17" t="str">
            <v>1,2,6</v>
          </cell>
        </row>
        <row r="18">
          <cell r="B18" t="str">
            <v>1,2,7</v>
          </cell>
        </row>
        <row r="19">
          <cell r="B19" t="str">
            <v>1,2,8</v>
          </cell>
        </row>
        <row r="20">
          <cell r="B20" t="str">
            <v>1,2,9</v>
          </cell>
        </row>
        <row r="21">
          <cell r="B21" t="str">
            <v>1,2,10</v>
          </cell>
        </row>
        <row r="22">
          <cell r="B22" t="str">
            <v>1,2,11</v>
          </cell>
        </row>
        <row r="23">
          <cell r="B23" t="str">
            <v>1,2,12</v>
          </cell>
        </row>
        <row r="24">
          <cell r="B24" t="str">
            <v>1,2,13</v>
          </cell>
        </row>
        <row r="25">
          <cell r="B25" t="str">
            <v>1,2,14</v>
          </cell>
        </row>
        <row r="26">
          <cell r="B26" t="str">
            <v>1,2,15</v>
          </cell>
        </row>
        <row r="27">
          <cell r="B27" t="str">
            <v>1,2,16</v>
          </cell>
        </row>
        <row r="28">
          <cell r="B28" t="str">
            <v>1,2,17</v>
          </cell>
        </row>
        <row r="29">
          <cell r="B29" t="str">
            <v>1,2,18</v>
          </cell>
        </row>
        <row r="30">
          <cell r="B30" t="str">
            <v>1,2,19</v>
          </cell>
        </row>
        <row r="31">
          <cell r="B31">
            <v>1.3</v>
          </cell>
        </row>
        <row r="32">
          <cell r="B32" t="str">
            <v>1,3,1</v>
          </cell>
        </row>
        <row r="33">
          <cell r="B33" t="str">
            <v>1,3,2</v>
          </cell>
        </row>
        <row r="34">
          <cell r="B34" t="str">
            <v>1,3,3</v>
          </cell>
        </row>
        <row r="35">
          <cell r="B35" t="str">
            <v>1,3,4</v>
          </cell>
        </row>
        <row r="36">
          <cell r="B36" t="str">
            <v>1,3,5</v>
          </cell>
        </row>
        <row r="37">
          <cell r="B37" t="str">
            <v>1,3,6</v>
          </cell>
        </row>
        <row r="38">
          <cell r="B38" t="str">
            <v>1,3,7</v>
          </cell>
        </row>
        <row r="39">
          <cell r="B39" t="str">
            <v>1,3,8</v>
          </cell>
        </row>
        <row r="40">
          <cell r="B40" t="str">
            <v>ITEM</v>
          </cell>
        </row>
        <row r="41">
          <cell r="B41">
            <v>0</v>
          </cell>
        </row>
        <row r="42">
          <cell r="B42">
            <v>2.1</v>
          </cell>
        </row>
        <row r="43">
          <cell r="B43" t="str">
            <v>2,1,1</v>
          </cell>
        </row>
        <row r="44">
          <cell r="B44" t="str">
            <v>2,1,2</v>
          </cell>
        </row>
        <row r="45">
          <cell r="B45" t="str">
            <v>2,1,3</v>
          </cell>
        </row>
        <row r="46">
          <cell r="B46" t="str">
            <v>2,1,4</v>
          </cell>
        </row>
        <row r="47">
          <cell r="B47">
            <v>2.2000000000000002</v>
          </cell>
        </row>
        <row r="48">
          <cell r="B48" t="str">
            <v>2,2,1</v>
          </cell>
        </row>
        <row r="49">
          <cell r="B49" t="str">
            <v>2,2,2</v>
          </cell>
        </row>
        <row r="50">
          <cell r="B50" t="str">
            <v>ITEM</v>
          </cell>
        </row>
        <row r="51">
          <cell r="B51">
            <v>3</v>
          </cell>
        </row>
        <row r="52">
          <cell r="B52" t="str">
            <v>3,1,1</v>
          </cell>
        </row>
        <row r="53">
          <cell r="B53" t="str">
            <v>3,1,2</v>
          </cell>
        </row>
        <row r="54">
          <cell r="B54" t="str">
            <v>3,1,3</v>
          </cell>
        </row>
        <row r="55">
          <cell r="B55" t="str">
            <v>3,1,4</v>
          </cell>
        </row>
        <row r="56">
          <cell r="B56" t="str">
            <v>3,1,5</v>
          </cell>
        </row>
        <row r="57">
          <cell r="B57" t="str">
            <v>3,1,6</v>
          </cell>
        </row>
        <row r="58">
          <cell r="B58" t="str">
            <v>3,1,7</v>
          </cell>
        </row>
        <row r="59">
          <cell r="B59" t="str">
            <v>3,1,8</v>
          </cell>
        </row>
        <row r="60">
          <cell r="B60" t="str">
            <v>3,1,9</v>
          </cell>
        </row>
        <row r="61">
          <cell r="B61" t="str">
            <v>3,1,10</v>
          </cell>
        </row>
        <row r="62">
          <cell r="B62" t="str">
            <v>3,1,11</v>
          </cell>
        </row>
        <row r="63">
          <cell r="B63" t="str">
            <v>3,1,12</v>
          </cell>
        </row>
        <row r="64">
          <cell r="B64" t="str">
            <v>ITEM</v>
          </cell>
        </row>
        <row r="65">
          <cell r="B65">
            <v>4</v>
          </cell>
        </row>
        <row r="66">
          <cell r="B66" t="str">
            <v>4,1,1</v>
          </cell>
        </row>
        <row r="67">
          <cell r="B67" t="str">
            <v>4,1,2</v>
          </cell>
        </row>
        <row r="68">
          <cell r="B68" t="str">
            <v>4,1,3</v>
          </cell>
        </row>
        <row r="69">
          <cell r="B69" t="str">
            <v>4,1,4</v>
          </cell>
        </row>
        <row r="70">
          <cell r="B70" t="str">
            <v>4,1,5</v>
          </cell>
        </row>
        <row r="71">
          <cell r="B71" t="str">
            <v>4,1,6</v>
          </cell>
        </row>
        <row r="72">
          <cell r="B72" t="str">
            <v>4,1,7</v>
          </cell>
        </row>
        <row r="73">
          <cell r="B73">
            <v>0</v>
          </cell>
        </row>
      </sheetData>
      <sheetData sheetId="1"/>
      <sheetData sheetId="2">
        <row r="3">
          <cell r="A3" t="str">
            <v>TUBERIA</v>
          </cell>
        </row>
      </sheetData>
      <sheetData sheetId="3"/>
      <sheetData sheetId="4">
        <row r="3">
          <cell r="C3" t="str">
            <v xml:space="preserve">AUTO BOMBA </v>
          </cell>
        </row>
        <row r="4">
          <cell r="C4" t="str">
            <v>ANDAMIO COLGANTE</v>
          </cell>
        </row>
        <row r="5">
          <cell r="C5" t="str">
            <v xml:space="preserve">ANDAMIO SECCION </v>
          </cell>
        </row>
        <row r="6">
          <cell r="C6" t="str">
            <v xml:space="preserve">ANDAMIO SECCION </v>
          </cell>
        </row>
        <row r="7">
          <cell r="C7" t="str">
            <v>ANDAMIO METALICO TUBULAR (Sección de 2 marcos de 1.50*1.50 m.con 2 crucetas de 2.30 m.)</v>
          </cell>
        </row>
        <row r="8">
          <cell r="C8" t="str">
            <v>ACOLILLADORA ELECTRICA</v>
          </cell>
        </row>
        <row r="9">
          <cell r="C9" t="str">
            <v>ARNES DE SEGURIDAD</v>
          </cell>
        </row>
        <row r="10">
          <cell r="C10" t="str">
            <v>BENITIN O VIBROCOMPACTADOR DE 750 KG</v>
          </cell>
        </row>
        <row r="11">
          <cell r="C11" t="str">
            <v>BENITIN O VIBROCOMPACTADOR DE 2000 KG</v>
          </cell>
        </row>
        <row r="12">
          <cell r="C12" t="str">
            <v>BOMBEO DE CONCRETO</v>
          </cell>
        </row>
        <row r="13">
          <cell r="C13" t="str">
            <v>BOMBA FUMIGADORA DE ESPALDA</v>
          </cell>
        </row>
        <row r="14">
          <cell r="C14" t="str">
            <v>BOQUILLERA ALUMINIO PERFIL 3"X1/2"</v>
          </cell>
        </row>
        <row r="15">
          <cell r="C15" t="str">
            <v>BROCA PARA TALADRO ROTO PERCUTOR 3/8"</v>
          </cell>
        </row>
        <row r="16">
          <cell r="C16" t="str">
            <v>BROCHA CERDA MONA  3"</v>
          </cell>
        </row>
        <row r="17">
          <cell r="C17" t="str">
            <v>BROCHA NYLON 4"</v>
          </cell>
        </row>
        <row r="18">
          <cell r="C18" t="str">
            <v>CAMILLA</v>
          </cell>
        </row>
        <row r="19">
          <cell r="C19" t="str">
            <v>CANGURO</v>
          </cell>
        </row>
        <row r="20">
          <cell r="C20" t="str">
            <v xml:space="preserve">CANGURO APISONADOR </v>
          </cell>
        </row>
        <row r="21">
          <cell r="C21" t="str">
            <v>CARRETILLA BOOGIE</v>
          </cell>
        </row>
        <row r="22">
          <cell r="C22" t="str">
            <v>CARROTANQUE</v>
          </cell>
        </row>
        <row r="23">
          <cell r="C23" t="str">
            <v>CERCHA DE 3 M 1 1/2X1/8</v>
          </cell>
        </row>
        <row r="24">
          <cell r="C24" t="str">
            <v xml:space="preserve">CEPILLO DE MANO </v>
          </cell>
        </row>
        <row r="25">
          <cell r="C25" t="str">
            <v>CILINDRO GALION CON RODILLO MATIC</v>
          </cell>
        </row>
        <row r="26">
          <cell r="C26" t="str">
            <v>CILINDRO DE GAS DE 40 LIBRAS</v>
          </cell>
        </row>
        <row r="27">
          <cell r="C27" t="str">
            <v>CINCEL MUELA PARA MARTILLO DEMOLEDOR X 50 CM</v>
          </cell>
        </row>
        <row r="28">
          <cell r="C28" t="str">
            <v>CINTURON DE SEGURIDAD</v>
          </cell>
        </row>
        <row r="29">
          <cell r="C29" t="str">
            <v>COMPRESOR DE AIRE</v>
          </cell>
        </row>
        <row r="30">
          <cell r="C30" t="str">
            <v>COMPRESOR NEUMATICO DOS MARTILLOS</v>
          </cell>
        </row>
        <row r="31">
          <cell r="C31" t="str">
            <v>COMPRESOR UNA PISTOLA</v>
          </cell>
        </row>
        <row r="32">
          <cell r="C32" t="str">
            <v>CORTADORA DE BALDOSA  TX 900</v>
          </cell>
        </row>
        <row r="33">
          <cell r="C33" t="str">
            <v>CORTADORA DE CONCRETO</v>
          </cell>
        </row>
        <row r="34">
          <cell r="C34" t="str">
            <v>CORTADORA DE LADRILLO</v>
          </cell>
        </row>
        <row r="35">
          <cell r="C35" t="str">
            <v>CORTADORA DE LADRILLO</v>
          </cell>
        </row>
        <row r="36">
          <cell r="C36" t="str">
            <v>CRUCETA PARA CAMILLA</v>
          </cell>
        </row>
        <row r="37">
          <cell r="C37" t="str">
            <v>CUADRILLA 1OF+1AY</v>
          </cell>
        </row>
        <row r="38">
          <cell r="C38" t="str">
            <v xml:space="preserve">CUADRILLA ELECTRICOS </v>
          </cell>
        </row>
        <row r="39">
          <cell r="C39" t="str">
            <v>CUADRILLA HIDRASANITARIO</v>
          </cell>
        </row>
        <row r="40">
          <cell r="C40" t="str">
            <v>DISCO DE CORTE PARA CORTADORA DE ASFALTO</v>
          </cell>
        </row>
        <row r="41">
          <cell r="C41" t="str">
            <v>DISCO DIAMANTADO DE CORTE LADRILLO 9"</v>
          </cell>
        </row>
        <row r="42">
          <cell r="C42" t="str">
            <v>EQUIPO DE OXICORTE</v>
          </cell>
        </row>
        <row r="43">
          <cell r="C43" t="str">
            <v>EQUIPO DE SOLDADURA ELECTRICA</v>
          </cell>
        </row>
        <row r="44">
          <cell r="C44" t="str">
            <v>EQUIPO DE SOLDADURA EN ESTANO</v>
          </cell>
        </row>
        <row r="45">
          <cell r="C45" t="str">
            <v>EQUIPO DIFERENCIAL</v>
          </cell>
        </row>
        <row r="46">
          <cell r="C46" t="str">
            <v>EQUIPO DE PRESION 2 ELECTROBOMBAS BARNES M=2015HHE-7.5 CON TANQUE DE 750LTS Y TABLERO SIEMENS</v>
          </cell>
        </row>
        <row r="47">
          <cell r="C47" t="str">
            <v>ESCOBA CERDA DURA</v>
          </cell>
        </row>
        <row r="48">
          <cell r="C48" t="str">
            <v>ESLINGA</v>
          </cell>
        </row>
        <row r="49">
          <cell r="C49" t="str">
            <v>ESPATULA METALICA 2"</v>
          </cell>
        </row>
        <row r="50">
          <cell r="C50" t="str">
            <v>ESPATULA METALICA 4"</v>
          </cell>
        </row>
        <row r="51">
          <cell r="C51" t="str">
            <v>ESTACION DE TOPOGRAFIA</v>
          </cell>
        </row>
        <row r="52">
          <cell r="C52" t="str">
            <v>ESTACION DE TOPOGRAFIA</v>
          </cell>
        </row>
        <row r="53">
          <cell r="C53" t="str">
            <v>EXTRACCION DE NUCLEOS DE 3" EN CONCRETO</v>
          </cell>
        </row>
        <row r="54">
          <cell r="C54" t="str">
            <v>EXTENSION ELECTRICA 30 ML CAL 10 ENCAUCHETADA</v>
          </cell>
        </row>
        <row r="55">
          <cell r="C55" t="str">
            <v>EXTENSION ELECTRICA MULTITOMA</v>
          </cell>
        </row>
        <row r="56">
          <cell r="C56" t="str">
            <v>FINISHER</v>
          </cell>
        </row>
        <row r="57">
          <cell r="C57" t="str">
            <v>FORMALETA PARA COLUMNA 25*25 CM</v>
          </cell>
        </row>
        <row r="58">
          <cell r="C58" t="str">
            <v>FORMALETA METALICA PARA SARDINEL O BORDILLO</v>
          </cell>
        </row>
        <row r="59">
          <cell r="C59" t="str">
            <v>FORMALETA SUPER T 9 m.m</v>
          </cell>
        </row>
        <row r="60">
          <cell r="C60" t="str">
            <v>EQUIPO BASICO (HERRAMIENTA MENOR)</v>
          </cell>
        </row>
        <row r="61">
          <cell r="C61" t="str">
            <v>EQUIPO BASICO (CONSTRUCCION)</v>
          </cell>
        </row>
        <row r="62">
          <cell r="C62" t="str">
            <v>EQUIPO SOLDADURA ESTANO</v>
          </cell>
        </row>
        <row r="63">
          <cell r="C63" t="str">
            <v xml:space="preserve">EQUIPO BOMBA Y MANOMETRO PRESION </v>
          </cell>
        </row>
        <row r="64">
          <cell r="C64" t="str">
            <v>HERRAMIENTA</v>
          </cell>
        </row>
        <row r="65">
          <cell r="C65" t="str">
            <v>HIDROLAVADORA 1500 lb MONOFASICA</v>
          </cell>
        </row>
        <row r="66">
          <cell r="C66" t="str">
            <v xml:space="preserve">LLANA DENTADA </v>
          </cell>
        </row>
        <row r="67">
          <cell r="C67" t="str">
            <v>MARCO DE SEGUETA</v>
          </cell>
        </row>
        <row r="68">
          <cell r="C68" t="str">
            <v>MANGUERA REFORZADA EN CAUCHO EN 2"</v>
          </cell>
        </row>
        <row r="69">
          <cell r="C69" t="str">
            <v>MANGUERA PARA RIEGO EN 1/2"</v>
          </cell>
        </row>
        <row r="70">
          <cell r="C70" t="str">
            <v>MAQUINA PULIDORA Y DESTRONCADORA</v>
          </cell>
        </row>
        <row r="71">
          <cell r="C71" t="str">
            <v>MAQUINA PULIDORA Y DESTRONCADORA RINCONERA</v>
          </cell>
        </row>
        <row r="72">
          <cell r="C72" t="str">
            <v xml:space="preserve">MEGGER, MULTIMETRO, SECUENCIMETRO, PINZA VOLTIAMPERIMETRICA  </v>
          </cell>
        </row>
        <row r="73">
          <cell r="C73" t="str">
            <v>MEZCLADORA DE 1 BULTO ELECRTICA</v>
          </cell>
        </row>
        <row r="74">
          <cell r="C74" t="str">
            <v>MEZCLADORA DE 1 BULTO GASOLINA</v>
          </cell>
        </row>
        <row r="75">
          <cell r="C75" t="str">
            <v xml:space="preserve">MEZCLADORA DE 1 BULTO </v>
          </cell>
        </row>
        <row r="76">
          <cell r="C76" t="str">
            <v>MINICARGADOR TIPO BOBCAT</v>
          </cell>
        </row>
        <row r="77">
          <cell r="C77" t="str">
            <v>MONTACARGA</v>
          </cell>
        </row>
        <row r="78">
          <cell r="C78" t="str">
            <v>MORDAZA (4 UNIDADES)</v>
          </cell>
        </row>
        <row r="79">
          <cell r="C79" t="str">
            <v xml:space="preserve">MOTOBOMBA 1/2" ELECTRICA </v>
          </cell>
        </row>
        <row r="80">
          <cell r="C80" t="str">
            <v>MOTOBOMBA 2 1/2 GASOLINA</v>
          </cell>
        </row>
        <row r="81">
          <cell r="C81" t="str">
            <v>MOTOBOMBA 2 1/2 GASOLINA</v>
          </cell>
        </row>
        <row r="82">
          <cell r="C82" t="str">
            <v>MOTONIVELADORA</v>
          </cell>
        </row>
        <row r="83">
          <cell r="C83" t="str">
            <v>NIVEL DE PRESICION</v>
          </cell>
        </row>
        <row r="84">
          <cell r="C84" t="str">
            <v>P &amp; H</v>
          </cell>
        </row>
        <row r="85">
          <cell r="C85" t="str">
            <v>PARAL METALICO TELESCOPICO CORTO</v>
          </cell>
        </row>
        <row r="86">
          <cell r="C86" t="str">
            <v>PARAL TELESCOPICO 2.2M</v>
          </cell>
        </row>
        <row r="87">
          <cell r="C87" t="str">
            <v xml:space="preserve">PISTOLA CALAFATEADORA PARA SILICONA </v>
          </cell>
        </row>
        <row r="88">
          <cell r="C88" t="str">
            <v>PISTOLA CALAFATEADORA PARA EPOXICO</v>
          </cell>
        </row>
        <row r="89">
          <cell r="C89" t="str">
            <v>PISTOLA DE FIJACION CALIBRE 22 1 1/2" PARA DY WALL</v>
          </cell>
        </row>
        <row r="90">
          <cell r="C90" t="str">
            <v>PISTOLA SOPLADORA</v>
          </cell>
        </row>
        <row r="91">
          <cell r="C91" t="str">
            <v>PLANCHA COMPACTADORA</v>
          </cell>
        </row>
        <row r="92">
          <cell r="C92" t="str">
            <v>PLANCHON DE 3 MTS</v>
          </cell>
        </row>
        <row r="93">
          <cell r="C93" t="str">
            <v>PLANCHON DE 3 MTS</v>
          </cell>
        </row>
        <row r="94">
          <cell r="C94" t="str">
            <v>PLANTA ELECTRICA DE SUPLENCIA 50 AMP =A 11 kw</v>
          </cell>
        </row>
        <row r="95">
          <cell r="C95" t="str">
            <v xml:space="preserve">PLANTA ELECTRICA DE 3KVA </v>
          </cell>
        </row>
        <row r="96">
          <cell r="C96" t="str">
            <v xml:space="preserve">PLANTA ELECTRICA A GASOLINA DE 15 KVA </v>
          </cell>
        </row>
        <row r="97">
          <cell r="C97" t="str">
            <v>PLUMA GASOLINA</v>
          </cell>
        </row>
        <row r="98">
          <cell r="C98" t="str">
            <v>PLUMA GASOLINA</v>
          </cell>
        </row>
        <row r="99">
          <cell r="C99" t="str">
            <v>PRUEBAS DE PRESION PARA RED EN 1 1/2""</v>
          </cell>
        </row>
        <row r="100">
          <cell r="C100" t="str">
            <v>PRUEBAS DE PRESION PARA RED EN 2 1/2""</v>
          </cell>
        </row>
        <row r="101">
          <cell r="C101" t="str">
            <v>PRUEBAS DE PRESION PARA RED EN 4"</v>
          </cell>
        </row>
        <row r="102">
          <cell r="C102" t="str">
            <v>PROBADOR MULTIMETRO</v>
          </cell>
        </row>
        <row r="103">
          <cell r="C103" t="str">
            <v>PROBADOR DE FIBRA OPTICA Y MULTIMETRO</v>
          </cell>
        </row>
        <row r="104">
          <cell r="C104" t="str">
            <v>PROBADOR DE TONOS Y MULTIMETRO</v>
          </cell>
        </row>
        <row r="105">
          <cell r="C105" t="str">
            <v>PORRO DE 14 LIBRAS</v>
          </cell>
        </row>
        <row r="106">
          <cell r="C106" t="str">
            <v>PONCADORA MANUAL</v>
          </cell>
        </row>
        <row r="107">
          <cell r="C107" t="str">
            <v>PULIDORA PARA TRABAJO PESADO</v>
          </cell>
        </row>
        <row r="108">
          <cell r="C108" t="str">
            <v>PULIDORA TRABAJO PESADO</v>
          </cell>
        </row>
        <row r="109">
          <cell r="C109" t="str">
            <v xml:space="preserve">PULIDORA ELECTRICA </v>
          </cell>
        </row>
        <row r="110">
          <cell r="C110" t="str">
            <v>PRUEBA DE TINTAS PENETRANTES</v>
          </cell>
        </row>
        <row r="111">
          <cell r="C111" t="str">
            <v>RANA</v>
          </cell>
        </row>
        <row r="112">
          <cell r="C112" t="str">
            <v>RECOGEDOR PLASTICO</v>
          </cell>
        </row>
        <row r="113">
          <cell r="C113" t="str">
            <v>REFLECTOR HALOGENO DE 150 W INCLUYE EXTENSION DE 20 M</v>
          </cell>
        </row>
        <row r="114">
          <cell r="C114" t="str">
            <v xml:space="preserve">REMACHADORA </v>
          </cell>
        </row>
        <row r="115">
          <cell r="C115" t="str">
            <v>RETROEXCAVADORA LLANTA</v>
          </cell>
        </row>
        <row r="116">
          <cell r="C116" t="str">
            <v>RETROEXCAVADORA ORUGA</v>
          </cell>
        </row>
        <row r="117">
          <cell r="C117" t="str">
            <v>RODILLO DE FELPA DE 3"</v>
          </cell>
        </row>
        <row r="118">
          <cell r="C118" t="str">
            <v>RODILLO DE FELPA LISO DE 9"</v>
          </cell>
        </row>
        <row r="119">
          <cell r="C119" t="str">
            <v xml:space="preserve">RODILLO DE CARNASA DE 6" PARA PINTURA EPOXICA </v>
          </cell>
        </row>
        <row r="120">
          <cell r="C120" t="str">
            <v>SERVICIO DE CORTE DE TUBERIA SCH 4O DE 1" A 4"</v>
          </cell>
        </row>
        <row r="121">
          <cell r="C121" t="str">
            <v>SERVICIO DE RANURADA PARA 1 1/2"</v>
          </cell>
        </row>
        <row r="122">
          <cell r="C122" t="str">
            <v>SERVICIO DE RANURADA PARA 2 1/2"</v>
          </cell>
        </row>
        <row r="123">
          <cell r="C123" t="str">
            <v>SERVICIO DE RANURADA PARA 4"</v>
          </cell>
        </row>
        <row r="124">
          <cell r="C124" t="str">
            <v>SUBCONTRATO DE LAVADA Y DESINFECTADA DE TANQUE SUBTERRANEO</v>
          </cell>
        </row>
        <row r="125">
          <cell r="C125" t="str">
            <v>SUBCONTRATO DE SUMINISTRO DE TRAMPA DE GRASAS EN ACERO PARA LAVAPLATOS</v>
          </cell>
        </row>
        <row r="126">
          <cell r="C126" t="str">
            <v>SONDA EN ACERO</v>
          </cell>
        </row>
        <row r="127">
          <cell r="C127" t="str">
            <v>SOPLETE DE GAS CON TANQUE</v>
          </cell>
        </row>
        <row r="128">
          <cell r="C128" t="str">
            <v>SOPLETE PARA GAS PROPANO</v>
          </cell>
        </row>
        <row r="129">
          <cell r="C129" t="str">
            <v xml:space="preserve">TALADRO 1/2" PERCUTOR </v>
          </cell>
        </row>
        <row r="130">
          <cell r="C130" t="str">
            <v>TALADRO CON BROCA</v>
          </cell>
        </row>
        <row r="131">
          <cell r="C131" t="str">
            <v>TALADRO ELECTRICO ROTO-PERCUTOR SIN BROCA</v>
          </cell>
        </row>
        <row r="132">
          <cell r="C132" t="str">
            <v xml:space="preserve">ALQUILER DE TANQUE DE 1000 C.C. INCLUYE MANGUERA DE 2", ABRAZADERAS 2 UN, ACOPLE 2 UN, FLOTADOR ELECTRICO DE SEÑAL 1 UN, FLOTADOR MECANICO 1 UN, ADAPTADOR HEMBRA 2", ADAPTADOR MACHO 1", CODO 2" 5 UN, UNION1"  2 UN, TEE 1" 1 UN, ADAPTADOR MACHO 1" 3 UN, REGISTRO DE BOLA 1" 1 UN TUBO PVCP 1"4ML      </v>
          </cell>
        </row>
        <row r="133">
          <cell r="C133" t="str">
            <v>TEOLITO</v>
          </cell>
        </row>
        <row r="134">
          <cell r="C134" t="str">
            <v>TRAPERO INDUSTRIAL</v>
          </cell>
        </row>
        <row r="135">
          <cell r="C135" t="str">
            <v>TRIPODE</v>
          </cell>
        </row>
        <row r="136">
          <cell r="C136" t="str">
            <v>VIBRADOR PARA CONCRETO</v>
          </cell>
        </row>
        <row r="137">
          <cell r="C137" t="str">
            <v>VIBRADOR PARA CONCRETO</v>
          </cell>
        </row>
        <row r="138">
          <cell r="C138" t="str">
            <v>VIBRADOR A GASOLINA</v>
          </cell>
        </row>
        <row r="139">
          <cell r="C139" t="str">
            <v>VIBRADOR PARA CONCRETO</v>
          </cell>
        </row>
        <row r="140">
          <cell r="C140" t="str">
            <v>VIBROCOMPACTADOR</v>
          </cell>
        </row>
        <row r="141">
          <cell r="C141" t="str">
            <v xml:space="preserve">VIBROCOMPACTADOR DE 8 TON </v>
          </cell>
        </row>
      </sheetData>
      <sheetData sheetId="5"/>
      <sheetData sheetId="6">
        <row r="4">
          <cell r="D4" t="str">
            <v>P. ALBAÑILERIA</v>
          </cell>
        </row>
      </sheetData>
      <sheetData sheetId="7">
        <row r="21">
          <cell r="A21" t="str">
            <v>Excavaciones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M186"/>
  <sheetViews>
    <sheetView view="pageBreakPreview" topLeftCell="B1" zoomScale="85" zoomScaleNormal="85" zoomScaleSheetLayoutView="85" workbookViewId="0">
      <pane ySplit="9" topLeftCell="A103" activePane="bottomLeft" state="frozen"/>
      <selection activeCell="B1" sqref="B1"/>
      <selection pane="bottomLeft" activeCell="B182" sqref="B182:G182"/>
    </sheetView>
  </sheetViews>
  <sheetFormatPr baseColWidth="10" defaultColWidth="11.42578125" defaultRowHeight="14.25"/>
  <cols>
    <col min="1" max="1" width="14.85546875" style="86" hidden="1" customWidth="1"/>
    <col min="2" max="2" width="10.7109375" style="77" bestFit="1" customWidth="1"/>
    <col min="3" max="3" width="62.85546875" style="77" customWidth="1"/>
    <col min="4" max="4" width="8.42578125" style="77" customWidth="1"/>
    <col min="5" max="5" width="16.28515625" style="77" customWidth="1"/>
    <col min="6" max="6" width="18.140625" style="77" customWidth="1"/>
    <col min="7" max="7" width="19.7109375" style="77" customWidth="1"/>
    <col min="8" max="9" width="21.28515625" style="77" customWidth="1"/>
    <col min="10" max="10" width="16.140625" style="77" customWidth="1"/>
    <col min="11" max="11" width="14.7109375" style="77" bestFit="1" customWidth="1"/>
    <col min="12" max="13" width="14.85546875" style="77" bestFit="1" customWidth="1"/>
    <col min="14" max="16384" width="11.42578125" style="77"/>
  </cols>
  <sheetData>
    <row r="1" spans="1:10" s="75" customFormat="1" ht="24.75" customHeight="1">
      <c r="B1" s="317" t="s">
        <v>138</v>
      </c>
      <c r="C1" s="318"/>
      <c r="D1" s="318"/>
      <c r="E1" s="318"/>
      <c r="F1" s="318"/>
      <c r="G1" s="318"/>
      <c r="H1" s="319"/>
      <c r="I1" s="90"/>
    </row>
    <row r="2" spans="1:10" s="75" customFormat="1" ht="15">
      <c r="B2" s="316" t="s">
        <v>53</v>
      </c>
      <c r="C2" s="316"/>
      <c r="D2" s="315"/>
      <c r="E2" s="315"/>
      <c r="F2" s="315"/>
      <c r="G2" s="315"/>
      <c r="H2" s="315"/>
      <c r="I2" s="166"/>
    </row>
    <row r="3" spans="1:10" s="75" customFormat="1" ht="15">
      <c r="B3" s="316" t="s">
        <v>139</v>
      </c>
      <c r="C3" s="316"/>
      <c r="D3" s="315"/>
      <c r="E3" s="315"/>
      <c r="F3" s="315"/>
      <c r="G3" s="315"/>
      <c r="H3" s="315"/>
      <c r="I3" s="90"/>
    </row>
    <row r="4" spans="1:10" s="75" customFormat="1" ht="15">
      <c r="B4" s="316" t="s">
        <v>148</v>
      </c>
      <c r="C4" s="316"/>
      <c r="D4" s="315"/>
      <c r="E4" s="315"/>
      <c r="F4" s="315"/>
      <c r="G4" s="315"/>
      <c r="H4" s="315"/>
      <c r="I4" s="90"/>
    </row>
    <row r="5" spans="1:10" s="75" customFormat="1" ht="15">
      <c r="B5" s="316" t="s">
        <v>140</v>
      </c>
      <c r="C5" s="316"/>
      <c r="D5" s="315"/>
      <c r="E5" s="315"/>
      <c r="F5" s="315"/>
      <c r="G5" s="315"/>
      <c r="H5" s="315"/>
      <c r="I5" s="166"/>
    </row>
    <row r="6" spans="1:10" ht="15">
      <c r="A6" s="77"/>
      <c r="B6" s="316" t="s">
        <v>149</v>
      </c>
      <c r="C6" s="316"/>
      <c r="D6" s="315"/>
      <c r="E6" s="315"/>
      <c r="F6" s="315"/>
      <c r="G6" s="315"/>
      <c r="H6" s="315"/>
      <c r="I6" s="96"/>
    </row>
    <row r="7" spans="1:10" ht="8.25" customHeight="1"/>
    <row r="8" spans="1:10" s="79" customFormat="1" ht="27" customHeight="1">
      <c r="A8" s="86"/>
      <c r="B8" s="192" t="s">
        <v>12</v>
      </c>
      <c r="C8" s="192" t="s">
        <v>21</v>
      </c>
      <c r="D8" s="192" t="s">
        <v>19</v>
      </c>
      <c r="E8" s="192" t="s">
        <v>36</v>
      </c>
      <c r="F8" s="192" t="s">
        <v>17</v>
      </c>
      <c r="G8" s="192" t="s">
        <v>136</v>
      </c>
      <c r="H8" s="192" t="s">
        <v>137</v>
      </c>
      <c r="I8" s="88"/>
    </row>
    <row r="9" spans="1:10" s="79" customFormat="1" ht="20.25" customHeight="1">
      <c r="A9" s="86"/>
      <c r="B9" s="192">
        <v>0</v>
      </c>
      <c r="C9" s="193" t="s">
        <v>102</v>
      </c>
      <c r="D9" s="194"/>
      <c r="E9" s="195"/>
      <c r="F9" s="196"/>
      <c r="G9" s="195">
        <f>SUM(G10:G16)</f>
        <v>0</v>
      </c>
      <c r="H9" s="195">
        <f>SUM(H10:H16)</f>
        <v>0</v>
      </c>
      <c r="I9" s="89"/>
      <c r="J9" s="78"/>
    </row>
    <row r="10" spans="1:10" ht="20.25" customHeight="1">
      <c r="A10" s="90"/>
      <c r="B10" s="167" t="s">
        <v>108</v>
      </c>
      <c r="C10" s="168"/>
      <c r="D10" s="169"/>
      <c r="E10" s="91"/>
      <c r="F10" s="170"/>
      <c r="G10" s="92">
        <f>+ROUND((F10*E10),0)</f>
        <v>0</v>
      </c>
      <c r="H10" s="92">
        <f>+ROUND((F10*E10),0)</f>
        <v>0</v>
      </c>
      <c r="I10" s="93"/>
    </row>
    <row r="11" spans="1:10" ht="20.25" customHeight="1">
      <c r="A11" s="90"/>
      <c r="B11" s="167" t="s">
        <v>109</v>
      </c>
      <c r="C11" s="168"/>
      <c r="D11" s="169"/>
      <c r="E11" s="91"/>
      <c r="F11" s="170"/>
      <c r="G11" s="92">
        <f t="shared" ref="G11:G29" si="0">+ROUND((F11*E11),0)</f>
        <v>0</v>
      </c>
      <c r="H11" s="92">
        <f t="shared" ref="H11:H16" si="1">+ROUND((F11*E11),0)</f>
        <v>0</v>
      </c>
      <c r="I11" s="93"/>
    </row>
    <row r="12" spans="1:10" ht="20.25" customHeight="1">
      <c r="A12" s="90"/>
      <c r="B12" s="167" t="s">
        <v>110</v>
      </c>
      <c r="C12" s="168"/>
      <c r="D12" s="169"/>
      <c r="E12" s="91"/>
      <c r="F12" s="170"/>
      <c r="G12" s="92">
        <f t="shared" si="0"/>
        <v>0</v>
      </c>
      <c r="H12" s="92">
        <f t="shared" si="1"/>
        <v>0</v>
      </c>
      <c r="I12" s="93"/>
    </row>
    <row r="13" spans="1:10" ht="20.25" customHeight="1">
      <c r="A13" s="90"/>
      <c r="B13" s="167" t="s">
        <v>111</v>
      </c>
      <c r="C13" s="168"/>
      <c r="D13" s="169"/>
      <c r="E13" s="91"/>
      <c r="F13" s="170"/>
      <c r="G13" s="92">
        <f t="shared" si="0"/>
        <v>0</v>
      </c>
      <c r="H13" s="92">
        <f t="shared" si="1"/>
        <v>0</v>
      </c>
      <c r="I13" s="93"/>
    </row>
    <row r="14" spans="1:10" ht="20.25" customHeight="1">
      <c r="A14" s="90"/>
      <c r="B14" s="167" t="s">
        <v>112</v>
      </c>
      <c r="C14" s="168"/>
      <c r="D14" s="169"/>
      <c r="E14" s="91"/>
      <c r="F14" s="170"/>
      <c r="G14" s="92">
        <f t="shared" si="0"/>
        <v>0</v>
      </c>
      <c r="H14" s="92">
        <f t="shared" si="1"/>
        <v>0</v>
      </c>
      <c r="I14" s="93"/>
    </row>
    <row r="15" spans="1:10" ht="20.25" customHeight="1">
      <c r="A15" s="90"/>
      <c r="B15" s="167" t="s">
        <v>125</v>
      </c>
      <c r="C15" s="168"/>
      <c r="D15" s="169"/>
      <c r="E15" s="91"/>
      <c r="F15" s="170"/>
      <c r="G15" s="92">
        <f t="shared" si="0"/>
        <v>0</v>
      </c>
      <c r="H15" s="92">
        <f t="shared" si="1"/>
        <v>0</v>
      </c>
      <c r="I15" s="93"/>
    </row>
    <row r="16" spans="1:10" s="76" customFormat="1" ht="20.25" customHeight="1">
      <c r="A16" s="86"/>
      <c r="B16" s="171"/>
      <c r="C16" s="172"/>
      <c r="D16" s="173"/>
      <c r="E16" s="94"/>
      <c r="F16" s="174"/>
      <c r="G16" s="92">
        <f t="shared" si="0"/>
        <v>0</v>
      </c>
      <c r="H16" s="92">
        <f t="shared" si="1"/>
        <v>0</v>
      </c>
      <c r="I16" s="93"/>
    </row>
    <row r="17" spans="1:10" s="79" customFormat="1" ht="20.25" customHeight="1">
      <c r="A17" s="86"/>
      <c r="B17" s="192">
        <v>1</v>
      </c>
      <c r="C17" s="193" t="s">
        <v>71</v>
      </c>
      <c r="D17" s="194"/>
      <c r="E17" s="195"/>
      <c r="F17" s="196"/>
      <c r="G17" s="195">
        <f>SUM(G18:G26)</f>
        <v>0</v>
      </c>
      <c r="H17" s="195">
        <f>SUM(H18:H26)</f>
        <v>0</v>
      </c>
      <c r="I17" s="89"/>
    </row>
    <row r="18" spans="1:10" ht="20.25" customHeight="1">
      <c r="A18" s="90"/>
      <c r="B18" s="167"/>
      <c r="C18" s="168"/>
      <c r="D18" s="169"/>
      <c r="E18" s="91"/>
      <c r="F18" s="170"/>
      <c r="G18" s="92">
        <f t="shared" si="0"/>
        <v>0</v>
      </c>
      <c r="H18" s="92">
        <f t="shared" ref="H18:H26" si="2">+ROUND((F18*E18),0)</f>
        <v>0</v>
      </c>
      <c r="I18" s="93"/>
    </row>
    <row r="19" spans="1:10" ht="20.25" customHeight="1">
      <c r="A19" s="90"/>
      <c r="B19" s="167"/>
      <c r="C19" s="168"/>
      <c r="D19" s="169"/>
      <c r="E19" s="91"/>
      <c r="F19" s="170"/>
      <c r="G19" s="92">
        <f t="shared" si="0"/>
        <v>0</v>
      </c>
      <c r="H19" s="92">
        <f t="shared" si="2"/>
        <v>0</v>
      </c>
      <c r="I19" s="93"/>
    </row>
    <row r="20" spans="1:10" ht="20.25" customHeight="1">
      <c r="A20" s="90"/>
      <c r="B20" s="167"/>
      <c r="C20" s="168"/>
      <c r="D20" s="169"/>
      <c r="E20" s="91"/>
      <c r="F20" s="170"/>
      <c r="G20" s="92">
        <f t="shared" si="0"/>
        <v>0</v>
      </c>
      <c r="H20" s="92">
        <f t="shared" si="2"/>
        <v>0</v>
      </c>
      <c r="I20" s="93"/>
    </row>
    <row r="21" spans="1:10" ht="20.25" customHeight="1">
      <c r="A21" s="90"/>
      <c r="B21" s="167"/>
      <c r="C21" s="168"/>
      <c r="D21" s="169"/>
      <c r="E21" s="91"/>
      <c r="F21" s="170"/>
      <c r="G21" s="92">
        <f t="shared" si="0"/>
        <v>0</v>
      </c>
      <c r="H21" s="92">
        <f t="shared" si="2"/>
        <v>0</v>
      </c>
      <c r="I21" s="93"/>
    </row>
    <row r="22" spans="1:10" ht="20.25" customHeight="1">
      <c r="A22" s="90" t="s">
        <v>114</v>
      </c>
      <c r="B22" s="167"/>
      <c r="C22" s="168"/>
      <c r="D22" s="169"/>
      <c r="E22" s="91"/>
      <c r="F22" s="170"/>
      <c r="G22" s="92">
        <f t="shared" si="0"/>
        <v>0</v>
      </c>
      <c r="H22" s="92">
        <f t="shared" si="2"/>
        <v>0</v>
      </c>
      <c r="I22" s="93"/>
    </row>
    <row r="23" spans="1:10" ht="20.25" customHeight="1">
      <c r="A23" s="90" t="s">
        <v>114</v>
      </c>
      <c r="B23" s="167"/>
      <c r="C23" s="168"/>
      <c r="D23" s="169"/>
      <c r="E23" s="91"/>
      <c r="F23" s="170"/>
      <c r="G23" s="92">
        <f t="shared" si="0"/>
        <v>0</v>
      </c>
      <c r="H23" s="92">
        <f t="shared" si="2"/>
        <v>0</v>
      </c>
      <c r="I23" s="93"/>
    </row>
    <row r="24" spans="1:10" ht="20.25" customHeight="1">
      <c r="A24" s="90" t="s">
        <v>113</v>
      </c>
      <c r="B24" s="167"/>
      <c r="C24" s="168"/>
      <c r="D24" s="169"/>
      <c r="E24" s="91"/>
      <c r="F24" s="170"/>
      <c r="G24" s="92">
        <f t="shared" si="0"/>
        <v>0</v>
      </c>
      <c r="H24" s="92">
        <f t="shared" si="2"/>
        <v>0</v>
      </c>
      <c r="I24" s="93"/>
    </row>
    <row r="25" spans="1:10" ht="20.25" customHeight="1">
      <c r="A25" s="90"/>
      <c r="B25" s="167"/>
      <c r="C25" s="168"/>
      <c r="D25" s="175"/>
      <c r="E25" s="91"/>
      <c r="F25" s="170"/>
      <c r="G25" s="92">
        <f t="shared" si="0"/>
        <v>0</v>
      </c>
      <c r="H25" s="92">
        <f t="shared" si="2"/>
        <v>0</v>
      </c>
      <c r="I25" s="93"/>
    </row>
    <row r="26" spans="1:10" s="76" customFormat="1" ht="20.25" customHeight="1">
      <c r="A26" s="86"/>
      <c r="B26" s="171"/>
      <c r="C26" s="176"/>
      <c r="D26" s="177"/>
      <c r="E26" s="94"/>
      <c r="F26" s="174"/>
      <c r="G26" s="92">
        <f t="shared" si="0"/>
        <v>0</v>
      </c>
      <c r="H26" s="92">
        <f t="shared" si="2"/>
        <v>0</v>
      </c>
      <c r="I26" s="93"/>
    </row>
    <row r="27" spans="1:10" s="79" customFormat="1" ht="20.25" customHeight="1">
      <c r="A27" s="86"/>
      <c r="B27" s="197">
        <v>2</v>
      </c>
      <c r="C27" s="193" t="s">
        <v>72</v>
      </c>
      <c r="D27" s="198"/>
      <c r="E27" s="199"/>
      <c r="F27" s="200"/>
      <c r="G27" s="195">
        <f>SUM(G28:G29)</f>
        <v>0</v>
      </c>
      <c r="H27" s="195">
        <f>SUM(H28:H29)</f>
        <v>0</v>
      </c>
      <c r="I27" s="89"/>
      <c r="J27" s="80"/>
    </row>
    <row r="28" spans="1:10" ht="20.25" customHeight="1">
      <c r="A28" s="90" t="s">
        <v>113</v>
      </c>
      <c r="B28" s="178"/>
      <c r="C28" s="168"/>
      <c r="D28" s="169"/>
      <c r="E28" s="91"/>
      <c r="F28" s="170"/>
      <c r="G28" s="92">
        <f t="shared" si="0"/>
        <v>0</v>
      </c>
      <c r="H28" s="92">
        <f t="shared" ref="H28:H29" si="3">+ROUND((F28*E28),0)</f>
        <v>0</v>
      </c>
      <c r="I28" s="93"/>
    </row>
    <row r="29" spans="1:10" ht="20.25" customHeight="1">
      <c r="A29" s="90" t="s">
        <v>113</v>
      </c>
      <c r="B29" s="178"/>
      <c r="C29" s="168"/>
      <c r="D29" s="169"/>
      <c r="E29" s="91"/>
      <c r="F29" s="170"/>
      <c r="G29" s="92">
        <f t="shared" si="0"/>
        <v>0</v>
      </c>
      <c r="H29" s="92">
        <f t="shared" si="3"/>
        <v>0</v>
      </c>
      <c r="I29" s="93"/>
    </row>
    <row r="30" spans="1:10" s="79" customFormat="1" ht="20.25" customHeight="1">
      <c r="A30" s="86"/>
      <c r="B30" s="197">
        <v>3</v>
      </c>
      <c r="C30" s="193" t="s">
        <v>74</v>
      </c>
      <c r="D30" s="198"/>
      <c r="E30" s="199"/>
      <c r="F30" s="200"/>
      <c r="G30" s="195">
        <f>SUM(G31:G34)</f>
        <v>0</v>
      </c>
      <c r="H30" s="195">
        <f>SUM(H31:H34)</f>
        <v>0</v>
      </c>
      <c r="I30" s="89"/>
      <c r="J30" s="80"/>
    </row>
    <row r="31" spans="1:10" ht="20.25" customHeight="1">
      <c r="A31" s="90" t="s">
        <v>113</v>
      </c>
      <c r="B31" s="178"/>
      <c r="C31" s="95"/>
      <c r="D31" s="169"/>
      <c r="E31" s="91"/>
      <c r="F31" s="170"/>
      <c r="G31" s="92">
        <f t="shared" ref="G31:G32" si="4">+ROUND(F31*E31,0)</f>
        <v>0</v>
      </c>
      <c r="H31" s="92">
        <f t="shared" ref="H31:H34" si="5">+ROUND((F31*E31),0)</f>
        <v>0</v>
      </c>
      <c r="I31" s="93"/>
    </row>
    <row r="32" spans="1:10" ht="20.25" customHeight="1">
      <c r="A32" s="90" t="s">
        <v>113</v>
      </c>
      <c r="B32" s="178"/>
      <c r="C32" s="168"/>
      <c r="D32" s="169"/>
      <c r="E32" s="91"/>
      <c r="F32" s="170"/>
      <c r="G32" s="92">
        <f t="shared" si="4"/>
        <v>0</v>
      </c>
      <c r="H32" s="92">
        <f t="shared" si="5"/>
        <v>0</v>
      </c>
      <c r="I32" s="93"/>
    </row>
    <row r="33" spans="1:9" ht="20.25" customHeight="1">
      <c r="A33" s="90" t="s">
        <v>113</v>
      </c>
      <c r="B33" s="178"/>
      <c r="C33" s="179"/>
      <c r="D33" s="169"/>
      <c r="E33" s="91"/>
      <c r="F33" s="170"/>
      <c r="G33" s="92">
        <f t="shared" ref="G33" si="6">+ROUND(F33*E33,0)</f>
        <v>0</v>
      </c>
      <c r="H33" s="92">
        <f t="shared" si="5"/>
        <v>0</v>
      </c>
      <c r="I33" s="93"/>
    </row>
    <row r="34" spans="1:9" ht="20.25" customHeight="1">
      <c r="A34" s="90" t="s">
        <v>113</v>
      </c>
      <c r="B34" s="178"/>
      <c r="C34" s="168"/>
      <c r="D34" s="169"/>
      <c r="E34" s="91"/>
      <c r="F34" s="170"/>
      <c r="G34" s="92">
        <f t="shared" ref="G34" si="7">+ROUND(F34*E34,0)</f>
        <v>0</v>
      </c>
      <c r="H34" s="92">
        <f t="shared" si="5"/>
        <v>0</v>
      </c>
      <c r="I34" s="93"/>
    </row>
    <row r="35" spans="1:9" s="79" customFormat="1" ht="20.25" customHeight="1">
      <c r="A35" s="86"/>
      <c r="B35" s="197">
        <v>4</v>
      </c>
      <c r="C35" s="193" t="s">
        <v>75</v>
      </c>
      <c r="D35" s="198"/>
      <c r="E35" s="199"/>
      <c r="F35" s="200"/>
      <c r="G35" s="195">
        <f>SUM(G36:G38)</f>
        <v>0</v>
      </c>
      <c r="H35" s="195">
        <f>SUM(H36:H38)</f>
        <v>0</v>
      </c>
      <c r="I35" s="89"/>
    </row>
    <row r="36" spans="1:9" ht="29.25" customHeight="1">
      <c r="A36" s="90"/>
      <c r="B36" s="178"/>
      <c r="C36" s="168"/>
      <c r="D36" s="169"/>
      <c r="E36" s="91"/>
      <c r="F36" s="170"/>
      <c r="G36" s="92">
        <f t="shared" ref="G36" si="8">+ROUND(F36*E36,0)</f>
        <v>0</v>
      </c>
      <c r="H36" s="92">
        <f t="shared" ref="H36:H38" si="9">+ROUND((F36*E36),0)</f>
        <v>0</v>
      </c>
      <c r="I36" s="93"/>
    </row>
    <row r="37" spans="1:9" ht="20.25" customHeight="1">
      <c r="A37" s="90"/>
      <c r="B37" s="178"/>
      <c r="C37" s="168"/>
      <c r="D37" s="169"/>
      <c r="E37" s="91"/>
      <c r="F37" s="170"/>
      <c r="G37" s="92">
        <f t="shared" ref="G37" si="10">+ROUND(F37*E37,0)</f>
        <v>0</v>
      </c>
      <c r="H37" s="92">
        <f t="shared" si="9"/>
        <v>0</v>
      </c>
      <c r="I37" s="93"/>
    </row>
    <row r="38" spans="1:9" ht="20.25" customHeight="1">
      <c r="A38" s="90"/>
      <c r="B38" s="178"/>
      <c r="C38" s="168"/>
      <c r="D38" s="169"/>
      <c r="E38" s="91"/>
      <c r="F38" s="170"/>
      <c r="G38" s="92"/>
      <c r="H38" s="92">
        <f t="shared" si="9"/>
        <v>0</v>
      </c>
      <c r="I38" s="93"/>
    </row>
    <row r="39" spans="1:9" s="79" customFormat="1" ht="28.5" customHeight="1">
      <c r="A39" s="86"/>
      <c r="B39" s="197">
        <v>5</v>
      </c>
      <c r="C39" s="193" t="s">
        <v>76</v>
      </c>
      <c r="D39" s="198"/>
      <c r="E39" s="199"/>
      <c r="F39" s="200"/>
      <c r="G39" s="195">
        <f>SUM(G40:G44)</f>
        <v>0</v>
      </c>
      <c r="H39" s="195">
        <f>SUM(H40:H44)</f>
        <v>0</v>
      </c>
      <c r="I39" s="89"/>
    </row>
    <row r="40" spans="1:9" ht="20.25" customHeight="1">
      <c r="A40" s="90"/>
      <c r="B40" s="178"/>
      <c r="C40" s="168"/>
      <c r="D40" s="169"/>
      <c r="E40" s="91"/>
      <c r="F40" s="170"/>
      <c r="G40" s="92">
        <f t="shared" ref="G40:G42" si="11">+ROUND(F40*E40,0)</f>
        <v>0</v>
      </c>
      <c r="H40" s="92">
        <f t="shared" ref="H40:H44" si="12">+ROUND((F40*E40),0)</f>
        <v>0</v>
      </c>
      <c r="I40" s="93"/>
    </row>
    <row r="41" spans="1:9" ht="20.25" customHeight="1">
      <c r="A41" s="90"/>
      <c r="B41" s="178"/>
      <c r="C41" s="168"/>
      <c r="D41" s="169"/>
      <c r="E41" s="91"/>
      <c r="F41" s="170"/>
      <c r="G41" s="92">
        <f t="shared" ref="G41" si="13">+ROUND(F41*E41,0)</f>
        <v>0</v>
      </c>
      <c r="H41" s="92">
        <f t="shared" si="12"/>
        <v>0</v>
      </c>
      <c r="I41" s="93"/>
    </row>
    <row r="42" spans="1:9" ht="20.25" customHeight="1">
      <c r="A42" s="90" t="s">
        <v>113</v>
      </c>
      <c r="B42" s="178"/>
      <c r="C42" s="168"/>
      <c r="D42" s="169"/>
      <c r="E42" s="91"/>
      <c r="F42" s="170"/>
      <c r="G42" s="92">
        <f t="shared" si="11"/>
        <v>0</v>
      </c>
      <c r="H42" s="92">
        <f t="shared" si="12"/>
        <v>0</v>
      </c>
      <c r="I42" s="93"/>
    </row>
    <row r="43" spans="1:9" ht="34.5" customHeight="1">
      <c r="A43" s="90" t="s">
        <v>113</v>
      </c>
      <c r="B43" s="178"/>
      <c r="C43" s="168"/>
      <c r="D43" s="169"/>
      <c r="E43" s="91"/>
      <c r="F43" s="170"/>
      <c r="G43" s="92">
        <f t="shared" ref="G43" si="14">+ROUND(F43*E43,0)</f>
        <v>0</v>
      </c>
      <c r="H43" s="92">
        <f t="shared" si="12"/>
        <v>0</v>
      </c>
      <c r="I43" s="93"/>
    </row>
    <row r="44" spans="1:9" ht="18.75" customHeight="1">
      <c r="A44" s="90"/>
      <c r="B44" s="178"/>
      <c r="C44" s="168"/>
      <c r="D44" s="169"/>
      <c r="E44" s="91"/>
      <c r="F44" s="170"/>
      <c r="G44" s="92"/>
      <c r="H44" s="92">
        <f t="shared" si="12"/>
        <v>0</v>
      </c>
      <c r="I44" s="93"/>
    </row>
    <row r="45" spans="1:9" s="79" customFormat="1" ht="20.25" customHeight="1">
      <c r="A45" s="86" t="s">
        <v>115</v>
      </c>
      <c r="B45" s="197">
        <v>6</v>
      </c>
      <c r="C45" s="193" t="s">
        <v>127</v>
      </c>
      <c r="D45" s="198"/>
      <c r="E45" s="199"/>
      <c r="F45" s="200"/>
      <c r="G45" s="195">
        <f>SUM(G46:G65)</f>
        <v>0</v>
      </c>
      <c r="H45" s="195">
        <f>SUM(H46:H65)</f>
        <v>0</v>
      </c>
      <c r="I45" s="89"/>
    </row>
    <row r="46" spans="1:9" ht="15">
      <c r="A46" s="90"/>
      <c r="B46" s="178"/>
      <c r="C46" s="180"/>
      <c r="D46" s="169"/>
      <c r="E46" s="91"/>
      <c r="F46" s="170"/>
      <c r="G46" s="92"/>
      <c r="H46" s="92">
        <f t="shared" ref="H46:H52" si="15">+ROUND((F46*E46),0)</f>
        <v>0</v>
      </c>
      <c r="I46" s="93"/>
    </row>
    <row r="47" spans="1:9" ht="16.5" customHeight="1">
      <c r="A47" s="90"/>
      <c r="B47" s="178"/>
      <c r="C47" s="168"/>
      <c r="D47" s="169"/>
      <c r="E47" s="91"/>
      <c r="F47" s="170"/>
      <c r="G47" s="92"/>
      <c r="H47" s="92">
        <f t="shared" si="15"/>
        <v>0</v>
      </c>
      <c r="I47" s="93"/>
    </row>
    <row r="48" spans="1:9" ht="20.25" customHeight="1">
      <c r="A48" s="90"/>
      <c r="B48" s="178"/>
      <c r="C48" s="168"/>
      <c r="D48" s="169"/>
      <c r="E48" s="91"/>
      <c r="F48" s="170"/>
      <c r="G48" s="92">
        <f t="shared" ref="G48" si="16">+ROUND(F48*E48,0)</f>
        <v>0</v>
      </c>
      <c r="H48" s="92">
        <f t="shared" si="15"/>
        <v>0</v>
      </c>
      <c r="I48" s="93"/>
    </row>
    <row r="49" spans="1:9" ht="20.25" customHeight="1">
      <c r="A49" s="90"/>
      <c r="B49" s="178"/>
      <c r="C49" s="168"/>
      <c r="D49" s="169"/>
      <c r="E49" s="91"/>
      <c r="F49" s="170"/>
      <c r="G49" s="92">
        <f t="shared" ref="G49" si="17">+ROUND(F49*E49,0)</f>
        <v>0</v>
      </c>
      <c r="H49" s="92">
        <f t="shared" si="15"/>
        <v>0</v>
      </c>
      <c r="I49" s="93"/>
    </row>
    <row r="50" spans="1:9" ht="20.25" customHeight="1">
      <c r="A50" s="90"/>
      <c r="B50" s="178"/>
      <c r="C50" s="168"/>
      <c r="D50" s="169"/>
      <c r="E50" s="91"/>
      <c r="F50" s="170"/>
      <c r="G50" s="92">
        <f t="shared" ref="G50:G52" si="18">+ROUND(F50*E50,0)</f>
        <v>0</v>
      </c>
      <c r="H50" s="92">
        <f t="shared" si="15"/>
        <v>0</v>
      </c>
      <c r="I50" s="93"/>
    </row>
    <row r="51" spans="1:9" ht="20.25" customHeight="1">
      <c r="A51" s="90"/>
      <c r="B51" s="178"/>
      <c r="C51" s="168"/>
      <c r="D51" s="169"/>
      <c r="E51" s="91"/>
      <c r="F51" s="170"/>
      <c r="G51" s="92">
        <f t="shared" si="18"/>
        <v>0</v>
      </c>
      <c r="H51" s="92">
        <f t="shared" si="15"/>
        <v>0</v>
      </c>
      <c r="I51" s="93"/>
    </row>
    <row r="52" spans="1:9" ht="20.25" customHeight="1">
      <c r="A52" s="90"/>
      <c r="B52" s="178"/>
      <c r="C52" s="168"/>
      <c r="D52" s="169"/>
      <c r="E52" s="91"/>
      <c r="F52" s="170"/>
      <c r="G52" s="92">
        <f t="shared" si="18"/>
        <v>0</v>
      </c>
      <c r="H52" s="92">
        <f t="shared" si="15"/>
        <v>0</v>
      </c>
      <c r="I52" s="93"/>
    </row>
    <row r="53" spans="1:9" s="81" customFormat="1" ht="15">
      <c r="A53" s="96"/>
      <c r="B53" s="197">
        <v>7</v>
      </c>
      <c r="C53" s="193" t="s">
        <v>123</v>
      </c>
      <c r="D53" s="198"/>
      <c r="E53" s="199"/>
      <c r="F53" s="200"/>
      <c r="G53" s="195"/>
      <c r="H53" s="195"/>
      <c r="I53" s="89"/>
    </row>
    <row r="54" spans="1:9" ht="25.9" customHeight="1">
      <c r="A54" s="90"/>
      <c r="B54" s="178"/>
      <c r="C54" s="168"/>
      <c r="D54" s="169"/>
      <c r="E54" s="91"/>
      <c r="F54" s="170"/>
      <c r="G54" s="92"/>
      <c r="H54" s="92">
        <f t="shared" ref="H54:H57" si="19">+ROUND((F54*E54),0)</f>
        <v>0</v>
      </c>
      <c r="I54" s="93"/>
    </row>
    <row r="55" spans="1:9" ht="23.45" customHeight="1">
      <c r="A55" s="90"/>
      <c r="B55" s="178"/>
      <c r="C55" s="168"/>
      <c r="D55" s="169"/>
      <c r="E55" s="91"/>
      <c r="F55" s="170"/>
      <c r="G55" s="92"/>
      <c r="H55" s="92">
        <f t="shared" si="19"/>
        <v>0</v>
      </c>
      <c r="I55" s="93"/>
    </row>
    <row r="56" spans="1:9" ht="27" customHeight="1">
      <c r="A56" s="90"/>
      <c r="B56" s="178"/>
      <c r="C56" s="168"/>
      <c r="D56" s="169"/>
      <c r="E56" s="91"/>
      <c r="F56" s="170"/>
      <c r="G56" s="92">
        <f t="shared" ref="G56:G64" si="20">+ROUND(F56*E56,0)</f>
        <v>0</v>
      </c>
      <c r="H56" s="92">
        <f t="shared" si="19"/>
        <v>0</v>
      </c>
      <c r="I56" s="93"/>
    </row>
    <row r="57" spans="1:9" ht="37.9" customHeight="1">
      <c r="A57" s="90"/>
      <c r="B57" s="178"/>
      <c r="C57" s="168"/>
      <c r="D57" s="169"/>
      <c r="E57" s="91"/>
      <c r="F57" s="170"/>
      <c r="G57" s="92">
        <f t="shared" si="20"/>
        <v>0</v>
      </c>
      <c r="H57" s="92">
        <f t="shared" si="19"/>
        <v>0</v>
      </c>
      <c r="I57" s="93"/>
    </row>
    <row r="58" spans="1:9" s="81" customFormat="1" ht="15">
      <c r="A58" s="96"/>
      <c r="B58" s="197">
        <v>8</v>
      </c>
      <c r="C58" s="193" t="s">
        <v>124</v>
      </c>
      <c r="D58" s="198"/>
      <c r="E58" s="199"/>
      <c r="F58" s="200"/>
      <c r="G58" s="195"/>
      <c r="H58" s="195"/>
      <c r="I58" s="89"/>
    </row>
    <row r="59" spans="1:9" ht="15">
      <c r="A59" s="90"/>
      <c r="B59" s="178"/>
      <c r="C59" s="168"/>
      <c r="D59" s="169"/>
      <c r="E59" s="91"/>
      <c r="F59" s="170"/>
      <c r="G59" s="92"/>
      <c r="H59" s="92">
        <f t="shared" ref="H59:H64" si="21">+ROUND((F59*E59),0)</f>
        <v>0</v>
      </c>
      <c r="I59" s="93"/>
    </row>
    <row r="60" spans="1:9" ht="20.25" customHeight="1">
      <c r="A60" s="90"/>
      <c r="B60" s="178"/>
      <c r="C60" s="168"/>
      <c r="D60" s="169"/>
      <c r="E60" s="91"/>
      <c r="F60" s="170"/>
      <c r="G60" s="92">
        <f t="shared" si="20"/>
        <v>0</v>
      </c>
      <c r="H60" s="92">
        <f t="shared" si="21"/>
        <v>0</v>
      </c>
      <c r="I60" s="93"/>
    </row>
    <row r="61" spans="1:9" ht="20.25" customHeight="1">
      <c r="A61" s="90"/>
      <c r="B61" s="178"/>
      <c r="C61" s="168"/>
      <c r="D61" s="169"/>
      <c r="E61" s="91"/>
      <c r="F61" s="170"/>
      <c r="G61" s="92">
        <f t="shared" si="20"/>
        <v>0</v>
      </c>
      <c r="H61" s="92">
        <f t="shared" si="21"/>
        <v>0</v>
      </c>
      <c r="I61" s="93"/>
    </row>
    <row r="62" spans="1:9" ht="20.25" customHeight="1">
      <c r="A62" s="90"/>
      <c r="B62" s="178"/>
      <c r="C62" s="168"/>
      <c r="D62" s="169"/>
      <c r="E62" s="91"/>
      <c r="F62" s="170"/>
      <c r="G62" s="92">
        <f t="shared" si="20"/>
        <v>0</v>
      </c>
      <c r="H62" s="92">
        <f t="shared" si="21"/>
        <v>0</v>
      </c>
      <c r="I62" s="93"/>
    </row>
    <row r="63" spans="1:9" ht="20.25" customHeight="1">
      <c r="A63" s="90"/>
      <c r="B63" s="178"/>
      <c r="C63" s="168"/>
      <c r="D63" s="169"/>
      <c r="E63" s="91"/>
      <c r="F63" s="170"/>
      <c r="G63" s="92">
        <f t="shared" si="20"/>
        <v>0</v>
      </c>
      <c r="H63" s="92">
        <f t="shared" si="21"/>
        <v>0</v>
      </c>
      <c r="I63" s="93"/>
    </row>
    <row r="64" spans="1:9" ht="20.25" customHeight="1">
      <c r="A64" s="90"/>
      <c r="B64" s="178"/>
      <c r="C64" s="168"/>
      <c r="D64" s="169"/>
      <c r="E64" s="91"/>
      <c r="F64" s="170"/>
      <c r="G64" s="92">
        <f t="shared" si="20"/>
        <v>0</v>
      </c>
      <c r="H64" s="92">
        <f t="shared" si="21"/>
        <v>0</v>
      </c>
      <c r="I64" s="93"/>
    </row>
    <row r="65" spans="1:10" ht="15">
      <c r="A65" s="90"/>
      <c r="B65" s="178"/>
      <c r="C65" s="168"/>
      <c r="D65" s="169"/>
      <c r="E65" s="91"/>
      <c r="F65" s="170"/>
      <c r="G65" s="92"/>
      <c r="H65" s="92">
        <f>+ROUND((F65*E65),0)</f>
        <v>0</v>
      </c>
      <c r="I65" s="93"/>
    </row>
    <row r="66" spans="1:10" s="79" customFormat="1" ht="36.75" customHeight="1">
      <c r="A66" s="86" t="s">
        <v>116</v>
      </c>
      <c r="B66" s="201">
        <v>9</v>
      </c>
      <c r="C66" s="193" t="s">
        <v>129</v>
      </c>
      <c r="D66" s="202"/>
      <c r="E66" s="203"/>
      <c r="F66" s="204"/>
      <c r="G66" s="195">
        <f>SUM(G67:G76)</f>
        <v>0</v>
      </c>
      <c r="H66" s="195">
        <f>SUM(H67:H76)</f>
        <v>0</v>
      </c>
      <c r="I66" s="89"/>
    </row>
    <row r="67" spans="1:10" ht="20.25" customHeight="1">
      <c r="A67" s="90"/>
      <c r="B67" s="178"/>
      <c r="C67" s="168"/>
      <c r="D67" s="169"/>
      <c r="E67" s="91"/>
      <c r="F67" s="170"/>
      <c r="G67" s="92">
        <f t="shared" ref="G67" si="22">+ROUND(F67*E67,0)</f>
        <v>0</v>
      </c>
      <c r="H67" s="92">
        <f t="shared" ref="H67:H71" si="23">+ROUND((F67*E67),0)</f>
        <v>0</v>
      </c>
      <c r="I67" s="93"/>
    </row>
    <row r="68" spans="1:10" ht="20.25" customHeight="1">
      <c r="A68" s="90"/>
      <c r="B68" s="181"/>
      <c r="C68" s="168"/>
      <c r="D68" s="169"/>
      <c r="E68" s="91"/>
      <c r="F68" s="170"/>
      <c r="G68" s="92"/>
      <c r="H68" s="92">
        <f t="shared" si="23"/>
        <v>0</v>
      </c>
      <c r="I68" s="93"/>
    </row>
    <row r="69" spans="1:10" ht="20.25" customHeight="1">
      <c r="A69" s="90"/>
      <c r="B69" s="181"/>
      <c r="C69" s="168"/>
      <c r="D69" s="169"/>
      <c r="E69" s="91"/>
      <c r="F69" s="170"/>
      <c r="G69" s="92"/>
      <c r="H69" s="92">
        <f t="shared" si="23"/>
        <v>0</v>
      </c>
      <c r="I69" s="93"/>
    </row>
    <row r="70" spans="1:10" ht="13.5" customHeight="1">
      <c r="A70" s="90"/>
      <c r="B70" s="181"/>
      <c r="C70" s="168"/>
      <c r="D70" s="169"/>
      <c r="E70" s="91"/>
      <c r="F70" s="170"/>
      <c r="G70" s="92">
        <f>E70*F70</f>
        <v>0</v>
      </c>
      <c r="H70" s="92">
        <f t="shared" si="23"/>
        <v>0</v>
      </c>
      <c r="I70" s="93"/>
    </row>
    <row r="71" spans="1:10" ht="13.5" customHeight="1">
      <c r="A71" s="90"/>
      <c r="B71" s="181"/>
      <c r="C71" s="179"/>
      <c r="D71" s="169"/>
      <c r="E71" s="97"/>
      <c r="F71" s="182"/>
      <c r="G71" s="92"/>
      <c r="H71" s="92">
        <f t="shared" si="23"/>
        <v>0</v>
      </c>
      <c r="I71" s="93"/>
    </row>
    <row r="72" spans="1:10" ht="28.5" customHeight="1">
      <c r="A72" s="90"/>
      <c r="B72" s="201">
        <v>10</v>
      </c>
      <c r="C72" s="193" t="s">
        <v>128</v>
      </c>
      <c r="D72" s="202"/>
      <c r="E72" s="203"/>
      <c r="F72" s="204"/>
      <c r="G72" s="195">
        <f>SUM(G73:G81)</f>
        <v>0</v>
      </c>
      <c r="H72" s="195">
        <f>SUM(H73:H81)</f>
        <v>0</v>
      </c>
      <c r="I72" s="89"/>
    </row>
    <row r="73" spans="1:10" ht="25.5" customHeight="1">
      <c r="A73" s="90"/>
      <c r="B73" s="181"/>
      <c r="C73" s="168"/>
      <c r="D73" s="169"/>
      <c r="E73" s="91"/>
      <c r="F73" s="170"/>
      <c r="G73" s="92">
        <f t="shared" ref="G73:G75" si="24">E73*F73</f>
        <v>0</v>
      </c>
      <c r="H73" s="92">
        <f t="shared" ref="H73:H76" si="25">+ROUND((F73*E73),0)</f>
        <v>0</v>
      </c>
      <c r="I73" s="93"/>
    </row>
    <row r="74" spans="1:10" ht="25.5" customHeight="1">
      <c r="A74" s="90"/>
      <c r="B74" s="181"/>
      <c r="C74" s="168"/>
      <c r="D74" s="169"/>
      <c r="E74" s="91"/>
      <c r="F74" s="170"/>
      <c r="G74" s="92">
        <f t="shared" si="24"/>
        <v>0</v>
      </c>
      <c r="H74" s="92">
        <f t="shared" si="25"/>
        <v>0</v>
      </c>
      <c r="I74" s="93"/>
    </row>
    <row r="75" spans="1:10" ht="18.75" customHeight="1">
      <c r="A75" s="90"/>
      <c r="B75" s="181"/>
      <c r="C75" s="168"/>
      <c r="D75" s="169"/>
      <c r="E75" s="91"/>
      <c r="F75" s="170"/>
      <c r="G75" s="92">
        <f t="shared" si="24"/>
        <v>0</v>
      </c>
      <c r="H75" s="92">
        <f t="shared" si="25"/>
        <v>0</v>
      </c>
      <c r="I75" s="93"/>
    </row>
    <row r="76" spans="1:10" ht="20.25" customHeight="1">
      <c r="A76" s="90"/>
      <c r="B76" s="178"/>
      <c r="C76" s="168"/>
      <c r="D76" s="169"/>
      <c r="E76" s="91"/>
      <c r="F76" s="170"/>
      <c r="G76" s="92">
        <f t="shared" ref="G76" si="26">E76*F76</f>
        <v>0</v>
      </c>
      <c r="H76" s="92">
        <f t="shared" si="25"/>
        <v>0</v>
      </c>
      <c r="I76" s="93"/>
    </row>
    <row r="77" spans="1:10" s="79" customFormat="1" ht="20.25" customHeight="1">
      <c r="A77" s="86"/>
      <c r="B77" s="201">
        <v>11</v>
      </c>
      <c r="C77" s="193" t="s">
        <v>77</v>
      </c>
      <c r="D77" s="202"/>
      <c r="E77" s="203"/>
      <c r="F77" s="204"/>
      <c r="G77" s="195">
        <f>SUM(G78:G80)</f>
        <v>0</v>
      </c>
      <c r="H77" s="195">
        <f>SUM(H78:H80)</f>
        <v>0</v>
      </c>
      <c r="I77" s="89"/>
      <c r="J77" s="77"/>
    </row>
    <row r="78" spans="1:10" ht="20.25" customHeight="1">
      <c r="A78" s="90"/>
      <c r="B78" s="178"/>
      <c r="C78" s="168"/>
      <c r="D78" s="169"/>
      <c r="E78" s="91"/>
      <c r="F78" s="170"/>
      <c r="G78" s="92">
        <f t="shared" ref="G78" si="27">+ROUND(F78*E78,0)</f>
        <v>0</v>
      </c>
      <c r="H78" s="92">
        <f t="shared" ref="H78:H80" si="28">+ROUND((F78*E78),0)</f>
        <v>0</v>
      </c>
      <c r="I78" s="93"/>
    </row>
    <row r="79" spans="1:10" ht="20.25" customHeight="1">
      <c r="A79" s="90"/>
      <c r="B79" s="178"/>
      <c r="C79" s="168"/>
      <c r="D79" s="169"/>
      <c r="E79" s="91"/>
      <c r="F79" s="170"/>
      <c r="G79" s="92">
        <f t="shared" ref="G79" si="29">+ROUND(F79*E79,0)</f>
        <v>0</v>
      </c>
      <c r="H79" s="92">
        <f t="shared" si="28"/>
        <v>0</v>
      </c>
      <c r="I79" s="93"/>
    </row>
    <row r="80" spans="1:10" ht="20.25" customHeight="1">
      <c r="A80" s="90"/>
      <c r="B80" s="178"/>
      <c r="C80" s="168"/>
      <c r="D80" s="169"/>
      <c r="E80" s="91"/>
      <c r="F80" s="170"/>
      <c r="G80" s="92"/>
      <c r="H80" s="92">
        <f t="shared" si="28"/>
        <v>0</v>
      </c>
      <c r="I80" s="93"/>
    </row>
    <row r="81" spans="1:11" s="79" customFormat="1" ht="20.25" customHeight="1">
      <c r="A81" s="86"/>
      <c r="B81" s="201">
        <v>12</v>
      </c>
      <c r="C81" s="193" t="s">
        <v>78</v>
      </c>
      <c r="D81" s="202"/>
      <c r="E81" s="203"/>
      <c r="F81" s="204"/>
      <c r="G81" s="195">
        <f>SUM(G82:G85)</f>
        <v>0</v>
      </c>
      <c r="H81" s="195">
        <f>SUM(H82:H85)</f>
        <v>0</v>
      </c>
      <c r="I81" s="89"/>
    </row>
    <row r="82" spans="1:11" ht="29.25" customHeight="1">
      <c r="A82" s="90"/>
      <c r="B82" s="178"/>
      <c r="C82" s="168"/>
      <c r="D82" s="169"/>
      <c r="E82" s="91"/>
      <c r="F82" s="170"/>
      <c r="G82" s="92">
        <f t="shared" ref="G82" si="30">+ROUND(F82*E82,0)</f>
        <v>0</v>
      </c>
      <c r="H82" s="92">
        <f t="shared" ref="H82:H85" si="31">+ROUND((F82*E82),0)</f>
        <v>0</v>
      </c>
      <c r="I82" s="93"/>
    </row>
    <row r="83" spans="1:11" ht="26.25" customHeight="1">
      <c r="A83" s="90"/>
      <c r="B83" s="178"/>
      <c r="C83" s="168"/>
      <c r="D83" s="169"/>
      <c r="E83" s="91"/>
      <c r="F83" s="170"/>
      <c r="G83" s="92">
        <f t="shared" ref="G83" si="32">+ROUND(F83*E83,0)</f>
        <v>0</v>
      </c>
      <c r="H83" s="92">
        <f t="shared" si="31"/>
        <v>0</v>
      </c>
      <c r="I83" s="93"/>
    </row>
    <row r="84" spans="1:11" ht="34.5" customHeight="1">
      <c r="A84" s="90"/>
      <c r="B84" s="178"/>
      <c r="C84" s="168"/>
      <c r="D84" s="169"/>
      <c r="E84" s="91"/>
      <c r="F84" s="170"/>
      <c r="G84" s="92">
        <f t="shared" ref="G84" si="33">+ROUND(F84*E84,0)</f>
        <v>0</v>
      </c>
      <c r="H84" s="92">
        <f t="shared" si="31"/>
        <v>0</v>
      </c>
      <c r="I84" s="93"/>
    </row>
    <row r="85" spans="1:11" ht="20.25" customHeight="1">
      <c r="A85" s="90"/>
      <c r="B85" s="178"/>
      <c r="C85" s="168"/>
      <c r="D85" s="169"/>
      <c r="E85" s="91"/>
      <c r="F85" s="170"/>
      <c r="G85" s="92"/>
      <c r="H85" s="92">
        <f t="shared" si="31"/>
        <v>0</v>
      </c>
      <c r="I85" s="93"/>
    </row>
    <row r="86" spans="1:11" s="79" customFormat="1" ht="20.25" customHeight="1">
      <c r="A86" s="86"/>
      <c r="B86" s="201">
        <v>13</v>
      </c>
      <c r="C86" s="193" t="s">
        <v>79</v>
      </c>
      <c r="D86" s="202"/>
      <c r="E86" s="203"/>
      <c r="F86" s="204"/>
      <c r="G86" s="195">
        <f>SUM(G87:G89)</f>
        <v>0</v>
      </c>
      <c r="H86" s="195">
        <f>SUM(H87:H89)</f>
        <v>0</v>
      </c>
      <c r="I86" s="89"/>
      <c r="K86" s="82"/>
    </row>
    <row r="87" spans="1:11" ht="30" customHeight="1">
      <c r="A87" s="90"/>
      <c r="B87" s="178"/>
      <c r="C87" s="168"/>
      <c r="D87" s="169"/>
      <c r="E87" s="91"/>
      <c r="F87" s="170"/>
      <c r="G87" s="92">
        <f t="shared" ref="G87:G88" si="34">+ROUND(F87*E87,0)</f>
        <v>0</v>
      </c>
      <c r="H87" s="92">
        <f t="shared" ref="H87:H89" si="35">+ROUND((F87*E87),0)</f>
        <v>0</v>
      </c>
      <c r="I87" s="93"/>
    </row>
    <row r="88" spans="1:11" ht="30.75" customHeight="1">
      <c r="A88" s="90"/>
      <c r="B88" s="178"/>
      <c r="C88" s="168"/>
      <c r="D88" s="169"/>
      <c r="E88" s="91"/>
      <c r="F88" s="170"/>
      <c r="G88" s="92">
        <f t="shared" si="34"/>
        <v>0</v>
      </c>
      <c r="H88" s="92">
        <f t="shared" si="35"/>
        <v>0</v>
      </c>
      <c r="I88" s="93"/>
    </row>
    <row r="89" spans="1:11" ht="16.5" customHeight="1">
      <c r="A89" s="90"/>
      <c r="B89" s="178"/>
      <c r="C89" s="168"/>
      <c r="D89" s="169"/>
      <c r="E89" s="91"/>
      <c r="F89" s="170"/>
      <c r="G89" s="92"/>
      <c r="H89" s="92">
        <f t="shared" si="35"/>
        <v>0</v>
      </c>
      <c r="I89" s="93"/>
    </row>
    <row r="90" spans="1:11" s="79" customFormat="1" ht="20.25" customHeight="1">
      <c r="A90" s="86"/>
      <c r="B90" s="201">
        <v>14</v>
      </c>
      <c r="C90" s="193" t="s">
        <v>80</v>
      </c>
      <c r="D90" s="202"/>
      <c r="E90" s="203"/>
      <c r="F90" s="204"/>
      <c r="G90" s="195">
        <f>SUM(G91:G96)</f>
        <v>0</v>
      </c>
      <c r="H90" s="195">
        <f>SUM(H91:H96)</f>
        <v>0</v>
      </c>
      <c r="I90" s="89"/>
    </row>
    <row r="91" spans="1:11" ht="28.5" customHeight="1">
      <c r="A91" s="90"/>
      <c r="B91" s="178"/>
      <c r="C91" s="168"/>
      <c r="D91" s="169"/>
      <c r="E91" s="91"/>
      <c r="F91" s="170"/>
      <c r="G91" s="92">
        <f t="shared" ref="G91" si="36">+ROUND(F91*E91,0)</f>
        <v>0</v>
      </c>
      <c r="H91" s="92">
        <f t="shared" ref="H91:H96" si="37">+ROUND((F91*E91),0)</f>
        <v>0</v>
      </c>
      <c r="I91" s="93"/>
    </row>
    <row r="92" spans="1:11" ht="20.25" customHeight="1">
      <c r="A92" s="90"/>
      <c r="B92" s="178"/>
      <c r="C92" s="168"/>
      <c r="D92" s="169"/>
      <c r="E92" s="91"/>
      <c r="F92" s="170"/>
      <c r="G92" s="92">
        <f t="shared" ref="G92" si="38">+ROUND(F92*E92,0)</f>
        <v>0</v>
      </c>
      <c r="H92" s="92">
        <f t="shared" si="37"/>
        <v>0</v>
      </c>
      <c r="I92" s="93"/>
    </row>
    <row r="93" spans="1:11" ht="27.6" customHeight="1">
      <c r="A93" s="90"/>
      <c r="B93" s="178"/>
      <c r="C93" s="168"/>
      <c r="D93" s="169"/>
      <c r="E93" s="91"/>
      <c r="F93" s="170"/>
      <c r="G93" s="92">
        <f t="shared" ref="G93:G94" si="39">+ROUND(F93*E93,0)</f>
        <v>0</v>
      </c>
      <c r="H93" s="92">
        <f t="shared" si="37"/>
        <v>0</v>
      </c>
      <c r="I93" s="93"/>
    </row>
    <row r="94" spans="1:11" ht="28.5" customHeight="1">
      <c r="A94" s="90"/>
      <c r="B94" s="178"/>
      <c r="C94" s="168"/>
      <c r="D94" s="169"/>
      <c r="E94" s="91"/>
      <c r="F94" s="170"/>
      <c r="G94" s="92">
        <f t="shared" si="39"/>
        <v>0</v>
      </c>
      <c r="H94" s="92">
        <f t="shared" si="37"/>
        <v>0</v>
      </c>
      <c r="I94" s="93"/>
    </row>
    <row r="95" spans="1:11" ht="20.25" customHeight="1">
      <c r="A95" s="90"/>
      <c r="B95" s="178"/>
      <c r="C95" s="168"/>
      <c r="D95" s="169"/>
      <c r="E95" s="91"/>
      <c r="F95" s="170"/>
      <c r="G95" s="92">
        <f t="shared" ref="G95" si="40">+ROUND(F95*E95,0)</f>
        <v>0</v>
      </c>
      <c r="H95" s="92">
        <f t="shared" si="37"/>
        <v>0</v>
      </c>
      <c r="I95" s="93"/>
    </row>
    <row r="96" spans="1:11" ht="20.25" customHeight="1">
      <c r="A96" s="90"/>
      <c r="B96" s="178"/>
      <c r="C96" s="168"/>
      <c r="D96" s="169"/>
      <c r="E96" s="91"/>
      <c r="F96" s="170"/>
      <c r="G96" s="92"/>
      <c r="H96" s="92">
        <f t="shared" si="37"/>
        <v>0</v>
      </c>
      <c r="I96" s="93"/>
    </row>
    <row r="97" spans="1:13" s="79" customFormat="1" ht="20.25" customHeight="1">
      <c r="A97" s="86"/>
      <c r="B97" s="201">
        <v>15</v>
      </c>
      <c r="C97" s="193" t="s">
        <v>130</v>
      </c>
      <c r="D97" s="202"/>
      <c r="E97" s="203"/>
      <c r="F97" s="204"/>
      <c r="G97" s="195">
        <f>SUM(G98:G108)</f>
        <v>0</v>
      </c>
      <c r="H97" s="195">
        <f>SUM(H98:H108)</f>
        <v>0</v>
      </c>
      <c r="I97" s="89"/>
    </row>
    <row r="98" spans="1:13" s="81" customFormat="1" ht="20.25" customHeight="1">
      <c r="A98" s="96"/>
      <c r="B98" s="178"/>
      <c r="C98" s="180"/>
      <c r="D98" s="183"/>
      <c r="E98" s="98"/>
      <c r="F98" s="184"/>
      <c r="G98" s="99"/>
      <c r="H98" s="92">
        <f t="shared" ref="H98:H103" si="41">+ROUND((F98*E98),0)</f>
        <v>0</v>
      </c>
      <c r="I98" s="100"/>
    </row>
    <row r="99" spans="1:13" ht="33" customHeight="1">
      <c r="A99" s="90"/>
      <c r="B99" s="178"/>
      <c r="C99" s="168"/>
      <c r="D99" s="169"/>
      <c r="E99" s="91"/>
      <c r="F99" s="170"/>
      <c r="G99" s="92">
        <f t="shared" ref="G99" si="42">+ROUND(F99*E99,0)</f>
        <v>0</v>
      </c>
      <c r="H99" s="92">
        <f t="shared" si="41"/>
        <v>0</v>
      </c>
      <c r="I99" s="93"/>
      <c r="J99" s="81"/>
      <c r="K99" s="81"/>
      <c r="L99" s="81"/>
      <c r="M99" s="81"/>
    </row>
    <row r="100" spans="1:13" ht="33" customHeight="1">
      <c r="A100" s="90"/>
      <c r="B100" s="178"/>
      <c r="C100" s="168"/>
      <c r="D100" s="169"/>
      <c r="E100" s="91"/>
      <c r="F100" s="170"/>
      <c r="G100" s="92">
        <f t="shared" ref="G100:G101" si="43">+ROUND(F100*E100,0)</f>
        <v>0</v>
      </c>
      <c r="H100" s="92">
        <f t="shared" si="41"/>
        <v>0</v>
      </c>
      <c r="I100" s="93"/>
      <c r="J100" s="81"/>
      <c r="K100" s="81"/>
      <c r="L100" s="81"/>
      <c r="M100" s="81"/>
    </row>
    <row r="101" spans="1:13" ht="23.25" customHeight="1">
      <c r="A101" s="90"/>
      <c r="B101" s="178"/>
      <c r="C101" s="168"/>
      <c r="D101" s="169"/>
      <c r="E101" s="91"/>
      <c r="F101" s="170"/>
      <c r="G101" s="92">
        <f t="shared" si="43"/>
        <v>0</v>
      </c>
      <c r="H101" s="92">
        <f t="shared" si="41"/>
        <v>0</v>
      </c>
      <c r="I101" s="93"/>
      <c r="J101" s="81"/>
      <c r="K101" s="81"/>
      <c r="L101" s="81"/>
      <c r="M101" s="81"/>
    </row>
    <row r="102" spans="1:13" ht="33" customHeight="1">
      <c r="A102" s="90"/>
      <c r="B102" s="178"/>
      <c r="C102" s="168"/>
      <c r="D102" s="169"/>
      <c r="E102" s="91"/>
      <c r="F102" s="170"/>
      <c r="G102" s="92">
        <f t="shared" ref="G102" si="44">+ROUND(F102*E102,0)</f>
        <v>0</v>
      </c>
      <c r="H102" s="92">
        <f t="shared" si="41"/>
        <v>0</v>
      </c>
      <c r="I102" s="93"/>
      <c r="J102" s="81"/>
      <c r="K102" s="81"/>
      <c r="L102" s="81"/>
      <c r="M102" s="81"/>
    </row>
    <row r="103" spans="1:13" ht="15.75" customHeight="1">
      <c r="A103" s="90"/>
      <c r="B103" s="178"/>
      <c r="C103" s="168"/>
      <c r="D103" s="169"/>
      <c r="E103" s="91"/>
      <c r="F103" s="170"/>
      <c r="G103" s="92">
        <f t="shared" ref="G103" si="45">+ROUND(F103*E103,0)</f>
        <v>0</v>
      </c>
      <c r="H103" s="92">
        <f t="shared" si="41"/>
        <v>0</v>
      </c>
      <c r="I103" s="93"/>
      <c r="J103" s="81"/>
      <c r="K103" s="81"/>
      <c r="L103" s="81"/>
      <c r="M103" s="81"/>
    </row>
    <row r="104" spans="1:13" s="81" customFormat="1" ht="20.25" customHeight="1">
      <c r="A104" s="96"/>
      <c r="B104" s="201">
        <v>16</v>
      </c>
      <c r="C104" s="193" t="s">
        <v>131</v>
      </c>
      <c r="D104" s="202"/>
      <c r="E104" s="203"/>
      <c r="F104" s="204"/>
      <c r="G104" s="195"/>
      <c r="H104" s="195"/>
      <c r="I104" s="89"/>
    </row>
    <row r="105" spans="1:13" s="81" customFormat="1" ht="20.25" customHeight="1">
      <c r="A105" s="96"/>
      <c r="B105" s="178"/>
      <c r="C105" s="180"/>
      <c r="D105" s="183"/>
      <c r="E105" s="98"/>
      <c r="F105" s="184"/>
      <c r="G105" s="99"/>
      <c r="H105" s="92">
        <f t="shared" ref="H105:H108" si="46">+ROUND((F105*E105),0)</f>
        <v>0</v>
      </c>
      <c r="I105" s="100"/>
    </row>
    <row r="106" spans="1:13" ht="27" customHeight="1">
      <c r="A106" s="90"/>
      <c r="B106" s="178"/>
      <c r="C106" s="168"/>
      <c r="D106" s="169"/>
      <c r="E106" s="91"/>
      <c r="F106" s="170"/>
      <c r="G106" s="92">
        <f t="shared" ref="G106" si="47">+ROUND(F106*E106,0)</f>
        <v>0</v>
      </c>
      <c r="H106" s="92">
        <f t="shared" si="46"/>
        <v>0</v>
      </c>
      <c r="I106" s="93"/>
      <c r="J106" s="81"/>
      <c r="K106" s="81"/>
      <c r="L106" s="81"/>
      <c r="M106" s="81"/>
    </row>
    <row r="107" spans="1:13" ht="25.5" customHeight="1">
      <c r="A107" s="90"/>
      <c r="B107" s="178"/>
      <c r="C107" s="168"/>
      <c r="D107" s="169"/>
      <c r="E107" s="91"/>
      <c r="F107" s="170"/>
      <c r="G107" s="92">
        <f t="shared" ref="G107" si="48">+ROUND(F107*E107,0)</f>
        <v>0</v>
      </c>
      <c r="H107" s="92">
        <f t="shared" si="46"/>
        <v>0</v>
      </c>
      <c r="I107" s="93"/>
      <c r="J107" s="81"/>
      <c r="K107" s="81"/>
    </row>
    <row r="108" spans="1:13" ht="37.15" customHeight="1">
      <c r="A108" s="90"/>
      <c r="B108" s="178"/>
      <c r="C108" s="168"/>
      <c r="D108" s="169"/>
      <c r="E108" s="91"/>
      <c r="F108" s="170"/>
      <c r="G108" s="92">
        <f t="shared" ref="G108" si="49">+ROUND(F108*E108,0)</f>
        <v>0</v>
      </c>
      <c r="H108" s="92">
        <f t="shared" si="46"/>
        <v>0</v>
      </c>
      <c r="I108" s="93"/>
    </row>
    <row r="109" spans="1:13" s="79" customFormat="1" ht="20.25" customHeight="1">
      <c r="A109" s="86"/>
      <c r="B109" s="201">
        <v>17</v>
      </c>
      <c r="C109" s="193" t="s">
        <v>81</v>
      </c>
      <c r="D109" s="202"/>
      <c r="E109" s="203"/>
      <c r="F109" s="204"/>
      <c r="G109" s="195">
        <f>SUM(G110:G115)</f>
        <v>0</v>
      </c>
      <c r="H109" s="195">
        <f>SUM(H110:H115)</f>
        <v>0</v>
      </c>
      <c r="I109" s="89"/>
    </row>
    <row r="110" spans="1:13" ht="18.75" customHeight="1">
      <c r="A110" s="90"/>
      <c r="B110" s="178"/>
      <c r="C110" s="168"/>
      <c r="D110" s="169"/>
      <c r="E110" s="91"/>
      <c r="F110" s="170"/>
      <c r="G110" s="92">
        <f t="shared" ref="G110:G114" si="50">+ROUND(F110*E110,0)</f>
        <v>0</v>
      </c>
      <c r="H110" s="92">
        <f t="shared" ref="H110:H115" si="51">+ROUND((F110*E110),0)</f>
        <v>0</v>
      </c>
      <c r="I110" s="93"/>
    </row>
    <row r="111" spans="1:13" ht="18.75" customHeight="1">
      <c r="A111" s="90"/>
      <c r="B111" s="178"/>
      <c r="C111" s="168"/>
      <c r="D111" s="169"/>
      <c r="E111" s="91"/>
      <c r="F111" s="170"/>
      <c r="G111" s="92">
        <f t="shared" ref="G111" si="52">+ROUND(F111*E111,0)</f>
        <v>0</v>
      </c>
      <c r="H111" s="92">
        <f t="shared" si="51"/>
        <v>0</v>
      </c>
      <c r="I111" s="93"/>
    </row>
    <row r="112" spans="1:13" ht="18.75" customHeight="1">
      <c r="A112" s="90"/>
      <c r="B112" s="178"/>
      <c r="C112" s="168"/>
      <c r="D112" s="169"/>
      <c r="E112" s="91"/>
      <c r="F112" s="170"/>
      <c r="G112" s="92">
        <f t="shared" ref="G112" si="53">+ROUND(F112*E112,0)</f>
        <v>0</v>
      </c>
      <c r="H112" s="92">
        <f t="shared" si="51"/>
        <v>0</v>
      </c>
      <c r="I112" s="93"/>
    </row>
    <row r="113" spans="1:9" ht="18.75" customHeight="1">
      <c r="A113" s="90"/>
      <c r="B113" s="178"/>
      <c r="C113" s="168"/>
      <c r="D113" s="169"/>
      <c r="E113" s="91"/>
      <c r="F113" s="170"/>
      <c r="G113" s="92">
        <f t="shared" ref="G113" si="54">+ROUND(F113*E113,0)</f>
        <v>0</v>
      </c>
      <c r="H113" s="92">
        <f t="shared" si="51"/>
        <v>0</v>
      </c>
      <c r="I113" s="93"/>
    </row>
    <row r="114" spans="1:9" ht="18.75" customHeight="1">
      <c r="A114" s="90"/>
      <c r="B114" s="178"/>
      <c r="C114" s="168"/>
      <c r="D114" s="169"/>
      <c r="E114" s="91"/>
      <c r="F114" s="170"/>
      <c r="G114" s="92">
        <f t="shared" si="50"/>
        <v>0</v>
      </c>
      <c r="H114" s="92">
        <f t="shared" si="51"/>
        <v>0</v>
      </c>
      <c r="I114" s="93"/>
    </row>
    <row r="115" spans="1:9" ht="18.75" customHeight="1">
      <c r="A115" s="90"/>
      <c r="B115" s="178"/>
      <c r="C115" s="168"/>
      <c r="D115" s="169"/>
      <c r="E115" s="91"/>
      <c r="F115" s="170"/>
      <c r="G115" s="92"/>
      <c r="H115" s="92">
        <f t="shared" si="51"/>
        <v>0</v>
      </c>
      <c r="I115" s="93"/>
    </row>
    <row r="116" spans="1:9" s="79" customFormat="1" ht="20.25" customHeight="1">
      <c r="A116" s="86"/>
      <c r="B116" s="201">
        <v>18</v>
      </c>
      <c r="C116" s="193" t="s">
        <v>126</v>
      </c>
      <c r="D116" s="202"/>
      <c r="E116" s="203"/>
      <c r="F116" s="204"/>
      <c r="G116" s="195">
        <f>SUM(G118:G121)</f>
        <v>0</v>
      </c>
      <c r="H116" s="195">
        <f>SUM(H118:H121)</f>
        <v>0</v>
      </c>
      <c r="I116" s="89"/>
    </row>
    <row r="117" spans="1:9" s="81" customFormat="1" ht="20.25" customHeight="1">
      <c r="A117" s="96"/>
      <c r="B117" s="178"/>
      <c r="C117" s="180"/>
      <c r="D117" s="183"/>
      <c r="E117" s="98"/>
      <c r="F117" s="184"/>
      <c r="G117" s="99"/>
      <c r="H117" s="92">
        <f t="shared" ref="H117:H121" si="55">+ROUND((F117*E117),0)</f>
        <v>0</v>
      </c>
      <c r="I117" s="100"/>
    </row>
    <row r="118" spans="1:9" ht="16.5" customHeight="1">
      <c r="A118" s="90"/>
      <c r="B118" s="178"/>
      <c r="C118" s="168"/>
      <c r="D118" s="169"/>
      <c r="E118" s="91"/>
      <c r="F118" s="170"/>
      <c r="G118" s="92">
        <f t="shared" ref="G118" si="56">+ROUND(F118*E118,0)</f>
        <v>0</v>
      </c>
      <c r="H118" s="92">
        <f t="shared" si="55"/>
        <v>0</v>
      </c>
      <c r="I118" s="93"/>
    </row>
    <row r="119" spans="1:9" ht="24" customHeight="1">
      <c r="A119" s="90"/>
      <c r="B119" s="178"/>
      <c r="C119" s="168"/>
      <c r="D119" s="169"/>
      <c r="E119" s="91"/>
      <c r="F119" s="170"/>
      <c r="G119" s="92">
        <f t="shared" ref="G119" si="57">+ROUND(F119*E119,0)</f>
        <v>0</v>
      </c>
      <c r="H119" s="92">
        <f t="shared" si="55"/>
        <v>0</v>
      </c>
      <c r="I119" s="93"/>
    </row>
    <row r="120" spans="1:9" ht="15">
      <c r="A120" s="90"/>
      <c r="B120" s="181"/>
      <c r="C120" s="168"/>
      <c r="D120" s="169"/>
      <c r="E120" s="91"/>
      <c r="F120" s="170"/>
      <c r="G120" s="92">
        <f t="shared" ref="G120" si="58">+ROUND(F120*E120,0)</f>
        <v>0</v>
      </c>
      <c r="H120" s="92">
        <f t="shared" si="55"/>
        <v>0</v>
      </c>
      <c r="I120" s="93"/>
    </row>
    <row r="121" spans="1:9" ht="15.75" customHeight="1">
      <c r="A121" s="90"/>
      <c r="B121" s="178"/>
      <c r="C121" s="168"/>
      <c r="D121" s="169"/>
      <c r="E121" s="91"/>
      <c r="F121" s="170"/>
      <c r="G121" s="92"/>
      <c r="H121" s="92">
        <f t="shared" si="55"/>
        <v>0</v>
      </c>
      <c r="I121" s="93"/>
    </row>
    <row r="122" spans="1:9" s="79" customFormat="1" ht="20.25" customHeight="1">
      <c r="A122" s="86"/>
      <c r="B122" s="201">
        <v>19</v>
      </c>
      <c r="C122" s="193" t="s">
        <v>82</v>
      </c>
      <c r="D122" s="202"/>
      <c r="E122" s="203"/>
      <c r="F122" s="204"/>
      <c r="G122" s="195">
        <f>SUM(G123:G128)</f>
        <v>0</v>
      </c>
      <c r="H122" s="195">
        <f>SUM(H123:H128)</f>
        <v>0</v>
      </c>
      <c r="I122" s="89"/>
    </row>
    <row r="123" spans="1:9" s="81" customFormat="1" ht="15.75" customHeight="1">
      <c r="A123" s="96"/>
      <c r="B123" s="178"/>
      <c r="C123" s="180"/>
      <c r="D123" s="183"/>
      <c r="E123" s="98"/>
      <c r="F123" s="184"/>
      <c r="G123" s="99"/>
      <c r="H123" s="92">
        <f t="shared" ref="H123:H128" si="59">+ROUND((F123*E123),0)</f>
        <v>0</v>
      </c>
      <c r="I123" s="100"/>
    </row>
    <row r="124" spans="1:9" ht="15.75" customHeight="1">
      <c r="A124" s="90"/>
      <c r="B124" s="178"/>
      <c r="C124" s="168"/>
      <c r="D124" s="169"/>
      <c r="E124" s="91"/>
      <c r="F124" s="170"/>
      <c r="G124" s="92">
        <f t="shared" ref="G124" si="60">+ROUND(F124*E124,0)</f>
        <v>0</v>
      </c>
      <c r="H124" s="92">
        <f t="shared" si="59"/>
        <v>0</v>
      </c>
      <c r="I124" s="93"/>
    </row>
    <row r="125" spans="1:9" ht="15.75" customHeight="1">
      <c r="A125" s="90"/>
      <c r="B125" s="178"/>
      <c r="C125" s="168"/>
      <c r="D125" s="169"/>
      <c r="E125" s="91"/>
      <c r="F125" s="170"/>
      <c r="G125" s="92">
        <f t="shared" ref="G125" si="61">+ROUND(F125*E125,0)</f>
        <v>0</v>
      </c>
      <c r="H125" s="92">
        <f t="shared" si="59"/>
        <v>0</v>
      </c>
      <c r="I125" s="93"/>
    </row>
    <row r="126" spans="1:9" ht="15.75" customHeight="1">
      <c r="A126" s="90"/>
      <c r="B126" s="178"/>
      <c r="C126" s="168"/>
      <c r="D126" s="169"/>
      <c r="E126" s="91"/>
      <c r="F126" s="170"/>
      <c r="G126" s="92">
        <f t="shared" ref="G126" si="62">+ROUND(F126*E126,0)</f>
        <v>0</v>
      </c>
      <c r="H126" s="92">
        <f t="shared" si="59"/>
        <v>0</v>
      </c>
      <c r="I126" s="93"/>
    </row>
    <row r="127" spans="1:9" ht="15.75" customHeight="1">
      <c r="A127" s="90"/>
      <c r="B127" s="178"/>
      <c r="C127" s="168"/>
      <c r="D127" s="169"/>
      <c r="E127" s="91"/>
      <c r="F127" s="170"/>
      <c r="G127" s="92">
        <f t="shared" ref="G127" si="63">+ROUND(F127*E127,0)</f>
        <v>0</v>
      </c>
      <c r="H127" s="92">
        <f t="shared" si="59"/>
        <v>0</v>
      </c>
      <c r="I127" s="93"/>
    </row>
    <row r="128" spans="1:9" ht="20.25" customHeight="1">
      <c r="A128" s="90"/>
      <c r="B128" s="178"/>
      <c r="C128" s="168"/>
      <c r="D128" s="169"/>
      <c r="E128" s="91"/>
      <c r="F128" s="170"/>
      <c r="G128" s="92"/>
      <c r="H128" s="92">
        <f t="shared" si="59"/>
        <v>0</v>
      </c>
      <c r="I128" s="93"/>
    </row>
    <row r="129" spans="1:10" s="79" customFormat="1" ht="20.25" customHeight="1">
      <c r="A129" s="86"/>
      <c r="B129" s="201">
        <v>20</v>
      </c>
      <c r="C129" s="193" t="s">
        <v>132</v>
      </c>
      <c r="D129" s="202"/>
      <c r="E129" s="203"/>
      <c r="F129" s="204"/>
      <c r="G129" s="195">
        <f>SUM(G130:G134)</f>
        <v>0</v>
      </c>
      <c r="H129" s="195">
        <f>SUM(H130:H134)</f>
        <v>0</v>
      </c>
      <c r="I129" s="89"/>
    </row>
    <row r="130" spans="1:10" ht="28.5" customHeight="1">
      <c r="A130" s="90"/>
      <c r="B130" s="178"/>
      <c r="C130" s="168"/>
      <c r="D130" s="169"/>
      <c r="E130" s="91"/>
      <c r="F130" s="170"/>
      <c r="G130" s="92">
        <f t="shared" ref="G130:G131" si="64">+ROUND(F130*E130,0)</f>
        <v>0</v>
      </c>
      <c r="H130" s="92">
        <f t="shared" ref="H130:H134" si="65">+ROUND((F130*E130),0)</f>
        <v>0</v>
      </c>
      <c r="I130" s="93"/>
    </row>
    <row r="131" spans="1:10" ht="28.5" customHeight="1">
      <c r="A131" s="90"/>
      <c r="B131" s="178"/>
      <c r="C131" s="168"/>
      <c r="D131" s="169"/>
      <c r="E131" s="91"/>
      <c r="F131" s="170"/>
      <c r="G131" s="92">
        <f t="shared" si="64"/>
        <v>0</v>
      </c>
      <c r="H131" s="92">
        <f t="shared" si="65"/>
        <v>0</v>
      </c>
      <c r="I131" s="93"/>
    </row>
    <row r="132" spans="1:10" ht="28.5" customHeight="1">
      <c r="A132" s="90"/>
      <c r="B132" s="178"/>
      <c r="C132" s="168"/>
      <c r="D132" s="169"/>
      <c r="E132" s="91"/>
      <c r="F132" s="170"/>
      <c r="G132" s="92">
        <f t="shared" ref="G132:G133" si="66">+ROUND(F132*E132,0)</f>
        <v>0</v>
      </c>
      <c r="H132" s="92">
        <f t="shared" si="65"/>
        <v>0</v>
      </c>
      <c r="I132" s="93"/>
    </row>
    <row r="133" spans="1:10" ht="24" customHeight="1">
      <c r="A133" s="90"/>
      <c r="B133" s="178"/>
      <c r="C133" s="168"/>
      <c r="D133" s="169"/>
      <c r="E133" s="91"/>
      <c r="F133" s="170"/>
      <c r="G133" s="92">
        <f t="shared" si="66"/>
        <v>0</v>
      </c>
      <c r="H133" s="92">
        <f t="shared" si="65"/>
        <v>0</v>
      </c>
      <c r="I133" s="93"/>
    </row>
    <row r="134" spans="1:10" ht="20.25" customHeight="1">
      <c r="A134" s="90"/>
      <c r="B134" s="178"/>
      <c r="C134" s="168"/>
      <c r="D134" s="169"/>
      <c r="E134" s="91"/>
      <c r="F134" s="170"/>
      <c r="G134" s="92"/>
      <c r="H134" s="92">
        <f t="shared" si="65"/>
        <v>0</v>
      </c>
      <c r="I134" s="93"/>
    </row>
    <row r="135" spans="1:10" s="79" customFormat="1" ht="27.75" customHeight="1">
      <c r="A135" s="86"/>
      <c r="B135" s="201">
        <v>21</v>
      </c>
      <c r="C135" s="193" t="s">
        <v>133</v>
      </c>
      <c r="D135" s="202"/>
      <c r="E135" s="203"/>
      <c r="F135" s="204"/>
      <c r="G135" s="195">
        <f>SUM(G136:G142)</f>
        <v>0</v>
      </c>
      <c r="H135" s="195">
        <f>SUM(H136:H142)</f>
        <v>0</v>
      </c>
      <c r="I135" s="89"/>
      <c r="J135" s="77"/>
    </row>
    <row r="136" spans="1:10" ht="24" customHeight="1">
      <c r="A136" s="90"/>
      <c r="B136" s="178"/>
      <c r="C136" s="168"/>
      <c r="D136" s="169"/>
      <c r="E136" s="91"/>
      <c r="F136" s="170"/>
      <c r="G136" s="92">
        <f t="shared" ref="G136" si="67">+ROUND(F136*E136,0)</f>
        <v>0</v>
      </c>
      <c r="H136" s="92">
        <f t="shared" ref="H136:H142" si="68">+ROUND((F136*E136),0)</f>
        <v>0</v>
      </c>
      <c r="I136" s="93"/>
    </row>
    <row r="137" spans="1:10" ht="24" customHeight="1">
      <c r="A137" s="90"/>
      <c r="B137" s="178"/>
      <c r="C137" s="168"/>
      <c r="D137" s="169"/>
      <c r="E137" s="91"/>
      <c r="F137" s="170"/>
      <c r="G137" s="92">
        <f t="shared" ref="G137:G141" si="69">+ROUND(F137*E137,0)</f>
        <v>0</v>
      </c>
      <c r="H137" s="92">
        <f t="shared" si="68"/>
        <v>0</v>
      </c>
      <c r="I137" s="93"/>
    </row>
    <row r="138" spans="1:10" ht="24" customHeight="1">
      <c r="A138" s="90"/>
      <c r="B138" s="178"/>
      <c r="C138" s="168"/>
      <c r="D138" s="169"/>
      <c r="E138" s="91"/>
      <c r="F138" s="170"/>
      <c r="G138" s="92">
        <f t="shared" ref="G138:G139" si="70">+ROUND(F138*E138,0)</f>
        <v>0</v>
      </c>
      <c r="H138" s="92">
        <f t="shared" si="68"/>
        <v>0</v>
      </c>
      <c r="I138" s="93"/>
    </row>
    <row r="139" spans="1:10" ht="24" customHeight="1">
      <c r="A139" s="90"/>
      <c r="B139" s="178"/>
      <c r="C139" s="168"/>
      <c r="D139" s="169"/>
      <c r="E139" s="91"/>
      <c r="F139" s="170"/>
      <c r="G139" s="92">
        <f t="shared" si="70"/>
        <v>0</v>
      </c>
      <c r="H139" s="92">
        <f t="shared" si="68"/>
        <v>0</v>
      </c>
      <c r="I139" s="93"/>
    </row>
    <row r="140" spans="1:10" ht="24" customHeight="1">
      <c r="A140" s="90"/>
      <c r="B140" s="178"/>
      <c r="C140" s="168"/>
      <c r="D140" s="169"/>
      <c r="E140" s="91"/>
      <c r="F140" s="170"/>
      <c r="G140" s="92">
        <f t="shared" ref="G140" si="71">+ROUND(F140*E140,0)</f>
        <v>0</v>
      </c>
      <c r="H140" s="92">
        <f t="shared" si="68"/>
        <v>0</v>
      </c>
      <c r="I140" s="93"/>
    </row>
    <row r="141" spans="1:10" ht="24" customHeight="1">
      <c r="A141" s="90"/>
      <c r="B141" s="178"/>
      <c r="C141" s="168"/>
      <c r="D141" s="169"/>
      <c r="E141" s="91"/>
      <c r="F141" s="170"/>
      <c r="G141" s="92">
        <f t="shared" si="69"/>
        <v>0</v>
      </c>
      <c r="H141" s="92">
        <f t="shared" si="68"/>
        <v>0</v>
      </c>
      <c r="I141" s="93"/>
    </row>
    <row r="142" spans="1:10" ht="20.25" customHeight="1">
      <c r="A142" s="90"/>
      <c r="B142" s="178"/>
      <c r="C142" s="168"/>
      <c r="D142" s="169"/>
      <c r="E142" s="91"/>
      <c r="F142" s="170"/>
      <c r="G142" s="92"/>
      <c r="H142" s="92">
        <f t="shared" si="68"/>
        <v>0</v>
      </c>
      <c r="I142" s="93"/>
    </row>
    <row r="143" spans="1:10" s="79" customFormat="1" ht="20.25" customHeight="1">
      <c r="A143" s="86"/>
      <c r="B143" s="201">
        <v>22</v>
      </c>
      <c r="C143" s="193" t="s">
        <v>119</v>
      </c>
      <c r="D143" s="202"/>
      <c r="E143" s="203"/>
      <c r="F143" s="204"/>
      <c r="G143" s="195">
        <f>SUM(G144:G147)</f>
        <v>0</v>
      </c>
      <c r="H143" s="195">
        <f>SUM(H144:H147)</f>
        <v>0</v>
      </c>
      <c r="I143" s="89"/>
    </row>
    <row r="144" spans="1:10" ht="27.6" customHeight="1">
      <c r="A144" s="90"/>
      <c r="B144" s="178"/>
      <c r="C144" s="168"/>
      <c r="D144" s="169"/>
      <c r="E144" s="91"/>
      <c r="F144" s="170"/>
      <c r="G144" s="92">
        <f t="shared" ref="G144" si="72">+ROUND(F144*E144,0)</f>
        <v>0</v>
      </c>
      <c r="H144" s="92">
        <f t="shared" ref="H144:H147" si="73">+ROUND((F144*E144),0)</f>
        <v>0</v>
      </c>
      <c r="I144" s="93"/>
    </row>
    <row r="145" spans="1:11" ht="24.75" customHeight="1">
      <c r="A145" s="90"/>
      <c r="B145" s="178"/>
      <c r="C145" s="168"/>
      <c r="D145" s="169"/>
      <c r="E145" s="91"/>
      <c r="F145" s="170"/>
      <c r="G145" s="92">
        <f t="shared" ref="G145:G146" si="74">+ROUND(F145*E145,0)</f>
        <v>0</v>
      </c>
      <c r="H145" s="92">
        <f t="shared" si="73"/>
        <v>0</v>
      </c>
      <c r="I145" s="93"/>
    </row>
    <row r="146" spans="1:11" ht="23.25" customHeight="1">
      <c r="A146" s="90"/>
      <c r="B146" s="178"/>
      <c r="C146" s="168"/>
      <c r="D146" s="169"/>
      <c r="E146" s="91"/>
      <c r="F146" s="170"/>
      <c r="G146" s="92">
        <f t="shared" si="74"/>
        <v>0</v>
      </c>
      <c r="H146" s="92">
        <f t="shared" si="73"/>
        <v>0</v>
      </c>
      <c r="I146" s="93"/>
    </row>
    <row r="147" spans="1:11" ht="20.25" customHeight="1">
      <c r="A147" s="90"/>
      <c r="B147" s="178"/>
      <c r="C147" s="168"/>
      <c r="D147" s="169"/>
      <c r="E147" s="91"/>
      <c r="F147" s="170"/>
      <c r="G147" s="92"/>
      <c r="H147" s="92">
        <f t="shared" si="73"/>
        <v>0</v>
      </c>
      <c r="I147" s="93"/>
    </row>
    <row r="148" spans="1:11" s="79" customFormat="1" ht="20.25" customHeight="1">
      <c r="A148" s="86"/>
      <c r="B148" s="201">
        <v>23</v>
      </c>
      <c r="C148" s="193" t="s">
        <v>83</v>
      </c>
      <c r="D148" s="202"/>
      <c r="E148" s="203"/>
      <c r="F148" s="204"/>
      <c r="G148" s="195">
        <f>SUM(G149:G154)</f>
        <v>0</v>
      </c>
      <c r="H148" s="195">
        <f>SUM(H149:H154)</f>
        <v>0</v>
      </c>
      <c r="I148" s="89"/>
    </row>
    <row r="149" spans="1:11" ht="20.25" customHeight="1">
      <c r="A149" s="90"/>
      <c r="B149" s="178"/>
      <c r="C149" s="168"/>
      <c r="D149" s="169"/>
      <c r="E149" s="91"/>
      <c r="F149" s="170"/>
      <c r="G149" s="92">
        <f t="shared" ref="G149" si="75">+ROUND(F149*E149,0)</f>
        <v>0</v>
      </c>
      <c r="H149" s="92">
        <f>+ROUND((F149*E149),0)</f>
        <v>0</v>
      </c>
      <c r="I149" s="93"/>
    </row>
    <row r="150" spans="1:11" ht="25.5" customHeight="1">
      <c r="A150" s="90"/>
      <c r="B150" s="201">
        <v>24</v>
      </c>
      <c r="C150" s="193" t="s">
        <v>134</v>
      </c>
      <c r="D150" s="202"/>
      <c r="E150" s="203"/>
      <c r="F150" s="204"/>
      <c r="G150" s="195">
        <f>SUM(G151:G156)</f>
        <v>0</v>
      </c>
      <c r="H150" s="195">
        <f>SUM(H151:H156)</f>
        <v>0</v>
      </c>
      <c r="I150" s="89"/>
    </row>
    <row r="151" spans="1:11" ht="25.5" customHeight="1">
      <c r="A151" s="90"/>
      <c r="B151" s="178"/>
      <c r="C151" s="168"/>
      <c r="D151" s="169"/>
      <c r="E151" s="91"/>
      <c r="F151" s="170"/>
      <c r="G151" s="92">
        <f t="shared" ref="G151" si="76">+ROUND(F151*E151,0)</f>
        <v>0</v>
      </c>
      <c r="H151" s="92">
        <f>+ROUND((F151*E151),0)</f>
        <v>0</v>
      </c>
      <c r="I151" s="93"/>
    </row>
    <row r="152" spans="1:11" ht="25.5" customHeight="1">
      <c r="A152" s="90"/>
      <c r="B152" s="201">
        <v>25</v>
      </c>
      <c r="C152" s="193" t="s">
        <v>135</v>
      </c>
      <c r="D152" s="202"/>
      <c r="E152" s="203"/>
      <c r="F152" s="204"/>
      <c r="G152" s="195">
        <f>SUM(G153:G158)</f>
        <v>0</v>
      </c>
      <c r="H152" s="195">
        <f>SUM(H153:H158)</f>
        <v>0</v>
      </c>
      <c r="I152" s="89"/>
    </row>
    <row r="153" spans="1:11" ht="25.5" customHeight="1">
      <c r="A153" s="90"/>
      <c r="B153" s="181"/>
      <c r="C153" s="168"/>
      <c r="D153" s="169"/>
      <c r="E153" s="91"/>
      <c r="F153" s="170"/>
      <c r="G153" s="92"/>
      <c r="H153" s="92"/>
      <c r="I153" s="93"/>
    </row>
    <row r="154" spans="1:11" ht="20.25" customHeight="1">
      <c r="A154" s="90"/>
      <c r="B154" s="178"/>
      <c r="C154" s="168"/>
      <c r="D154" s="169"/>
      <c r="E154" s="91"/>
      <c r="F154" s="170"/>
      <c r="G154" s="92"/>
      <c r="H154" s="92"/>
      <c r="I154" s="93"/>
    </row>
    <row r="155" spans="1:11" s="83" customFormat="1" ht="10.9" customHeight="1" thickBot="1">
      <c r="B155" s="185"/>
      <c r="C155" s="186"/>
      <c r="D155" s="185"/>
      <c r="E155" s="187"/>
    </row>
    <row r="156" spans="1:11" s="83" customFormat="1" ht="23.45" customHeight="1" thickBot="1">
      <c r="B156" s="185"/>
      <c r="C156" s="186"/>
      <c r="D156" s="185"/>
      <c r="E156" s="327" t="s">
        <v>31</v>
      </c>
      <c r="F156" s="328"/>
      <c r="G156" s="205"/>
      <c r="H156" s="206"/>
      <c r="I156" s="89"/>
      <c r="J156" s="84"/>
      <c r="K156" s="85"/>
    </row>
    <row r="157" spans="1:11" s="83" customFormat="1" ht="9.75" customHeight="1" thickBot="1">
      <c r="C157" s="108"/>
      <c r="D157" s="108"/>
      <c r="E157" s="108"/>
      <c r="F157" s="108"/>
      <c r="G157" s="108"/>
      <c r="H157" s="108"/>
      <c r="I157" s="108"/>
    </row>
    <row r="158" spans="1:11" s="75" customFormat="1" ht="18" customHeight="1" thickTop="1" thickBot="1">
      <c r="A158" s="83"/>
      <c r="B158" s="90"/>
      <c r="C158" s="323" t="s">
        <v>32</v>
      </c>
      <c r="D158" s="324"/>
      <c r="E158" s="108"/>
      <c r="F158" s="101">
        <f>G156+H156</f>
        <v>0</v>
      </c>
      <c r="G158" s="102"/>
      <c r="H158" s="102"/>
      <c r="I158" s="102"/>
    </row>
    <row r="159" spans="1:11" s="83" customFormat="1" ht="6" customHeight="1" thickTop="1" thickBot="1">
      <c r="B159" s="86"/>
      <c r="C159" s="209"/>
      <c r="D159" s="209"/>
      <c r="F159" s="103"/>
    </row>
    <row r="160" spans="1:11" s="75" customFormat="1" ht="21" customHeight="1" thickTop="1" thickBot="1">
      <c r="A160" s="83"/>
      <c r="B160" s="90"/>
      <c r="C160" s="210" t="s">
        <v>33</v>
      </c>
      <c r="D160" s="211">
        <f>+SUM(D162:D164)</f>
        <v>0</v>
      </c>
      <c r="E160" s="108"/>
      <c r="F160" s="101">
        <f>ROUND(+F158*D160,0)</f>
        <v>0</v>
      </c>
      <c r="G160" s="104"/>
      <c r="H160" s="104"/>
      <c r="I160" s="104"/>
      <c r="J160" s="83"/>
    </row>
    <row r="161" spans="1:10" s="83" customFormat="1" ht="6" customHeight="1" thickTop="1" thickBot="1">
      <c r="B161" s="86"/>
      <c r="C161" s="86"/>
      <c r="D161" s="105"/>
      <c r="F161" s="129"/>
      <c r="G161" s="104"/>
      <c r="H161" s="104"/>
      <c r="I161" s="104"/>
    </row>
    <row r="162" spans="1:10" s="83" customFormat="1" ht="15" customHeight="1" thickTop="1" thickBot="1">
      <c r="B162" s="86"/>
      <c r="C162" s="106" t="s">
        <v>27</v>
      </c>
      <c r="D162" s="107">
        <f>'AIU '!G6</f>
        <v>0</v>
      </c>
      <c r="E162" s="108"/>
      <c r="F162" s="101">
        <f>ROUND(+F158*D162,0)</f>
        <v>0</v>
      </c>
      <c r="G162" s="104"/>
      <c r="H162" s="104"/>
      <c r="I162" s="104"/>
    </row>
    <row r="163" spans="1:10" s="83" customFormat="1" ht="15" customHeight="1" thickTop="1" thickBot="1">
      <c r="B163" s="86"/>
      <c r="C163" s="106" t="s">
        <v>28</v>
      </c>
      <c r="D163" s="107">
        <f>'AIU '!G59</f>
        <v>0</v>
      </c>
      <c r="E163" s="108"/>
      <c r="F163" s="101">
        <f>ROUND(+F158*D163,0)</f>
        <v>0</v>
      </c>
      <c r="G163" s="109">
        <f>+F162+F163+F164</f>
        <v>0</v>
      </c>
      <c r="H163" s="109"/>
      <c r="I163" s="109"/>
    </row>
    <row r="164" spans="1:10" s="83" customFormat="1" ht="15" customHeight="1" thickTop="1" thickBot="1">
      <c r="B164" s="86"/>
      <c r="C164" s="106" t="s">
        <v>29</v>
      </c>
      <c r="D164" s="107">
        <f>'AIU '!G61</f>
        <v>0</v>
      </c>
      <c r="E164" s="108"/>
      <c r="F164" s="101">
        <f>ROUND(+F158*D164,0)</f>
        <v>0</v>
      </c>
      <c r="G164" s="104"/>
      <c r="H164" s="104"/>
      <c r="I164" s="104"/>
    </row>
    <row r="165" spans="1:10" s="83" customFormat="1" ht="6.75" customHeight="1" thickTop="1" thickBot="1">
      <c r="B165" s="86"/>
      <c r="C165" s="86"/>
      <c r="D165" s="86"/>
    </row>
    <row r="166" spans="1:10" s="75" customFormat="1" ht="24" customHeight="1" thickTop="1" thickBot="1">
      <c r="A166" s="83"/>
      <c r="B166" s="86"/>
      <c r="C166" s="207" t="s">
        <v>34</v>
      </c>
      <c r="D166" s="208"/>
      <c r="E166" s="326">
        <f>+F158+F162+F163+F164</f>
        <v>0</v>
      </c>
      <c r="F166" s="325"/>
      <c r="G166" s="324"/>
      <c r="H166" s="104"/>
      <c r="I166" s="88"/>
      <c r="J166" s="110"/>
    </row>
    <row r="167" spans="1:10" s="75" customFormat="1" ht="5.25" customHeight="1" thickTop="1" thickBot="1">
      <c r="A167" s="83"/>
      <c r="B167" s="86"/>
      <c r="C167" s="209"/>
      <c r="D167" s="209"/>
      <c r="E167" s="212"/>
      <c r="F167" s="212"/>
      <c r="G167" s="212"/>
      <c r="H167" s="104"/>
    </row>
    <row r="168" spans="1:10" s="75" customFormat="1" ht="23.25" customHeight="1" thickTop="1" thickBot="1">
      <c r="A168" s="83"/>
      <c r="B168" s="86"/>
      <c r="C168" s="323" t="s">
        <v>30</v>
      </c>
      <c r="D168" s="324"/>
      <c r="E168" s="323"/>
      <c r="F168" s="325"/>
      <c r="G168" s="324"/>
      <c r="H168" s="104"/>
      <c r="I168" s="88"/>
    </row>
    <row r="169" spans="1:10" s="83" customFormat="1" ht="5.25" customHeight="1" thickTop="1">
      <c r="B169" s="86"/>
      <c r="C169" s="111"/>
      <c r="D169" s="112"/>
    </row>
    <row r="170" spans="1:10" s="83" customFormat="1" ht="12" customHeight="1">
      <c r="B170" s="86"/>
      <c r="C170" s="113" t="s">
        <v>141</v>
      </c>
      <c r="D170" s="112"/>
      <c r="E170" s="114" t="s">
        <v>143</v>
      </c>
      <c r="F170" s="115"/>
      <c r="G170" s="116"/>
      <c r="H170" s="116"/>
    </row>
    <row r="171" spans="1:10" s="83" customFormat="1" ht="12" customHeight="1">
      <c r="B171" s="86"/>
      <c r="C171" s="117"/>
      <c r="D171" s="112"/>
      <c r="E171" s="118"/>
      <c r="F171" s="119"/>
      <c r="G171" s="120"/>
      <c r="H171" s="120"/>
    </row>
    <row r="172" spans="1:10" s="83" customFormat="1" ht="12" customHeight="1">
      <c r="B172" s="86"/>
      <c r="C172" s="118"/>
      <c r="D172" s="112"/>
      <c r="E172" s="335"/>
      <c r="F172" s="335"/>
      <c r="G172" s="335"/>
      <c r="H172" s="116"/>
    </row>
    <row r="173" spans="1:10" s="83" customFormat="1" ht="12" customHeight="1">
      <c r="B173" s="86"/>
      <c r="D173" s="112"/>
      <c r="E173" s="340"/>
      <c r="F173" s="340"/>
      <c r="G173" s="340"/>
      <c r="H173" s="120"/>
    </row>
    <row r="174" spans="1:10" s="83" customFormat="1" ht="8.25" customHeight="1">
      <c r="B174" s="86"/>
      <c r="C174" s="111"/>
      <c r="D174" s="112"/>
    </row>
    <row r="175" spans="1:10" s="83" customFormat="1" ht="12" customHeight="1">
      <c r="B175" s="86"/>
      <c r="C175" s="113" t="s">
        <v>141</v>
      </c>
      <c r="D175" s="112"/>
      <c r="E175" s="329" t="s">
        <v>142</v>
      </c>
      <c r="F175" s="330"/>
      <c r="G175" s="331"/>
      <c r="H175" s="116"/>
    </row>
    <row r="176" spans="1:10" s="83" customFormat="1" ht="12" customHeight="1">
      <c r="B176" s="86"/>
      <c r="C176" s="121"/>
      <c r="D176" s="112"/>
      <c r="E176" s="118"/>
      <c r="F176" s="119"/>
      <c r="G176" s="120"/>
      <c r="H176" s="120"/>
    </row>
    <row r="177" spans="1:9" s="83" customFormat="1" ht="12" customHeight="1">
      <c r="B177" s="86"/>
      <c r="C177" s="332"/>
      <c r="D177" s="112"/>
      <c r="E177" s="334"/>
      <c r="F177" s="335"/>
      <c r="G177" s="336"/>
      <c r="H177" s="116"/>
      <c r="I177" s="122"/>
    </row>
    <row r="178" spans="1:9" s="83" customFormat="1" ht="12" customHeight="1">
      <c r="B178" s="86"/>
      <c r="C178" s="333"/>
      <c r="D178" s="112"/>
      <c r="E178" s="337"/>
      <c r="F178" s="338"/>
      <c r="G178" s="339"/>
      <c r="H178" s="116"/>
      <c r="I178" s="123"/>
    </row>
    <row r="179" spans="1:9" s="83" customFormat="1" ht="8.25" customHeight="1">
      <c r="B179" s="86"/>
      <c r="C179" s="111"/>
      <c r="D179" s="112"/>
    </row>
    <row r="180" spans="1:9" s="83" customFormat="1" ht="55.5" customHeight="1">
      <c r="B180" s="320" t="s">
        <v>151</v>
      </c>
      <c r="C180" s="321"/>
      <c r="D180" s="321"/>
      <c r="E180" s="321"/>
      <c r="F180" s="321"/>
      <c r="G180" s="322"/>
      <c r="H180" s="124"/>
      <c r="I180" s="124"/>
    </row>
    <row r="181" spans="1:9" s="83" customFormat="1" ht="25.5" customHeight="1">
      <c r="B181" s="125"/>
      <c r="C181" s="126"/>
      <c r="D181" s="127"/>
      <c r="E181" s="127"/>
      <c r="F181" s="127"/>
      <c r="G181" s="127"/>
      <c r="H181" s="127"/>
      <c r="I181" s="127"/>
    </row>
    <row r="182" spans="1:9" s="83" customFormat="1" ht="59.25" customHeight="1">
      <c r="B182" s="320" t="s">
        <v>150</v>
      </c>
      <c r="C182" s="321"/>
      <c r="D182" s="321"/>
      <c r="E182" s="321"/>
      <c r="F182" s="321"/>
      <c r="G182" s="322"/>
      <c r="H182" s="124"/>
      <c r="I182" s="124"/>
    </row>
    <row r="183" spans="1:9" s="76" customFormat="1"/>
    <row r="184" spans="1:9">
      <c r="A184" s="77"/>
      <c r="G184" s="87"/>
      <c r="H184" s="87"/>
      <c r="I184" s="87"/>
    </row>
    <row r="186" spans="1:9">
      <c r="A186" s="77"/>
      <c r="G186" s="128"/>
      <c r="H186" s="128"/>
      <c r="I186" s="128"/>
    </row>
  </sheetData>
  <autoFilter ref="A8:G150" xr:uid="{00000000-0009-0000-0000-000000000000}"/>
  <mergeCells count="22">
    <mergeCell ref="B1:H1"/>
    <mergeCell ref="B4:C4"/>
    <mergeCell ref="D4:H4"/>
    <mergeCell ref="B180:G180"/>
    <mergeCell ref="B182:G182"/>
    <mergeCell ref="C168:D168"/>
    <mergeCell ref="E168:G168"/>
    <mergeCell ref="E166:G166"/>
    <mergeCell ref="C158:D158"/>
    <mergeCell ref="E156:F156"/>
    <mergeCell ref="E175:G175"/>
    <mergeCell ref="C177:C178"/>
    <mergeCell ref="E177:G178"/>
    <mergeCell ref="E172:G173"/>
    <mergeCell ref="B6:C6"/>
    <mergeCell ref="D2:H2"/>
    <mergeCell ref="D3:H3"/>
    <mergeCell ref="D5:H5"/>
    <mergeCell ref="D6:H6"/>
    <mergeCell ref="B2:C2"/>
    <mergeCell ref="B3:C3"/>
    <mergeCell ref="B5:C5"/>
  </mergeCells>
  <pageMargins left="0.59055118110236227" right="0.59055118110236227" top="0.74803149606299213" bottom="0.74803149606299213" header="0.31496062992125984" footer="0.31496062992125984"/>
  <pageSetup scale="56" fitToHeight="32" orientation="portrait" horizontalDpi="4294967295" verticalDpi="4294967295" r:id="rId1"/>
  <rowBreaks count="8" manualBreakCount="8">
    <brk id="34" min="1" max="7" man="1"/>
    <brk id="80" min="1" max="7" man="1"/>
    <brk id="115" min="1" max="7" man="1"/>
    <brk id="121" min="1" max="7" man="1"/>
    <brk id="128" min="1" max="7" man="1"/>
    <brk id="142" min="1" max="7" man="1"/>
    <brk id="147" min="1" max="7" man="1"/>
    <brk id="154" min="1" max="7"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70"/>
  <sheetViews>
    <sheetView view="pageBreakPreview" zoomScaleNormal="100" zoomScaleSheetLayoutView="100" workbookViewId="0">
      <pane ySplit="6" topLeftCell="A7" activePane="bottomLeft" state="frozen"/>
      <selection pane="bottomLeft" activeCell="A7" sqref="A7:XFD7"/>
    </sheetView>
  </sheetViews>
  <sheetFormatPr baseColWidth="10" defaultColWidth="11.5703125" defaultRowHeight="14.25"/>
  <cols>
    <col min="1" max="1" width="9.140625" style="213" customWidth="1"/>
    <col min="2" max="2" width="6.28515625" style="213" customWidth="1"/>
    <col min="3" max="3" width="38.28515625" style="213" customWidth="1"/>
    <col min="4" max="4" width="12.7109375" style="214" bestFit="1" customWidth="1"/>
    <col min="5" max="5" width="8.7109375" style="214" customWidth="1"/>
    <col min="6" max="6" width="11.28515625" style="214" customWidth="1"/>
    <col min="7" max="7" width="11.7109375" style="215" customWidth="1"/>
    <col min="8" max="16384" width="11.5703125" style="213"/>
  </cols>
  <sheetData>
    <row r="1" spans="1:7" ht="15">
      <c r="A1" s="216"/>
      <c r="B1" s="216"/>
      <c r="C1" s="216"/>
      <c r="D1" s="216"/>
      <c r="E1" s="216"/>
      <c r="F1" s="216"/>
      <c r="G1" s="216"/>
    </row>
    <row r="2" spans="1:7" ht="15">
      <c r="A2" s="341" t="s">
        <v>87</v>
      </c>
      <c r="B2" s="341"/>
      <c r="C2" s="341"/>
      <c r="D2" s="341"/>
      <c r="E2" s="341"/>
      <c r="F2" s="341"/>
      <c r="G2" s="341"/>
    </row>
    <row r="3" spans="1:7">
      <c r="A3" s="217"/>
      <c r="B3" s="217"/>
      <c r="C3" s="218"/>
      <c r="D3" s="219"/>
      <c r="E3" s="219"/>
      <c r="F3" s="219"/>
      <c r="G3" s="220"/>
    </row>
    <row r="4" spans="1:7" ht="15">
      <c r="A4" s="221" t="s">
        <v>12</v>
      </c>
      <c r="B4" s="221"/>
      <c r="C4" s="221" t="s">
        <v>0</v>
      </c>
      <c r="D4" s="222"/>
      <c r="E4" s="221"/>
      <c r="F4" s="223"/>
      <c r="G4" s="224" t="s">
        <v>35</v>
      </c>
    </row>
    <row r="5" spans="1:7" ht="30" customHeight="1">
      <c r="A5" s="278"/>
      <c r="B5" s="278"/>
      <c r="C5" s="279"/>
      <c r="D5" s="280" t="s">
        <v>89</v>
      </c>
      <c r="E5" s="295" t="s">
        <v>88</v>
      </c>
      <c r="F5" s="280" t="s">
        <v>90</v>
      </c>
      <c r="G5" s="281" t="s">
        <v>91</v>
      </c>
    </row>
    <row r="6" spans="1:7" ht="15.75" thickBot="1">
      <c r="A6" s="282">
        <v>1</v>
      </c>
      <c r="B6" s="282"/>
      <c r="C6" s="283" t="s">
        <v>92</v>
      </c>
      <c r="D6" s="284"/>
      <c r="E6" s="285"/>
      <c r="F6" s="286">
        <f>+F7+F17+F19+F40+F43+F50</f>
        <v>0</v>
      </c>
      <c r="G6" s="287"/>
    </row>
    <row r="7" spans="1:7" ht="30.75" thickBot="1">
      <c r="A7" s="225" t="s">
        <v>93</v>
      </c>
      <c r="B7" s="225"/>
      <c r="C7" s="226" t="s">
        <v>94</v>
      </c>
      <c r="D7" s="227"/>
      <c r="E7" s="228"/>
      <c r="F7" s="229">
        <f>SUM(F8:F16)</f>
        <v>0</v>
      </c>
      <c r="G7" s="230"/>
    </row>
    <row r="8" spans="1:7" ht="19.149999999999999" customHeight="1">
      <c r="A8" s="231"/>
      <c r="B8" s="231"/>
      <c r="C8" s="232"/>
      <c r="D8" s="233"/>
      <c r="E8" s="234"/>
      <c r="F8" s="235">
        <f>D8*E8</f>
        <v>0</v>
      </c>
      <c r="G8" s="236"/>
    </row>
    <row r="9" spans="1:7">
      <c r="A9" s="231"/>
      <c r="B9" s="231"/>
      <c r="C9" s="232"/>
      <c r="D9" s="233"/>
      <c r="E9" s="234"/>
      <c r="F9" s="235">
        <f>D9*E9</f>
        <v>0</v>
      </c>
      <c r="G9" s="237"/>
    </row>
    <row r="10" spans="1:7">
      <c r="A10" s="231"/>
      <c r="B10" s="231"/>
      <c r="C10" s="232"/>
      <c r="D10" s="233"/>
      <c r="E10" s="234"/>
      <c r="F10" s="235">
        <f t="shared" ref="F10:F16" si="0">D10*E10</f>
        <v>0</v>
      </c>
      <c r="G10" s="237"/>
    </row>
    <row r="11" spans="1:7">
      <c r="A11" s="231"/>
      <c r="B11" s="231"/>
      <c r="C11" s="238"/>
      <c r="D11" s="233"/>
      <c r="E11" s="234"/>
      <c r="F11" s="235">
        <f t="shared" si="0"/>
        <v>0</v>
      </c>
      <c r="G11" s="237"/>
    </row>
    <row r="12" spans="1:7">
      <c r="A12" s="231"/>
      <c r="B12" s="231"/>
      <c r="C12" s="232"/>
      <c r="D12" s="233"/>
      <c r="E12" s="234"/>
      <c r="F12" s="235">
        <f t="shared" si="0"/>
        <v>0</v>
      </c>
      <c r="G12" s="237"/>
    </row>
    <row r="13" spans="1:7">
      <c r="A13" s="231"/>
      <c r="B13" s="231"/>
      <c r="C13" s="232"/>
      <c r="D13" s="233"/>
      <c r="E13" s="234"/>
      <c r="F13" s="235">
        <f t="shared" si="0"/>
        <v>0</v>
      </c>
      <c r="G13" s="237"/>
    </row>
    <row r="14" spans="1:7">
      <c r="A14" s="231"/>
      <c r="B14" s="231"/>
      <c r="C14" s="232"/>
      <c r="D14" s="233"/>
      <c r="E14" s="234"/>
      <c r="F14" s="235">
        <f t="shared" si="0"/>
        <v>0</v>
      </c>
      <c r="G14" s="237"/>
    </row>
    <row r="15" spans="1:7">
      <c r="A15" s="231"/>
      <c r="B15" s="231"/>
      <c r="C15" s="232"/>
      <c r="D15" s="233"/>
      <c r="E15" s="234"/>
      <c r="F15" s="235">
        <f t="shared" si="0"/>
        <v>0</v>
      </c>
      <c r="G15" s="237"/>
    </row>
    <row r="16" spans="1:7" ht="15" thickBot="1">
      <c r="A16" s="231"/>
      <c r="B16" s="231"/>
      <c r="C16" s="232"/>
      <c r="D16" s="233"/>
      <c r="E16" s="234"/>
      <c r="F16" s="235">
        <f t="shared" si="0"/>
        <v>0</v>
      </c>
      <c r="G16" s="237"/>
    </row>
    <row r="17" spans="1:7" ht="45.75" thickBot="1">
      <c r="A17" s="225" t="s">
        <v>95</v>
      </c>
      <c r="B17" s="225"/>
      <c r="C17" s="226" t="s">
        <v>96</v>
      </c>
      <c r="D17" s="239"/>
      <c r="E17" s="228"/>
      <c r="F17" s="229">
        <f>F18</f>
        <v>0</v>
      </c>
      <c r="G17" s="240"/>
    </row>
    <row r="18" spans="1:7" ht="15" thickBot="1">
      <c r="A18" s="231"/>
      <c r="B18" s="231"/>
      <c r="C18" s="241"/>
      <c r="D18" s="233"/>
      <c r="E18" s="234"/>
      <c r="F18" s="242">
        <f>D18*E18</f>
        <v>0</v>
      </c>
      <c r="G18" s="237"/>
    </row>
    <row r="19" spans="1:7" ht="15.75" thickBot="1">
      <c r="A19" s="225" t="s">
        <v>97</v>
      </c>
      <c r="B19" s="225"/>
      <c r="C19" s="243" t="s">
        <v>98</v>
      </c>
      <c r="D19" s="227"/>
      <c r="E19" s="228"/>
      <c r="F19" s="229">
        <f>SUM(F20:F39)</f>
        <v>0</v>
      </c>
      <c r="G19" s="240"/>
    </row>
    <row r="20" spans="1:7">
      <c r="A20" s="231"/>
      <c r="B20" s="231"/>
      <c r="C20" s="241"/>
      <c r="D20" s="233"/>
      <c r="E20" s="234"/>
      <c r="F20" s="235">
        <f>D20*E20</f>
        <v>0</v>
      </c>
      <c r="G20" s="237"/>
    </row>
    <row r="21" spans="1:7">
      <c r="A21" s="231"/>
      <c r="B21" s="231"/>
      <c r="C21" s="241"/>
      <c r="D21" s="233"/>
      <c r="E21" s="234"/>
      <c r="F21" s="235">
        <f>D21*E21</f>
        <v>0</v>
      </c>
      <c r="G21" s="237"/>
    </row>
    <row r="22" spans="1:7">
      <c r="A22" s="231"/>
      <c r="B22" s="231"/>
      <c r="C22" s="232"/>
      <c r="D22" s="233"/>
      <c r="E22" s="234"/>
      <c r="F22" s="235"/>
      <c r="G22" s="244"/>
    </row>
    <row r="23" spans="1:7">
      <c r="A23" s="231"/>
      <c r="B23" s="231"/>
      <c r="C23" s="232"/>
      <c r="D23" s="233"/>
      <c r="E23" s="234"/>
      <c r="F23" s="235">
        <f t="shared" ref="F23:F39" si="1">D23*E23</f>
        <v>0</v>
      </c>
      <c r="G23" s="237"/>
    </row>
    <row r="24" spans="1:7">
      <c r="A24" s="231"/>
      <c r="B24" s="231"/>
      <c r="C24" s="232"/>
      <c r="D24" s="233"/>
      <c r="E24" s="234"/>
      <c r="F24" s="235">
        <f t="shared" si="1"/>
        <v>0</v>
      </c>
      <c r="G24" s="237"/>
    </row>
    <row r="25" spans="1:7">
      <c r="A25" s="231"/>
      <c r="B25" s="231"/>
      <c r="C25" s="232"/>
      <c r="D25" s="233"/>
      <c r="E25" s="234"/>
      <c r="F25" s="235">
        <f t="shared" si="1"/>
        <v>0</v>
      </c>
      <c r="G25" s="237"/>
    </row>
    <row r="26" spans="1:7">
      <c r="A26" s="231"/>
      <c r="B26" s="231"/>
      <c r="C26" s="232"/>
      <c r="D26" s="233"/>
      <c r="E26" s="234"/>
      <c r="F26" s="235">
        <f t="shared" si="1"/>
        <v>0</v>
      </c>
      <c r="G26" s="237"/>
    </row>
    <row r="27" spans="1:7">
      <c r="A27" s="231"/>
      <c r="B27" s="231"/>
      <c r="C27" s="232"/>
      <c r="D27" s="233"/>
      <c r="E27" s="234"/>
      <c r="F27" s="235">
        <f t="shared" si="1"/>
        <v>0</v>
      </c>
      <c r="G27" s="237"/>
    </row>
    <row r="28" spans="1:7">
      <c r="A28" s="231"/>
      <c r="B28" s="231"/>
      <c r="C28" s="245"/>
      <c r="D28" s="233"/>
      <c r="E28" s="234"/>
      <c r="F28" s="235">
        <f t="shared" si="1"/>
        <v>0</v>
      </c>
      <c r="G28" s="237"/>
    </row>
    <row r="29" spans="1:7">
      <c r="A29" s="231"/>
      <c r="B29" s="231"/>
      <c r="C29" s="241"/>
      <c r="D29" s="233"/>
      <c r="E29" s="234"/>
      <c r="F29" s="233">
        <f t="shared" si="1"/>
        <v>0</v>
      </c>
      <c r="G29" s="237"/>
    </row>
    <row r="30" spans="1:7">
      <c r="A30" s="231"/>
      <c r="B30" s="231"/>
      <c r="C30" s="241"/>
      <c r="D30" s="233"/>
      <c r="E30" s="234"/>
      <c r="F30" s="233">
        <f t="shared" si="1"/>
        <v>0</v>
      </c>
      <c r="G30" s="237"/>
    </row>
    <row r="31" spans="1:7">
      <c r="A31" s="231"/>
      <c r="B31" s="231"/>
      <c r="C31" s="241"/>
      <c r="D31" s="233"/>
      <c r="E31" s="234"/>
      <c r="F31" s="233">
        <f t="shared" si="1"/>
        <v>0</v>
      </c>
      <c r="G31" s="237"/>
    </row>
    <row r="32" spans="1:7">
      <c r="A32" s="231"/>
      <c r="B32" s="231"/>
      <c r="C32" s="232"/>
      <c r="D32" s="233"/>
      <c r="E32" s="234"/>
      <c r="F32" s="233">
        <f t="shared" si="1"/>
        <v>0</v>
      </c>
      <c r="G32" s="237"/>
    </row>
    <row r="33" spans="1:7">
      <c r="A33" s="231"/>
      <c r="B33" s="231"/>
      <c r="C33" s="232"/>
      <c r="D33" s="233"/>
      <c r="E33" s="234"/>
      <c r="F33" s="233">
        <f t="shared" si="1"/>
        <v>0</v>
      </c>
      <c r="G33" s="237"/>
    </row>
    <row r="34" spans="1:7">
      <c r="A34" s="231"/>
      <c r="B34" s="231"/>
      <c r="C34" s="232"/>
      <c r="D34" s="233"/>
      <c r="E34" s="234"/>
      <c r="F34" s="233">
        <f t="shared" si="1"/>
        <v>0</v>
      </c>
      <c r="G34" s="237"/>
    </row>
    <row r="35" spans="1:7">
      <c r="A35" s="231"/>
      <c r="B35" s="231"/>
      <c r="C35" s="232"/>
      <c r="D35" s="233"/>
      <c r="E35" s="234"/>
      <c r="F35" s="233">
        <f t="shared" si="1"/>
        <v>0</v>
      </c>
      <c r="G35" s="237"/>
    </row>
    <row r="36" spans="1:7">
      <c r="A36" s="231"/>
      <c r="B36" s="231"/>
      <c r="C36" s="232"/>
      <c r="D36" s="233"/>
      <c r="E36" s="234"/>
      <c r="F36" s="233">
        <f t="shared" si="1"/>
        <v>0</v>
      </c>
      <c r="G36" s="237"/>
    </row>
    <row r="37" spans="1:7">
      <c r="A37" s="231"/>
      <c r="B37" s="231"/>
      <c r="C37" s="232"/>
      <c r="D37" s="233"/>
      <c r="E37" s="234"/>
      <c r="F37" s="233">
        <f t="shared" si="1"/>
        <v>0</v>
      </c>
      <c r="G37" s="237"/>
    </row>
    <row r="38" spans="1:7">
      <c r="A38" s="231"/>
      <c r="B38" s="231"/>
      <c r="C38" s="232"/>
      <c r="D38" s="233"/>
      <c r="E38" s="234"/>
      <c r="F38" s="233">
        <f t="shared" si="1"/>
        <v>0</v>
      </c>
      <c r="G38" s="237"/>
    </row>
    <row r="39" spans="1:7" ht="15" thickBot="1">
      <c r="A39" s="231"/>
      <c r="B39" s="231"/>
      <c r="C39" s="232"/>
      <c r="D39" s="233"/>
      <c r="E39" s="234"/>
      <c r="F39" s="246">
        <f t="shared" si="1"/>
        <v>0</v>
      </c>
      <c r="G39" s="237"/>
    </row>
    <row r="40" spans="1:7" ht="15.75" thickBot="1">
      <c r="A40" s="225" t="s">
        <v>99</v>
      </c>
      <c r="B40" s="225"/>
      <c r="C40" s="243" t="s">
        <v>100</v>
      </c>
      <c r="D40" s="227"/>
      <c r="E40" s="228"/>
      <c r="F40" s="229">
        <f>SUM(F41:F42)</f>
        <v>0</v>
      </c>
      <c r="G40" s="240"/>
    </row>
    <row r="41" spans="1:7">
      <c r="A41" s="231"/>
      <c r="B41" s="231"/>
      <c r="C41" s="232"/>
      <c r="D41" s="233"/>
      <c r="E41" s="234"/>
      <c r="F41" s="235">
        <f>D41*E41</f>
        <v>0</v>
      </c>
      <c r="G41" s="237"/>
    </row>
    <row r="42" spans="1:7" ht="15" thickBot="1">
      <c r="A42" s="231"/>
      <c r="B42" s="231"/>
      <c r="C42" s="232"/>
      <c r="D42" s="233"/>
      <c r="E42" s="234"/>
      <c r="F42" s="246"/>
      <c r="G42" s="237"/>
    </row>
    <row r="43" spans="1:7" ht="15.75" thickBot="1">
      <c r="A43" s="225">
        <v>1.5</v>
      </c>
      <c r="B43" s="225"/>
      <c r="C43" s="247" t="s">
        <v>107</v>
      </c>
      <c r="D43" s="248"/>
      <c r="E43" s="249"/>
      <c r="F43" s="229">
        <f>SUM(F46:F48)</f>
        <v>0</v>
      </c>
      <c r="G43" s="240"/>
    </row>
    <row r="44" spans="1:7">
      <c r="A44" s="237"/>
      <c r="B44" s="237"/>
      <c r="C44" s="237"/>
      <c r="D44" s="237"/>
      <c r="E44" s="237"/>
      <c r="F44" s="233">
        <f t="shared" ref="F44:F48" si="2">D44*E44</f>
        <v>0</v>
      </c>
      <c r="G44" s="237"/>
    </row>
    <row r="45" spans="1:7">
      <c r="A45" s="231"/>
      <c r="B45" s="231"/>
      <c r="C45" s="232"/>
      <c r="D45" s="233"/>
      <c r="E45" s="234"/>
      <c r="F45" s="233">
        <f t="shared" si="2"/>
        <v>0</v>
      </c>
      <c r="G45" s="237"/>
    </row>
    <row r="46" spans="1:7">
      <c r="A46" s="231"/>
      <c r="B46" s="231"/>
      <c r="C46" s="232"/>
      <c r="D46" s="233"/>
      <c r="E46" s="234"/>
      <c r="F46" s="233">
        <f t="shared" si="2"/>
        <v>0</v>
      </c>
      <c r="G46" s="237"/>
    </row>
    <row r="47" spans="1:7">
      <c r="A47" s="231"/>
      <c r="B47" s="231"/>
      <c r="C47" s="232"/>
      <c r="D47" s="233"/>
      <c r="E47" s="234"/>
      <c r="F47" s="233">
        <f t="shared" si="2"/>
        <v>0</v>
      </c>
      <c r="G47" s="237"/>
    </row>
    <row r="48" spans="1:7">
      <c r="A48" s="231"/>
      <c r="B48" s="231"/>
      <c r="C48" s="232"/>
      <c r="D48" s="233"/>
      <c r="E48" s="234"/>
      <c r="F48" s="233">
        <f t="shared" si="2"/>
        <v>0</v>
      </c>
      <c r="G48" s="237"/>
    </row>
    <row r="49" spans="1:7" ht="15" thickBot="1">
      <c r="A49" s="250"/>
      <c r="B49" s="250"/>
      <c r="C49" s="251"/>
      <c r="D49" s="252"/>
      <c r="E49" s="253"/>
      <c r="F49" s="252"/>
      <c r="G49" s="254"/>
    </row>
    <row r="50" spans="1:7" ht="29.25" customHeight="1" thickBot="1">
      <c r="A50" s="225" t="s">
        <v>101</v>
      </c>
      <c r="B50" s="225">
        <v>0</v>
      </c>
      <c r="C50" s="226" t="s">
        <v>102</v>
      </c>
      <c r="D50" s="227"/>
      <c r="E50" s="228"/>
      <c r="F50" s="229">
        <f>SUM(F52:F58)</f>
        <v>0</v>
      </c>
      <c r="G50" s="240"/>
    </row>
    <row r="51" spans="1:7">
      <c r="A51" s="237"/>
      <c r="B51" s="237"/>
      <c r="C51" s="237"/>
      <c r="D51" s="237"/>
      <c r="E51" s="237"/>
      <c r="F51" s="233">
        <f t="shared" ref="F51:F57" si="3">D51*E51</f>
        <v>0</v>
      </c>
      <c r="G51" s="237"/>
    </row>
    <row r="52" spans="1:7" ht="10.15" customHeight="1">
      <c r="A52" s="237"/>
      <c r="B52" s="237"/>
      <c r="C52" s="237"/>
      <c r="D52" s="237"/>
      <c r="E52" s="237"/>
      <c r="F52" s="233">
        <f t="shared" si="3"/>
        <v>0</v>
      </c>
      <c r="G52" s="237"/>
    </row>
    <row r="53" spans="1:7" ht="10.15" customHeight="1">
      <c r="A53" s="231"/>
      <c r="B53" s="231"/>
      <c r="C53" s="241"/>
      <c r="D53" s="255"/>
      <c r="E53" s="256"/>
      <c r="F53" s="233">
        <f t="shared" si="3"/>
        <v>0</v>
      </c>
      <c r="G53" s="237"/>
    </row>
    <row r="54" spans="1:7">
      <c r="A54" s="231"/>
      <c r="B54" s="231"/>
      <c r="C54" s="232"/>
      <c r="D54" s="255"/>
      <c r="E54" s="256"/>
      <c r="F54" s="233">
        <f t="shared" si="3"/>
        <v>0</v>
      </c>
      <c r="G54" s="237"/>
    </row>
    <row r="55" spans="1:7">
      <c r="A55" s="231"/>
      <c r="B55" s="231"/>
      <c r="C55" s="232"/>
      <c r="D55" s="255"/>
      <c r="E55" s="256"/>
      <c r="F55" s="233">
        <f t="shared" si="3"/>
        <v>0</v>
      </c>
      <c r="G55" s="237"/>
    </row>
    <row r="56" spans="1:7">
      <c r="A56" s="231"/>
      <c r="B56" s="231"/>
      <c r="C56" s="241"/>
      <c r="D56" s="255"/>
      <c r="E56" s="233"/>
      <c r="F56" s="233">
        <f t="shared" si="3"/>
        <v>0</v>
      </c>
      <c r="G56" s="237"/>
    </row>
    <row r="57" spans="1:7">
      <c r="A57" s="231"/>
      <c r="B57" s="231"/>
      <c r="C57" s="241"/>
      <c r="D57" s="255"/>
      <c r="E57" s="233"/>
      <c r="F57" s="233">
        <f t="shared" si="3"/>
        <v>0</v>
      </c>
      <c r="G57" s="237"/>
    </row>
    <row r="58" spans="1:7" ht="15" thickBot="1">
      <c r="A58" s="250"/>
      <c r="B58" s="250"/>
      <c r="C58" s="251"/>
      <c r="D58" s="252"/>
      <c r="E58" s="253"/>
      <c r="F58" s="252"/>
      <c r="G58" s="254"/>
    </row>
    <row r="59" spans="1:7" ht="15.75" thickBot="1">
      <c r="A59" s="288">
        <v>2</v>
      </c>
      <c r="B59" s="289"/>
      <c r="C59" s="290" t="s">
        <v>103</v>
      </c>
      <c r="D59" s="291"/>
      <c r="E59" s="292" t="s">
        <v>35</v>
      </c>
      <c r="F59" s="293">
        <f>D65*G59</f>
        <v>0</v>
      </c>
      <c r="G59" s="294"/>
    </row>
    <row r="60" spans="1:7" ht="15" thickBot="1">
      <c r="A60" s="250"/>
      <c r="B60" s="250"/>
      <c r="C60" s="251"/>
      <c r="D60" s="252"/>
      <c r="F60" s="252"/>
      <c r="G60" s="254"/>
    </row>
    <row r="61" spans="1:7" ht="15.75" thickBot="1">
      <c r="A61" s="288">
        <v>3</v>
      </c>
      <c r="B61" s="289"/>
      <c r="C61" s="290" t="s">
        <v>104</v>
      </c>
      <c r="D61" s="291"/>
      <c r="E61" s="292" t="s">
        <v>35</v>
      </c>
      <c r="F61" s="293">
        <f>D65*G61</f>
        <v>0</v>
      </c>
      <c r="G61" s="294"/>
    </row>
    <row r="62" spans="1:7" ht="15">
      <c r="A62" s="257"/>
      <c r="B62" s="257"/>
      <c r="C62" s="258"/>
      <c r="D62" s="259"/>
      <c r="E62" s="260"/>
      <c r="F62" s="261"/>
      <c r="G62" s="262"/>
    </row>
    <row r="63" spans="1:7" ht="15">
      <c r="A63" s="257"/>
      <c r="B63" s="257"/>
      <c r="C63" s="243" t="s">
        <v>105</v>
      </c>
      <c r="D63" s="263"/>
      <c r="E63" s="225" t="s">
        <v>35</v>
      </c>
      <c r="F63" s="264"/>
      <c r="G63" s="265">
        <f>+G61+G59+G6</f>
        <v>0</v>
      </c>
    </row>
    <row r="64" spans="1:7" ht="15.75" thickBot="1">
      <c r="A64" s="257"/>
      <c r="B64" s="257"/>
      <c r="C64" s="258"/>
      <c r="D64" s="259"/>
      <c r="E64" s="257"/>
      <c r="F64" s="261"/>
      <c r="G64" s="262"/>
    </row>
    <row r="65" spans="1:8" ht="15.75" customHeight="1" thickBot="1">
      <c r="A65" s="266"/>
      <c r="B65" s="266"/>
      <c r="C65" s="243" t="s">
        <v>106</v>
      </c>
      <c r="D65" s="267">
        <f>PRESUPUESTO!F158</f>
        <v>0</v>
      </c>
      <c r="E65" s="225"/>
      <c r="F65" s="268"/>
      <c r="G65" s="294" t="e">
        <f>(F61+F59+F6)/D65</f>
        <v>#DIV/0!</v>
      </c>
    </row>
    <row r="66" spans="1:8" s="274" customFormat="1" ht="21" customHeight="1">
      <c r="A66" s="269"/>
      <c r="B66" s="269"/>
      <c r="C66" s="270"/>
      <c r="D66" s="271"/>
      <c r="E66" s="272"/>
      <c r="F66" s="272"/>
      <c r="G66" s="272"/>
      <c r="H66" s="273"/>
    </row>
    <row r="67" spans="1:8">
      <c r="A67" s="275"/>
      <c r="B67" s="275"/>
      <c r="C67" s="275"/>
      <c r="D67" s="276"/>
      <c r="E67" s="276"/>
      <c r="F67" s="276"/>
      <c r="G67" s="277"/>
    </row>
    <row r="68" spans="1:8">
      <c r="A68" s="275"/>
      <c r="B68" s="275"/>
      <c r="C68" s="275"/>
      <c r="D68" s="276"/>
      <c r="E68" s="276"/>
    </row>
    <row r="69" spans="1:8">
      <c r="B69" s="275"/>
      <c r="C69" s="275"/>
      <c r="D69" s="276"/>
      <c r="E69" s="276"/>
      <c r="F69" s="276"/>
      <c r="G69" s="277"/>
    </row>
    <row r="70" spans="1:8">
      <c r="A70" s="275"/>
      <c r="B70" s="275"/>
      <c r="C70" s="275"/>
      <c r="D70" s="276"/>
      <c r="E70" s="276"/>
      <c r="F70" s="276"/>
      <c r="G70" s="277"/>
    </row>
  </sheetData>
  <mergeCells count="1">
    <mergeCell ref="A2:G2"/>
  </mergeCells>
  <pageMargins left="0.7" right="0.7" top="0.75" bottom="0.75" header="0.3" footer="0.3"/>
  <pageSetup scale="71"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tabColor theme="3"/>
  </sheetPr>
  <dimension ref="A1:F43"/>
  <sheetViews>
    <sheetView view="pageBreakPreview" topLeftCell="A10" zoomScale="57" zoomScaleNormal="55" zoomScaleSheetLayoutView="57" zoomScalePageLayoutView="85" workbookViewId="0">
      <pane ySplit="3" topLeftCell="A28" activePane="bottomLeft" state="frozen"/>
      <selection activeCell="C166" sqref="C166:G168"/>
      <selection pane="bottomLeft" activeCell="L28" sqref="L28"/>
    </sheetView>
  </sheetViews>
  <sheetFormatPr baseColWidth="10" defaultColWidth="15.140625" defaultRowHeight="14.25"/>
  <cols>
    <col min="1" max="1" width="15.140625" style="146" customWidth="1"/>
    <col min="2" max="2" width="84" style="146" customWidth="1"/>
    <col min="3" max="3" width="11.85546875" style="140" customWidth="1"/>
    <col min="4" max="4" width="25.7109375" style="140" customWidth="1"/>
    <col min="5" max="5" width="66.42578125" style="140" customWidth="1"/>
    <col min="6" max="6" width="5.7109375" style="145" customWidth="1"/>
    <col min="7" max="16384" width="15.140625" style="146"/>
  </cols>
  <sheetData>
    <row r="1" spans="1:6" s="143" customFormat="1" ht="15" thickBot="1">
      <c r="B1" s="143">
        <v>1</v>
      </c>
      <c r="C1" s="143">
        <v>2</v>
      </c>
      <c r="D1" s="143">
        <v>16</v>
      </c>
      <c r="E1" s="143">
        <v>4</v>
      </c>
      <c r="F1" s="142"/>
    </row>
    <row r="2" spans="1:6" s="143" customFormat="1" ht="12.75" customHeight="1">
      <c r="A2" s="342"/>
      <c r="B2" s="343"/>
      <c r="C2" s="348" t="s">
        <v>22</v>
      </c>
      <c r="D2" s="349"/>
      <c r="E2" s="349"/>
      <c r="F2" s="142"/>
    </row>
    <row r="3" spans="1:6" s="143" customFormat="1" ht="12.75" customHeight="1">
      <c r="A3" s="344"/>
      <c r="B3" s="345"/>
      <c r="C3" s="350"/>
      <c r="D3" s="351"/>
      <c r="E3" s="351"/>
      <c r="F3" s="142"/>
    </row>
    <row r="4" spans="1:6" s="143" customFormat="1" ht="12.75" customHeight="1">
      <c r="A4" s="344"/>
      <c r="B4" s="345"/>
      <c r="C4" s="350"/>
      <c r="D4" s="351"/>
      <c r="E4" s="351"/>
      <c r="F4" s="142"/>
    </row>
    <row r="5" spans="1:6" s="143" customFormat="1" ht="12.75" customHeight="1">
      <c r="A5" s="344"/>
      <c r="B5" s="345"/>
      <c r="C5" s="352"/>
      <c r="D5" s="353"/>
      <c r="E5" s="353"/>
      <c r="F5" s="142"/>
    </row>
    <row r="6" spans="1:6" s="143" customFormat="1" ht="12.75" customHeight="1">
      <c r="A6" s="344"/>
      <c r="B6" s="345"/>
      <c r="C6" s="354" t="s">
        <v>23</v>
      </c>
      <c r="D6" s="355"/>
      <c r="E6" s="355"/>
      <c r="F6" s="142"/>
    </row>
    <row r="7" spans="1:6" s="143" customFormat="1" ht="12.75" customHeight="1">
      <c r="A7" s="344"/>
      <c r="B7" s="345"/>
      <c r="C7" s="356"/>
      <c r="D7" s="357"/>
      <c r="E7" s="357"/>
      <c r="F7" s="142"/>
    </row>
    <row r="8" spans="1:6" s="143" customFormat="1" ht="12.75" customHeight="1">
      <c r="A8" s="344"/>
      <c r="B8" s="345"/>
      <c r="C8" s="356"/>
      <c r="D8" s="357"/>
      <c r="E8" s="357"/>
      <c r="F8" s="142"/>
    </row>
    <row r="9" spans="1:6" s="143" customFormat="1" ht="15" customHeight="1" thickBot="1">
      <c r="A9" s="346"/>
      <c r="B9" s="347"/>
      <c r="C9" s="358"/>
      <c r="D9" s="359"/>
      <c r="E9" s="359"/>
      <c r="F9" s="142"/>
    </row>
    <row r="10" spans="1:6" s="143" customFormat="1" ht="31.5" customHeight="1">
      <c r="A10" s="360" t="s">
        <v>147</v>
      </c>
      <c r="B10" s="360"/>
      <c r="C10" s="360"/>
      <c r="D10" s="360"/>
      <c r="E10" s="360"/>
      <c r="F10" s="142"/>
    </row>
    <row r="11" spans="1:6" s="144" customFormat="1" ht="26.25" customHeight="1" thickBot="1">
      <c r="A11" s="361"/>
      <c r="B11" s="361"/>
      <c r="C11" s="361"/>
      <c r="D11" s="361"/>
      <c r="E11" s="361"/>
      <c r="F11" s="154"/>
    </row>
    <row r="12" spans="1:6" ht="42" customHeight="1">
      <c r="A12" s="138" t="s">
        <v>26</v>
      </c>
      <c r="B12" s="4" t="s">
        <v>24</v>
      </c>
      <c r="C12" s="4" t="s">
        <v>19</v>
      </c>
      <c r="D12" s="41" t="s">
        <v>25</v>
      </c>
      <c r="E12" s="4" t="s">
        <v>145</v>
      </c>
    </row>
    <row r="13" spans="1:6" ht="64.5" customHeight="1">
      <c r="A13" s="147" t="s">
        <v>117</v>
      </c>
      <c r="B13" s="149" t="s">
        <v>118</v>
      </c>
      <c r="C13" s="150" t="s">
        <v>85</v>
      </c>
      <c r="D13" s="188"/>
      <c r="E13" s="151" t="s">
        <v>84</v>
      </c>
    </row>
    <row r="14" spans="1:6" ht="28.15" customHeight="1">
      <c r="A14" s="147" t="s">
        <v>120</v>
      </c>
      <c r="B14" s="149" t="s">
        <v>121</v>
      </c>
      <c r="C14" s="150" t="s">
        <v>122</v>
      </c>
      <c r="D14" s="188"/>
      <c r="E14" s="151" t="s">
        <v>84</v>
      </c>
    </row>
    <row r="15" spans="1:6" ht="28.15" customHeight="1">
      <c r="A15" s="147"/>
      <c r="B15" s="149"/>
      <c r="C15" s="150"/>
      <c r="D15" s="188"/>
      <c r="E15" s="151"/>
    </row>
    <row r="16" spans="1:6" ht="28.15" customHeight="1">
      <c r="A16" s="147"/>
      <c r="B16" s="149"/>
      <c r="C16" s="150"/>
      <c r="D16" s="188"/>
      <c r="E16" s="151"/>
    </row>
    <row r="17" spans="1:5" ht="28.15" customHeight="1">
      <c r="A17" s="147"/>
      <c r="B17" s="149"/>
      <c r="C17" s="150"/>
      <c r="D17" s="188"/>
      <c r="E17" s="151"/>
    </row>
    <row r="18" spans="1:5" ht="39.75" customHeight="1">
      <c r="A18" s="147"/>
      <c r="B18" s="149"/>
      <c r="C18" s="150"/>
      <c r="D18" s="188"/>
      <c r="E18" s="151"/>
    </row>
    <row r="19" spans="1:5" ht="25.15" customHeight="1">
      <c r="A19" s="147"/>
      <c r="B19" s="149"/>
      <c r="C19" s="150"/>
      <c r="D19" s="188"/>
      <c r="E19" s="151"/>
    </row>
    <row r="20" spans="1:5" ht="25.15" customHeight="1">
      <c r="A20" s="147"/>
      <c r="B20" s="149"/>
      <c r="C20" s="150"/>
      <c r="D20" s="188"/>
      <c r="E20" s="151"/>
    </row>
    <row r="21" spans="1:5" ht="25.15" customHeight="1">
      <c r="A21" s="147"/>
      <c r="B21" s="149"/>
      <c r="C21" s="150"/>
      <c r="D21" s="188"/>
      <c r="E21" s="151"/>
    </row>
    <row r="22" spans="1:5" ht="25.15" customHeight="1">
      <c r="A22" s="147"/>
      <c r="B22" s="149"/>
      <c r="C22" s="150"/>
      <c r="D22" s="188"/>
      <c r="E22" s="151"/>
    </row>
    <row r="23" spans="1:5" ht="33.6" customHeight="1">
      <c r="A23" s="147"/>
      <c r="B23" s="149"/>
      <c r="C23" s="150"/>
      <c r="D23" s="188"/>
      <c r="E23" s="151"/>
    </row>
    <row r="24" spans="1:5" ht="33.6" customHeight="1">
      <c r="A24" s="147"/>
      <c r="B24" s="149"/>
      <c r="C24" s="150"/>
      <c r="D24" s="188"/>
      <c r="E24" s="151"/>
    </row>
    <row r="25" spans="1:5" ht="25.15" customHeight="1">
      <c r="A25" s="147"/>
      <c r="B25" s="149"/>
      <c r="C25" s="150"/>
      <c r="D25" s="188"/>
      <c r="E25" s="151"/>
    </row>
    <row r="26" spans="1:5" ht="25.15" customHeight="1">
      <c r="A26" s="147"/>
      <c r="B26" s="149"/>
      <c r="C26" s="150"/>
      <c r="D26" s="188"/>
      <c r="E26" s="151"/>
    </row>
    <row r="27" spans="1:5" ht="25.15" customHeight="1">
      <c r="A27" s="147"/>
      <c r="B27" s="149"/>
      <c r="C27" s="150"/>
      <c r="D27" s="188"/>
      <c r="E27" s="151"/>
    </row>
    <row r="28" spans="1:5" ht="25.15" customHeight="1">
      <c r="A28" s="147"/>
      <c r="B28" s="149"/>
      <c r="C28" s="150"/>
      <c r="D28" s="188"/>
      <c r="E28" s="151"/>
    </row>
    <row r="29" spans="1:5" ht="25.15" customHeight="1">
      <c r="A29" s="147"/>
      <c r="B29" s="149"/>
      <c r="C29" s="150"/>
      <c r="D29" s="188"/>
      <c r="E29" s="151"/>
    </row>
    <row r="30" spans="1:5" ht="25.15" customHeight="1">
      <c r="A30" s="147"/>
      <c r="B30" s="149"/>
      <c r="C30" s="150"/>
      <c r="D30" s="188"/>
      <c r="E30" s="151"/>
    </row>
    <row r="31" spans="1:5" ht="25.15" customHeight="1">
      <c r="A31" s="147"/>
      <c r="B31" s="149"/>
      <c r="C31" s="150"/>
      <c r="D31" s="188"/>
      <c r="E31" s="151"/>
    </row>
    <row r="32" spans="1:5" ht="34.5" customHeight="1">
      <c r="A32" s="147"/>
      <c r="B32" s="149"/>
      <c r="C32" s="150"/>
      <c r="D32" s="188"/>
      <c r="E32" s="151"/>
    </row>
    <row r="33" spans="1:5" ht="61.5" customHeight="1">
      <c r="A33" s="147"/>
      <c r="B33" s="149"/>
      <c r="C33" s="150"/>
      <c r="D33" s="188"/>
      <c r="E33" s="151"/>
    </row>
    <row r="34" spans="1:5" ht="53.25" customHeight="1">
      <c r="A34" s="147"/>
      <c r="B34" s="149"/>
      <c r="C34" s="150"/>
      <c r="D34" s="188"/>
      <c r="E34" s="151"/>
    </row>
    <row r="36" spans="1:5" hidden="1"/>
    <row r="37" spans="1:5" hidden="1"/>
    <row r="38" spans="1:5" hidden="1"/>
    <row r="39" spans="1:5" hidden="1"/>
    <row r="40" spans="1:5" hidden="1"/>
    <row r="41" spans="1:5" hidden="1"/>
    <row r="42" spans="1:5" hidden="1"/>
    <row r="43" spans="1:5" ht="12" customHeight="1"/>
  </sheetData>
  <sortState xmlns:xlrd2="http://schemas.microsoft.com/office/spreadsheetml/2017/richdata2" ref="A14:Q997">
    <sortCondition ref="B14"/>
  </sortState>
  <dataConsolidate/>
  <mergeCells count="4">
    <mergeCell ref="A2:B9"/>
    <mergeCell ref="C2:E5"/>
    <mergeCell ref="C6:E9"/>
    <mergeCell ref="A10:E11"/>
  </mergeCells>
  <printOptions horizontalCentered="1"/>
  <pageMargins left="0.59055118110236227" right="0.59055118110236227" top="0.59055118110236227" bottom="0.59055118110236227" header="0.31496062992125984" footer="0.31496062992125984"/>
  <pageSetup scale="21" fitToHeight="10"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2"/>
  <dimension ref="A1:L168"/>
  <sheetViews>
    <sheetView tabSelected="1" view="pageBreakPreview" topLeftCell="A31" zoomScale="85" zoomScaleNormal="85" zoomScaleSheetLayoutView="85" workbookViewId="0">
      <selection activeCell="B76" sqref="B76"/>
    </sheetView>
  </sheetViews>
  <sheetFormatPr baseColWidth="10" defaultColWidth="11.42578125" defaultRowHeight="15"/>
  <cols>
    <col min="1" max="1" width="3.5703125" style="6" customWidth="1"/>
    <col min="2" max="2" width="58.5703125" style="5" customWidth="1"/>
    <col min="3" max="3" width="19" style="5" customWidth="1"/>
    <col min="4" max="4" width="16.42578125" style="5" customWidth="1"/>
    <col min="5" max="5" width="14.85546875" style="5" customWidth="1"/>
    <col min="6" max="6" width="16.42578125" style="5" customWidth="1"/>
    <col min="7" max="7" width="17.140625" style="5" bestFit="1" customWidth="1"/>
    <col min="8" max="8" width="14.5703125" style="8" bestFit="1" customWidth="1"/>
    <col min="9" max="9" width="23.140625" style="9" customWidth="1"/>
    <col min="10" max="10" width="14.28515625" style="9" customWidth="1"/>
    <col min="11" max="11" width="24.140625" style="9" customWidth="1"/>
    <col min="12" max="12" width="23.28515625" style="5" customWidth="1"/>
    <col min="13" max="13" width="14.28515625" style="5" customWidth="1"/>
    <col min="14" max="16384" width="11.42578125" style="5"/>
  </cols>
  <sheetData>
    <row r="1" spans="2:8">
      <c r="B1" s="364" t="s">
        <v>13</v>
      </c>
      <c r="C1" s="365"/>
      <c r="D1" s="365"/>
      <c r="E1" s="365"/>
      <c r="F1" s="365"/>
      <c r="G1" s="366"/>
    </row>
    <row r="2" spans="2:8">
      <c r="B2" s="1" t="s">
        <v>12</v>
      </c>
      <c r="C2" s="367" t="s">
        <v>0</v>
      </c>
      <c r="D2" s="368"/>
      <c r="E2" s="369"/>
      <c r="F2" s="2" t="s">
        <v>1</v>
      </c>
      <c r="G2" s="3" t="s">
        <v>17</v>
      </c>
    </row>
    <row r="3" spans="2:8" ht="46.5" customHeight="1" thickBot="1">
      <c r="B3" s="69">
        <f>PRESUPUESTO!B18</f>
        <v>0</v>
      </c>
      <c r="C3" s="370">
        <f>PRESUPUESTO!C18</f>
        <v>0</v>
      </c>
      <c r="D3" s="371"/>
      <c r="E3" s="372"/>
      <c r="F3" s="50">
        <f>PRESUPUESTO!D18</f>
        <v>0</v>
      </c>
      <c r="G3" s="51">
        <f>+G32</f>
        <v>0</v>
      </c>
    </row>
    <row r="4" spans="2:8" ht="15.75" thickBot="1">
      <c r="B4" s="10"/>
      <c r="C4" s="11" t="s">
        <v>20</v>
      </c>
      <c r="D4" s="11"/>
      <c r="E4" s="11"/>
      <c r="F4" s="12"/>
      <c r="G4" s="13"/>
    </row>
    <row r="5" spans="2:8" ht="15.75" thickBot="1">
      <c r="B5" s="131" t="s">
        <v>37</v>
      </c>
      <c r="C5" s="14"/>
      <c r="D5" s="29"/>
      <c r="E5" s="14"/>
      <c r="F5" s="15"/>
      <c r="G5" s="16"/>
    </row>
    <row r="6" spans="2:8">
      <c r="B6" s="130" t="s">
        <v>144</v>
      </c>
      <c r="C6" s="30" t="s">
        <v>1</v>
      </c>
      <c r="D6" s="31" t="s">
        <v>6</v>
      </c>
      <c r="E6" s="30" t="s">
        <v>7</v>
      </c>
      <c r="F6" s="19" t="s">
        <v>4</v>
      </c>
      <c r="G6" s="20"/>
    </row>
    <row r="7" spans="2:8">
      <c r="B7" s="52"/>
      <c r="C7" s="53">
        <f>+IFERROR(VLOOKUP(B7,HERRAM_EQUIP,2,0),)</f>
        <v>0</v>
      </c>
      <c r="D7" s="54">
        <f>+IFERROR(VLOOKUP(B7,HERRAM_EQUIP,16,0),)</f>
        <v>0</v>
      </c>
      <c r="E7" s="59"/>
      <c r="F7" s="43">
        <f>ROUND(IF(D7=0,0,D7*E7),0)</f>
        <v>0</v>
      </c>
      <c r="G7" s="20"/>
    </row>
    <row r="8" spans="2:8">
      <c r="B8" s="56"/>
      <c r="C8" s="57">
        <f>+IFERROR(VLOOKUP(B8,HERRAM_EQUIP,2,0),)</f>
        <v>0</v>
      </c>
      <c r="D8" s="58">
        <f>+IFERROR(VLOOKUP(B8,HERRAM_EQUIP,16,0),)</f>
        <v>0</v>
      </c>
      <c r="E8" s="59"/>
      <c r="F8" s="21">
        <f t="shared" ref="F8:F9" si="0">ROUND(IF(D8=0,0,D8*E8),0)</f>
        <v>0</v>
      </c>
      <c r="G8" s="20"/>
    </row>
    <row r="9" spans="2:8">
      <c r="B9" s="60"/>
      <c r="C9" s="61">
        <f>+IFERROR(VLOOKUP(B9,HERRAM_EQUIP,2,0),)</f>
        <v>0</v>
      </c>
      <c r="D9" s="62">
        <f>+IFERROR(VLOOKUP(B9,HERRAM_EQUIP,16,0),)</f>
        <v>0</v>
      </c>
      <c r="E9" s="63"/>
      <c r="F9" s="44">
        <f t="shared" si="0"/>
        <v>0</v>
      </c>
      <c r="G9" s="20"/>
    </row>
    <row r="10" spans="2:8" ht="15.75" thickBot="1">
      <c r="B10" s="22"/>
      <c r="C10" s="26"/>
      <c r="D10" s="25"/>
      <c r="E10" s="26"/>
      <c r="F10" s="42" t="s">
        <v>5</v>
      </c>
      <c r="G10" s="28">
        <f>SUM(F7:F9)</f>
        <v>0</v>
      </c>
    </row>
    <row r="11" spans="2:8" ht="15.75" thickBot="1">
      <c r="B11" s="131" t="s">
        <v>14</v>
      </c>
      <c r="C11" s="14"/>
      <c r="D11" s="14"/>
      <c r="E11" s="14"/>
      <c r="F11" s="15"/>
      <c r="G11" s="16"/>
    </row>
    <row r="12" spans="2:8">
      <c r="B12" s="130" t="s">
        <v>144</v>
      </c>
      <c r="C12" s="18" t="s">
        <v>1</v>
      </c>
      <c r="D12" s="18" t="s">
        <v>2</v>
      </c>
      <c r="E12" s="18" t="s">
        <v>3</v>
      </c>
      <c r="F12" s="19" t="s">
        <v>4</v>
      </c>
      <c r="G12" s="20"/>
    </row>
    <row r="13" spans="2:8" ht="16.899999999999999" customHeight="1">
      <c r="B13" s="64"/>
      <c r="C13" s="57">
        <f>+IFERROR(VLOOKUP(B13,MATER,2,0),)</f>
        <v>0</v>
      </c>
      <c r="D13" s="58">
        <f>+IFERROR(VLOOKUP(B13,MATER,16,0),)</f>
        <v>0</v>
      </c>
      <c r="E13" s="55">
        <v>1</v>
      </c>
      <c r="F13" s="43">
        <f>ROUND(IF(D13=0,0,D13*E13),0)</f>
        <v>0</v>
      </c>
      <c r="G13" s="20"/>
    </row>
    <row r="14" spans="2:8">
      <c r="B14" s="64"/>
      <c r="C14" s="57">
        <f>+IFERROR(VLOOKUP(B14,MATER,2,0),)</f>
        <v>0</v>
      </c>
      <c r="D14" s="58">
        <f>+IFERROR(VLOOKUP(B14,MATER,16,0),)</f>
        <v>0</v>
      </c>
      <c r="E14" s="59"/>
      <c r="F14" s="21">
        <f>ROUND(IF(D14=0,0,D14*E14),0)</f>
        <v>0</v>
      </c>
      <c r="G14" s="20"/>
      <c r="H14" s="70"/>
    </row>
    <row r="15" spans="2:8">
      <c r="B15" s="64"/>
      <c r="C15" s="57">
        <f>+IFERROR(VLOOKUP(B15,MATER,2,0),)</f>
        <v>0</v>
      </c>
      <c r="D15" s="58">
        <f>+IFERROR(VLOOKUP(B15,MATER,16,0),)</f>
        <v>0</v>
      </c>
      <c r="E15" s="59"/>
      <c r="F15" s="21">
        <f t="shared" ref="F15:F17" si="1">ROUND(IF(D15=0,0,D15*E15),0)</f>
        <v>0</v>
      </c>
      <c r="G15" s="20"/>
      <c r="H15" s="71"/>
    </row>
    <row r="16" spans="2:8">
      <c r="B16" s="64"/>
      <c r="C16" s="57">
        <f>+IFERROR(VLOOKUP(B16,MATER,2,0),)</f>
        <v>0</v>
      </c>
      <c r="D16" s="58">
        <f>+IFERROR(VLOOKUP(B16,MATER,16,0),)</f>
        <v>0</v>
      </c>
      <c r="E16" s="59"/>
      <c r="F16" s="21">
        <f t="shared" si="1"/>
        <v>0</v>
      </c>
      <c r="G16" s="20"/>
      <c r="H16" s="71"/>
    </row>
    <row r="17" spans="2:12">
      <c r="B17" s="65"/>
      <c r="C17" s="61">
        <f>+IFERROR(VLOOKUP(B17,MATER,2,0),)</f>
        <v>0</v>
      </c>
      <c r="D17" s="62">
        <f>+IFERROR(VLOOKUP(B17,MATER,16,0),)</f>
        <v>0</v>
      </c>
      <c r="E17" s="63"/>
      <c r="F17" s="21">
        <f t="shared" si="1"/>
        <v>0</v>
      </c>
      <c r="G17" s="20"/>
    </row>
    <row r="18" spans="2:12" ht="15.75" thickBot="1">
      <c r="B18" s="23"/>
      <c r="C18" s="24"/>
      <c r="D18" s="25"/>
      <c r="E18" s="26"/>
      <c r="F18" s="45" t="s">
        <v>5</v>
      </c>
      <c r="G18" s="28">
        <f>SUM(F13:F17)</f>
        <v>0</v>
      </c>
    </row>
    <row r="19" spans="2:12" ht="15.75" thickBot="1">
      <c r="B19" s="131" t="s">
        <v>15</v>
      </c>
      <c r="C19" s="14"/>
      <c r="D19" s="29"/>
      <c r="E19" s="14"/>
      <c r="F19" s="15"/>
      <c r="G19" s="16"/>
      <c r="H19" s="70"/>
      <c r="I19" s="72"/>
    </row>
    <row r="20" spans="2:12">
      <c r="B20" s="130" t="s">
        <v>144</v>
      </c>
      <c r="C20" s="46" t="s">
        <v>1</v>
      </c>
      <c r="D20" s="47" t="s">
        <v>2</v>
      </c>
      <c r="E20" s="46" t="s">
        <v>18</v>
      </c>
      <c r="F20" s="48" t="s">
        <v>8</v>
      </c>
      <c r="G20" s="20"/>
      <c r="H20" s="70"/>
      <c r="I20" s="72"/>
    </row>
    <row r="21" spans="2:12">
      <c r="B21" s="56"/>
      <c r="C21" s="54">
        <f>+IFERROR(VLOOKUP(B21,TRANSP,2,0),)</f>
        <v>0</v>
      </c>
      <c r="D21" s="58">
        <f>+IFERROR(VLOOKUP(B21,TRANSP,16,0),)</f>
        <v>0</v>
      </c>
      <c r="E21" s="59"/>
      <c r="F21" s="21">
        <f>ROUND(IF(D21=0,0,D21*E21),0)</f>
        <v>0</v>
      </c>
      <c r="G21" s="20"/>
      <c r="H21" s="70"/>
      <c r="I21" s="72"/>
    </row>
    <row r="22" spans="2:12">
      <c r="B22" s="56"/>
      <c r="C22" s="58">
        <f>+IFERROR(VLOOKUP(B22,TRANSP,2,0),)</f>
        <v>0</v>
      </c>
      <c r="D22" s="58">
        <f>+IFERROR(VLOOKUP(B22,TRANSP,16,0),)</f>
        <v>0</v>
      </c>
      <c r="E22" s="59"/>
      <c r="F22" s="21">
        <f t="shared" ref="F22:F23" si="2">ROUND(IF(D22=0,0,D22*E22),0)</f>
        <v>0</v>
      </c>
      <c r="G22" s="20"/>
    </row>
    <row r="23" spans="2:12">
      <c r="B23" s="60"/>
      <c r="C23" s="62">
        <f>+IFERROR(VLOOKUP(B23,TRANSP,2,0),)</f>
        <v>0</v>
      </c>
      <c r="D23" s="62">
        <f>+IFERROR(VLOOKUP(B23,TRANSP,16,0),)</f>
        <v>0</v>
      </c>
      <c r="E23" s="66"/>
      <c r="F23" s="21">
        <f t="shared" si="2"/>
        <v>0</v>
      </c>
      <c r="G23" s="20"/>
    </row>
    <row r="24" spans="2:12" ht="15.75" thickBot="1">
      <c r="B24" s="22"/>
      <c r="C24" s="26"/>
      <c r="D24" s="25"/>
      <c r="E24" s="26"/>
      <c r="F24" s="45" t="s">
        <v>5</v>
      </c>
      <c r="G24" s="28">
        <f>SUM(F21:F23)</f>
        <v>0</v>
      </c>
    </row>
    <row r="25" spans="2:12" ht="15.75" thickBot="1">
      <c r="B25" s="131" t="s">
        <v>16</v>
      </c>
      <c r="C25" s="14"/>
      <c r="D25" s="29"/>
      <c r="E25" s="14"/>
      <c r="F25" s="15"/>
      <c r="G25" s="16"/>
    </row>
    <row r="26" spans="2:12">
      <c r="B26" s="130" t="s">
        <v>9</v>
      </c>
      <c r="C26" s="18" t="s">
        <v>1</v>
      </c>
      <c r="D26" s="31" t="s">
        <v>10</v>
      </c>
      <c r="E26" s="18" t="s">
        <v>3</v>
      </c>
      <c r="F26" s="19" t="s">
        <v>4</v>
      </c>
      <c r="G26" s="20"/>
      <c r="L26" s="67"/>
    </row>
    <row r="27" spans="2:12">
      <c r="B27" s="73"/>
      <c r="C27" s="53">
        <f>+IFERROR(VLOOKUP(B27,MANO_DE_OB,2,0),)</f>
        <v>0</v>
      </c>
      <c r="D27" s="54">
        <f>+IFERROR(VLOOKUP(B27,MANO_DE_OB,16,0),)</f>
        <v>0</v>
      </c>
      <c r="E27" s="55">
        <v>30</v>
      </c>
      <c r="F27" s="21">
        <f>ROUND(IF(D27=0,0,D27*E27),0)</f>
        <v>0</v>
      </c>
      <c r="G27" s="20"/>
      <c r="H27" s="68"/>
    </row>
    <row r="28" spans="2:12">
      <c r="B28" s="56"/>
      <c r="C28" s="57">
        <f>+IFERROR(VLOOKUP(B28,MANO_DE_OB,2,0),)</f>
        <v>0</v>
      </c>
      <c r="D28" s="58">
        <f>+IFERROR(VLOOKUP(B28,MANO_DE_OB,16,0),)</f>
        <v>0</v>
      </c>
      <c r="E28" s="59"/>
      <c r="F28" s="21">
        <f t="shared" ref="F28:F29" si="3">ROUND(IF(D28=0,0,D28*E28),0)</f>
        <v>0</v>
      </c>
      <c r="G28" s="20"/>
    </row>
    <row r="29" spans="2:12">
      <c r="B29" s="60"/>
      <c r="C29" s="61">
        <f>+IFERROR(VLOOKUP(B29,MANO_DE_OB,2,0),)</f>
        <v>0</v>
      </c>
      <c r="D29" s="62">
        <f>+IFERROR(VLOOKUP(B29,MANO_DE_OB,16,0),)</f>
        <v>0</v>
      </c>
      <c r="E29" s="63"/>
      <c r="F29" s="21">
        <f t="shared" si="3"/>
        <v>0</v>
      </c>
      <c r="G29" s="20"/>
    </row>
    <row r="30" spans="2:12">
      <c r="B30" s="33"/>
      <c r="C30" s="32"/>
      <c r="D30" s="26"/>
      <c r="E30" s="26"/>
      <c r="F30" s="27" t="s">
        <v>5</v>
      </c>
      <c r="G30" s="28">
        <f>SUM(F27:F29)</f>
        <v>0</v>
      </c>
    </row>
    <row r="31" spans="2:12">
      <c r="B31" s="33"/>
      <c r="C31" s="32"/>
      <c r="D31" s="26"/>
      <c r="E31" s="26"/>
      <c r="F31" s="34"/>
      <c r="G31" s="20"/>
    </row>
    <row r="32" spans="2:12">
      <c r="B32" s="35"/>
      <c r="C32" s="14"/>
      <c r="D32" s="36"/>
      <c r="E32" s="362" t="s">
        <v>11</v>
      </c>
      <c r="F32" s="363"/>
      <c r="G32" s="49">
        <f>+ROUND((G30+G24+G18+G10),0)</f>
        <v>0</v>
      </c>
    </row>
    <row r="33" spans="2:8" ht="15.75" thickBot="1">
      <c r="B33" s="37"/>
      <c r="C33" s="38"/>
      <c r="D33" s="38"/>
      <c r="E33" s="39"/>
      <c r="F33" s="39"/>
      <c r="G33" s="40"/>
    </row>
    <row r="34" spans="2:8">
      <c r="B34" s="373" t="s">
        <v>13</v>
      </c>
      <c r="C34" s="374"/>
      <c r="D34" s="374"/>
      <c r="E34" s="374"/>
      <c r="F34" s="374"/>
      <c r="G34" s="375"/>
    </row>
    <row r="35" spans="2:8">
      <c r="B35" s="1" t="s">
        <v>12</v>
      </c>
      <c r="C35" s="367" t="s">
        <v>0</v>
      </c>
      <c r="D35" s="368"/>
      <c r="E35" s="369"/>
      <c r="F35" s="2" t="s">
        <v>1</v>
      </c>
      <c r="G35" s="3" t="s">
        <v>17</v>
      </c>
    </row>
    <row r="36" spans="2:8" ht="46.5" customHeight="1" thickBot="1">
      <c r="B36" s="69">
        <f>PRESUPUESTO!B19</f>
        <v>0</v>
      </c>
      <c r="C36" s="370">
        <f>PRESUPUESTO!C19</f>
        <v>0</v>
      </c>
      <c r="D36" s="371"/>
      <c r="E36" s="372"/>
      <c r="F36" s="50">
        <f>PRESUPUESTO!D19</f>
        <v>0</v>
      </c>
      <c r="G36" s="51">
        <f>+G65</f>
        <v>0</v>
      </c>
    </row>
    <row r="37" spans="2:8">
      <c r="B37" s="10"/>
      <c r="C37" s="11" t="s">
        <v>20</v>
      </c>
      <c r="D37" s="11"/>
      <c r="E37" s="11"/>
      <c r="F37" s="12"/>
      <c r="G37" s="13"/>
    </row>
    <row r="38" spans="2:8" ht="15.75" thickBot="1">
      <c r="B38" s="10" t="s">
        <v>37</v>
      </c>
      <c r="C38" s="14"/>
      <c r="D38" s="29"/>
      <c r="E38" s="14"/>
      <c r="F38" s="15"/>
      <c r="G38" s="16"/>
    </row>
    <row r="39" spans="2:8" ht="15.75" thickBot="1">
      <c r="B39" s="133" t="s">
        <v>144</v>
      </c>
      <c r="C39" s="134" t="s">
        <v>1</v>
      </c>
      <c r="D39" s="31" t="s">
        <v>6</v>
      </c>
      <c r="E39" s="30" t="s">
        <v>7</v>
      </c>
      <c r="F39" s="19" t="s">
        <v>4</v>
      </c>
      <c r="G39" s="20"/>
    </row>
    <row r="40" spans="2:8">
      <c r="B40" s="56"/>
      <c r="C40" s="53">
        <f>+IFERROR(VLOOKUP(B40,HERRAM_EQUIP,2,0),)</f>
        <v>0</v>
      </c>
      <c r="D40" s="54">
        <f>+IFERROR(VLOOKUP(B40,HERRAM_EQUIP,16,0),)</f>
        <v>0</v>
      </c>
      <c r="E40" s="59">
        <v>0.15</v>
      </c>
      <c r="F40" s="43">
        <f>ROUND(IF(D40=0,0,D40*E40),0)</f>
        <v>0</v>
      </c>
      <c r="G40" s="20"/>
    </row>
    <row r="41" spans="2:8">
      <c r="B41" s="56"/>
      <c r="C41" s="57">
        <f>+IFERROR(VLOOKUP(B41,HERRAM_EQUIP,2,0),)</f>
        <v>0</v>
      </c>
      <c r="D41" s="58">
        <f>+IFERROR(VLOOKUP(B41,HERRAM_EQUIP,16,0),)</f>
        <v>0</v>
      </c>
      <c r="E41" s="59"/>
      <c r="F41" s="21">
        <f t="shared" ref="F41:F42" si="4">ROUND(IF(D41=0,0,D41*E41),0)</f>
        <v>0</v>
      </c>
      <c r="G41" s="20"/>
    </row>
    <row r="42" spans="2:8">
      <c r="B42" s="60"/>
      <c r="C42" s="61">
        <f>+IFERROR(VLOOKUP(B42,HERRAM_EQUIP,2,0),)</f>
        <v>0</v>
      </c>
      <c r="D42" s="62">
        <f>+IFERROR(VLOOKUP(B42,HERRAM_EQUIP,16,0),)</f>
        <v>0</v>
      </c>
      <c r="E42" s="63"/>
      <c r="F42" s="44">
        <f t="shared" si="4"/>
        <v>0</v>
      </c>
      <c r="G42" s="20"/>
    </row>
    <row r="43" spans="2:8">
      <c r="B43" s="22"/>
      <c r="C43" s="26"/>
      <c r="D43" s="25"/>
      <c r="E43" s="26"/>
      <c r="F43" s="42" t="s">
        <v>5</v>
      </c>
      <c r="G43" s="28">
        <f>SUM(F40:F42)</f>
        <v>0</v>
      </c>
    </row>
    <row r="44" spans="2:8" ht="15.75" thickBot="1">
      <c r="B44" s="10" t="s">
        <v>14</v>
      </c>
      <c r="C44" s="14"/>
      <c r="D44" s="14"/>
      <c r="E44" s="14"/>
      <c r="F44" s="15"/>
      <c r="G44" s="16"/>
    </row>
    <row r="45" spans="2:8" ht="15.75" thickBot="1">
      <c r="B45" s="133" t="s">
        <v>144</v>
      </c>
      <c r="C45" s="132" t="s">
        <v>1</v>
      </c>
      <c r="D45" s="18" t="s">
        <v>2</v>
      </c>
      <c r="E45" s="18" t="s">
        <v>3</v>
      </c>
      <c r="F45" s="19" t="s">
        <v>4</v>
      </c>
      <c r="G45" s="20"/>
    </row>
    <row r="46" spans="2:8" ht="16.899999999999999" customHeight="1">
      <c r="B46" s="74"/>
      <c r="C46" s="57">
        <f>+IFERROR(VLOOKUP(B46,MATER,2,0),)</f>
        <v>0</v>
      </c>
      <c r="D46" s="58">
        <f>+IFERROR(VLOOKUP(B46,MATER,16,0),)</f>
        <v>0</v>
      </c>
      <c r="E46" s="55">
        <v>3.2000000000000001E-2</v>
      </c>
      <c r="F46" s="43">
        <f>ROUND(IF(D46=0,0,D46*E46),0)</f>
        <v>0</v>
      </c>
      <c r="G46" s="20"/>
    </row>
    <row r="47" spans="2:8">
      <c r="B47" s="64"/>
      <c r="C47" s="57">
        <f>+IFERROR(VLOOKUP(B47,MATER,2,0),)</f>
        <v>0</v>
      </c>
      <c r="D47" s="58">
        <f>+IFERROR(VLOOKUP(B47,MATER,16,0),)</f>
        <v>0</v>
      </c>
      <c r="E47" s="59">
        <f>1/3</f>
        <v>0.33333333333333331</v>
      </c>
      <c r="F47" s="21">
        <f>ROUND(IF(D47=0,0,D47*E47),0)</f>
        <v>0</v>
      </c>
      <c r="G47" s="20"/>
      <c r="H47" s="70"/>
    </row>
    <row r="48" spans="2:8">
      <c r="B48" s="64"/>
      <c r="C48" s="57">
        <f>+IFERROR(VLOOKUP(B48,MATER,2,0),)</f>
        <v>0</v>
      </c>
      <c r="D48" s="58">
        <f>+IFERROR(VLOOKUP(B48,MATER,16,0),)</f>
        <v>0</v>
      </c>
      <c r="E48" s="59">
        <f>1/3</f>
        <v>0.33333333333333331</v>
      </c>
      <c r="F48" s="21">
        <f t="shared" ref="F48:F50" si="5">ROUND(IF(D48=0,0,D48*E48),0)</f>
        <v>0</v>
      </c>
      <c r="G48" s="20"/>
      <c r="H48" s="71"/>
    </row>
    <row r="49" spans="2:12">
      <c r="B49" s="64"/>
      <c r="C49" s="57">
        <f>+IFERROR(VLOOKUP(B49,MATER,2,0),)</f>
        <v>0</v>
      </c>
      <c r="D49" s="58">
        <f>+IFERROR(VLOOKUP(B49,MATER,16,0),)</f>
        <v>0</v>
      </c>
      <c r="E49" s="59">
        <v>0.05</v>
      </c>
      <c r="F49" s="21">
        <f t="shared" si="5"/>
        <v>0</v>
      </c>
      <c r="G49" s="20"/>
      <c r="H49" s="71"/>
    </row>
    <row r="50" spans="2:12">
      <c r="B50" s="65"/>
      <c r="C50" s="61">
        <f>+IFERROR(VLOOKUP(B50,MATER,2,0),)</f>
        <v>0</v>
      </c>
      <c r="D50" s="62">
        <f>+IFERROR(VLOOKUP(B50,MATER,16,0),)</f>
        <v>0</v>
      </c>
      <c r="E50" s="63">
        <v>1.4999999999999999E-2</v>
      </c>
      <c r="F50" s="21">
        <f t="shared" si="5"/>
        <v>0</v>
      </c>
      <c r="G50" s="20"/>
    </row>
    <row r="51" spans="2:12">
      <c r="B51" s="23"/>
      <c r="C51" s="24"/>
      <c r="D51" s="25"/>
      <c r="E51" s="26"/>
      <c r="F51" s="45" t="s">
        <v>5</v>
      </c>
      <c r="G51" s="28">
        <f>SUM(F46:F50)</f>
        <v>0</v>
      </c>
    </row>
    <row r="52" spans="2:12" ht="15.75" thickBot="1">
      <c r="B52" s="10" t="s">
        <v>15</v>
      </c>
      <c r="C52" s="14"/>
      <c r="D52" s="29"/>
      <c r="E52" s="14"/>
      <c r="F52" s="15"/>
      <c r="G52" s="16"/>
      <c r="H52" s="70"/>
      <c r="I52" s="72"/>
    </row>
    <row r="53" spans="2:12" ht="15.75" thickBot="1">
      <c r="B53" s="133" t="s">
        <v>144</v>
      </c>
      <c r="C53" s="46" t="s">
        <v>1</v>
      </c>
      <c r="D53" s="47" t="s">
        <v>2</v>
      </c>
      <c r="E53" s="46" t="s">
        <v>18</v>
      </c>
      <c r="F53" s="48" t="s">
        <v>8</v>
      </c>
      <c r="G53" s="20"/>
      <c r="H53" s="70"/>
      <c r="I53" s="72"/>
    </row>
    <row r="54" spans="2:12">
      <c r="B54" s="56"/>
      <c r="C54" s="54">
        <f>+IFERROR(VLOOKUP(B54,TRANSP,2,0),)</f>
        <v>0</v>
      </c>
      <c r="D54" s="58">
        <f>+IFERROR(VLOOKUP(B54,TRANSP,16,0),)</f>
        <v>0</v>
      </c>
      <c r="E54" s="59"/>
      <c r="F54" s="21">
        <f>ROUND(IF(D54=0,0,D54*E54),0)</f>
        <v>0</v>
      </c>
      <c r="G54" s="20"/>
      <c r="H54" s="70"/>
      <c r="I54" s="72"/>
    </row>
    <row r="55" spans="2:12">
      <c r="B55" s="56"/>
      <c r="C55" s="58">
        <f>+IFERROR(VLOOKUP(B55,TRANSP,2,0),)</f>
        <v>0</v>
      </c>
      <c r="D55" s="58">
        <f>+IFERROR(VLOOKUP(B55,TRANSP,16,0),)</f>
        <v>0</v>
      </c>
      <c r="E55" s="59"/>
      <c r="F55" s="21">
        <f t="shared" ref="F55:F56" si="6">ROUND(IF(D55=0,0,D55*E55),0)</f>
        <v>0</v>
      </c>
      <c r="G55" s="20"/>
    </row>
    <row r="56" spans="2:12">
      <c r="B56" s="60"/>
      <c r="C56" s="62">
        <f>+IFERROR(VLOOKUP(B56,TRANSP,2,0),)</f>
        <v>0</v>
      </c>
      <c r="D56" s="62">
        <f>+IFERROR(VLOOKUP(B56,TRANSP,16,0),)</f>
        <v>0</v>
      </c>
      <c r="E56" s="66"/>
      <c r="F56" s="21">
        <f t="shared" si="6"/>
        <v>0</v>
      </c>
      <c r="G56" s="20"/>
    </row>
    <row r="57" spans="2:12">
      <c r="B57" s="22"/>
      <c r="C57" s="26"/>
      <c r="D57" s="25"/>
      <c r="E57" s="26"/>
      <c r="F57" s="45" t="s">
        <v>5</v>
      </c>
      <c r="G57" s="28">
        <f>SUM(F54:F56)</f>
        <v>0</v>
      </c>
    </row>
    <row r="58" spans="2:12">
      <c r="B58" s="10" t="s">
        <v>16</v>
      </c>
      <c r="C58" s="14"/>
      <c r="D58" s="29"/>
      <c r="E58" s="14"/>
      <c r="F58" s="15"/>
      <c r="G58" s="16"/>
    </row>
    <row r="59" spans="2:12">
      <c r="B59" s="17" t="s">
        <v>9</v>
      </c>
      <c r="C59" s="18" t="s">
        <v>1</v>
      </c>
      <c r="D59" s="31" t="s">
        <v>10</v>
      </c>
      <c r="E59" s="18" t="s">
        <v>3</v>
      </c>
      <c r="F59" s="19" t="s">
        <v>4</v>
      </c>
      <c r="G59" s="20"/>
      <c r="L59" s="67"/>
    </row>
    <row r="60" spans="2:12">
      <c r="B60" s="52"/>
      <c r="C60" s="53">
        <f>+IFERROR(VLOOKUP(B60,MANO_DE_OB,2,0),)</f>
        <v>0</v>
      </c>
      <c r="D60" s="54">
        <f>+IFERROR(VLOOKUP(B60,MANO_DE_OB,16,0),)</f>
        <v>0</v>
      </c>
      <c r="E60" s="55">
        <v>0.35</v>
      </c>
      <c r="F60" s="21">
        <f>ROUND(IF(D60=0,0,D60*E60),0)</f>
        <v>0</v>
      </c>
      <c r="G60" s="20"/>
      <c r="H60" s="68"/>
    </row>
    <row r="61" spans="2:12">
      <c r="B61" s="56"/>
      <c r="C61" s="57">
        <f>+IFERROR(VLOOKUP(B61,MANO_DE_OB,2,0),)</f>
        <v>0</v>
      </c>
      <c r="D61" s="58">
        <f>+IFERROR(VLOOKUP(B61,MANO_DE_OB,16,0),)</f>
        <v>0</v>
      </c>
      <c r="E61" s="59"/>
      <c r="F61" s="21">
        <f t="shared" ref="F61:F62" si="7">ROUND(IF(D61=0,0,D61*E61),0)</f>
        <v>0</v>
      </c>
      <c r="G61" s="20"/>
    </row>
    <row r="62" spans="2:12">
      <c r="B62" s="60"/>
      <c r="C62" s="61">
        <f>+IFERROR(VLOOKUP(B62,MANO_DE_OB,2,0),)</f>
        <v>0</v>
      </c>
      <c r="D62" s="62">
        <f>+IFERROR(VLOOKUP(B62,MANO_DE_OB,16,0),)</f>
        <v>0</v>
      </c>
      <c r="E62" s="63"/>
      <c r="F62" s="21">
        <f t="shared" si="7"/>
        <v>0</v>
      </c>
      <c r="G62" s="20"/>
    </row>
    <row r="63" spans="2:12">
      <c r="B63" s="33"/>
      <c r="C63" s="32"/>
      <c r="D63" s="26"/>
      <c r="E63" s="26"/>
      <c r="F63" s="27" t="s">
        <v>5</v>
      </c>
      <c r="G63" s="28">
        <f>SUM(F60:F62)</f>
        <v>0</v>
      </c>
    </row>
    <row r="64" spans="2:12">
      <c r="B64" s="33"/>
      <c r="C64" s="32"/>
      <c r="D64" s="26"/>
      <c r="E64" s="26"/>
      <c r="F64" s="34"/>
      <c r="G64" s="20"/>
    </row>
    <row r="65" spans="2:7">
      <c r="B65" s="35"/>
      <c r="C65" s="14"/>
      <c r="D65" s="36"/>
      <c r="E65" s="362" t="s">
        <v>11</v>
      </c>
      <c r="F65" s="363"/>
      <c r="G65" s="49">
        <f>+ROUND((G63+G57+G51+G43),0)</f>
        <v>0</v>
      </c>
    </row>
    <row r="66" spans="2:7" ht="15.75" thickBot="1">
      <c r="B66" s="390" t="s">
        <v>152</v>
      </c>
      <c r="C66" s="38"/>
      <c r="D66" s="38"/>
      <c r="E66" s="39"/>
      <c r="F66" s="39"/>
      <c r="G66" s="40"/>
    </row>
    <row r="166" spans="3:7">
      <c r="C166" s="77"/>
      <c r="D166" s="77"/>
      <c r="E166" s="77"/>
      <c r="F166" s="77"/>
      <c r="G166" s="77"/>
    </row>
    <row r="167" spans="3:7">
      <c r="C167" s="77"/>
      <c r="D167" s="77"/>
      <c r="E167" s="77"/>
      <c r="F167" s="77"/>
      <c r="G167" s="77"/>
    </row>
    <row r="168" spans="3:7">
      <c r="C168" s="77"/>
      <c r="D168" s="77"/>
      <c r="E168" s="77"/>
      <c r="F168" s="77"/>
      <c r="G168" s="77"/>
    </row>
  </sheetData>
  <mergeCells count="8">
    <mergeCell ref="E32:F32"/>
    <mergeCell ref="E65:F65"/>
    <mergeCell ref="B1:G1"/>
    <mergeCell ref="C2:E2"/>
    <mergeCell ref="C3:E3"/>
    <mergeCell ref="B34:G34"/>
    <mergeCell ref="C35:E35"/>
    <mergeCell ref="C36:E36"/>
  </mergeCells>
  <dataValidations count="3">
    <dataValidation type="list" allowBlank="1" showInputMessage="1" showErrorMessage="1" sqref="B13:B17 B46:B50" xr:uid="{00000000-0002-0000-0300-000000000000}">
      <formula1>$B$14:$B$66</formula1>
    </dataValidation>
    <dataValidation type="list" allowBlank="1" showInputMessage="1" showErrorMessage="1" sqref="B54:B56" xr:uid="{00000000-0002-0000-0300-000001000000}">
      <formula1>$B$8:$B$33</formula1>
    </dataValidation>
    <dataValidation type="list" allowBlank="1" showInputMessage="1" showErrorMessage="1" sqref="B27:B29" xr:uid="{00000000-0002-0000-0300-000002000000}">
      <formula1>$D$6:$D$72</formula1>
    </dataValidation>
  </dataValidations>
  <pageMargins left="0.70866141732283472" right="0.70866141732283472" top="0.74803149606299213" bottom="0.74803149606299213" header="0.31496062992125984" footer="0.31496062992125984"/>
  <pageSetup scale="31" fitToHeight="200" orientation="portrait" r:id="rId1"/>
  <rowBreaks count="1" manualBreakCount="1">
    <brk id="66" min="1" max="6" man="1"/>
  </row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3000000}">
          <x14:formula1>
            <xm:f>TRANSPORTE!$B$5:$B$30</xm:f>
          </x14:formula1>
          <xm:sqref>B21:B23</xm:sqref>
        </x14:dataValidation>
        <x14:dataValidation type="list" allowBlank="1" showInputMessage="1" showErrorMessage="1" xr:uid="{00000000-0002-0000-0300-000004000000}">
          <x14:formula1>
            <xm:f>'HERRAMIENTAS Y EQUIPOS'!$B$8:$B$42</xm:f>
          </x14:formula1>
          <xm:sqref>B40:B42 B7:B9</xm:sqref>
        </x14:dataValidation>
        <x14:dataValidation type="list" allowBlank="1" showInputMessage="1" showErrorMessage="1" xr:uid="{00000000-0002-0000-0300-000005000000}">
          <x14:formula1>
            <xm:f>'MANO DE OBRA'!$D$5:$D$71</xm:f>
          </x14:formula1>
          <xm:sqref>B60:B62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tabColor theme="3"/>
    <pageSetUpPr fitToPage="1"/>
  </sheetPr>
  <dimension ref="A1:G42"/>
  <sheetViews>
    <sheetView view="pageBreakPreview" zoomScale="50" zoomScaleNormal="55" zoomScaleSheetLayoutView="50" zoomScalePageLayoutView="85" workbookViewId="0">
      <pane ySplit="7" topLeftCell="A14" activePane="bottomLeft" state="frozen"/>
      <selection pane="bottomLeft" activeCell="A8" sqref="A8:XFD8"/>
    </sheetView>
  </sheetViews>
  <sheetFormatPr baseColWidth="10" defaultColWidth="15.140625" defaultRowHeight="14.25"/>
  <cols>
    <col min="1" max="1" width="11" style="146" customWidth="1"/>
    <col min="2" max="2" width="70.7109375" style="146" customWidth="1"/>
    <col min="3" max="3" width="11.85546875" style="140" customWidth="1"/>
    <col min="4" max="4" width="30.7109375" style="141" customWidth="1"/>
    <col min="5" max="5" width="80.42578125" style="140" customWidth="1"/>
    <col min="6" max="6" width="25.7109375" style="140" customWidth="1"/>
    <col min="7" max="7" width="5.7109375" style="145" customWidth="1"/>
    <col min="8" max="16384" width="15.140625" style="146"/>
  </cols>
  <sheetData>
    <row r="1" spans="1:7" ht="15" thickBot="1"/>
    <row r="2" spans="1:7" s="143" customFormat="1" ht="41.25" customHeight="1">
      <c r="A2" s="377" t="s">
        <v>50</v>
      </c>
      <c r="B2" s="360"/>
      <c r="C2" s="360"/>
      <c r="D2" s="360"/>
      <c r="E2" s="378"/>
      <c r="F2" s="140"/>
      <c r="G2" s="142"/>
    </row>
    <row r="3" spans="1:7" s="143" customFormat="1" ht="12.75" customHeight="1" thickBot="1">
      <c r="A3" s="379"/>
      <c r="B3" s="361"/>
      <c r="C3" s="361"/>
      <c r="D3" s="361"/>
      <c r="E3" s="380"/>
      <c r="F3" s="140"/>
      <c r="G3" s="142"/>
    </row>
    <row r="4" spans="1:7" s="143" customFormat="1" ht="24.75" customHeight="1">
      <c r="A4" s="155"/>
      <c r="B4" s="376" t="s">
        <v>146</v>
      </c>
      <c r="C4" s="376"/>
      <c r="D4" s="376"/>
      <c r="E4" s="157"/>
      <c r="G4" s="142"/>
    </row>
    <row r="5" spans="1:7" s="143" customFormat="1" ht="12" customHeight="1">
      <c r="A5" s="155"/>
      <c r="C5" s="158"/>
      <c r="E5" s="156"/>
      <c r="G5" s="142"/>
    </row>
    <row r="6" spans="1:7" s="143" customFormat="1" ht="18" customHeight="1" thickBot="1">
      <c r="A6" s="155"/>
      <c r="C6" s="144"/>
      <c r="D6" s="159"/>
      <c r="E6" s="156"/>
      <c r="F6" s="160"/>
      <c r="G6" s="142"/>
    </row>
    <row r="7" spans="1:7" ht="53.25" customHeight="1">
      <c r="A7" s="138" t="s">
        <v>26</v>
      </c>
      <c r="B7" s="4" t="s">
        <v>24</v>
      </c>
      <c r="C7" s="4" t="s">
        <v>19</v>
      </c>
      <c r="D7" s="41" t="s">
        <v>25</v>
      </c>
      <c r="E7" s="135" t="s">
        <v>145</v>
      </c>
    </row>
    <row r="8" spans="1:7" ht="56.25" customHeight="1">
      <c r="A8" s="147"/>
      <c r="B8" s="161"/>
      <c r="C8" s="162"/>
      <c r="D8" s="189"/>
      <c r="E8" s="163"/>
      <c r="F8" s="146"/>
    </row>
    <row r="9" spans="1:7" ht="56.25" customHeight="1">
      <c r="A9" s="147"/>
      <c r="B9" s="161"/>
      <c r="C9" s="162"/>
      <c r="D9" s="189"/>
      <c r="E9" s="163"/>
      <c r="F9" s="146"/>
    </row>
    <row r="10" spans="1:7" ht="56.25" customHeight="1">
      <c r="A10" s="147"/>
      <c r="B10" s="161"/>
      <c r="C10" s="162"/>
      <c r="D10" s="189"/>
      <c r="E10" s="163"/>
      <c r="F10" s="146"/>
    </row>
    <row r="11" spans="1:7" ht="56.25" customHeight="1">
      <c r="A11" s="147"/>
      <c r="B11" s="161"/>
      <c r="C11" s="162"/>
      <c r="D11" s="189"/>
      <c r="E11" s="163"/>
      <c r="F11" s="146"/>
    </row>
    <row r="12" spans="1:7" ht="56.25" customHeight="1">
      <c r="A12" s="147"/>
      <c r="B12" s="161"/>
      <c r="C12" s="162"/>
      <c r="D12" s="189"/>
      <c r="E12" s="163"/>
      <c r="F12" s="146"/>
    </row>
    <row r="13" spans="1:7" ht="56.25" customHeight="1">
      <c r="A13" s="147"/>
      <c r="B13" s="161"/>
      <c r="C13" s="162"/>
      <c r="D13" s="189"/>
      <c r="E13" s="163"/>
      <c r="F13" s="146"/>
    </row>
    <row r="14" spans="1:7" ht="56.25" customHeight="1">
      <c r="A14" s="147"/>
      <c r="B14" s="161"/>
      <c r="C14" s="162"/>
      <c r="D14" s="189"/>
      <c r="E14" s="163"/>
      <c r="F14" s="146"/>
    </row>
    <row r="15" spans="1:7" ht="56.25" customHeight="1">
      <c r="A15" s="147"/>
      <c r="B15" s="161"/>
      <c r="C15" s="162"/>
      <c r="D15" s="189"/>
      <c r="E15" s="163"/>
      <c r="F15" s="146"/>
    </row>
    <row r="16" spans="1:7" ht="56.25" customHeight="1">
      <c r="A16" s="147"/>
      <c r="B16" s="161"/>
      <c r="C16" s="162"/>
      <c r="D16" s="189"/>
      <c r="E16" s="163"/>
      <c r="F16" s="146"/>
    </row>
    <row r="17" spans="1:6" ht="56.25" customHeight="1">
      <c r="A17" s="147"/>
      <c r="B17" s="161"/>
      <c r="C17" s="162"/>
      <c r="D17" s="189"/>
      <c r="E17" s="163"/>
      <c r="F17" s="146"/>
    </row>
    <row r="18" spans="1:6" ht="56.25" customHeight="1">
      <c r="A18" s="147"/>
      <c r="B18" s="161"/>
      <c r="C18" s="162"/>
      <c r="D18" s="189"/>
      <c r="E18" s="163"/>
      <c r="F18" s="146"/>
    </row>
    <row r="19" spans="1:6" ht="56.25" customHeight="1">
      <c r="A19" s="147"/>
      <c r="B19" s="161"/>
      <c r="C19" s="162"/>
      <c r="D19" s="189"/>
      <c r="E19" s="163"/>
      <c r="F19" s="146"/>
    </row>
    <row r="20" spans="1:6" ht="56.25" customHeight="1">
      <c r="A20" s="147"/>
      <c r="B20" s="161"/>
      <c r="C20" s="162"/>
      <c r="D20" s="189"/>
      <c r="E20" s="163"/>
      <c r="F20" s="146"/>
    </row>
    <row r="21" spans="1:6" ht="56.25" customHeight="1">
      <c r="A21" s="147"/>
      <c r="B21" s="149"/>
      <c r="C21" s="150"/>
      <c r="D21" s="189"/>
      <c r="E21" s="163"/>
      <c r="F21" s="146"/>
    </row>
    <row r="22" spans="1:6" ht="56.25" customHeight="1">
      <c r="A22" s="147"/>
      <c r="B22" s="149"/>
      <c r="C22" s="150"/>
      <c r="D22" s="189"/>
      <c r="E22" s="163"/>
      <c r="F22" s="146"/>
    </row>
    <row r="23" spans="1:6" ht="25.15" customHeight="1">
      <c r="A23" s="147"/>
      <c r="B23" s="149"/>
      <c r="C23" s="150"/>
      <c r="D23" s="189"/>
      <c r="E23" s="164"/>
      <c r="F23" s="146"/>
    </row>
    <row r="24" spans="1:6" ht="42.75" customHeight="1">
      <c r="A24" s="147"/>
      <c r="B24" s="149"/>
      <c r="C24" s="150"/>
      <c r="D24" s="189"/>
      <c r="E24" s="163"/>
      <c r="F24" s="146"/>
    </row>
    <row r="25" spans="1:6" ht="25.15" customHeight="1">
      <c r="A25" s="147"/>
      <c r="B25" s="149"/>
      <c r="C25" s="150"/>
      <c r="D25" s="189"/>
      <c r="E25" s="163"/>
      <c r="F25" s="146"/>
    </row>
    <row r="26" spans="1:6" ht="25.15" customHeight="1">
      <c r="A26" s="147"/>
      <c r="B26" s="149"/>
      <c r="C26" s="150"/>
      <c r="D26" s="189"/>
      <c r="E26" s="164"/>
      <c r="F26" s="146"/>
    </row>
    <row r="27" spans="1:6" ht="31.9" customHeight="1">
      <c r="A27" s="147"/>
      <c r="B27" s="149"/>
      <c r="C27" s="150"/>
      <c r="D27" s="189"/>
      <c r="E27" s="164"/>
      <c r="F27" s="146"/>
    </row>
    <row r="28" spans="1:6" ht="25.15" customHeight="1">
      <c r="A28" s="147"/>
      <c r="B28" s="149"/>
      <c r="C28" s="150"/>
      <c r="D28" s="189"/>
      <c r="E28" s="164"/>
      <c r="F28" s="146"/>
    </row>
    <row r="29" spans="1:6" ht="25.15" customHeight="1">
      <c r="A29" s="147"/>
      <c r="B29" s="149"/>
      <c r="C29" s="150"/>
      <c r="D29" s="189"/>
      <c r="E29" s="164"/>
      <c r="F29" s="146"/>
    </row>
    <row r="30" spans="1:6" ht="25.15" customHeight="1">
      <c r="A30" s="147"/>
      <c r="B30" s="149"/>
      <c r="C30" s="150"/>
      <c r="D30" s="189"/>
      <c r="E30" s="164"/>
      <c r="F30" s="146"/>
    </row>
    <row r="31" spans="1:6" ht="46.5" customHeight="1">
      <c r="A31" s="147"/>
      <c r="B31" s="149"/>
      <c r="C31" s="150"/>
      <c r="D31" s="189"/>
      <c r="E31" s="164"/>
      <c r="F31" s="146"/>
    </row>
    <row r="32" spans="1:6" ht="25.15" customHeight="1">
      <c r="A32" s="147"/>
      <c r="B32" s="149"/>
      <c r="C32" s="150"/>
      <c r="D32" s="189"/>
      <c r="E32" s="164"/>
      <c r="F32" s="146"/>
    </row>
    <row r="33" spans="1:6" ht="36.75" customHeight="1">
      <c r="A33" s="147"/>
      <c r="B33" s="149"/>
      <c r="C33" s="150"/>
      <c r="D33" s="189"/>
      <c r="E33" s="164"/>
      <c r="F33" s="146"/>
    </row>
    <row r="34" spans="1:6" ht="34.5" customHeight="1">
      <c r="A34" s="147"/>
      <c r="B34" s="149"/>
      <c r="C34" s="150"/>
      <c r="D34" s="189"/>
      <c r="E34" s="164"/>
      <c r="F34" s="146"/>
    </row>
    <row r="35" spans="1:6" ht="43.5" customHeight="1">
      <c r="A35" s="147"/>
      <c r="B35" s="149"/>
      <c r="C35" s="150"/>
      <c r="D35" s="189"/>
      <c r="E35" s="164"/>
      <c r="F35" s="146"/>
    </row>
    <row r="36" spans="1:6" ht="25.15" customHeight="1">
      <c r="A36" s="147"/>
      <c r="B36" s="149"/>
      <c r="C36" s="150"/>
      <c r="D36" s="189"/>
      <c r="E36" s="164"/>
      <c r="F36" s="146"/>
    </row>
    <row r="37" spans="1:6" ht="25.15" customHeight="1">
      <c r="A37" s="147"/>
      <c r="B37" s="149"/>
      <c r="C37" s="150"/>
      <c r="D37" s="189"/>
      <c r="E37" s="164"/>
      <c r="F37" s="146"/>
    </row>
    <row r="38" spans="1:6" ht="25.15" customHeight="1">
      <c r="A38" s="147"/>
      <c r="B38" s="149"/>
      <c r="C38" s="150"/>
      <c r="D38" s="189"/>
      <c r="E38" s="164"/>
      <c r="F38" s="146"/>
    </row>
    <row r="39" spans="1:6" ht="25.15" customHeight="1">
      <c r="A39" s="147"/>
      <c r="B39" s="149"/>
      <c r="C39" s="150"/>
      <c r="D39" s="189"/>
      <c r="E39" s="164"/>
      <c r="F39" s="146"/>
    </row>
    <row r="40" spans="1:6" ht="25.15" customHeight="1">
      <c r="A40" s="147"/>
      <c r="B40" s="149"/>
      <c r="C40" s="150"/>
      <c r="D40" s="189"/>
      <c r="E40" s="164"/>
      <c r="F40" s="146"/>
    </row>
    <row r="41" spans="1:6" ht="25.15" customHeight="1">
      <c r="A41" s="147"/>
      <c r="B41" s="149"/>
      <c r="C41" s="150"/>
      <c r="D41" s="189"/>
      <c r="E41" s="164"/>
      <c r="F41" s="146"/>
    </row>
    <row r="42" spans="1:6" ht="25.15" customHeight="1" thickBot="1">
      <c r="A42" s="148"/>
      <c r="B42" s="152"/>
      <c r="C42" s="153"/>
      <c r="D42" s="190"/>
      <c r="E42" s="165"/>
      <c r="F42" s="146"/>
    </row>
  </sheetData>
  <dataConsolidate/>
  <mergeCells count="2">
    <mergeCell ref="B4:D4"/>
    <mergeCell ref="A2:E3"/>
  </mergeCells>
  <printOptions horizontalCentered="1"/>
  <pageMargins left="0.59055118110236227" right="0.59055118110236227" top="0.59055118110236227" bottom="0.59055118110236227" header="0.31496062992125984" footer="0.31496062992125984"/>
  <pageSetup scale="40" fitToHeight="10" orientation="portrait" horizontalDpi="4294967295" verticalDpi="4294967295" r:id="rId1"/>
  <rowBreaks count="1" manualBreakCount="1">
    <brk id="95"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tabColor theme="3"/>
    <pageSetUpPr fitToPage="1"/>
  </sheetPr>
  <dimension ref="A1:F30"/>
  <sheetViews>
    <sheetView view="pageBreakPreview" zoomScale="50" zoomScaleNormal="55" zoomScaleSheetLayoutView="50" zoomScalePageLayoutView="85" workbookViewId="0">
      <pane ySplit="4" topLeftCell="A5" activePane="bottomLeft" state="frozen"/>
      <selection pane="bottomLeft" activeCell="B6" sqref="B6"/>
    </sheetView>
  </sheetViews>
  <sheetFormatPr baseColWidth="10" defaultColWidth="15.140625" defaultRowHeight="37.5" customHeight="1"/>
  <cols>
    <col min="1" max="1" width="11" style="146" customWidth="1"/>
    <col min="2" max="2" width="62.140625" style="146" customWidth="1"/>
    <col min="3" max="3" width="11.85546875" style="140" customWidth="1"/>
    <col min="4" max="4" width="24.7109375" style="141" customWidth="1"/>
    <col min="5" max="5" width="64.140625" style="140" customWidth="1"/>
    <col min="6" max="6" width="5.7109375" style="145" customWidth="1"/>
    <col min="7" max="16384" width="15.140625" style="146"/>
  </cols>
  <sheetData>
    <row r="1" spans="1:6" s="143" customFormat="1" ht="37.5" customHeight="1">
      <c r="A1" s="377" t="s">
        <v>51</v>
      </c>
      <c r="B1" s="360"/>
      <c r="C1" s="360"/>
      <c r="D1" s="360"/>
      <c r="E1" s="378"/>
      <c r="F1" s="142"/>
    </row>
    <row r="2" spans="1:6" s="143" customFormat="1" ht="1.5" customHeight="1">
      <c r="A2" s="381"/>
      <c r="B2" s="382"/>
      <c r="C2" s="382"/>
      <c r="D2" s="382"/>
      <c r="E2" s="383"/>
      <c r="F2" s="142"/>
    </row>
    <row r="3" spans="1:6" s="143" customFormat="1" ht="39" customHeight="1" thickBot="1">
      <c r="A3" s="381"/>
      <c r="B3" s="382"/>
      <c r="C3" s="382"/>
      <c r="D3" s="382"/>
      <c r="E3" s="383"/>
      <c r="F3" s="142"/>
    </row>
    <row r="4" spans="1:6" ht="37.5" customHeight="1">
      <c r="A4" s="138" t="s">
        <v>26</v>
      </c>
      <c r="B4" s="4" t="s">
        <v>24</v>
      </c>
      <c r="C4" s="4" t="s">
        <v>19</v>
      </c>
      <c r="D4" s="41" t="s">
        <v>25</v>
      </c>
      <c r="E4" s="135" t="s">
        <v>145</v>
      </c>
    </row>
    <row r="5" spans="1:6" ht="37.5" customHeight="1">
      <c r="A5" s="147"/>
      <c r="B5" s="149" t="s">
        <v>86</v>
      </c>
      <c r="C5" s="150" t="s">
        <v>73</v>
      </c>
      <c r="D5" s="188"/>
      <c r="E5" s="151"/>
    </row>
    <row r="6" spans="1:6" ht="37.5" customHeight="1">
      <c r="A6" s="147"/>
      <c r="B6" s="149"/>
      <c r="C6" s="150"/>
      <c r="D6" s="188"/>
      <c r="E6" s="151"/>
    </row>
    <row r="7" spans="1:6" ht="37.5" customHeight="1">
      <c r="A7" s="147"/>
      <c r="B7" s="149"/>
      <c r="C7" s="150"/>
      <c r="D7" s="188"/>
      <c r="E7" s="151"/>
    </row>
    <row r="8" spans="1:6" ht="37.5" customHeight="1">
      <c r="A8" s="147"/>
      <c r="B8" s="149"/>
      <c r="C8" s="150"/>
      <c r="D8" s="188"/>
      <c r="E8" s="151"/>
    </row>
    <row r="9" spans="1:6" ht="37.5" customHeight="1">
      <c r="A9" s="147"/>
      <c r="B9" s="149"/>
      <c r="C9" s="150"/>
      <c r="D9" s="188"/>
      <c r="E9" s="151"/>
    </row>
    <row r="10" spans="1:6" ht="37.5" customHeight="1">
      <c r="A10" s="147"/>
      <c r="B10" s="149"/>
      <c r="C10" s="150"/>
      <c r="D10" s="188"/>
      <c r="E10" s="151"/>
    </row>
    <row r="11" spans="1:6" ht="37.5" customHeight="1">
      <c r="A11" s="147"/>
      <c r="B11" s="149"/>
      <c r="C11" s="150"/>
      <c r="D11" s="188"/>
      <c r="E11" s="151"/>
    </row>
    <row r="12" spans="1:6" ht="37.5" customHeight="1">
      <c r="A12" s="147"/>
      <c r="B12" s="149"/>
      <c r="C12" s="150"/>
      <c r="D12" s="188"/>
      <c r="E12" s="151"/>
    </row>
    <row r="13" spans="1:6" ht="37.5" customHeight="1">
      <c r="A13" s="147"/>
      <c r="B13" s="149"/>
      <c r="C13" s="150"/>
      <c r="D13" s="188"/>
      <c r="E13" s="151"/>
    </row>
    <row r="14" spans="1:6" ht="37.5" customHeight="1">
      <c r="A14" s="147"/>
      <c r="B14" s="149"/>
      <c r="C14" s="150"/>
      <c r="D14" s="188"/>
      <c r="E14" s="151"/>
    </row>
    <row r="15" spans="1:6" ht="37.5" customHeight="1">
      <c r="A15" s="147"/>
      <c r="B15" s="149"/>
      <c r="C15" s="150"/>
      <c r="D15" s="188"/>
      <c r="E15" s="151"/>
    </row>
    <row r="16" spans="1:6" ht="37.5" customHeight="1">
      <c r="A16" s="147"/>
      <c r="B16" s="149"/>
      <c r="C16" s="150"/>
      <c r="D16" s="188"/>
      <c r="E16" s="151"/>
    </row>
    <row r="17" spans="1:5" ht="37.5" customHeight="1">
      <c r="A17" s="147"/>
      <c r="B17" s="149"/>
      <c r="C17" s="150"/>
      <c r="D17" s="188"/>
      <c r="E17" s="151"/>
    </row>
    <row r="18" spans="1:5" ht="37.5" customHeight="1">
      <c r="A18" s="147"/>
      <c r="B18" s="149"/>
      <c r="C18" s="150"/>
      <c r="D18" s="188"/>
      <c r="E18" s="151"/>
    </row>
    <row r="19" spans="1:5" ht="37.5" customHeight="1">
      <c r="A19" s="147"/>
      <c r="B19" s="149"/>
      <c r="C19" s="150"/>
      <c r="D19" s="188"/>
      <c r="E19" s="151"/>
    </row>
    <row r="20" spans="1:5" ht="37.5" customHeight="1">
      <c r="A20" s="147"/>
      <c r="B20" s="149"/>
      <c r="C20" s="150"/>
      <c r="D20" s="188"/>
      <c r="E20" s="151"/>
    </row>
    <row r="21" spans="1:5" ht="37.5" customHeight="1">
      <c r="A21" s="147"/>
      <c r="B21" s="149"/>
      <c r="C21" s="150"/>
      <c r="D21" s="188"/>
      <c r="E21" s="151"/>
    </row>
    <row r="22" spans="1:5" ht="37.5" customHeight="1">
      <c r="A22" s="147"/>
      <c r="B22" s="149"/>
      <c r="C22" s="150"/>
      <c r="D22" s="188"/>
      <c r="E22" s="151"/>
    </row>
    <row r="23" spans="1:5" ht="37.5" customHeight="1">
      <c r="A23" s="147"/>
      <c r="B23" s="149"/>
      <c r="C23" s="150"/>
      <c r="D23" s="188"/>
      <c r="E23" s="151"/>
    </row>
    <row r="24" spans="1:5" ht="37.5" customHeight="1">
      <c r="A24" s="147"/>
      <c r="B24" s="149"/>
      <c r="C24" s="150"/>
      <c r="D24" s="188"/>
      <c r="E24" s="151"/>
    </row>
    <row r="25" spans="1:5" ht="37.5" customHeight="1">
      <c r="A25" s="147"/>
      <c r="B25" s="149"/>
      <c r="C25" s="150"/>
      <c r="D25" s="188"/>
      <c r="E25" s="151"/>
    </row>
    <row r="26" spans="1:5" ht="37.5" customHeight="1">
      <c r="A26" s="147"/>
      <c r="B26" s="149"/>
      <c r="C26" s="150"/>
      <c r="D26" s="188"/>
      <c r="E26" s="151"/>
    </row>
    <row r="27" spans="1:5" ht="37.5" customHeight="1">
      <c r="A27" s="147"/>
      <c r="B27" s="149"/>
      <c r="C27" s="150"/>
      <c r="D27" s="188"/>
      <c r="E27" s="151"/>
    </row>
    <row r="28" spans="1:5" ht="37.5" customHeight="1">
      <c r="A28" s="147"/>
      <c r="B28" s="149"/>
      <c r="C28" s="150"/>
      <c r="D28" s="188"/>
      <c r="E28" s="151"/>
    </row>
    <row r="29" spans="1:5" ht="37.5" customHeight="1">
      <c r="A29" s="147"/>
      <c r="B29" s="149"/>
      <c r="C29" s="150"/>
      <c r="D29" s="188"/>
      <c r="E29" s="151"/>
    </row>
    <row r="30" spans="1:5" ht="37.5" customHeight="1" thickBot="1">
      <c r="A30" s="148"/>
      <c r="B30" s="152"/>
      <c r="C30" s="153"/>
      <c r="D30" s="191"/>
      <c r="E30" s="151"/>
    </row>
  </sheetData>
  <dataConsolidate/>
  <mergeCells count="1">
    <mergeCell ref="A1:E3"/>
  </mergeCells>
  <printOptions horizontalCentered="1"/>
  <pageMargins left="0.59055118110236227" right="0.59055118110236227" top="0.59055118110236227" bottom="0.59055118110236227" header="0.31496062992125984" footer="0.31496062992125984"/>
  <pageSetup scale="53" fitToHeight="10"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tabColor indexed="40"/>
    <pageSetUpPr fitToPage="1"/>
  </sheetPr>
  <dimension ref="A1:I30"/>
  <sheetViews>
    <sheetView view="pageBreakPreview" topLeftCell="C1" zoomScale="77" zoomScaleNormal="70" zoomScaleSheetLayoutView="77" workbookViewId="0">
      <pane ySplit="4" topLeftCell="A5" activePane="bottomLeft" state="frozen"/>
      <selection activeCell="C1" sqref="C1"/>
      <selection pane="bottomLeft" activeCell="M13" sqref="M13"/>
    </sheetView>
  </sheetViews>
  <sheetFormatPr baseColWidth="10" defaultColWidth="15.140625" defaultRowHeight="14.25"/>
  <cols>
    <col min="1" max="1" width="10" style="136" hidden="1" customWidth="1"/>
    <col min="2" max="2" width="0" style="136" hidden="1" customWidth="1"/>
    <col min="3" max="3" width="10" style="136" customWidth="1"/>
    <col min="4" max="4" width="57.42578125" style="136" customWidth="1"/>
    <col min="5" max="5" width="11.85546875" style="140" customWidth="1"/>
    <col min="6" max="6" width="19.85546875" style="141" customWidth="1"/>
    <col min="7" max="7" width="25.7109375" style="140" customWidth="1"/>
    <col min="8" max="9" width="19.28515625" style="140" hidden="1" customWidth="1"/>
    <col min="10" max="11" width="9.42578125" style="136" customWidth="1"/>
    <col min="12" max="16384" width="15.140625" style="136"/>
  </cols>
  <sheetData>
    <row r="1" spans="1:9" ht="15" customHeight="1">
      <c r="D1" s="384" t="s">
        <v>52</v>
      </c>
      <c r="E1" s="385"/>
      <c r="F1" s="385"/>
      <c r="G1" s="386"/>
      <c r="H1" s="296"/>
      <c r="I1" s="296"/>
    </row>
    <row r="2" spans="1:9" ht="15" customHeight="1" thickBot="1">
      <c r="D2" s="387"/>
      <c r="E2" s="388"/>
      <c r="F2" s="388"/>
      <c r="G2" s="389"/>
      <c r="H2" s="297"/>
      <c r="I2" s="297"/>
    </row>
    <row r="3" spans="1:9" ht="21.6" customHeight="1" thickBot="1">
      <c r="E3" s="136"/>
      <c r="F3" s="136"/>
      <c r="G3" s="136"/>
      <c r="H3" s="136"/>
      <c r="I3" s="136"/>
    </row>
    <row r="4" spans="1:9" ht="45.75" thickBot="1">
      <c r="B4" s="137" t="s">
        <v>38</v>
      </c>
      <c r="C4" s="138" t="s">
        <v>26</v>
      </c>
      <c r="D4" s="4" t="s">
        <v>24</v>
      </c>
      <c r="E4" s="4" t="s">
        <v>19</v>
      </c>
      <c r="F4" s="41" t="s">
        <v>25</v>
      </c>
      <c r="G4" s="135" t="s">
        <v>145</v>
      </c>
      <c r="H4" s="139" t="s">
        <v>39</v>
      </c>
      <c r="I4" s="7" t="s">
        <v>40</v>
      </c>
    </row>
    <row r="5" spans="1:9" ht="49.5" customHeight="1">
      <c r="A5" s="298" t="s">
        <v>41</v>
      </c>
      <c r="B5" s="299" t="s">
        <v>42</v>
      </c>
      <c r="C5" s="300">
        <v>1</v>
      </c>
      <c r="D5" s="301" t="s">
        <v>54</v>
      </c>
      <c r="E5" s="302" t="s">
        <v>55</v>
      </c>
      <c r="F5" s="188"/>
      <c r="G5" s="301"/>
      <c r="H5" s="303">
        <v>0</v>
      </c>
      <c r="I5" s="304" t="e">
        <f t="shared" ref="I5:I28" si="0">100-(H5*100/F5)</f>
        <v>#DIV/0!</v>
      </c>
    </row>
    <row r="6" spans="1:9" ht="49.5" customHeight="1">
      <c r="B6" s="305" t="s">
        <v>43</v>
      </c>
      <c r="C6" s="300">
        <v>2</v>
      </c>
      <c r="D6" s="301" t="s">
        <v>56</v>
      </c>
      <c r="E6" s="302" t="s">
        <v>55</v>
      </c>
      <c r="F6" s="188"/>
      <c r="G6" s="301"/>
      <c r="H6" s="303">
        <v>0</v>
      </c>
      <c r="I6" s="304" t="e">
        <f t="shared" si="0"/>
        <v>#DIV/0!</v>
      </c>
    </row>
    <row r="7" spans="1:9" ht="49.5" customHeight="1">
      <c r="B7" s="305" t="s">
        <v>44</v>
      </c>
      <c r="C7" s="300">
        <v>3</v>
      </c>
      <c r="D7" s="306" t="s">
        <v>57</v>
      </c>
      <c r="E7" s="307" t="s">
        <v>55</v>
      </c>
      <c r="F7" s="188"/>
      <c r="G7" s="301"/>
      <c r="H7" s="303">
        <v>0</v>
      </c>
      <c r="I7" s="304" t="e">
        <f t="shared" si="0"/>
        <v>#DIV/0!</v>
      </c>
    </row>
    <row r="8" spans="1:9" ht="49.5" customHeight="1">
      <c r="B8" s="305" t="s">
        <v>45</v>
      </c>
      <c r="C8" s="300">
        <v>4</v>
      </c>
      <c r="D8" s="306" t="s">
        <v>58</v>
      </c>
      <c r="E8" s="162" t="s">
        <v>55</v>
      </c>
      <c r="F8" s="188"/>
      <c r="G8" s="301"/>
      <c r="H8" s="303">
        <v>0</v>
      </c>
      <c r="I8" s="304" t="e">
        <f t="shared" si="0"/>
        <v>#DIV/0!</v>
      </c>
    </row>
    <row r="9" spans="1:9" ht="49.5" customHeight="1">
      <c r="B9" s="305" t="s">
        <v>45</v>
      </c>
      <c r="C9" s="300">
        <v>5</v>
      </c>
      <c r="D9" s="306" t="s">
        <v>59</v>
      </c>
      <c r="E9" s="162" t="s">
        <v>55</v>
      </c>
      <c r="F9" s="188"/>
      <c r="G9" s="301"/>
      <c r="H9" s="303">
        <v>0</v>
      </c>
      <c r="I9" s="304" t="e">
        <f t="shared" si="0"/>
        <v>#DIV/0!</v>
      </c>
    </row>
    <row r="10" spans="1:9" ht="49.5" customHeight="1">
      <c r="A10" s="136" t="s">
        <v>46</v>
      </c>
      <c r="B10" s="305" t="s">
        <v>47</v>
      </c>
      <c r="C10" s="300">
        <v>6</v>
      </c>
      <c r="D10" s="306" t="s">
        <v>60</v>
      </c>
      <c r="E10" s="162" t="s">
        <v>55</v>
      </c>
      <c r="F10" s="188"/>
      <c r="G10" s="301"/>
      <c r="H10" s="303">
        <v>0</v>
      </c>
      <c r="I10" s="304" t="e">
        <f t="shared" si="0"/>
        <v>#DIV/0!</v>
      </c>
    </row>
    <row r="11" spans="1:9" ht="49.5" customHeight="1">
      <c r="A11" s="308" t="s">
        <v>48</v>
      </c>
      <c r="B11" s="309"/>
      <c r="C11" s="300">
        <v>7</v>
      </c>
      <c r="D11" s="310" t="s">
        <v>61</v>
      </c>
      <c r="E11" s="311" t="s">
        <v>55</v>
      </c>
      <c r="F11" s="188"/>
      <c r="G11" s="301"/>
      <c r="H11" s="303">
        <v>0</v>
      </c>
      <c r="I11" s="304" t="e">
        <f t="shared" si="0"/>
        <v>#DIV/0!</v>
      </c>
    </row>
    <row r="12" spans="1:9" ht="49.5" customHeight="1">
      <c r="A12" s="308" t="s">
        <v>48</v>
      </c>
      <c r="B12" s="309"/>
      <c r="C12" s="300">
        <v>8</v>
      </c>
      <c r="D12" s="310" t="s">
        <v>62</v>
      </c>
      <c r="E12" s="311" t="s">
        <v>55</v>
      </c>
      <c r="F12" s="188"/>
      <c r="G12" s="301"/>
      <c r="H12" s="303">
        <v>0</v>
      </c>
      <c r="I12" s="304" t="e">
        <f t="shared" si="0"/>
        <v>#DIV/0!</v>
      </c>
    </row>
    <row r="13" spans="1:9" ht="49.5" customHeight="1">
      <c r="A13" s="308" t="s">
        <v>48</v>
      </c>
      <c r="B13" s="309"/>
      <c r="C13" s="300">
        <v>9</v>
      </c>
      <c r="D13" s="310" t="s">
        <v>63</v>
      </c>
      <c r="E13" s="311" t="s">
        <v>55</v>
      </c>
      <c r="F13" s="188"/>
      <c r="G13" s="301"/>
      <c r="H13" s="303">
        <v>0</v>
      </c>
      <c r="I13" s="304" t="e">
        <f t="shared" si="0"/>
        <v>#DIV/0!</v>
      </c>
    </row>
    <row r="14" spans="1:9" ht="49.5" customHeight="1">
      <c r="A14" s="308" t="s">
        <v>48</v>
      </c>
      <c r="B14" s="309"/>
      <c r="C14" s="300">
        <v>10</v>
      </c>
      <c r="D14" s="310" t="s">
        <v>64</v>
      </c>
      <c r="E14" s="311" t="s">
        <v>55</v>
      </c>
      <c r="F14" s="188"/>
      <c r="G14" s="301"/>
      <c r="H14" s="303">
        <v>0</v>
      </c>
      <c r="I14" s="304" t="e">
        <f t="shared" si="0"/>
        <v>#DIV/0!</v>
      </c>
    </row>
    <row r="15" spans="1:9" ht="49.5" customHeight="1" thickBot="1">
      <c r="B15" s="312"/>
      <c r="C15" s="300">
        <v>11</v>
      </c>
      <c r="D15" s="310" t="s">
        <v>65</v>
      </c>
      <c r="E15" s="311" t="s">
        <v>55</v>
      </c>
      <c r="F15" s="188"/>
      <c r="G15" s="301"/>
      <c r="H15" s="303">
        <v>0</v>
      </c>
      <c r="I15" s="304" t="e">
        <f t="shared" si="0"/>
        <v>#DIV/0!</v>
      </c>
    </row>
    <row r="16" spans="1:9" ht="49.5" customHeight="1" thickBot="1">
      <c r="B16" s="312"/>
      <c r="C16" s="300">
        <v>12</v>
      </c>
      <c r="D16" s="306" t="s">
        <v>66</v>
      </c>
      <c r="E16" s="311" t="s">
        <v>55</v>
      </c>
      <c r="F16" s="188"/>
      <c r="G16" s="301"/>
      <c r="H16" s="303">
        <v>0</v>
      </c>
      <c r="I16" s="304" t="e">
        <f t="shared" si="0"/>
        <v>#DIV/0!</v>
      </c>
    </row>
    <row r="17" spans="2:9" ht="49.5" customHeight="1" thickBot="1">
      <c r="B17" s="312"/>
      <c r="C17" s="300">
        <v>13</v>
      </c>
      <c r="D17" s="310" t="s">
        <v>67</v>
      </c>
      <c r="E17" s="311" t="s">
        <v>55</v>
      </c>
      <c r="F17" s="188"/>
      <c r="G17" s="301"/>
      <c r="H17" s="303">
        <v>0</v>
      </c>
      <c r="I17" s="304" t="e">
        <f t="shared" si="0"/>
        <v>#DIV/0!</v>
      </c>
    </row>
    <row r="18" spans="2:9" ht="49.5" customHeight="1" thickBot="1">
      <c r="B18" s="312"/>
      <c r="C18" s="300">
        <v>14</v>
      </c>
      <c r="D18" s="310" t="s">
        <v>68</v>
      </c>
      <c r="E18" s="311" t="s">
        <v>69</v>
      </c>
      <c r="F18" s="188"/>
      <c r="G18" s="301"/>
      <c r="H18" s="303">
        <v>0</v>
      </c>
      <c r="I18" s="304" t="e">
        <f t="shared" si="0"/>
        <v>#DIV/0!</v>
      </c>
    </row>
    <row r="19" spans="2:9" ht="49.5" customHeight="1" thickBot="1">
      <c r="B19" s="312"/>
      <c r="C19" s="300">
        <v>15</v>
      </c>
      <c r="D19" s="310" t="s">
        <v>70</v>
      </c>
      <c r="E19" s="311" t="s">
        <v>69</v>
      </c>
      <c r="F19" s="188"/>
      <c r="G19" s="301"/>
      <c r="H19" s="313">
        <v>0</v>
      </c>
      <c r="I19" s="314" t="e">
        <f t="shared" si="0"/>
        <v>#DIV/0!</v>
      </c>
    </row>
    <row r="20" spans="2:9" ht="49.5" customHeight="1" thickBot="1">
      <c r="B20" s="312"/>
      <c r="C20" s="300"/>
      <c r="D20" s="310"/>
      <c r="E20" s="311"/>
      <c r="F20" s="188"/>
      <c r="G20" s="301"/>
      <c r="H20" s="303">
        <v>0</v>
      </c>
      <c r="I20" s="304" t="e">
        <f t="shared" si="0"/>
        <v>#DIV/0!</v>
      </c>
    </row>
    <row r="21" spans="2:9" ht="49.5" customHeight="1" thickBot="1">
      <c r="B21" s="312"/>
      <c r="C21" s="300"/>
      <c r="D21" s="310"/>
      <c r="E21" s="311"/>
      <c r="F21" s="188"/>
      <c r="G21" s="301"/>
      <c r="H21" s="313">
        <v>0</v>
      </c>
      <c r="I21" s="314" t="e">
        <f t="shared" si="0"/>
        <v>#DIV/0!</v>
      </c>
    </row>
    <row r="22" spans="2:9" ht="49.5" customHeight="1" thickBot="1">
      <c r="B22" s="312"/>
      <c r="C22" s="300"/>
      <c r="D22" s="310"/>
      <c r="E22" s="311"/>
      <c r="F22" s="188"/>
      <c r="G22" s="301"/>
      <c r="H22" s="303">
        <v>0</v>
      </c>
      <c r="I22" s="304" t="e">
        <f t="shared" si="0"/>
        <v>#DIV/0!</v>
      </c>
    </row>
    <row r="23" spans="2:9" ht="49.5" customHeight="1" thickBot="1">
      <c r="B23" s="312"/>
      <c r="C23" s="300"/>
      <c r="D23" s="310"/>
      <c r="E23" s="311"/>
      <c r="F23" s="188"/>
      <c r="G23" s="301"/>
      <c r="H23" s="313">
        <v>0</v>
      </c>
      <c r="I23" s="314" t="e">
        <f t="shared" si="0"/>
        <v>#DIV/0!</v>
      </c>
    </row>
    <row r="24" spans="2:9" ht="49.5" customHeight="1" thickBot="1">
      <c r="B24" s="312"/>
      <c r="C24" s="300"/>
      <c r="D24" s="310"/>
      <c r="E24" s="311"/>
      <c r="F24" s="188"/>
      <c r="G24" s="301"/>
      <c r="H24" s="303">
        <v>0</v>
      </c>
      <c r="I24" s="304" t="e">
        <f t="shared" si="0"/>
        <v>#DIV/0!</v>
      </c>
    </row>
    <row r="25" spans="2:9" ht="49.5" customHeight="1" thickBot="1">
      <c r="B25" s="312"/>
      <c r="C25" s="300"/>
      <c r="D25" s="310"/>
      <c r="E25" s="311"/>
      <c r="F25" s="188"/>
      <c r="G25" s="301"/>
      <c r="H25" s="313">
        <v>0</v>
      </c>
      <c r="I25" s="314" t="e">
        <f t="shared" si="0"/>
        <v>#DIV/0!</v>
      </c>
    </row>
    <row r="26" spans="2:9" ht="49.5" customHeight="1" thickBot="1">
      <c r="B26" s="312"/>
      <c r="C26" s="300"/>
      <c r="D26" s="310"/>
      <c r="E26" s="311"/>
      <c r="F26" s="188"/>
      <c r="G26" s="301"/>
      <c r="H26" s="303">
        <v>0</v>
      </c>
      <c r="I26" s="304" t="e">
        <f t="shared" si="0"/>
        <v>#DIV/0!</v>
      </c>
    </row>
    <row r="27" spans="2:9" ht="49.5" customHeight="1" thickBot="1">
      <c r="B27" s="312"/>
      <c r="C27" s="300"/>
      <c r="D27" s="310"/>
      <c r="E27" s="311"/>
      <c r="F27" s="188"/>
      <c r="G27" s="301"/>
      <c r="H27" s="313">
        <v>0</v>
      </c>
      <c r="I27" s="314" t="e">
        <f t="shared" si="0"/>
        <v>#DIV/0!</v>
      </c>
    </row>
    <row r="28" spans="2:9" ht="49.5" customHeight="1" thickBot="1">
      <c r="B28" s="312"/>
      <c r="C28" s="300"/>
      <c r="D28" s="310"/>
      <c r="E28" s="311"/>
      <c r="F28" s="188"/>
      <c r="G28" s="301"/>
      <c r="H28" s="303">
        <v>0</v>
      </c>
      <c r="I28" s="304" t="e">
        <f t="shared" si="0"/>
        <v>#DIV/0!</v>
      </c>
    </row>
    <row r="30" spans="2:9">
      <c r="G30" s="140" t="s">
        <v>49</v>
      </c>
    </row>
  </sheetData>
  <mergeCells count="1">
    <mergeCell ref="D1:G2"/>
  </mergeCells>
  <pageMargins left="0.98425196850393704" right="0.78740157480314965" top="0.78740157480314965" bottom="0.78740157480314965" header="0" footer="0"/>
  <pageSetup scale="53" orientation="portrait" errors="blank"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19</vt:i4>
      </vt:variant>
    </vt:vector>
  </HeadingPairs>
  <TitlesOfParts>
    <vt:vector size="26" baseType="lpstr">
      <vt:lpstr>PRESUPUESTO</vt:lpstr>
      <vt:lpstr>AIU </vt:lpstr>
      <vt:lpstr>MATERIALES</vt:lpstr>
      <vt:lpstr>APU</vt:lpstr>
      <vt:lpstr>HERRAMIENTAS Y EQUIPOS</vt:lpstr>
      <vt:lpstr>TRANSPORTE</vt:lpstr>
      <vt:lpstr>MANO DE OBRA</vt:lpstr>
      <vt:lpstr>ACTIVIDADES</vt:lpstr>
      <vt:lpstr>'AIU '!Área_de_impresión</vt:lpstr>
      <vt:lpstr>APU!Área_de_impresión</vt:lpstr>
      <vt:lpstr>'HERRAMIENTAS Y EQUIPOS'!Área_de_impresión</vt:lpstr>
      <vt:lpstr>MATERIALES!Área_de_impresión</vt:lpstr>
      <vt:lpstr>PRESUPUESTO!Área_de_impresión</vt:lpstr>
      <vt:lpstr>TRANSPORTE!Área_de_impresión</vt:lpstr>
      <vt:lpstr>DES_ITEM</vt:lpstr>
      <vt:lpstr>HERRAM_EQUIP</vt:lpstr>
      <vt:lpstr>MANO_DE_OB</vt:lpstr>
      <vt:lpstr>MATER</vt:lpstr>
      <vt:lpstr>'HERRAMIENTAS Y EQUIPOS'!Títulos_a_imprimir</vt:lpstr>
      <vt:lpstr>MATERIALES!Títulos_a_imprimir</vt:lpstr>
      <vt:lpstr>PRESUPUESTO!Títulos_a_imprimir</vt:lpstr>
      <vt:lpstr>TRANSPORTE!Títulos_a_imprimir</vt:lpstr>
      <vt:lpstr>TRANSP</vt:lpstr>
      <vt:lpstr>'HERRAMIENTAS Y EQUIPOS'!TUNEL</vt:lpstr>
      <vt:lpstr>TRANSPORTE!TUNEL</vt:lpstr>
      <vt:lpstr>TUNEL</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Jaime</cp:lastModifiedBy>
  <cp:lastPrinted>2019-11-06T18:02:03Z</cp:lastPrinted>
  <dcterms:created xsi:type="dcterms:W3CDTF">2013-04-02T15:20:26Z</dcterms:created>
  <dcterms:modified xsi:type="dcterms:W3CDTF">2023-05-02T21:12:11Z</dcterms:modified>
</cp:coreProperties>
</file>